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C4EF39B-402B-43D2-8A9E-7EBB24888A1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<sst xmlns="http://schemas.openxmlformats.org/spreadsheetml/2006/main" xmlns:r="http://schemas.openxmlformats.org/officeDocument/2006/relationships" xmlns:xdr="http://schemas.openxmlformats.org/drawingml/2006/spreadsheetDrawing" count="3099" uniqueCount="370">
  <si>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</si>
  <si>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</si>
  <si>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</si>
  <si>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</si>
  <si>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</si>
  <si>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</si>
  <si>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</si>
  <si>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</si>
  <si>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</si>
  <si>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</si>
  <si>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</si>
  <si>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</si>
  <si>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</si>
  <si>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</si>
  <si>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</si>
  <si>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</si>
  <si>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</si>
  <si>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</si>
  <si>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</si>
  <si>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</si>
  <si>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</si>
  <si>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</si>
  <si>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</si>
  <si>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</si>
  <si>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</si>
  <si>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</si>
  <si>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</si>
  <si>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</si>
  <si>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</si>
  <si>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</si>
  <si>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</si>
  <si>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</si>
  <si>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</si>
  <si>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</si>
  <si>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</si>
  <si>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</si>
  <si>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</si>
  <si>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</si>
  <si>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</si>
  <si>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</si>
  <si>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</si>
  <si>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</si>
  <si>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</si>
  <si>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</si>
  <si>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</si>
  <si>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</si>
  <si>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</si>
  <si>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</si>
  <si>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</si>
  <si>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</si>
  <si>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</si>
  <si>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</si>
  <si>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</si>
  <si>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</si>
  <si>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</si>
  <si>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</si>
  <si>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</si>
  <si>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</si>
  <si>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</si>
  <si>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</si>
  <si>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</si>
  <si>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</si>
  <si>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</si>
  <si>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</si>
  <si>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</si>
  <si>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</si>
  <si>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</si>
  <si>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</si>
  <si>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</si>
  <si>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</si>
  <si>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</si>
  <si>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</si>
  <si>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</si>
  <si>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</si>
  <si>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</si>
  <si>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</si>
  <si>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</si>
  <si>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</si>
  <si>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</si>
  <si>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</si>
  <si>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</si>
  <si>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</si>
  <si>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</si>
  <si>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</si>
  <si>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</si>
  <si>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</si>
  <si>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</si>
  <si>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</si>
  <si>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</si>
  <si>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</si>
  <si>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</si>
  <si>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</si>
  <si>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</si>
  <si>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</si>
  <si>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</si>
  <si>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</si>
  <si>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</si>
  <si>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</si>
  <si>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</si>
  <si>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</si>
  <si>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</si>
  <si>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</si>
  <si>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</si>
  <si>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</si>
  <si>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</si>
  <si>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</si>
  <si>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</si>
  <si>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</si>
  <si>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</si>
  <si>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</si>
  <si>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</si>
  <si>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</si>
  <si>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</si>
  <si>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</si>
  <si>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</si>
  <si>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</si>
  <si>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</si>
  <si>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</si>
  <si>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</si>
  <si>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</si>
  <si>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</si>
  <si>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</si>
  <si>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</si>
  <si>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</si>
  <si>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</si>
  <si>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</si>
  <si>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</si>
  <si>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</si>
  <si>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</si>
  <si>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</si>
  <si>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</si>
  <si>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</si>
  <si>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</si>
  <si>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</si>
  <si>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</si>
  <si>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</si>
  <si>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</si>
  <si>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</si>
  <si>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</si>
  <si>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</si>
  <si>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</si>
  <si>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</si>
  <si>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</si>
  <si>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</si>
  <si>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</si>
  <si>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</si>
  <si>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</si>
  <si>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</si>
  <si>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</si>
  <si>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</si>
  <si>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</si>
  <si>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</si>
  <si>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</si>
  <si>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</si>
  <si>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</si>
  <si>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</si>
  <si>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</si>
  <si>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</si>
  <si>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</si>
  <si>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Honduras</t>
  </si>
  <si>
    <t>Honduras School Facility Master Plan: National Report</t>
  </si>
  <si>
    <t>planmaestro.se.gob.hn (SIPLIE data, visited 31 March 2016)</t>
  </si>
  <si>
    <t xml:space="preserve">Informe del Estudio: Criterios para priorizacion de intervenciones en agua y saneamiento y su incercion en el sistema de procesamiento del censo escolar de la secretaria en el espacho de educacion de Honduras </t>
  </si>
  <si>
    <t>UNESCO LLECE TERCE</t>
  </si>
  <si>
    <t>Survey</t>
  </si>
  <si>
    <t>Census</t>
  </si>
  <si>
    <t>Recibe el servicio de agua 7 dias a la semana</t>
  </si>
  <si>
    <t>Estimated from improved &amp; 7 days per week</t>
  </si>
  <si>
    <t>Public water</t>
  </si>
  <si>
    <t>Servicio publico</t>
  </si>
  <si>
    <t>Agua Potable</t>
  </si>
  <si>
    <t>Well water</t>
  </si>
  <si>
    <t>Rio</t>
  </si>
  <si>
    <t>River water</t>
  </si>
  <si>
    <t>Pozo</t>
  </si>
  <si>
    <t>Other water</t>
  </si>
  <si>
    <t xml:space="preserve">These estimates include public schools (12,092) and private schools (809); preschools (2,368), and primary and secondary schools (10,533 total). The number of schools by water source type (11090) summed to greater than the number of schools with water (10,408). The coverage figures were weighted accordingly to sum to 100%. There are not separate options for protected and unprotected wells, and these may be grouped into the one broad category for wells. It is therefore assumed that 50% of these are protected and 50% are unprotected. Similarly, "other" sources are assued to include 50% improved and 50% unimproved.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</si>
  <si>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</si>
  <si>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</si>
  <si>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No</t>
  </si>
  <si>
    <t>New or Satisfactory condition</t>
  </si>
  <si>
    <t>Hidrosanitarios buenos</t>
  </si>
  <si>
    <t>Estado bueno</t>
  </si>
  <si>
    <t>Banos en buen estado</t>
  </si>
  <si>
    <t>Estimated from improved &amp; usable</t>
  </si>
  <si>
    <t>Estimated from Banos en buen estado</t>
  </si>
  <si>
    <t>Public sewer</t>
  </si>
  <si>
    <t>Alcantarillado publico</t>
  </si>
  <si>
    <t>Inodoro</t>
  </si>
  <si>
    <t>Alcantarillado</t>
  </si>
  <si>
    <t>Septic tank</t>
  </si>
  <si>
    <t>Foso septico</t>
  </si>
  <si>
    <t>Letrina fosa simple</t>
  </si>
  <si>
    <t>Other sewer</t>
  </si>
  <si>
    <t>Letrina lavable</t>
  </si>
  <si>
    <t xml:space="preserve">These estimates include public schools (12,092) and private schools (809); preschools (2,368) and primary and secondary schools (10,533 total). The estimate for improved sanitation is not used since it only includes schools with sewer or septic tank. In the absence of additional information on single-sex facilities, the estimate for improved and usable is used to approximate 'basic' service. </t>
  </si>
  <si>
    <t xml:space="preserve">Data for schools by type of "sistema de evacuacion de aguas negras" include 11.6% with "alcantarillado publico" and 55.3% with "foso septico".  The proportions of schools with each facility type listed  and in good condition are based on the average of facilities for boys, for girls, and for general use. In the absence of additional information on single-sex facilities, the estimate for improved and usable is used to approximate 'basic' service. </t>
  </si>
  <si>
    <t>Observa agua almacenada que permitan el lavado de manos</t>
  </si>
  <si>
    <t>No handwashing data</t>
  </si>
  <si>
    <t xml:space="preserve">75.1% of "lavamanos" are "en buen estado".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</si>
  <si>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</si>
  <si>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</si>
  <si>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</si>
  <si>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</si>
  <si>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</si>
  <si>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</si>
  <si>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</si>
  <si>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</si>
  <si>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</si>
  <si>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</si>
  <si>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</si>
  <si>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</si>
  <si>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</si>
  <si>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</si>
  <si>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</si>
  <si>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Informe Sistema Educativo Hondureño en CIFRAS periodo académico 2014-2016</t>
  </si>
  <si>
    <t>Servicio público</t>
  </si>
  <si>
    <t>Alcantarillado público</t>
  </si>
  <si>
    <t>Foso séptico</t>
  </si>
  <si>
    <t>Alcantarillado público o foso séptico</t>
  </si>
  <si>
    <t>The data are not used as an estimate for improved sanitation since only 'alcantarillado' and 'foso séptico' are included, which excludes a number of 'improved' facility types</t>
  </si>
  <si>
    <t>UNESCO UIS (http://data.uis.unesco.org/)</t>
  </si>
  <si>
    <t>Other</t>
  </si>
  <si>
    <t>Basic</t>
  </si>
  <si>
    <t xml:space="preserve">The secondary school estimate is based on coverage in upper secondary schools only. The national estimate is based on coverage in primary and upper secondary schools.  Data cover public schools only. </t>
  </si>
  <si>
    <t>The secondary school estimate is based on coverage in upper secondary schools only. The national estimate is based on coverage in primary and upper secondary schools.  Data cover public schools only. The estimates are not used since data are available from a primary data source which conflict with these values.</t>
  </si>
  <si>
    <t>POPULATION OF SCHOOL AGE CHILDREN</t>
  </si>
  <si>
    <r>
      <t xml:space="preserve">School Age Population 
</t>
    </r>
    <r>
      <rPr>
        <sz val="8"/>
        <rFont val="Arial"/>
        <family val="2"/>
      </rPr>
      <t>Source: UN Population Div &amp; UNESCO</t>
    </r>
  </si>
  <si>
    <t xml:space="preserve">This Water For People report is based on 2012 national EMIS data. There are not separate options for protected and unprotected wells, and these may be grouped into the one broad category for wells. It is therefore assumed that 50% of these are protected and 50% are unprotected. Since there is no option for "other", the schools that did not provide a response are considered to have an "other" source, which are assued to be 50% improved and 50% unimproved. 52.3% of schools have water 7 days per week; 52.8% have water service 12-24 hours per day. The proportion of schools with water 7 days a week is used as a proxy for available. This proportion is applied to the proportion of schools with an improved source to estimate those with 'basic' service. </t>
  </si>
  <si>
    <t>Other (no response)</t>
  </si>
  <si>
    <t>A 50% rule is applied to "pozo" since it is unknown if these are protected wells or unprotected wells. Since there is no option for "other", the schools that did not provide a response are considered to have an "other" source, which are assued to be 50% improved and 50% unimproved. Pre-primary includes all "pre-básica" schools (jardines and CCPREB). Primary school includes "planteles básicas" and secondary schools include "planteles medias". National estimates include all levels.</t>
  </si>
  <si>
    <t>Basic sanitation facilities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</si>
  <si>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</si>
  <si>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</si>
  <si>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</si>
  <si>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</si>
  <si>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</si>
  <si>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</si>
  <si>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</si>
  <si>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</si>
  <si>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</si>
  <si>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</si>
  <si>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</si>
  <si>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</si>
  <si>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</si>
  <si>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</si>
  <si>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</si>
  <si>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</si>
  <si>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</si>
  <si>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</si>
  <si>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</si>
  <si>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</si>
  <si>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</si>
  <si>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</si>
  <si>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</si>
  <si>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</si>
  <si>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</si>
  <si>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</si>
  <si>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</si>
  <si>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World Vision Assessment</t>
  </si>
  <si>
    <t>Piped water</t>
  </si>
  <si>
    <t>Borehole</t>
  </si>
  <si>
    <t>Protected dug well</t>
  </si>
  <si>
    <t>Unprotected dug well</t>
  </si>
  <si>
    <t>Protected spring</t>
  </si>
  <si>
    <t>Unprotected spring</t>
  </si>
  <si>
    <t>Rainwater</t>
  </si>
  <si>
    <t>Cart/Truck</t>
  </si>
  <si>
    <t>Bottled or sachet</t>
  </si>
  <si>
    <t>Surface water</t>
  </si>
  <si>
    <t xml:space="preserve">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(8.6%).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</si>
  <si>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</si>
  <si>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</si>
  <si>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</si>
  <si>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</si>
  <si>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</si>
  <si>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</si>
  <si>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</si>
  <si>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</si>
  <si>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</si>
  <si>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</si>
  <si>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 xml:space="preserve">Facility with water </t>
  </si>
  <si>
    <t xml:space="preserve">Facility with soap </t>
  </si>
  <si>
    <t>Basic handwashing facilities</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</si>
  <si>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</si>
  <si>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For domains where coverage of alcantarillado is at least 90%, the remaining schools are assumed to have other facility types of which 50% are improved, and the estimate is used. 'Banos en buen estado' are used as a rough estimate for improved and usable facilities, which is assumed to estimate 'basic' coverage in the absence of other data. The estimate for rural is not used since WV17 data uses a more accurate defintiion of basic sanitatation.</t>
  </si>
  <si>
    <t>It is unclear what types of schools are included in these estimates. Data are used in national estimates in the absence of other information.The SIPLIE data as reported in the Plan Maestro 2015 include pre-basica, basica and media, but only data for servicio publico are reported in the Plan Maestro (51%). The number of schools included below are based on the SIPLIE data reported in the Plan Maestro 2015.</t>
  </si>
  <si>
    <t>Estimated from hidrosanitarios buenos</t>
  </si>
  <si>
    <t>It is unclear what types of schools are included in these estimates. The estimate for improved sanitation is not used since it only includes schools with sewer or septic tank, not pit latrines with slab or composting toilets. The SIPLIE data as reported in the Plan Maestro 2015 includes schools with sewer or septic tank as one category (53%) and 'hidrosanitarios buenos' (18.1%). The estimate is not used to estimate basic due to inconsistencies with other available data. The number of schools included below are based on the SIPLIE data reported in the Plan Maestro 2015.</t>
  </si>
  <si>
    <t xml:space="preserve">No handwashing data from SIPLIE either on the website or in the Plan Maestro 2015 report. </t>
  </si>
  <si>
    <t>HND_2004_SUR</t>
  </si>
  <si>
    <t>HND_2012_CEN</t>
  </si>
  <si>
    <t>HND_2012_EMIS</t>
  </si>
  <si>
    <t>HND_2013_LLECE</t>
  </si>
  <si>
    <t>HND_2014_EMIS</t>
  </si>
  <si>
    <t>HND_2016_UIS</t>
  </si>
  <si>
    <t>HND_2017_WV</t>
  </si>
  <si>
    <t>2004</t>
  </si>
  <si>
    <t>2012</t>
  </si>
  <si>
    <t>2013</t>
  </si>
  <si>
    <t>2014</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</si>
  <si>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</si>
  <si>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</si>
  <si>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</si>
  <si>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</si>
  <si>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</si>
  <si>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</si>
  <si>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</si>
  <si>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</si>
  <si>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</si>
  <si>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</si>
  <si>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</si>
  <si>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</si>
  <si>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</si>
  <si>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</si>
  <si>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</si>
  <si>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</si>
  <si>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</si>
  <si>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</si>
  <si>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HND_2017_SIASAR</t>
  </si>
  <si>
    <t>Rural Water and Sanitation Information System (https://globalsiasar.org/)</t>
  </si>
  <si>
    <t>Funciona</t>
  </si>
  <si>
    <t>Sistema de agua y funciona</t>
  </si>
  <si>
    <t>Sistema de agua</t>
  </si>
  <si>
    <t/>
  </si>
  <si>
    <t>Separated</t>
  </si>
  <si>
    <t>Infrastructura de saneamiento mejorada</t>
  </si>
  <si>
    <t>Instalación básica (con agua y jabón)</t>
  </si>
  <si>
    <t>HND_2019_SIASAR</t>
  </si>
  <si>
    <t>HND_2021_SIASAR</t>
  </si>
  <si>
    <t xml:space="preserve">The question asks if a school has a "water system". This is assumed to refer to improved sources. </t>
  </si>
  <si>
    <t>The question asks if a school has a "water system". This is assumed to refer to improved sources.</t>
  </si>
  <si>
    <t>HND_2012_SIASAR</t>
  </si>
  <si>
    <t>HND_2013_SIASAR</t>
  </si>
  <si>
    <t>HND_2014_SIASAR</t>
  </si>
  <si>
    <t>HND_2015_SIASAR</t>
  </si>
  <si>
    <t>HND_2016_SIASAR</t>
  </si>
  <si>
    <t>The data are not used based on comparison with data from other years.</t>
  </si>
  <si>
    <t>HND_2019_UIS</t>
  </si>
  <si>
    <t>The secondary school estimate is based on coverage in lower and upper secondary schools. The national estimate is based on coverage in primary and secondary schools.</t>
  </si>
  <si>
    <t>No data on sanitation.</t>
  </si>
  <si>
    <t>No data on hygiene.</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</si>
  <si>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</si>
  <si>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</si>
  <si>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</si>
  <si>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</si>
  <si>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</si>
  <si>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</si>
  <si>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HND_2019_LLECE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</si>
  <si>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</si>
  <si>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</si>
  <si>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(1.1%) are not included in the estimate. Unweighted data are used. </t>
  </si>
  <si>
    <t>Estimated from banos en buen estado</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</si>
  <si>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</si>
  <si>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Missing data (2.7% for type and 2.3% for state) are not included in the estimate.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Unweighted data are used.</t>
  </si>
  <si>
    <t>HND_2022_EMIS</t>
  </si>
  <si>
    <t>https://honduras.un.org/es/188082-para-avanzar-hacia-la-transformaci%C3%B3n-de-la-educaci%C3%B3n-en-honduras-se-requiere-un-fuerte</t>
  </si>
  <si>
    <t xml:space="preserve">The data source is reported as Secretaría de Educación. The year of data collection and types of schools included are unclear. </t>
  </si>
  <si>
    <t>No data on sanitation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</si>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</sst>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4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2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6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9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63"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 fontId="3" fillId="2" borderId="63" xfId="0" applyNumberFormat="true" applyFont="true" applyFill="true" applyBorder="true" applyAlignment="true">
      <alignment horizontal="center" vertical="center"/>
    </xf>
    <xf numFmtId="0" fontId="3" fillId="4" borderId="64" xfId="0" applyFont="true" applyFill="true" applyBorder="true"/>
    <xf numFmtId="0" fontId="3" fillId="4" borderId="64" xfId="0" applyFont="true" applyFill="true" applyBorder="true" applyAlignment="true">
      <alignment vertical="center"/>
    </xf>
    <xf numFmtId="0" fontId="0" fillId="0" borderId="64" xfId="0" applyFill="true" applyBorder="true" applyAlignment="true">
      <alignment horizontal="left"/>
    </xf>
    <xf numFmtId="0" fontId="0" fillId="0" borderId="64" xfId="0" applyFill="true" applyBorder="true"/>
    <xf numFmtId="1" fontId="65" fillId="29" borderId="65" xfId="0" applyNumberFormat="true" applyFont="true" applyFill="true" applyBorder="true" applyAlignment="true" applyProtection="true">
      <alignment horizontal="center" vertical="center"/>
    </xf>
    <xf numFmtId="1" fontId="66" fillId="30" borderId="66" xfId="0" applyNumberFormat="true" applyFont="true" applyFill="true" applyBorder="true" applyAlignment="true" applyProtection="true">
      <alignment horizontal="center" vertical="center"/>
    </xf>
    <xf numFmtId="164" fontId="72" fillId="36" borderId="67" xfId="0" applyNumberFormat="true" applyFont="true" applyFill="true" applyBorder="true" applyAlignment="true" applyProtection="true">
      <alignment horizontal="center" vertical="center"/>
    </xf>
    <xf numFmtId="0" fontId="73" fillId="37" borderId="68" xfId="0" applyNumberFormat="true" applyFont="true" applyFill="true" applyBorder="true" applyAlignment="true" applyProtection="true">
      <alignment horizontal="center" vertical="center"/>
    </xf>
    <xf numFmtId="0" fontId="74" fillId="38" borderId="69" xfId="0" applyNumberFormat="true" applyFont="true" applyFill="true" applyBorder="true" applyAlignment="true" applyProtection="true">
      <alignment horizontal="center" vertical="center"/>
    </xf>
    <xf numFmtId="0" fontId="75" fillId="39" borderId="70" xfId="0" applyNumberFormat="true" applyFont="true" applyFill="true" applyBorder="true" applyAlignment="true" applyProtection="true">
      <alignment horizontal="center" vertical="center"/>
    </xf>
    <xf numFmtId="0" fontId="76" fillId="40" borderId="71" xfId="0" applyNumberFormat="true" applyFont="true" applyFill="true" applyBorder="true" applyAlignment="true" applyProtection="true">
      <alignment horizontal="center" vertical="center"/>
    </xf>
    <xf numFmtId="0" fontId="19" fillId="0" borderId="72" xfId="12"/>
    <xf numFmtId="0" fontId="3" fillId="41"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vertical="center"/>
    </xf>
    <xf numFmtId="0" fontId="80" fillId="0" borderId="0" xfId="0" applyFont="true" applyAlignment="true">
      <alignment horizontal="lef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xf numFmtId="0" fontId="8" fillId="0" borderId="0" xfId="0" applyFont="true" applyAlignment="true">
      <alignment horizontal="left"/>
    </xf>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8" fillId="4" borderId="64"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3" xfId="0" applyFont="true" applyFill="true" applyBorder="true" applyAlignment="true">
      <alignment vertical="center"/>
    </xf>
    <xf numFmtId="0" fontId="80" fillId="0" borderId="0" xfId="0" applyFont="true" applyFill="true" applyAlignment="true">
      <alignment vertical="center"/>
    </xf>
    <xf numFmtId="0" fontId="80" fillId="0" borderId="0" xfId="0" applyFont="true" applyFill="true" applyAlignment="true">
      <alignment horizontal="lef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4"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1" fillId="2" borderId="72"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64"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7" fillId="31" borderId="71" xfId="0" applyNumberFormat="true" applyFont="true" applyFill="true" applyBorder="true" applyAlignment="true" applyProtection="true">
      <alignment horizontal="center" vertical="center"/>
    </xf>
    <xf numFmtId="164" fontId="68" fillId="32" borderId="71" xfId="0" applyNumberFormat="true" applyFont="true" applyFill="true" applyBorder="true" applyAlignment="true" applyProtection="true">
      <alignment horizontal="center" vertical="center"/>
    </xf>
    <xf numFmtId="0"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2" xfId="16" applyFont="true" applyFill="true" applyBorder="true" applyAlignment="true">
      <alignment horizont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3" xfId="0" applyFont="true" applyBorder="true" applyAlignment="true">
      <alignment horizontal="left"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72"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2" xfId="12" applyBorder="true"/>
    <xf numFmtId="0" fontId="3" fillId="2" borderId="72" xfId="14" applyFont="true" applyFill="true" applyBorder="true" applyAlignment="true">
      <alignment horizontal="left"/>
    </xf>
    <xf numFmtId="0" fontId="3" fillId="2" borderId="72" xfId="14" applyFont="true" applyFill="true" applyBorder="true" applyAlignment="true">
      <alignment horizontal="center"/>
    </xf>
    <xf numFmtId="0" fontId="3" fillId="2" borderId="72" xfId="14" applyFont="true" applyFill="true" applyBorder="true" applyAlignment="true">
      <alignment horizontal="right"/>
    </xf>
    <xf numFmtId="1" fontId="3" fillId="2" borderId="72" xfId="14" applyNumberFormat="true" applyFont="true" applyFill="true" applyBorder="true"/>
    <xf numFmtId="164" fontId="3" fillId="4" borderId="72" xfId="14" applyNumberFormat="true" applyFont="true" applyFill="true" applyBorder="true" applyAlignment="true">
      <alignment horizontal="center"/>
    </xf>
    <xf numFmtId="164" fontId="3" fillId="28" borderId="72" xfId="14" applyNumberFormat="true" applyFont="true" applyFill="true" applyBorder="true" applyAlignment="true">
      <alignment horizontal="center"/>
    </xf>
    <xf numFmtId="164" fontId="3" fillId="41" borderId="72"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44" borderId="72"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19" fillId="0" borderId="72" xfId="12" applyBorder="true" applyAlignment="true">
      <alignment horizontal="left"/>
    </xf>
    <xf numFmtId="0" fontId="19" fillId="0" borderId="72" xfId="12" applyBorder="true" applyAlignment="true">
      <alignment horizontal="center"/>
    </xf>
    <xf numFmtId="0" fontId="19" fillId="0" borderId="72" xfId="12" applyBorder="true" applyAlignment="true">
      <alignment horizontal="right"/>
    </xf>
    <xf numFmtId="0" fontId="19" fillId="0" borderId="72" xfId="12" applyFill="true" applyBorder="true"/>
    <xf numFmtId="0" fontId="33" fillId="0" borderId="72" xfId="12" applyFont="true" applyFill="true" applyBorder="true"/>
    <xf numFmtId="0" fontId="33" fillId="0" borderId="72" xfId="12" applyFont="true" applyBorder="true"/>
    <xf numFmtId="0" fontId="93" fillId="0" borderId="18" xfId="19" applyFont="true" applyBorder="true" applyAlignment="true">
      <alignmen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64" fontId="120" fillId="72" borderId="115" xfId="0" applyNumberFormat="true" applyFont="true" applyFill="true" applyBorder="true" applyAlignment="true" applyProtection="true">
      <alignment horizontal="center" vertical="center"/>
    </xf>
    <xf numFmtId="0" fontId="121" fillId="73" borderId="116" xfId="0" applyNumberFormat="true" applyFont="true" applyFill="true" applyBorder="true" applyAlignment="true" applyProtection="true">
      <alignment horizontal="center" vertical="center"/>
    </xf>
    <xf numFmtId="1"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164" fontId="124" fillId="76" borderId="119" xfId="0" applyNumberFormat="true" applyFont="true" applyFill="true" applyBorder="true" applyAlignment="true" applyProtection="true">
      <alignment horizontal="center" vertical="center"/>
    </xf>
    <xf numFmtId="0" fontId="125" fillId="77" borderId="120" xfId="0" applyNumberFormat="true" applyFont="true" applyFill="true" applyBorder="true" applyAlignment="true" applyProtection="true">
      <alignment horizontal="center" vertical="center"/>
    </xf>
    <xf numFmtId="0"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0" fontId="128" fillId="80" borderId="123" xfId="0" applyNumberFormat="true" applyFont="true" applyFill="true" applyBorder="true" applyAlignment="true" applyProtection="true">
      <alignment horizontal="center" vertical="center"/>
    </xf>
    <xf numFmtId="164"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0" fontId="133" fillId="85" borderId="128" xfId="0" applyNumberFormat="true" applyFont="true" applyFill="true" applyBorder="true" applyAlignment="true" applyProtection="true">
      <alignment horizontal="center" vertical="center"/>
    </xf>
    <xf numFmtId="164"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0" fontId="138" fillId="90" borderId="133" xfId="0" applyNumberFormat="true" applyFont="true" applyFill="true" applyBorder="true" applyAlignment="true" applyProtection="true">
      <alignment horizontal="center" vertical="center"/>
    </xf>
    <xf numFmtId="164"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0" fontId="143" fillId="95" borderId="138" xfId="0" applyNumberFormat="true" applyFont="true" applyFill="true" applyBorder="true" applyAlignment="true" applyProtection="true">
      <alignment horizontal="center" vertical="center"/>
    </xf>
    <xf numFmtId="164"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0" fontId="148" fillId="100" borderId="143" xfId="0" applyNumberFormat="true" applyFont="true" applyFill="true" applyBorder="true" applyAlignment="true" applyProtection="true">
      <alignment horizontal="center" vertical="center"/>
    </xf>
    <xf numFmtId="164"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0" fontId="153" fillId="105" borderId="148" xfId="0" applyNumberFormat="true" applyFont="true" applyFill="true" applyBorder="true" applyAlignment="true" applyProtection="true">
      <alignment horizontal="center" vertical="center"/>
    </xf>
    <xf numFmtId="164"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0" fontId="158" fillId="110" borderId="153" xfId="0" applyNumberFormat="true" applyFont="true" applyFill="true" applyBorder="true" applyAlignment="true" applyProtection="true">
      <alignment horizontal="center" vertical="center"/>
    </xf>
    <xf numFmtId="164"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0" fontId="163" fillId="115" borderId="158" xfId="0" applyNumberFormat="true" applyFont="true" applyFill="true" applyBorder="true" applyAlignment="true" applyProtection="true">
      <alignment horizontal="center" vertical="center"/>
    </xf>
    <xf numFmtId="164"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0" fontId="168" fillId="120" borderId="163" xfId="0" applyNumberFormat="true" applyFont="true" applyFill="true" applyBorder="true" applyAlignment="true" applyProtection="true">
      <alignment horizontal="center" vertical="center"/>
    </xf>
    <xf numFmtId="164"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0" fontId="173" fillId="125" borderId="168" xfId="0" applyNumberFormat="true" applyFont="true" applyFill="true" applyBorder="true" applyAlignment="true" applyProtection="true">
      <alignment horizontal="center" vertical="center"/>
    </xf>
    <xf numFmtId="164"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0" fontId="178" fillId="130" borderId="173" xfId="0" applyNumberFormat="true" applyFont="true" applyFill="true" applyBorder="true" applyAlignment="true" applyProtection="true">
      <alignment horizontal="center" vertical="center"/>
    </xf>
    <xf numFmtId="164"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0" fontId="183" fillId="135" borderId="178" xfId="0" applyNumberFormat="true" applyFont="true" applyFill="true" applyBorder="true" applyAlignment="true" applyProtection="true">
      <alignment horizontal="center" vertical="center"/>
    </xf>
    <xf numFmtId="164"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0" fontId="188" fillId="140" borderId="183" xfId="0" applyNumberFormat="true" applyFont="true" applyFill="true" applyBorder="true" applyAlignment="true" applyProtection="true">
      <alignment horizontal="center" vertical="center"/>
    </xf>
    <xf numFmtId="164"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164"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164" fontId="197" fillId="149" borderId="192" xfId="0" applyNumberFormat="true" applyFont="true" applyFill="true" applyBorder="true" applyAlignment="true" applyProtection="true">
      <alignment horizontal="center" vertical="center"/>
    </xf>
    <xf numFmtId="0" fontId="198" fillId="150" borderId="193" xfId="0" applyNumberFormat="true" applyFont="true" applyFill="true" applyBorder="true" applyAlignment="true" applyProtection="true">
      <alignment horizontal="center" vertical="center"/>
    </xf>
    <xf numFmtId="164"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164"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164"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164" fontId="207" fillId="159" borderId="202" xfId="0" applyNumberFormat="true" applyFont="true" applyFill="true" applyBorder="true" applyAlignment="true" applyProtection="true">
      <alignment horizontal="center" vertical="center"/>
    </xf>
    <xf numFmtId="0" fontId="208" fillId="160" borderId="203" xfId="0" applyNumberFormat="true" applyFont="true" applyFill="true" applyBorder="true" applyAlignment="true" applyProtection="true">
      <alignment horizontal="center" vertical="center"/>
    </xf>
    <xf numFmtId="164"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0"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0"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0"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0"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0"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5"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236"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7" xfId="20" applyFont="true" applyFill="true" applyBorder="true"/>
    <xf numFmtId="165" fontId="3" fillId="2" borderId="236"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59" xfId="20" applyFont="true" applyFill="true" applyBorder="true"/>
    <xf numFmtId="0" fontId="16" fillId="2" borderId="83" xfId="20" applyFont="true" applyFill="true" applyBorder="true" applyAlignment="true">
      <alignment horizontal="left"/>
    </xf>
    <xf numFmtId="0" fontId="16" fillId="2" borderId="59"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center"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center"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center"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center"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center"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center"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center" textRotation="0" wrapText="false" indent="0" shrinkToFit="false"/>
      <protection locked="true" hidden="false"/>
    </xf>
    <xf numFmtId="0" fontId="810" fillId="605" borderId="648" xfId="0" applyNumberFormat="true" applyFont="true" applyFill="true" applyBorder="true" applyAlignment="true" applyProtection="true">
      <alignment horizontal="center" vertical="center" textRotation="0" wrapText="false" indent="0" shrinkToFit="false"/>
      <protection locked="true" hidden="false"/>
    </xf>
    <xf numFmtId="0" fontId="812" fillId="606" borderId="649" xfId="0" applyNumberFormat="true" applyFont="true" applyFill="true" applyBorder="true" applyAlignment="true" applyProtection="true">
      <alignment horizontal="center" vertical="center" textRotation="0" wrapText="false" indent="0" shrinkToFit="false"/>
      <protection locked="true" hidden="false"/>
    </xf>
    <xf numFmtId="0" fontId="814" fillId="607" borderId="650" xfId="0" applyNumberFormat="true" applyFont="true" applyFill="true" applyBorder="true" applyAlignment="true" applyProtection="true">
      <alignment horizontal="center" vertical="center" textRotation="0" wrapText="false" indent="0" shrinkToFit="false"/>
      <protection locked="true" hidden="false"/>
    </xf>
    <xf numFmtId="0" fontId="816" fillId="608" borderId="651" xfId="0" applyNumberFormat="true" applyFont="true" applyFill="true" applyBorder="true" applyAlignment="true" applyProtection="true">
      <alignment horizontal="center" vertical="center" textRotation="0" wrapText="false" indent="0" shrinkToFit="false"/>
      <protection locked="true" hidden="false"/>
    </xf>
    <xf numFmtId="0" fontId="818" fillId="609" borderId="652" xfId="0" applyNumberFormat="true" applyFont="true" applyFill="true" applyBorder="true" applyAlignment="true" applyProtection="true">
      <alignment horizontal="center" vertical="center" textRotation="0" wrapText="false" indent="0" shrinkToFit="false"/>
      <protection locked="true" hidden="false"/>
    </xf>
    <xf numFmtId="0" fontId="820" fillId="610" borderId="653" xfId="0" applyNumberFormat="true" applyFont="true" applyFill="true" applyBorder="true" applyAlignment="true" applyProtection="true">
      <alignment horizontal="center" vertical="center" textRotation="0" wrapText="false" indent="0" shrinkToFit="false"/>
      <protection locked="true" hidden="false"/>
    </xf>
    <xf numFmtId="0" fontId="822" fillId="611" borderId="654" xfId="0" applyNumberFormat="true" applyFont="true" applyFill="true" applyBorder="true" applyAlignment="true" applyProtection="true">
      <alignment horizontal="center" vertical="center" textRotation="0" wrapText="false" indent="0" shrinkToFit="false"/>
      <protection locked="true" hidden="false"/>
    </xf>
    <xf numFmtId="0" fontId="824" fillId="612" borderId="655" xfId="0" applyNumberFormat="true" applyFont="true" applyFill="true" applyBorder="true" applyAlignment="true" applyProtection="true">
      <alignment horizontal="center" vertical="center" textRotation="0" wrapText="false" indent="0" shrinkToFit="false"/>
      <protection locked="true" hidden="false"/>
    </xf>
    <xf numFmtId="0" fontId="826" fillId="613" borderId="656" xfId="0" applyNumberFormat="true" applyFont="true" applyFill="true" applyBorder="true" applyAlignment="true" applyProtection="true">
      <alignment horizontal="center" vertical="center" textRotation="0" wrapText="false" indent="0" shrinkToFit="false"/>
      <protection locked="true" hidden="false"/>
    </xf>
    <xf numFmtId="0" fontId="828" fillId="614" borderId="657" xfId="0" applyNumberFormat="true" applyFont="true" applyFill="true" applyBorder="true" applyAlignment="true" applyProtection="true">
      <alignment horizontal="center" vertical="center" textRotation="0" wrapText="false" indent="0" shrinkToFit="false"/>
      <protection locked="true" hidden="false"/>
    </xf>
    <xf numFmtId="0" fontId="830" fillId="615" borderId="658" xfId="0" applyNumberFormat="true" applyFont="true" applyFill="true" applyBorder="true" applyAlignment="true" applyProtection="true">
      <alignment horizontal="center" vertical="center" textRotation="0" wrapText="false" indent="0" shrinkToFit="false"/>
      <protection locked="true" hidden="false"/>
    </xf>
    <xf numFmtId="0" fontId="832" fillId="616" borderId="659" xfId="0" applyNumberFormat="true" applyFont="true" applyFill="true" applyBorder="true" applyAlignment="true" applyProtection="true">
      <alignment horizontal="center" vertical="center" textRotation="0" wrapText="false" indent="0" shrinkToFit="false"/>
      <protection locked="true" hidden="false"/>
    </xf>
    <xf numFmtId="0" fontId="834" fillId="617" borderId="660" xfId="0" applyNumberFormat="true" applyFont="true" applyFill="true" applyBorder="true" applyAlignment="true" applyProtection="true">
      <alignment horizontal="center" vertical="center" textRotation="0" wrapText="false" indent="0" shrinkToFit="false"/>
      <protection locked="true" hidden="false"/>
    </xf>
    <xf numFmtId="0" fontId="836" fillId="618" borderId="661" xfId="0" applyNumberFormat="true" applyFont="true" applyFill="true" applyBorder="true" applyAlignment="true" applyProtection="true">
      <alignment horizontal="center" vertical="center" textRotation="0" wrapText="false" indent="0" shrinkToFit="false"/>
      <protection locked="true" hidden="false"/>
    </xf>
    <xf numFmtId="0" fontId="838" fillId="619" borderId="662" xfId="0" applyNumberFormat="true" applyFont="true" applyFill="true" applyBorder="true" applyAlignment="true" applyProtection="true">
      <alignment horizontal="center" vertical="center" textRotation="0" wrapText="false" indent="0" shrinkToFit="false"/>
      <protection locked="true" hidden="false"/>
    </xf>
    <xf numFmtId="0" fontId="840" fillId="620" borderId="663" xfId="0" applyNumberFormat="true" applyFont="true" applyFill="true" applyBorder="true" applyAlignment="true" applyProtection="true">
      <alignment horizontal="center" vertical="center" textRotation="0" wrapText="false" indent="0" shrinkToFit="false"/>
      <protection locked="true" hidden="false"/>
    </xf>
    <xf numFmtId="0" fontId="842" fillId="621" borderId="664" xfId="0" applyNumberFormat="true" applyFont="true" applyFill="true" applyBorder="true" applyAlignment="true" applyProtection="true">
      <alignment horizontal="center" vertical="center" textRotation="0" wrapText="false" indent="0" shrinkToFit="false"/>
      <protection locked="true" hidden="false"/>
    </xf>
    <xf numFmtId="0" fontId="844" fillId="622" borderId="665" xfId="0" applyNumberFormat="true" applyFont="true" applyFill="true" applyBorder="true" applyAlignment="true" applyProtection="true">
      <alignment horizontal="center" vertical="center" textRotation="0" wrapText="false" indent="0" shrinkToFit="false"/>
      <protection locked="true" hidden="false"/>
    </xf>
    <xf numFmtId="0" fontId="846" fillId="0" borderId="666" xfId="0" applyNumberFormat="true" applyFont="true" applyBorder="true" applyAlignment="true" applyProtection="true">
      <alignment horizontal="general" vertical="bottom" textRotation="0" wrapText="false" indent="0" shrinkToFit="false"/>
      <protection locked="true" hidden="false"/>
    </xf>
    <xf numFmtId="0" fontId="848" fillId="0" borderId="667"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100</c:v>
                </c:pt>
                <c:pt idx="3">
                  <c:v>1E-10</c:v>
                </c:pt>
                <c:pt idx="4">
                  <c:v>1E-10</c:v>
                </c:pt>
                <c:pt idx="5">
                  <c:v>1E-10</c:v>
                </c:pt>
              </c:numCache>
            </c:numRef>
          </c:val>
          <c:extLst>
            <c:ext xmlns:c16="http://schemas.microsoft.com/office/drawing/2014/chart" uri="{C3380CC4-5D6E-409C-BE32-E72D297353CC}">
              <c16:uniqueId val="{00000000-D232-485C-B4BB-D532C86FF95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32-485C-B4BB-D532C86FF95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32-485C-B4BB-D532C86FF95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32-485C-B4BB-D532C86FF95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32-485C-B4BB-D532C86FF95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32-485C-B4BB-D532C86FF95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32-485C-B4BB-D532C86FF95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D232-485C-B4BB-D532C86FF95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0</c:v>
                </c:pt>
                <c:pt idx="3">
                  <c:v>100</c:v>
                </c:pt>
                <c:pt idx="4">
                  <c:v>100</c:v>
                </c:pt>
                <c:pt idx="5">
                  <c:v>100</c:v>
                </c:pt>
              </c:numCache>
            </c:numRef>
          </c:val>
          <c:extLst>
            <c:ext xmlns:c16="http://schemas.microsoft.com/office/drawing/2014/chart" uri="{C3380CC4-5D6E-409C-BE32-E72D297353CC}">
              <c16:uniqueId val="{00000008-D232-485C-B4BB-D532C86FF95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D232-485C-B4BB-D532C86FF95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C1-4791-A0CA-2D4C8C751047}"/>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C1-4791-A0CA-2D4C8C75104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C1-4791-A0CA-2D4C8C751047}"/>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C1-4791-A0CA-2D4C8C751047}"/>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C1-4791-A0CA-2D4C8C75104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C1-4791-A0CA-2D4C8C75104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AF-4463-ACFF-C779A1D9B1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99-4FD7-A3BA-270E45D5DA1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45-49DB-BE66-99759B39ACB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45-49DB-BE66-99759B39ACB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845-49DB-BE66-99759B39ACB3}"/>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845-49DB-BE66-99759B39ACB3}"/>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845-49DB-BE66-99759B39ACB3}"/>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845-49DB-BE66-99759B39ACB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845-49DB-BE66-99759B39ACB3}"/>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845-49DB-BE66-99759B39ACB3}"/>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845-49DB-BE66-99759B39ACB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18-46FD-AAA3-EBD0A9E81A7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18-46FD-AAA3-EBD0A9E81A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87.951807228915655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88</c:v>
                </c:pt>
                <c:pt idx="16">
                  <c:v>88</c:v>
                </c:pt>
                <c:pt idx="17">
                  <c:v>88</c:v>
                </c:pt>
                <c:pt idx="18">
                  <c:v>88</c:v>
                </c:pt>
                <c:pt idx="19">
                  <c:v>88</c:v>
                </c:pt>
                <c:pt idx="20">
                  <c:v>88</c:v>
                </c:pt>
                <c:pt idx="21">
                  <c:v>88</c:v>
                </c:pt>
                <c:pt idx="22">
                  <c:v>88</c:v>
                </c:pt>
                <c:pt idx="23">
                  <c:v>88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70.099999999999994</c:v>
                </c:pt>
                <c:pt idx="11">
                  <c:v>70.099999999999994</c:v>
                </c:pt>
                <c:pt idx="12">
                  <c:v>70.099999999999994</c:v>
                </c:pt>
                <c:pt idx="13">
                  <c:v>70.099999999999994</c:v>
                </c:pt>
                <c:pt idx="14">
                  <c:v>70.099999999999994</c:v>
                </c:pt>
                <c:pt idx="15">
                  <c:v>70.099999999999994</c:v>
                </c:pt>
                <c:pt idx="16">
                  <c:v>70.099999999999994</c:v>
                </c:pt>
                <c:pt idx="17">
                  <c:v>70.099999999999994</c:v>
                </c:pt>
                <c:pt idx="18">
                  <c:v>70.099999999999994</c:v>
                </c:pt>
                <c:pt idx="19">
                  <c:v>70.099999999999994</c:v>
                </c:pt>
                <c:pt idx="20">
                  <c:v>70.099999999999994</c:v>
                </c:pt>
                <c:pt idx="21">
                  <c:v>70.099999999999994</c:v>
                </c:pt>
                <c:pt idx="22">
                  <c:v>70.099999999999994</c:v>
                </c:pt>
                <c:pt idx="23">
                  <c:v>70.099999999999994</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99-4FD7-A3BA-270E45D5DA1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99-4FD7-A3BA-270E45D5DA1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99-4FD7-A3BA-270E45D5DA1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99-4FD7-A3BA-270E45D5DA1D}"/>
                </c:ext>
              </c:extLst>
            </c:dLbl>
            <c:dLbl>
              <c:idx val="5"/>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99-4FD7-A3BA-270E45D5DA1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99-4FD7-A3BA-270E45D5DA1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99-4FD7-A3BA-270E45D5DA1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845-49DB-BE66-99759B39ACB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845-49DB-BE66-99759B39ACB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845-49DB-BE66-99759B39ACB3}"/>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845-49DB-BE66-99759B39ACB3}"/>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845-49DB-BE66-99759B39ACB3}"/>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845-49DB-BE66-99759B39ACB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845-49DB-BE66-99759B39ACB3}"/>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845-49DB-BE66-99759B39ACB3}"/>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845-49DB-BE66-99759B39ACB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18-46FD-AAA3-EBD0A9E81A7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18-46FD-AAA3-EBD0A9E81A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51.54</c:v>
                </c:pt>
                <c:pt idx="10">
                  <c:v>#N/A</c:v>
                </c:pt>
                <c:pt idx="11">
                  <c:v>#N/A</c:v>
                </c:pt>
                <c:pt idx="12">
                  <c:v>#N/A</c:v>
                </c:pt>
                <c:pt idx="13">
                  <c:v>#N/A</c:v>
                </c:pt>
                <c:pt idx="14">
                  <c:v>88.685000000000002</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95.3</c:v>
                </c:pt>
                <c:pt idx="11">
                  <c:v>95.3</c:v>
                </c:pt>
                <c:pt idx="12">
                  <c:v>95.3</c:v>
                </c:pt>
                <c:pt idx="13">
                  <c:v>95.3</c:v>
                </c:pt>
                <c:pt idx="14">
                  <c:v>95.3</c:v>
                </c:pt>
                <c:pt idx="15">
                  <c:v>95.3</c:v>
                </c:pt>
                <c:pt idx="16">
                  <c:v>95.3</c:v>
                </c:pt>
                <c:pt idx="17">
                  <c:v>95.3</c:v>
                </c:pt>
                <c:pt idx="18">
                  <c:v>95.3</c:v>
                </c:pt>
                <c:pt idx="19">
                  <c:v>#N/A</c:v>
                </c:pt>
                <c:pt idx="20">
                  <c:v>#N/A</c:v>
                </c:pt>
                <c:pt idx="21">
                  <c:v>#N/A</c:v>
                </c:pt>
                <c:pt idx="22">
                  <c:v>#N/A</c:v>
                </c:pt>
                <c:pt idx="23">
                  <c:v>#N/A</c:v>
                </c:pt>
              </c:numCache>
            </c:numRef>
          </c:yVal>
          <c:smooth val="0"/>
          <c:extLst>
            <c:ext xmlns:c16="http://schemas.microsoft.com/office/drawing/2014/chart" uri="{C3380CC4-5D6E-409C-BE32-E72D297353CC}">
              <c16:uniqueId val="{00000007-7BC1-4791-A0CA-2D4C8C75104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C1-4791-A0CA-2D4C8C751047}"/>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C1-4791-A0CA-2D4C8C75104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C1-4791-A0CA-2D4C8C751047}"/>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C1-4791-A0CA-2D4C8C751047}"/>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C1-4791-A0CA-2D4C8C75104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C1-4791-A0CA-2D4C8C75104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AF-4463-ACFF-C779A1D9B1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99-4FD7-A3BA-270E45D5DA1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45-49DB-BE66-99759B39ACB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45-49DB-BE66-99759B39ACB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45-49DB-BE66-99759B39ACB3}"/>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45-49DB-BE66-99759B39ACB3}"/>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45-49DB-BE66-99759B39ACB3}"/>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45-49DB-BE66-99759B39ACB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45-49DB-BE66-99759B39ACB3}"/>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45-49DB-BE66-99759B39ACB3}"/>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45-49DB-BE66-99759B39ACB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18-46FD-AAA3-EBD0A9E81A7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18-46FD-AAA3-EBD0A9E81A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95.296523517382411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7BC1-4791-A0CA-2D4C8C751047}"/>
            </c:ext>
          </c:extLst>
        </c:ser>
        <c:dLbls>
          <c:showLegendKey val="0"/>
          <c:showVal val="0"/>
          <c:showCatName val="0"/>
          <c:showSerName val="0"/>
          <c:showPercent val="0"/>
          <c:showBubbleSize val="0"/>
        </c:dLbls>
        <c:axId val="84709760"/>
        <c:axId val="84711296"/>
      </c:scatterChart>
      <c:valAx>
        <c:axId val="84709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1296"/>
        <c:crosses val="autoZero"/>
        <c:crossBetween val="midCat"/>
        <c:majorUnit val="5"/>
      </c:valAx>
      <c:valAx>
        <c:axId val="8471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9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E9-49B8-A2D3-C3EEEA6BB9C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E9-49B8-A2D3-C3EEEA6BB9C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E9-49B8-A2D3-C3EEEA6BB9C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E9-49B8-A2D3-C3EEEA6BB9CD}"/>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E9-49B8-A2D3-C3EEEA6BB9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E9-49B8-A2D3-C3EEEA6BB9C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DE-4815-B156-C505A3233C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1C-41D6-9B35-422F1A6E9B2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DC-4981-A1AF-403312B83F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DC-4981-A1AF-403312B83F7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DC-4981-A1AF-403312B83F7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DC-4981-A1AF-403312B83F7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DC-4981-A1AF-403312B83F7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DC-4981-A1AF-403312B83F7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DC-4981-A1AF-403312B83F7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DC-4981-A1AF-403312B83F7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0DC-4981-A1AF-403312B83F7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5F-43D3-B641-45707700BE78}"/>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5F-43D3-B641-45707700BE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E9-49B8-A2D3-C3EEEA6BB9C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E9-49B8-A2D3-C3EEEA6BB9C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E9-49B8-A2D3-C3EEEA6BB9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E9-49B8-A2D3-C3EEEA6BB9C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DE-4815-B156-C505A3233C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1C-41D6-9B35-422F1A6E9B2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0DC-4981-A1AF-403312B83F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0DC-4981-A1AF-403312B83F7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0DC-4981-A1AF-403312B83F7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0DC-4981-A1AF-403312B83F7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0DC-4981-A1AF-403312B83F7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0DC-4981-A1AF-403312B83F7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0DC-4981-A1AF-403312B83F7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0DC-4981-A1AF-403312B83F7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0DC-4981-A1AF-403312B83F7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5F-43D3-B641-45707700BE78}"/>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B5F-43D3-B641-45707700BE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79.599999999999994</c:v>
                </c:pt>
                <c:pt idx="11">
                  <c:v>79.599999999999994</c:v>
                </c:pt>
                <c:pt idx="12">
                  <c:v>79.599999999999994</c:v>
                </c:pt>
                <c:pt idx="13">
                  <c:v>79.599999999999994</c:v>
                </c:pt>
                <c:pt idx="14">
                  <c:v>79.599999999999994</c:v>
                </c:pt>
                <c:pt idx="15">
                  <c:v>79.599999999999994</c:v>
                </c:pt>
                <c:pt idx="16">
                  <c:v>79.599999999999994</c:v>
                </c:pt>
                <c:pt idx="17">
                  <c:v>79.599999999999994</c:v>
                </c:pt>
                <c:pt idx="18">
                  <c:v>79.599999999999994</c:v>
                </c:pt>
                <c:pt idx="19">
                  <c:v>#N/A</c:v>
                </c:pt>
                <c:pt idx="20">
                  <c:v>#N/A</c:v>
                </c:pt>
                <c:pt idx="21">
                  <c:v>#N/A</c:v>
                </c:pt>
                <c:pt idx="22">
                  <c:v>#N/A</c:v>
                </c:pt>
                <c:pt idx="23">
                  <c:v>#N/A</c:v>
                </c:pt>
              </c:numCache>
            </c:numRef>
          </c:yVal>
          <c:smooth val="0"/>
          <c:extLst>
            <c:ext xmlns:c16="http://schemas.microsoft.com/office/drawing/2014/chart" uri="{C3380CC4-5D6E-409C-BE32-E72D297353CC}">
              <c16:uniqueId val="{0000000C-2BE9-49B8-A2D3-C3EEEA6BB9C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E9-49B8-A2D3-C3EEEA6BB9C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E9-49B8-A2D3-C3EEEA6BB9C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E9-49B8-A2D3-C3EEEA6BB9C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E9-49B8-A2D3-C3EEEA6BB9CD}"/>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E9-49B8-A2D3-C3EEEA6BB9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E9-49B8-A2D3-C3EEEA6BB9C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DE-4815-B156-C505A3233C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1C-41D6-9B35-422F1A6E9B2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DC-4981-A1AF-403312B83F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DC-4981-A1AF-403312B83F7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DC-4981-A1AF-403312B83F7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DC-4981-A1AF-403312B83F7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DC-4981-A1AF-403312B83F7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DC-4981-A1AF-403312B83F7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DC-4981-A1AF-403312B83F7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DC-4981-A1AF-403312B83F7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DC-4981-A1AF-403312B83F7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5F-43D3-B641-45707700BE78}"/>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5F-43D3-B641-45707700BE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79.617529880478088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BE9-49B8-A2D3-C3EEEA6BB9CD}"/>
            </c:ext>
          </c:extLst>
        </c:ser>
        <c:dLbls>
          <c:showLegendKey val="0"/>
          <c:showVal val="0"/>
          <c:showCatName val="0"/>
          <c:showSerName val="0"/>
          <c:showPercent val="0"/>
          <c:showBubbleSize val="0"/>
        </c:dLbls>
        <c:axId val="84850944"/>
        <c:axId val="84860928"/>
      </c:scatterChart>
      <c:valAx>
        <c:axId val="8485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0928"/>
        <c:crosses val="autoZero"/>
        <c:crossBetween val="midCat"/>
        <c:majorUnit val="5"/>
      </c:valAx>
      <c:valAx>
        <c:axId val="84860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09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17-4AA7-9B8C-D8157A96601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17-4AA7-9B8C-D8157A9660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17-4AA7-9B8C-D8157A96601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17-4AA7-9B8C-D8157A96601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17-4AA7-9B8C-D8157A96601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17-4AA7-9B8C-D8157A96601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D1-4A16-BF6C-07F8AF10E2A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EF-4C7A-86E3-30678656E65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50A-4CEF-87B3-ACC4C175C8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50A-4CEF-87B3-ACC4C175C86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50A-4CEF-87B3-ACC4C175C86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50A-4CEF-87B3-ACC4C175C86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50A-4CEF-87B3-ACC4C175C86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50A-4CEF-87B3-ACC4C175C86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50A-4CEF-87B3-ACC4C175C86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50A-4CEF-87B3-ACC4C175C86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50A-4CEF-87B3-ACC4C175C86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79-4EE8-A8BC-E3911B9D66C6}"/>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79-4EE8-A8BC-E3911B9D66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86.597938144329902</c:v>
                </c:pt>
                <c:pt idx="5">
                  <c:v>#N/A</c:v>
                </c:pt>
                <c:pt idx="6">
                  <c:v>#N/A</c:v>
                </c:pt>
                <c:pt idx="7">
                  <c:v>#N/A</c:v>
                </c:pt>
                <c:pt idx="8">
                  <c:v>#N/A</c:v>
                </c:pt>
                <c:pt idx="9">
                  <c:v>#N/A</c:v>
                </c:pt>
                <c:pt idx="10">
                  <c:v>#N/A</c:v>
                </c:pt>
                <c:pt idx="11">
                  <c:v>#N/A</c:v>
                </c:pt>
                <c:pt idx="12">
                  <c:v>#N/A</c:v>
                </c:pt>
                <c:pt idx="13">
                  <c:v>#N/A</c:v>
                </c:pt>
                <c:pt idx="14">
                  <c:v>#N/A</c:v>
                </c:pt>
                <c:pt idx="15">
                  <c:v>87.596899224806208</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86.3</c:v>
                </c:pt>
                <c:pt idx="8">
                  <c:v>86.3</c:v>
                </c:pt>
                <c:pt idx="9">
                  <c:v>86.3</c:v>
                </c:pt>
                <c:pt idx="10">
                  <c:v>86.3</c:v>
                </c:pt>
                <c:pt idx="11">
                  <c:v>86.3</c:v>
                </c:pt>
                <c:pt idx="12">
                  <c:v>86.4</c:v>
                </c:pt>
                <c:pt idx="13">
                  <c:v>86.6</c:v>
                </c:pt>
                <c:pt idx="14">
                  <c:v>86.8</c:v>
                </c:pt>
                <c:pt idx="15">
                  <c:v>86.9</c:v>
                </c:pt>
                <c:pt idx="16">
                  <c:v>87.1</c:v>
                </c:pt>
                <c:pt idx="17">
                  <c:v>87.3</c:v>
                </c:pt>
                <c:pt idx="18">
                  <c:v>87.4</c:v>
                </c:pt>
                <c:pt idx="19">
                  <c:v>87.6</c:v>
                </c:pt>
                <c:pt idx="20">
                  <c:v>87.8</c:v>
                </c:pt>
                <c:pt idx="21">
                  <c:v>87.9</c:v>
                </c:pt>
                <c:pt idx="22">
                  <c:v>87.9</c:v>
                </c:pt>
                <c:pt idx="23">
                  <c:v>87.9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76.3</c:v>
                </c:pt>
                <c:pt idx="11">
                  <c:v>76.3</c:v>
                </c:pt>
                <c:pt idx="12">
                  <c:v>76.3</c:v>
                </c:pt>
                <c:pt idx="13">
                  <c:v>76.3</c:v>
                </c:pt>
                <c:pt idx="14">
                  <c:v>76.3</c:v>
                </c:pt>
                <c:pt idx="15">
                  <c:v>76.3</c:v>
                </c:pt>
                <c:pt idx="16">
                  <c:v>76.3</c:v>
                </c:pt>
                <c:pt idx="17">
                  <c:v>76.3</c:v>
                </c:pt>
                <c:pt idx="18">
                  <c:v>76.3</c:v>
                </c:pt>
                <c:pt idx="19">
                  <c:v>76.3</c:v>
                </c:pt>
                <c:pt idx="20">
                  <c:v>76.3</c:v>
                </c:pt>
                <c:pt idx="21">
                  <c:v>76.3</c:v>
                </c:pt>
                <c:pt idx="22">
                  <c:v>76.3</c:v>
                </c:pt>
                <c:pt idx="23">
                  <c:v>76.3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17-4AA7-9B8C-D8157A96601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17-4AA7-9B8C-D8157A96601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17-4AA7-9B8C-D8157A96601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17-4AA7-9B8C-D8157A96601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D1-4A16-BF6C-07F8AF10E2A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EF-4C7A-86E3-30678656E65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50A-4CEF-87B3-ACC4C175C8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50A-4CEF-87B3-ACC4C175C86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50A-4CEF-87B3-ACC4C175C86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50A-4CEF-87B3-ACC4C175C86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50A-4CEF-87B3-ACC4C175C86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50A-4CEF-87B3-ACC4C175C86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50A-4CEF-87B3-ACC4C175C86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50A-4CEF-87B3-ACC4C175C86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50A-4CEF-87B3-ACC4C175C86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79-4EE8-A8BC-E3911B9D66C6}"/>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679-4EE8-A8BC-E3911B9D66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64.63</c:v>
                </c:pt>
                <c:pt idx="10">
                  <c:v>#N/A</c:v>
                </c:pt>
                <c:pt idx="11">
                  <c:v>#N/A</c:v>
                </c:pt>
                <c:pt idx="12">
                  <c:v>#N/A</c:v>
                </c:pt>
                <c:pt idx="13">
                  <c:v>#N/A</c:v>
                </c:pt>
                <c:pt idx="14">
                  <c:v>87.882329999999996</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86.3</c:v>
                </c:pt>
                <c:pt idx="11">
                  <c:v>86.3</c:v>
                </c:pt>
                <c:pt idx="12">
                  <c:v>86.4</c:v>
                </c:pt>
                <c:pt idx="13">
                  <c:v>86.6</c:v>
                </c:pt>
                <c:pt idx="14">
                  <c:v>86.8</c:v>
                </c:pt>
                <c:pt idx="15">
                  <c:v>86.9</c:v>
                </c:pt>
                <c:pt idx="16">
                  <c:v>87.1</c:v>
                </c:pt>
                <c:pt idx="17">
                  <c:v>87.3</c:v>
                </c:pt>
                <c:pt idx="18">
                  <c:v>87.4</c:v>
                </c:pt>
                <c:pt idx="19">
                  <c:v>#N/A</c:v>
                </c:pt>
                <c:pt idx="20">
                  <c:v>#N/A</c:v>
                </c:pt>
                <c:pt idx="21">
                  <c:v>#N/A</c:v>
                </c:pt>
                <c:pt idx="22">
                  <c:v>#N/A</c:v>
                </c:pt>
                <c:pt idx="23">
                  <c:v>#N/A</c:v>
                </c:pt>
              </c:numCache>
            </c:numRef>
          </c:yVal>
          <c:smooth val="0"/>
          <c:extLst>
            <c:ext xmlns:c16="http://schemas.microsoft.com/office/drawing/2014/chart" uri="{C3380CC4-5D6E-409C-BE32-E72D297353CC}">
              <c16:uniqueId val="{0000000D-5D17-4AA7-9B8C-D8157A96601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17-4AA7-9B8C-D8157A96601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17-4AA7-9B8C-D8157A9660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17-4AA7-9B8C-D8157A96601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17-4AA7-9B8C-D8157A96601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17-4AA7-9B8C-D8157A96601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D17-4AA7-9B8C-D8157A96601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D1-4A16-BF6C-07F8AF10E2A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EF-4C7A-86E3-30678656E65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0A-4CEF-87B3-ACC4C175C8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0A-4CEF-87B3-ACC4C175C86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0A-4CEF-87B3-ACC4C175C86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0A-4CEF-87B3-ACC4C175C86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0A-4CEF-87B3-ACC4C175C86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0A-4CEF-87B3-ACC4C175C86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0A-4CEF-87B3-ACC4C175C86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0A-4CEF-87B3-ACC4C175C86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0A-4CEF-87B3-ACC4C175C86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79-4EE8-A8BC-E3911B9D66C6}"/>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79-4EE8-A8BC-E3911B9D66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83.002580759989314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5D17-4AA7-9B8C-D8157A96601E}"/>
            </c:ext>
          </c:extLst>
        </c:ser>
        <c:dLbls>
          <c:showLegendKey val="0"/>
          <c:showVal val="0"/>
          <c:showCatName val="0"/>
          <c:showSerName val="0"/>
          <c:showPercent val="0"/>
          <c:showBubbleSize val="0"/>
        </c:dLbls>
        <c:axId val="85591168"/>
        <c:axId val="85592704"/>
      </c:scatterChart>
      <c:valAx>
        <c:axId val="8559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2704"/>
        <c:crosses val="autoZero"/>
        <c:crossBetween val="midCat"/>
        <c:majorUnit val="5"/>
      </c:valAx>
      <c:valAx>
        <c:axId val="85592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11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77-42DD-A6DA-58BC1B3BA53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77-42DD-A6DA-58BC1B3BA5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77-42DD-A6DA-58BC1B3BA535}"/>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77-42DD-A6DA-58BC1B3BA53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77-42DD-A6DA-58BC1B3BA53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77-42DD-A6DA-58BC1B3BA53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9F-49A9-A40C-E370CF223A8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9C-4C33-9175-FA694564DBE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3B-4DA4-84CA-09FD693C338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3B-4DA4-84CA-09FD693C338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3B-4DA4-84CA-09FD693C3380}"/>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3B-4DA4-84CA-09FD693C3380}"/>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3B-4DA4-84CA-09FD693C3380}"/>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3B-4DA4-84CA-09FD693C33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63B-4DA4-84CA-09FD693C3380}"/>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63B-4DA4-84CA-09FD693C3380}"/>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63B-4DA4-84CA-09FD693C338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25-453A-B9CD-7B664CC3EDB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25-453A-B9CD-7B664CC3E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78</c:v>
                </c:pt>
                <c:pt idx="16">
                  <c:v>78</c:v>
                </c:pt>
                <c:pt idx="17">
                  <c:v>78</c:v>
                </c:pt>
                <c:pt idx="18">
                  <c:v>78</c:v>
                </c:pt>
                <c:pt idx="19">
                  <c:v>78</c:v>
                </c:pt>
                <c:pt idx="20">
                  <c:v>78</c:v>
                </c:pt>
                <c:pt idx="21">
                  <c:v>78</c:v>
                </c:pt>
                <c:pt idx="22">
                  <c:v>78</c:v>
                </c:pt>
                <c:pt idx="23">
                  <c:v>78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77-42DD-A6DA-58BC1B3BA53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77-42DD-A6DA-58BC1B3BA5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77-42DD-A6DA-58BC1B3BA535}"/>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77-42DD-A6DA-58BC1B3BA53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77-42DD-A6DA-58BC1B3BA53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9F-49A9-A40C-E370CF223A8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9C-4C33-9175-FA694564DBE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63B-4DA4-84CA-09FD693C338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63B-4DA4-84CA-09FD693C338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63B-4DA4-84CA-09FD693C3380}"/>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63B-4DA4-84CA-09FD693C3380}"/>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63B-4DA4-84CA-09FD693C3380}"/>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63B-4DA4-84CA-09FD693C33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63B-4DA4-84CA-09FD693C3380}"/>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63B-4DA4-84CA-09FD693C3380}"/>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63B-4DA4-84CA-09FD693C338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25-453A-B9CD-7B664CC3EDB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25-453A-B9CD-7B664CC3E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78.048780487804876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4277-42DD-A6DA-58BC1B3BA53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277-42DD-A6DA-58BC1B3BA53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277-42DD-A6DA-58BC1B3BA5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277-42DD-A6DA-58BC1B3BA535}"/>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277-42DD-A6DA-58BC1B3BA53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277-42DD-A6DA-58BC1B3BA53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277-42DD-A6DA-58BC1B3BA53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9F-49A9-A40C-E370CF223A8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9C-4C33-9175-FA694564DBE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3B-4DA4-84CA-09FD693C338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3B-4DA4-84CA-09FD693C338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3B-4DA4-84CA-09FD693C3380}"/>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3B-4DA4-84CA-09FD693C3380}"/>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3B-4DA4-84CA-09FD693C3380}"/>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3B-4DA4-84CA-09FD693C33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3B-4DA4-84CA-09FD693C3380}"/>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3B-4DA4-84CA-09FD693C3380}"/>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3B-4DA4-84CA-09FD693C338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25-453A-B9CD-7B664CC3EDB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25-453A-B9CD-7B664CC3ED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277-42DD-A6DA-58BC1B3BA535}"/>
            </c:ext>
          </c:extLst>
        </c:ser>
        <c:dLbls>
          <c:showLegendKey val="0"/>
          <c:showVal val="0"/>
          <c:showCatName val="0"/>
          <c:showSerName val="0"/>
          <c:showPercent val="0"/>
          <c:showBubbleSize val="0"/>
        </c:dLbls>
        <c:axId val="85699584"/>
        <c:axId val="85857024"/>
      </c:scatterChart>
      <c:valAx>
        <c:axId val="85699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024"/>
        <c:crosses val="autoZero"/>
        <c:crossBetween val="midCat"/>
        <c:majorUnit val="5"/>
      </c:valAx>
      <c:valAx>
        <c:axId val="8585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9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56-4B1F-B2F3-570DBE14A00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56-4B1F-B2F3-570DBE14A0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56-4B1F-B2F3-570DBE14A005}"/>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56-4B1F-B2F3-570DBE14A00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56-4B1F-B2F3-570DBE14A00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56-4B1F-B2F3-570DBE14A00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CF-40DC-8454-DDE0D64BA89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2-4816-B12B-95BFF1A64D4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B2-4C4D-BD09-77A5A6BAE62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B2-4C4D-BD09-77A5A6BAE621}"/>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B2-4C4D-BD09-77A5A6BAE621}"/>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B2-4C4D-BD09-77A5A6BAE621}"/>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B2-4C4D-BD09-77A5A6BAE621}"/>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B2-4C4D-BD09-77A5A6BAE62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B2-4C4D-BD09-77A5A6BAE621}"/>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B2-4C4D-BD09-77A5A6BAE621}"/>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B2-4C4D-BD09-77A5A6BAE62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D7-4FC7-8030-8D2EDA8DF5E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D7-4FC7-8030-8D2EDA8DF5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56-4B1F-B2F3-570DBE14A00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56-4B1F-B2F3-570DBE14A005}"/>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56-4B1F-B2F3-570DBE14A00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56-4B1F-B2F3-570DBE14A00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CF-40DC-8454-DDE0D64BA89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B2-4816-B12B-95BFF1A64D4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B2-4C4D-BD09-77A5A6BAE62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B2-4C4D-BD09-77A5A6BAE621}"/>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B2-4C4D-BD09-77A5A6BAE621}"/>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B2-4C4D-BD09-77A5A6BAE621}"/>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4B2-4C4D-BD09-77A5A6BAE621}"/>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4B2-4C4D-BD09-77A5A6BAE62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4B2-4C4D-BD09-77A5A6BAE621}"/>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4B2-4C4D-BD09-77A5A6BAE621}"/>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4B2-4C4D-BD09-77A5A6BAE62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D7-4FC7-8030-8D2EDA8DF5E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D7-4FC7-8030-8D2EDA8DF5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9A56-4B1F-B2F3-570DBE14A00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56-4B1F-B2F3-570DBE14A00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56-4B1F-B2F3-570DBE14A0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56-4B1F-B2F3-570DBE14A005}"/>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56-4B1F-B2F3-570DBE14A00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56-4B1F-B2F3-570DBE14A00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56-4B1F-B2F3-570DBE14A00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CF-40DC-8454-DDE0D64BA89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2-4816-B12B-95BFF1A64D4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B2-4C4D-BD09-77A5A6BAE62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B2-4C4D-BD09-77A5A6BAE621}"/>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B2-4C4D-BD09-77A5A6BAE621}"/>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B2-4C4D-BD09-77A5A6BAE621}"/>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B2-4C4D-BD09-77A5A6BAE621}"/>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B2-4C4D-BD09-77A5A6BAE62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B2-4C4D-BD09-77A5A6BAE621}"/>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B2-4C4D-BD09-77A5A6BAE621}"/>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B2-4C4D-BD09-77A5A6BAE62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D7-4FC7-8030-8D2EDA8DF5E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D7-4FC7-8030-8D2EDA8DF5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A56-4B1F-B2F3-570DBE14A005}"/>
            </c:ext>
          </c:extLst>
        </c:ser>
        <c:dLbls>
          <c:showLegendKey val="0"/>
          <c:showVal val="0"/>
          <c:showCatName val="0"/>
          <c:showSerName val="0"/>
          <c:showPercent val="0"/>
          <c:showBubbleSize val="0"/>
        </c:dLbls>
        <c:axId val="86484480"/>
        <c:axId val="86486016"/>
      </c:scatterChart>
      <c:valAx>
        <c:axId val="8648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6016"/>
        <c:crosses val="autoZero"/>
        <c:crossBetween val="midCat"/>
        <c:majorUnit val="5"/>
      </c:valAx>
      <c:valAx>
        <c:axId val="86486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0C-4839-B3D4-D19A92A29ED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0C-4839-B3D4-D19A92A29ED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0C-4839-B3D4-D19A92A29ED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0C-4839-B3D4-D19A92A29EDD}"/>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0C-4839-B3D4-D19A92A29ED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53-491C-B910-04CFF47F6F2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90-4CE5-A9B8-9516F8AA6B8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5D3-44C5-AAFC-46C82190C0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5D3-44C5-AAFC-46C82190C05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5D3-44C5-AAFC-46C82190C05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5D3-44C5-AAFC-46C82190C05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5D3-44C5-AAFC-46C82190C05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5D3-44C5-AAFC-46C82190C05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5D3-44C5-AAFC-46C82190C05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5D3-44C5-AAFC-46C82190C05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5D3-44C5-AAFC-46C82190C05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D5-4369-AC37-A58D1A3FC1C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D5-4369-AC37-A58D1A3FC1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73.3</c:v>
                </c:pt>
                <c:pt idx="8">
                  <c:v>73.3</c:v>
                </c:pt>
                <c:pt idx="9">
                  <c:v>73.3</c:v>
                </c:pt>
                <c:pt idx="10">
                  <c:v>73.3</c:v>
                </c:pt>
                <c:pt idx="11">
                  <c:v>73.3</c:v>
                </c:pt>
                <c:pt idx="12">
                  <c:v>73.599999999999994</c:v>
                </c:pt>
                <c:pt idx="13">
                  <c:v>73.8</c:v>
                </c:pt>
                <c:pt idx="14">
                  <c:v>74.099999999999994</c:v>
                </c:pt>
                <c:pt idx="15">
                  <c:v>74.3</c:v>
                </c:pt>
                <c:pt idx="16">
                  <c:v>74.599999999999994</c:v>
                </c:pt>
                <c:pt idx="17">
                  <c:v>74.8</c:v>
                </c:pt>
                <c:pt idx="18">
                  <c:v>75.099999999999994</c:v>
                </c:pt>
                <c:pt idx="19">
                  <c:v>75.3</c:v>
                </c:pt>
                <c:pt idx="20">
                  <c:v>75.5</c:v>
                </c:pt>
                <c:pt idx="21">
                  <c:v>75.8</c:v>
                </c:pt>
                <c:pt idx="22">
                  <c:v>75.8</c:v>
                </c:pt>
                <c:pt idx="23">
                  <c:v>75.8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0C-4839-B3D4-D19A92A29ED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0C-4839-B3D4-D19A92A29ED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0C-4839-B3D4-D19A92A29ED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0C-4839-B3D4-D19A92A29ED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53-491C-B910-04CFF47F6F2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90-4CE5-A9B8-9516F8AA6B8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5D3-44C5-AAFC-46C82190C0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5D3-44C5-AAFC-46C82190C05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5D3-44C5-AAFC-46C82190C05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5D3-44C5-AAFC-46C82190C05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5D3-44C5-AAFC-46C82190C05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5D3-44C5-AAFC-46C82190C05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5D3-44C5-AAFC-46C82190C05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5D3-44C5-AAFC-46C82190C05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5D3-44C5-AAFC-46C82190C05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D5-4369-AC37-A58D1A3FC1C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FD5-4369-AC37-A58D1A3FC1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73.834196891191709</c:v>
                </c:pt>
                <c:pt idx="5">
                  <c:v>#N/A</c:v>
                </c:pt>
                <c:pt idx="6">
                  <c:v>#N/A</c:v>
                </c:pt>
                <c:pt idx="7">
                  <c:v>#N/A</c:v>
                </c:pt>
                <c:pt idx="8">
                  <c:v>#N/A</c:v>
                </c:pt>
                <c:pt idx="9">
                  <c:v>#N/A</c:v>
                </c:pt>
                <c:pt idx="10">
                  <c:v>#N/A</c:v>
                </c:pt>
                <c:pt idx="11">
                  <c:v>#N/A</c:v>
                </c:pt>
                <c:pt idx="12">
                  <c:v>#N/A</c:v>
                </c:pt>
                <c:pt idx="13">
                  <c:v>#N/A</c:v>
                </c:pt>
                <c:pt idx="14">
                  <c:v>#N/A</c:v>
                </c:pt>
                <c:pt idx="15">
                  <c:v>75.294117647058826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B10C-4839-B3D4-D19A92A29ED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0C-4839-B3D4-D19A92A29ED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0C-4839-B3D4-D19A92A29ED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0C-4839-B3D4-D19A92A29ED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0C-4839-B3D4-D19A92A29EDD}"/>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10C-4839-B3D4-D19A92A29ED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10C-4839-B3D4-D19A92A29ED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53-491C-B910-04CFF47F6F2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90-4CE5-A9B8-9516F8AA6B8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D3-44C5-AAFC-46C82190C0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D3-44C5-AAFC-46C82190C05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D3-44C5-AAFC-46C82190C05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D3-44C5-AAFC-46C82190C05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D3-44C5-AAFC-46C82190C05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D3-44C5-AAFC-46C82190C05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D3-44C5-AAFC-46C82190C05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D3-44C5-AAFC-46C82190C05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D3-44C5-AAFC-46C82190C05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D5-4369-AC37-A58D1A3FC1C5}"/>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D5-4369-AC37-A58D1A3FC1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B10C-4839-B3D4-D19A92A29EDD}"/>
            </c:ext>
          </c:extLst>
        </c:ser>
        <c:dLbls>
          <c:showLegendKey val="0"/>
          <c:showVal val="0"/>
          <c:showCatName val="0"/>
          <c:showSerName val="0"/>
          <c:showPercent val="0"/>
          <c:showBubbleSize val="0"/>
        </c:dLbls>
        <c:axId val="89346432"/>
        <c:axId val="89347968"/>
      </c:scatterChart>
      <c:valAx>
        <c:axId val="89346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5"/>
      </c:valAx>
      <c:valAx>
        <c:axId val="893479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64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0D-4D9F-8345-921D4FFEA5E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0D-4D9F-8345-921D4FFEA5E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0D-4D9F-8345-921D4FFEA5EF}"/>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0D-4D9F-8345-921D4FFEA5EF}"/>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0D-4D9F-8345-921D4FFEA5E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0D-4D9F-8345-921D4FFEA5E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36-4976-9442-B7093796FF8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E5-4410-8891-6C9702D5328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D1-43E1-9CC8-4755506ACC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D1-43E1-9CC8-4755506ACCF2}"/>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D1-43E1-9CC8-4755506ACCF2}"/>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D1-43E1-9CC8-4755506ACCF2}"/>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D1-43E1-9CC8-4755506ACCF2}"/>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D1-43E1-9CC8-4755506ACC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D1-43E1-9CC8-4755506ACCF2}"/>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D1-43E1-9CC8-4755506ACCF2}"/>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D1-43E1-9CC8-4755506ACCF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E5-4F3E-9AC3-6D596293A69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E5-4F3E-9AC3-6D596293A6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59.2</c:v>
                </c:pt>
                <c:pt idx="9">
                  <c:v>59.2</c:v>
                </c:pt>
                <c:pt idx="10">
                  <c:v>59.2</c:v>
                </c:pt>
                <c:pt idx="11">
                  <c:v>59.2</c:v>
                </c:pt>
                <c:pt idx="12">
                  <c:v>59.2</c:v>
                </c:pt>
                <c:pt idx="13">
                  <c:v>59.2</c:v>
                </c:pt>
                <c:pt idx="14">
                  <c:v>59.2</c:v>
                </c:pt>
                <c:pt idx="15">
                  <c:v>59.2</c:v>
                </c:pt>
                <c:pt idx="16">
                  <c:v>59.2</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0D-4D9F-8345-921D4FFEA5E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0D-4D9F-8345-921D4FFEA5E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0D-4D9F-8345-921D4FFEA5EF}"/>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0D-4D9F-8345-921D4FFEA5EF}"/>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0D-4D9F-8345-921D4FFEA5E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0D-4D9F-8345-921D4FFEA5E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36-4976-9442-B7093796FF8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E5-4410-8891-6C9702D5328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FD1-43E1-9CC8-4755506ACC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FD1-43E1-9CC8-4755506ACCF2}"/>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FD1-43E1-9CC8-4755506ACCF2}"/>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FD1-43E1-9CC8-4755506ACCF2}"/>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FD1-43E1-9CC8-4755506ACCF2}"/>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FD1-43E1-9CC8-4755506ACC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FD1-43E1-9CC8-4755506ACCF2}"/>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FD1-43E1-9CC8-4755506ACCF2}"/>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FD1-43E1-9CC8-4755506ACCF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E5-4F3E-9AC3-6D596293A69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E5-4F3E-9AC3-6D596293A6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59.2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12.5</c:v>
                </c:pt>
                <c:pt idx="13">
                  <c:v>12.5</c:v>
                </c:pt>
                <c:pt idx="14">
                  <c:v>12.5</c:v>
                </c:pt>
                <c:pt idx="15">
                  <c:v>12.5</c:v>
                </c:pt>
                <c:pt idx="16">
                  <c:v>12.5</c:v>
                </c:pt>
                <c:pt idx="17">
                  <c:v>12.5</c:v>
                </c:pt>
                <c:pt idx="18">
                  <c:v>12.5</c:v>
                </c:pt>
                <c:pt idx="19">
                  <c:v>12.5</c:v>
                </c:pt>
                <c:pt idx="20">
                  <c:v>12.5</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0D-4D9F-8345-921D4FFEA5E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0D-4D9F-8345-921D4FFEA5E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0D-4D9F-8345-921D4FFEA5EF}"/>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D0D-4D9F-8345-921D4FFEA5EF}"/>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D0D-4D9F-8345-921D4FFEA5E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D0D-4D9F-8345-921D4FFEA5E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6-4976-9442-B7093796FF8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E5-4410-8891-6C9702D5328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D1-43E1-9CC8-4755506ACCF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D1-43E1-9CC8-4755506ACCF2}"/>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D1-43E1-9CC8-4755506ACCF2}"/>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D1-43E1-9CC8-4755506ACCF2}"/>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D1-43E1-9CC8-4755506ACCF2}"/>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FD1-43E1-9CC8-4755506ACC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FD1-43E1-9CC8-4755506ACCF2}"/>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FD1-43E1-9CC8-4755506ACCF2}"/>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FD1-43E1-9CC8-4755506ACCF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E5-4F3E-9AC3-6D596293A69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E5-4F3E-9AC3-6D596293A6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12.486555728645753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0732032"/>
        <c:axId val="90733568"/>
      </c:scatterChart>
      <c:valAx>
        <c:axId val="90732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3568"/>
        <c:crosses val="autoZero"/>
        <c:crossBetween val="midCat"/>
        <c:majorUnit val="5"/>
      </c:valAx>
      <c:valAx>
        <c:axId val="90733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203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DA-429C-A558-8A8567DF5D4A}"/>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DA-429C-A558-8A8567DF5D4A}"/>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DA-429C-A558-8A8567DF5D4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DA-429C-A558-8A8567DF5D4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31-4DC3-AE5A-FC6B5D32A2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8F-47B5-AC2B-92C77B0D660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0EF-4B3B-B66B-55C4916FC2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0EF-4B3B-B66B-55C4916FC26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0EF-4B3B-B66B-55C4916FC266}"/>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0EF-4B3B-B66B-55C4916FC266}"/>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0EF-4B3B-B66B-55C4916FC266}"/>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0EF-4B3B-B66B-55C4916FC26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0EF-4B3B-B66B-55C4916FC266}"/>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0EF-4B3B-B66B-55C4916FC266}"/>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0EF-4B3B-B66B-55C4916FC26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13-4EE6-9D57-71455798622F}"/>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13-4EE6-9D57-714557986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DA-429C-A558-8A8567DF5D4A}"/>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DA-429C-A558-8A8567DF5D4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DA-429C-A558-8A8567DF5D4A}"/>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DA-429C-A558-8A8567DF5D4A}"/>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DA-429C-A558-8A8567DF5D4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DA-429C-A558-8A8567DF5D4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31-4DC3-AE5A-FC6B5D32A2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8F-47B5-AC2B-92C77B0D660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EF-4B3B-B66B-55C4916FC2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EF-4B3B-B66B-55C4916FC26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EF-4B3B-B66B-55C4916FC266}"/>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EF-4B3B-B66B-55C4916FC266}"/>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EF-4B3B-B66B-55C4916FC266}"/>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0EF-4B3B-B66B-55C4916FC26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0EF-4B3B-B66B-55C4916FC266}"/>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0EF-4B3B-B66B-55C4916FC266}"/>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0EF-4B3B-B66B-55C4916FC26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13-4EE6-9D57-71455798622F}"/>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13-4EE6-9D57-714557986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DA-429C-A558-8A8567DF5D4A}"/>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DA-429C-A558-8A8567DF5D4A}"/>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DA-429C-A558-8A8567DF5D4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0DA-429C-A558-8A8567DF5D4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31-4DC3-AE5A-FC6B5D32A2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8F-47B5-AC2B-92C77B0D660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EF-4B3B-B66B-55C4916FC2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EF-4B3B-B66B-55C4916FC26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EF-4B3B-B66B-55C4916FC266}"/>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EF-4B3B-B66B-55C4916FC266}"/>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EF-4B3B-B66B-55C4916FC266}"/>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EF-4B3B-B66B-55C4916FC26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EF-4B3B-B66B-55C4916FC266}"/>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EF-4B3B-B66B-55C4916FC266}"/>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EF-4B3B-B66B-55C4916FC26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3-4EE6-9D57-71455798622F}"/>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3-4EE6-9D57-714557986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907200"/>
        <c:axId val="91908736"/>
      </c:scatterChart>
      <c:valAx>
        <c:axId val="91907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8736"/>
        <c:crosses val="autoZero"/>
        <c:crossBetween val="midCat"/>
        <c:majorUnit val="5"/>
      </c:valAx>
      <c:valAx>
        <c:axId val="91908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72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48</c:v>
                </c:pt>
                <c:pt idx="14">
                  <c:v>48</c:v>
                </c:pt>
                <c:pt idx="15">
                  <c:v>48</c:v>
                </c:pt>
                <c:pt idx="16">
                  <c:v>48</c:v>
                </c:pt>
                <c:pt idx="17">
                  <c:v>48</c:v>
                </c:pt>
                <c:pt idx="18">
                  <c:v>48</c:v>
                </c:pt>
                <c:pt idx="19">
                  <c:v>48</c:v>
                </c:pt>
                <c:pt idx="20">
                  <c:v>48</c:v>
                </c:pt>
                <c:pt idx="21">
                  <c:v>48</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1.3</c:v>
                </c:pt>
                <c:pt idx="12">
                  <c:v>1.3</c:v>
                </c:pt>
                <c:pt idx="13">
                  <c:v>1.3</c:v>
                </c:pt>
                <c:pt idx="14">
                  <c:v>1.3</c:v>
                </c:pt>
                <c:pt idx="15">
                  <c:v>1.3</c:v>
                </c:pt>
                <c:pt idx="16">
                  <c:v>15.5</c:v>
                </c:pt>
                <c:pt idx="17">
                  <c:v>29.6</c:v>
                </c:pt>
                <c:pt idx="18">
                  <c:v>43.8</c:v>
                </c:pt>
                <c:pt idx="19">
                  <c:v>48</c:v>
                </c:pt>
                <c:pt idx="20">
                  <c:v>48</c:v>
                </c:pt>
                <c:pt idx="21">
                  <c:v>48</c:v>
                </c:pt>
                <c:pt idx="22">
                  <c:v>100</c:v>
                </c:pt>
                <c:pt idx="23">
                  <c:v>100</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7D-45BC-BCE7-312592D2C861}"/>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7D-45BC-BCE7-312592D2C861}"/>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7D-45BC-BCE7-312592D2C86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7D-45BC-BCE7-312592D2C8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BA-47A7-84BF-80540279903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E-41B9-B462-D2DB287FE78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F58-4CD6-A5C5-CC6553AD2A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F58-4CD6-A5C5-CC6553AD2A5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F58-4CD6-A5C5-CC6553AD2A59}"/>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F58-4CD6-A5C5-CC6553AD2A59}"/>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F58-4CD6-A5C5-CC6553AD2A59}"/>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F58-4CD6-A5C5-CC6553AD2A5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F58-4CD6-A5C5-CC6553AD2A5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F58-4CD6-A5C5-CC6553AD2A59}"/>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F58-4CD6-A5C5-CC6553AD2A5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F2-4E28-B718-C87BB4AE9A6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F2-4E28-B718-C87BB4AE9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48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7D-45BC-BCE7-312592D2C861}"/>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7D-45BC-BCE7-312592D2C8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7D-45BC-BCE7-312592D2C861}"/>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7D-45BC-BCE7-312592D2C861}"/>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7D-45BC-BCE7-312592D2C86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7D-45BC-BCE7-312592D2C8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A-47A7-84BF-80540279903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E-41B9-B462-D2DB287FE78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58-4CD6-A5C5-CC6553AD2A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58-4CD6-A5C5-CC6553AD2A5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58-4CD6-A5C5-CC6553AD2A59}"/>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F58-4CD6-A5C5-CC6553AD2A59}"/>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F58-4CD6-A5C5-CC6553AD2A59}"/>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F58-4CD6-A5C5-CC6553AD2A5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F58-4CD6-A5C5-CC6553AD2A5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F58-4CD6-A5C5-CC6553AD2A59}"/>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F58-4CD6-A5C5-CC6553AD2A5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F2-4E28-B718-C87BB4AE9A6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F2-4E28-B718-C87BB4AE9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19</c:v>
                </c:pt>
                <c:pt idx="12">
                  <c:v>28.378399999999999</c:v>
                </c:pt>
                <c:pt idx="13">
                  <c:v>81.707300000000004</c:v>
                </c:pt>
                <c:pt idx="14">
                  <c:v>#N/A</c:v>
                </c:pt>
                <c:pt idx="15">
                  <c:v>#N/A</c:v>
                </c:pt>
                <c:pt idx="16">
                  <c:v>74.336299999999994</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62</c:v>
                </c:pt>
                <c:pt idx="14">
                  <c:v>62</c:v>
                </c:pt>
                <c:pt idx="15">
                  <c:v>62</c:v>
                </c:pt>
                <c:pt idx="16">
                  <c:v>62</c:v>
                </c:pt>
                <c:pt idx="17">
                  <c:v>62</c:v>
                </c:pt>
                <c:pt idx="18">
                  <c:v>62</c:v>
                </c:pt>
                <c:pt idx="19">
                  <c:v>62</c:v>
                </c:pt>
                <c:pt idx="20">
                  <c:v>62</c:v>
                </c:pt>
                <c:pt idx="21">
                  <c:v>62</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97D-45BC-BCE7-312592D2C861}"/>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97D-45BC-BCE7-312592D2C861}"/>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97D-45BC-BCE7-312592D2C86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7D-45BC-BCE7-312592D2C8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A-47A7-84BF-80540279903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E-41B9-B462-D2DB287FE78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58-4CD6-A5C5-CC6553AD2A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58-4CD6-A5C5-CC6553AD2A5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58-4CD6-A5C5-CC6553AD2A59}"/>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58-4CD6-A5C5-CC6553AD2A59}"/>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58-4CD6-A5C5-CC6553AD2A59}"/>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58-4CD6-A5C5-CC6553AD2A5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58-4CD6-A5C5-CC6553AD2A5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58-4CD6-A5C5-CC6553AD2A59}"/>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58-4CD6-A5C5-CC6553AD2A5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F2-4E28-B718-C87BB4AE9A6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F2-4E28-B718-C87BB4AE9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62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045120"/>
        <c:axId val="93046656"/>
      </c:scatterChart>
      <c:valAx>
        <c:axId val="9304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6656"/>
        <c:crosses val="autoZero"/>
        <c:crossBetween val="midCat"/>
        <c:majorUnit val="5"/>
      </c:valAx>
      <c:valAx>
        <c:axId val="93046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5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20.8</c:v>
                </c:pt>
                <c:pt idx="13">
                  <c:v>20.8</c:v>
                </c:pt>
                <c:pt idx="14">
                  <c:v>20.8</c:v>
                </c:pt>
                <c:pt idx="15">
                  <c:v>20.8</c:v>
                </c:pt>
                <c:pt idx="16">
                  <c:v>20.8</c:v>
                </c:pt>
                <c:pt idx="17">
                  <c:v>20.8</c:v>
                </c:pt>
                <c:pt idx="18">
                  <c:v>20.8</c:v>
                </c:pt>
                <c:pt idx="19">
                  <c:v>20.8</c:v>
                </c:pt>
                <c:pt idx="20">
                  <c:v>20.8</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7D-4099-ACB4-BD526BE6930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7D-4099-ACB4-BD526BE693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7D-4099-ACB4-BD526BE69304}"/>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7D-4099-ACB4-BD526BE6930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7D-4099-ACB4-BD526BE693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0F-4813-AA56-FDAC7200EE0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DD-45DB-90DC-499FBEBE70D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5A3-47BD-859E-734FC47D7E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5A3-47BD-859E-734FC47D7E7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5A3-47BD-859E-734FC47D7E78}"/>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5A3-47BD-859E-734FC47D7E78}"/>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5A3-47BD-859E-734FC47D7E78}"/>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5A3-47BD-859E-734FC47D7E7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5A3-47BD-859E-734FC47D7E78}"/>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5A3-47BD-859E-734FC47D7E78}"/>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5A3-47BD-859E-734FC47D7E7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86-4D9A-906D-B3EFF09EC72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86-4D9A-906D-B3EFF09EC7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7D-4099-ACB4-BD526BE6930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7D-4099-ACB4-BD526BE693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7D-4099-ACB4-BD526BE69304}"/>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7D-4099-ACB4-BD526BE69304}"/>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7D-4099-ACB4-BD526BE6930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7D-4099-ACB4-BD526BE693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0F-4813-AA56-FDAC7200EE0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DD-45DB-90DC-499FBEBE70D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A3-47BD-859E-734FC47D7E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5A3-47BD-859E-734FC47D7E7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5A3-47BD-859E-734FC47D7E78}"/>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5A3-47BD-859E-734FC47D7E78}"/>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5A3-47BD-859E-734FC47D7E78}"/>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5A3-47BD-859E-734FC47D7E7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5A3-47BD-859E-734FC47D7E78}"/>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5A3-47BD-859E-734FC47D7E78}"/>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5A3-47BD-859E-734FC47D7E7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86-4D9A-906D-B3EFF09EC72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86-4D9A-906D-B3EFF09EC7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20.822620000000001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7D-4099-ACB4-BD526BE6930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87D-4099-ACB4-BD526BE693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7D-4099-ACB4-BD526BE69304}"/>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87D-4099-ACB4-BD526BE6930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87D-4099-ACB4-BD526BE693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0F-4813-AA56-FDAC7200EE0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DD-45DB-90DC-499FBEBE70D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A3-47BD-859E-734FC47D7E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A3-47BD-859E-734FC47D7E7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A3-47BD-859E-734FC47D7E78}"/>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A3-47BD-859E-734FC47D7E78}"/>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A3-47BD-859E-734FC47D7E78}"/>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A3-47BD-859E-734FC47D7E7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A3-47BD-859E-734FC47D7E78}"/>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A3-47BD-859E-734FC47D7E78}"/>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A3-47BD-859E-734FC47D7E7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86-4D9A-906D-B3EFF09EC72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86-4D9A-906D-B3EFF09EC7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792896"/>
        <c:axId val="93843840"/>
      </c:scatterChart>
      <c:valAx>
        <c:axId val="9379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43840"/>
        <c:crosses val="autoZero"/>
        <c:crossBetween val="midCat"/>
        <c:majorUnit val="5"/>
      </c:valAx>
      <c:valAx>
        <c:axId val="93843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928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535-4496-98E4-3411573C708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78.068180220000002</c:v>
                </c:pt>
                <c:pt idx="1">
                  <c:v>1E-10</c:v>
                </c:pt>
                <c:pt idx="2">
                  <c:v>94.677619949999993</c:v>
                </c:pt>
                <c:pt idx="3">
                  <c:v>1E-10</c:v>
                </c:pt>
                <c:pt idx="4">
                  <c:v>76.256164999999996</c:v>
                </c:pt>
                <c:pt idx="5">
                  <c:v>70.112499999999997</c:v>
                </c:pt>
              </c:numCache>
            </c:numRef>
          </c:val>
          <c:extLst>
            <c:ext xmlns:c16="http://schemas.microsoft.com/office/drawing/2014/chart" uri="{C3380CC4-5D6E-409C-BE32-E72D297353CC}">
              <c16:uniqueId val="{00000002-B535-4496-98E4-3411573C708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0.33919099790000001</c:v>
                </c:pt>
                <c:pt idx="3">
                  <c:v>1E-10</c:v>
                </c:pt>
                <c:pt idx="4">
                  <c:v>11.67372125</c:v>
                </c:pt>
                <c:pt idx="5">
                  <c:v>17.839307229999999</c:v>
                </c:pt>
              </c:numCache>
            </c:numRef>
          </c:val>
          <c:extLst>
            <c:ext xmlns:c16="http://schemas.microsoft.com/office/drawing/2014/chart" uri="{C3380CC4-5D6E-409C-BE32-E72D297353CC}">
              <c16:uniqueId val="{00000003-B535-4496-98E4-3411573C708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93.799392100000006</c:v>
                </c:pt>
                <c:pt idx="2">
                  <c:v>0</c:v>
                </c:pt>
                <c:pt idx="3">
                  <c:v>100</c:v>
                </c:pt>
                <c:pt idx="4">
                  <c:v>0</c:v>
                </c:pt>
                <c:pt idx="5">
                  <c:v>0</c:v>
                </c:pt>
              </c:numCache>
            </c:numRef>
          </c:val>
          <c:extLst>
            <c:ext xmlns:c16="http://schemas.microsoft.com/office/drawing/2014/chart" uri="{C3380CC4-5D6E-409C-BE32-E72D297353CC}">
              <c16:uniqueId val="{00000004-B535-4496-98E4-3411573C708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21.931819780000001</c:v>
                </c:pt>
                <c:pt idx="1">
                  <c:v>6.2006079029999999</c:v>
                </c:pt>
                <c:pt idx="2">
                  <c:v>4.9831890530000003</c:v>
                </c:pt>
                <c:pt idx="3">
                  <c:v>1E-10</c:v>
                </c:pt>
                <c:pt idx="4">
                  <c:v>12.070113750000001</c:v>
                </c:pt>
                <c:pt idx="5">
                  <c:v>12.04819277</c:v>
                </c:pt>
              </c:numCache>
            </c:numRef>
          </c:val>
          <c:extLst>
            <c:ext xmlns:c16="http://schemas.microsoft.com/office/drawing/2014/chart" uri="{C3380CC4-5D6E-409C-BE32-E72D297353CC}">
              <c16:uniqueId val="{00000005-B535-4496-98E4-3411573C708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31-4429-9F76-9213EBEE3109}"/>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31-4429-9F76-9213EBEE3109}"/>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31-4429-9F76-9213EBEE310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31-4429-9F76-9213EBEE310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0C-47AC-A277-8455F7503F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F7-49E4-8158-889B2B9683B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289-439D-9EE1-5E4DABDDBCB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289-439D-9EE1-5E4DABDDBCB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289-439D-9EE1-5E4DABDDBCB8}"/>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289-439D-9EE1-5E4DABDDBCB8}"/>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289-439D-9EE1-5E4DABDDBCB8}"/>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289-439D-9EE1-5E4DABDDBC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289-439D-9EE1-5E4DABDDBCB8}"/>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289-439D-9EE1-5E4DABDDBCB8}"/>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289-439D-9EE1-5E4DABDDBCB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EC-4E3A-B3B4-827040213390}"/>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EC-4E3A-B3B4-8270402133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31-4429-9F76-9213EBEE3109}"/>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31-4429-9F76-9213EBEE31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31-4429-9F76-9213EBEE3109}"/>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31-4429-9F76-9213EBEE3109}"/>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31-4429-9F76-9213EBEE310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31-4429-9F76-9213EBEE310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0C-47AC-A277-8455F7503F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F7-49E4-8158-889B2B9683B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89-439D-9EE1-5E4DABDDBCB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289-439D-9EE1-5E4DABDDBCB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289-439D-9EE1-5E4DABDDBCB8}"/>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289-439D-9EE1-5E4DABDDBCB8}"/>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289-439D-9EE1-5E4DABDDBCB8}"/>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289-439D-9EE1-5E4DABDDBC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289-439D-9EE1-5E4DABDDBCB8}"/>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289-439D-9EE1-5E4DABDDBCB8}"/>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289-439D-9EE1-5E4DABDDBCB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EC-4E3A-B3B4-827040213390}"/>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EC-4E3A-B3B4-8270402133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31-4429-9F76-9213EBEE3109}"/>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31-4429-9F76-9213EBEE3109}"/>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31-4429-9F76-9213EBEE310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B31-4429-9F76-9213EBEE310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0C-47AC-A277-8455F7503F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F7-49E4-8158-889B2B9683B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89-439D-9EE1-5E4DABDDBCB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89-439D-9EE1-5E4DABDDBCB8}"/>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89-439D-9EE1-5E4DABDDBCB8}"/>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89-439D-9EE1-5E4DABDDBCB8}"/>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89-439D-9EE1-5E4DABDDBCB8}"/>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89-439D-9EE1-5E4DABDDBC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89-439D-9EE1-5E4DABDDBCB8}"/>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89-439D-9EE1-5E4DABDDBCB8}"/>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89-439D-9EE1-5E4DABDDBCB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C-4E3A-B3B4-827040213390}"/>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EC-4E3A-B3B4-8270402133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329088"/>
        <c:axId val="94334976"/>
      </c:scatterChart>
      <c:valAx>
        <c:axId val="9432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34976"/>
        <c:crosses val="autoZero"/>
        <c:crossBetween val="midCat"/>
        <c:majorUnit val="5"/>
      </c:valAx>
      <c:valAx>
        <c:axId val="94334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29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5.4</c:v>
                </c:pt>
                <c:pt idx="13">
                  <c:v>5.4</c:v>
                </c:pt>
                <c:pt idx="14">
                  <c:v>5.4</c:v>
                </c:pt>
                <c:pt idx="15">
                  <c:v>5.4</c:v>
                </c:pt>
                <c:pt idx="16">
                  <c:v>5.4</c:v>
                </c:pt>
                <c:pt idx="17">
                  <c:v>5.4</c:v>
                </c:pt>
                <c:pt idx="18">
                  <c:v>5.4</c:v>
                </c:pt>
                <c:pt idx="19">
                  <c:v>5.4</c:v>
                </c:pt>
                <c:pt idx="20">
                  <c:v>5.4</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A7-486C-A9E2-008AA6646E62}"/>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A7-486C-A9E2-008AA6646E62}"/>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A7-486C-A9E2-008AA6646E6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A7-486C-A9E2-008AA6646E6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DD-4AD7-A12C-E825900C46A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A2-4BD1-8846-D14A4307AEF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296-4AD1-A54C-7D166903926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296-4AD1-A54C-7D166903926F}"/>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296-4AD1-A54C-7D166903926F}"/>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296-4AD1-A54C-7D166903926F}"/>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296-4AD1-A54C-7D166903926F}"/>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296-4AD1-A54C-7D16690392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296-4AD1-A54C-7D166903926F}"/>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296-4AD1-A54C-7D166903926F}"/>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296-4AD1-A54C-7D166903926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78-4C6A-A519-BC01C499045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78-4C6A-A519-BC01C49904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A7-486C-A9E2-008AA6646E62}"/>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A7-486C-A9E2-008AA6646E6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A7-486C-A9E2-008AA6646E62}"/>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A7-486C-A9E2-008AA6646E6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A7-486C-A9E2-008AA6646E6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A7-486C-A9E2-008AA6646E6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DD-4AD7-A12C-E825900C46A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A2-4BD1-8846-D14A4307AEF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96-4AD1-A54C-7D166903926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96-4AD1-A54C-7D166903926F}"/>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96-4AD1-A54C-7D166903926F}"/>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296-4AD1-A54C-7D166903926F}"/>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296-4AD1-A54C-7D166903926F}"/>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296-4AD1-A54C-7D16690392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296-4AD1-A54C-7D166903926F}"/>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296-4AD1-A54C-7D166903926F}"/>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296-4AD1-A54C-7D166903926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78-4C6A-A519-BC01C499045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78-4C6A-A519-BC01C49904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5.4205100000000002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CA7-486C-A9E2-008AA6646E62}"/>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CA7-486C-A9E2-008AA6646E6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CA7-486C-A9E2-008AA6646E62}"/>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CA7-486C-A9E2-008AA6646E6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CA7-486C-A9E2-008AA6646E6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DD-4AD7-A12C-E825900C46A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A2-4BD1-8846-D14A4307AEF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96-4AD1-A54C-7D166903926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96-4AD1-A54C-7D166903926F}"/>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96-4AD1-A54C-7D166903926F}"/>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96-4AD1-A54C-7D166903926F}"/>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96-4AD1-A54C-7D166903926F}"/>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96-4AD1-A54C-7D16690392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96-4AD1-A54C-7D166903926F}"/>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96-4AD1-A54C-7D166903926F}"/>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96-4AD1-A54C-7D166903926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78-4C6A-A519-BC01C499045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78-4C6A-A519-BC01C49904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516736"/>
        <c:axId val="94518272"/>
      </c:scatterChart>
      <c:valAx>
        <c:axId val="94516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8272"/>
        <c:crosses val="autoZero"/>
        <c:crossBetween val="midCat"/>
        <c:majorUnit val="5"/>
      </c:valAx>
      <c:valAx>
        <c:axId val="9451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6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89.488106560000006</c:v>
                </c:pt>
                <c:pt idx="1">
                  <c:v>83.419403700000004</c:v>
                </c:pt>
                <c:pt idx="2">
                  <c:v>45.71052632</c:v>
                </c:pt>
                <c:pt idx="3">
                  <c:v>1E-10</c:v>
                </c:pt>
                <c:pt idx="4">
                  <c:v>75.780757899999998</c:v>
                </c:pt>
                <c:pt idx="5">
                  <c:v>78.048780489999999</c:v>
                </c:pt>
              </c:numCache>
            </c:numRef>
          </c:val>
          <c:extLst>
            <c:ext xmlns:c16="http://schemas.microsoft.com/office/drawing/2014/chart" uri="{C3380CC4-5D6E-409C-BE32-E72D297353CC}">
              <c16:uniqueId val="{00000000-0372-4D86-B11F-F3614B2A390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44.938802469999999</c:v>
                </c:pt>
                <c:pt idx="3">
                  <c:v>1E-10</c:v>
                </c:pt>
                <c:pt idx="4">
                  <c:v>1E-10</c:v>
                </c:pt>
                <c:pt idx="5">
                  <c:v>1E-10</c:v>
                </c:pt>
              </c:numCache>
            </c:numRef>
          </c:val>
          <c:extLst>
            <c:ext xmlns:c16="http://schemas.microsoft.com/office/drawing/2014/chart" uri="{C3380CC4-5D6E-409C-BE32-E72D297353CC}">
              <c16:uniqueId val="{00000001-0372-4D86-B11F-F3614B2A390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10.51189344</c:v>
                </c:pt>
                <c:pt idx="1">
                  <c:v>16.5805963</c:v>
                </c:pt>
                <c:pt idx="2">
                  <c:v>0</c:v>
                </c:pt>
                <c:pt idx="3">
                  <c:v>100</c:v>
                </c:pt>
                <c:pt idx="4">
                  <c:v>24.219242099999999</c:v>
                </c:pt>
                <c:pt idx="5">
                  <c:v>21.951219510000001</c:v>
                </c:pt>
              </c:numCache>
            </c:numRef>
          </c:val>
          <c:extLst>
            <c:ext xmlns:c16="http://schemas.microsoft.com/office/drawing/2014/chart" uri="{C3380CC4-5D6E-409C-BE32-E72D297353CC}">
              <c16:uniqueId val="{00000002-0372-4D86-B11F-F3614B2A390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9.350671212</c:v>
                </c:pt>
                <c:pt idx="3">
                  <c:v>1E-10</c:v>
                </c:pt>
                <c:pt idx="4">
                  <c:v>1E-10</c:v>
                </c:pt>
                <c:pt idx="5">
                  <c:v>1E-10</c:v>
                </c:pt>
              </c:numCache>
            </c:numRef>
          </c:val>
          <c:extLst>
            <c:ext xmlns:c16="http://schemas.microsoft.com/office/drawing/2014/chart" uri="{C3380CC4-5D6E-409C-BE32-E72D297353CC}">
              <c16:uniqueId val="{00000003-0372-4D86-B11F-F3614B2A390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79.599999999999994</c:v>
                </c:pt>
                <c:pt idx="1">
                  <c:v>79.599999999999994</c:v>
                </c:pt>
                <c:pt idx="2">
                  <c:v>79.599999999999994</c:v>
                </c:pt>
                <c:pt idx="3">
                  <c:v>80</c:v>
                </c:pt>
                <c:pt idx="4">
                  <c:v>80.3</c:v>
                </c:pt>
                <c:pt idx="5">
                  <c:v>80.599999999999994</c:v>
                </c:pt>
                <c:pt idx="6">
                  <c:v>81</c:v>
                </c:pt>
                <c:pt idx="7">
                  <c:v>81.3</c:v>
                </c:pt>
                <c:pt idx="8">
                  <c:v>81.599999999999994</c:v>
                </c:pt>
                <c:pt idx="9">
                  <c:v>81.900000000000006</c:v>
                </c:pt>
                <c:pt idx="10">
                  <c:v>82.3</c:v>
                </c:pt>
                <c:pt idx="11">
                  <c:v>82.6</c:v>
                </c:pt>
                <c:pt idx="12">
                  <c:v>82.9</c:v>
                </c:pt>
                <c:pt idx="13">
                  <c:v>83.3</c:v>
                </c:pt>
                <c:pt idx="14">
                  <c:v>83.6</c:v>
                </c:pt>
                <c:pt idx="15">
                  <c:v>83.9</c:v>
                </c:pt>
                <c:pt idx="16">
                  <c:v>84.2</c:v>
                </c:pt>
                <c:pt idx="17">
                  <c:v>84.2</c:v>
                </c:pt>
                <c:pt idx="18">
                  <c:v>84.2</c:v>
                </c:pt>
                <c:pt idx="19">
                  <c:v>84.2</c:v>
                </c:pt>
                <c:pt idx="20">
                  <c:v>84.2</c:v>
                </c:pt>
                <c:pt idx="21">
                  <c:v>#N/A</c:v>
                </c:pt>
                <c:pt idx="22">
                  <c:v>#N/A</c:v>
                </c:pt>
                <c:pt idx="23">
                  <c:v>#N/A</c:v>
                </c:pt>
              </c:numCache>
            </c:numRef>
          </c:yVal>
          <c:smooth val="0"/>
          <c:extLst>
            <c:ext xmlns:c16="http://schemas.microsoft.com/office/drawing/2014/chart" uri="{C3380CC4-5D6E-409C-BE32-E72D297353CC}">
              <c16:uniqueId val="{00000000-07E0-42A9-9C5C-D07E7390B1A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E0-42A9-9C5C-D07E7390B1A0}"/>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E0-42A9-9C5C-D07E7390B1A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E0-42A9-9C5C-D07E7390B1A0}"/>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E0-42A9-9C5C-D07E7390B1A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E0-42A9-9C5C-D07E7390B1A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E0-42A9-9C5C-D07E7390B1A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DC-4E66-87B4-7ACFF1DD681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E5-4722-9884-F4279613A08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CD-46C3-870A-A0559D1BF1A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CD-46C3-870A-A0559D1BF1A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CD-46C3-870A-A0559D1BF1A3}"/>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CD-46C3-870A-A0559D1BF1A3}"/>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CD-46C3-870A-A0559D1BF1A3}"/>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CD-46C3-870A-A0559D1BF1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CD-46C3-870A-A0559D1BF1A3}"/>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CD-46C3-870A-A0559D1BF1A3}"/>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CD-46C3-870A-A0559D1BF1A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36-4C90-BDDC-A8613931833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36-4C90-BDDC-A861393183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79.950837302196959</c:v>
                </c:pt>
                <c:pt idx="1">
                  <c:v>81.099999999999994</c:v>
                </c:pt>
                <c:pt idx="2">
                  <c:v>86.5</c:v>
                </c:pt>
                <c:pt idx="3">
                  <c:v>#N/A</c:v>
                </c:pt>
                <c:pt idx="4">
                  <c:v>#N/A</c:v>
                </c:pt>
                <c:pt idx="5">
                  <c:v>#N/A</c:v>
                </c:pt>
                <c:pt idx="6">
                  <c:v>82.177013654707281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7E0-42A9-9C5C-D07E7390B1A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73.900000000000006</c:v>
                </c:pt>
                <c:pt idx="1">
                  <c:v>73.900000000000006</c:v>
                </c:pt>
                <c:pt idx="2">
                  <c:v>73.900000000000006</c:v>
                </c:pt>
                <c:pt idx="3">
                  <c:v>74.099999999999994</c:v>
                </c:pt>
                <c:pt idx="4">
                  <c:v>74.3</c:v>
                </c:pt>
                <c:pt idx="5">
                  <c:v>74.5</c:v>
                </c:pt>
                <c:pt idx="6">
                  <c:v>74.7</c:v>
                </c:pt>
                <c:pt idx="7">
                  <c:v>74.900000000000006</c:v>
                </c:pt>
                <c:pt idx="8">
                  <c:v>75.099999999999994</c:v>
                </c:pt>
                <c:pt idx="9">
                  <c:v>75.3</c:v>
                </c:pt>
                <c:pt idx="10">
                  <c:v>75.5</c:v>
                </c:pt>
                <c:pt idx="11">
                  <c:v>75.7</c:v>
                </c:pt>
                <c:pt idx="12">
                  <c:v>75.900000000000006</c:v>
                </c:pt>
                <c:pt idx="13">
                  <c:v>76.099999999999994</c:v>
                </c:pt>
                <c:pt idx="14">
                  <c:v>76.3</c:v>
                </c:pt>
                <c:pt idx="15">
                  <c:v>76.5</c:v>
                </c:pt>
                <c:pt idx="16">
                  <c:v>76.7</c:v>
                </c:pt>
                <c:pt idx="17">
                  <c:v>76.900000000000006</c:v>
                </c:pt>
                <c:pt idx="18">
                  <c:v>77.099999999999994</c:v>
                </c:pt>
                <c:pt idx="19">
                  <c:v>77.3</c:v>
                </c:pt>
                <c:pt idx="20">
                  <c:v>77.5</c:v>
                </c:pt>
                <c:pt idx="21">
                  <c:v>77.7</c:v>
                </c:pt>
                <c:pt idx="22">
                  <c:v>77.900000000000006</c:v>
                </c:pt>
                <c:pt idx="23">
                  <c:v>78.099999999999994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E5-4722-9884-F4279613A084}"/>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CD-46C3-870A-A0559D1BF1A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CD-46C3-870A-A0559D1BF1A3}"/>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CD-46C3-870A-A0559D1BF1A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CD-46C3-870A-A0559D1BF1A3}"/>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CD-46C3-870A-A0559D1BF1A3}"/>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CD-46C3-870A-A0559D1BF1A3}"/>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CD-46C3-870A-A0559D1BF1A3}"/>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CD-46C3-870A-A0559D1BF1A3}"/>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CD-46C3-870A-A0559D1BF1A3}"/>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36-4C90-BDDC-A8613931833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36-4C90-BDDC-A86139318339}"/>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71.515280034794728</c:v>
                </c:pt>
                <c:pt idx="1">
                  <c:v>72.400000000000006</c:v>
                </c:pt>
                <c:pt idx="2">
                  <c:v>75.3</c:v>
                </c:pt>
                <c:pt idx="3">
                  <c:v>#N/A</c:v>
                </c:pt>
                <c:pt idx="4">
                  <c:v>86.597938144329902</c:v>
                </c:pt>
                <c:pt idx="5">
                  <c:v>#N/A</c:v>
                </c:pt>
                <c:pt idx="6">
                  <c:v>72.056691912211846</c:v>
                </c:pt>
                <c:pt idx="7">
                  <c:v>#N/A</c:v>
                </c:pt>
                <c:pt idx="8">
                  <c:v>#N/A</c:v>
                </c:pt>
                <c:pt idx="9">
                  <c:v>#N/A</c:v>
                </c:pt>
                <c:pt idx="10">
                  <c:v>#N/A</c:v>
                </c:pt>
                <c:pt idx="11">
                  <c:v>#N/A</c:v>
                </c:pt>
                <c:pt idx="12">
                  <c:v>#N/A</c:v>
                </c:pt>
                <c:pt idx="13">
                  <c:v>#N/A</c:v>
                </c:pt>
                <c:pt idx="14">
                  <c:v>#N/A</c:v>
                </c:pt>
                <c:pt idx="15">
                  <c:v>87.596899224806208</c:v>
                </c:pt>
                <c:pt idx="16">
                  <c:v>#N/A</c:v>
                </c:pt>
                <c:pt idx="17">
                  <c:v>68.2</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23.2</c:v>
                </c:pt>
                <c:pt idx="7">
                  <c:v>23.2</c:v>
                </c:pt>
                <c:pt idx="8">
                  <c:v>23.2</c:v>
                </c:pt>
                <c:pt idx="9">
                  <c:v>23.2</c:v>
                </c:pt>
                <c:pt idx="10">
                  <c:v>23.2</c:v>
                </c:pt>
                <c:pt idx="11">
                  <c:v>30.1</c:v>
                </c:pt>
                <c:pt idx="12">
                  <c:v>36.9</c:v>
                </c:pt>
                <c:pt idx="13">
                  <c:v>43.8</c:v>
                </c:pt>
                <c:pt idx="14">
                  <c:v>50.6</c:v>
                </c:pt>
                <c:pt idx="15">
                  <c:v>57.5</c:v>
                </c:pt>
                <c:pt idx="16">
                  <c:v>64.400000000000006</c:v>
                </c:pt>
                <c:pt idx="17">
                  <c:v>71.2</c:v>
                </c:pt>
                <c:pt idx="18">
                  <c:v>77.099999999999994</c:v>
                </c:pt>
                <c:pt idx="19">
                  <c:v>77.3</c:v>
                </c:pt>
                <c:pt idx="20">
                  <c:v>77.5</c:v>
                </c:pt>
                <c:pt idx="21">
                  <c:v>77.7</c:v>
                </c:pt>
                <c:pt idx="22">
                  <c:v>77.900000000000006</c:v>
                </c:pt>
                <c:pt idx="23">
                  <c:v>78.099999999999994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E0-42A9-9C5C-D07E7390B1A0}"/>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E0-42A9-9C5C-D07E7390B1A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E0-42A9-9C5C-D07E7390B1A0}"/>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E0-42A9-9C5C-D07E7390B1A0}"/>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E0-42A9-9C5C-D07E7390B1A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E0-42A9-9C5C-D07E7390B1A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DC-4E66-87B4-7ACFF1DD681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E5-4722-9884-F4279613A08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7CD-46C3-870A-A0559D1BF1A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7CD-46C3-870A-A0559D1BF1A3}"/>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7CD-46C3-870A-A0559D1BF1A3}"/>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7CD-46C3-870A-A0559D1BF1A3}"/>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7CD-46C3-870A-A0559D1BF1A3}"/>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7CD-46C3-870A-A0559D1BF1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7CD-46C3-870A-A0559D1BF1A3}"/>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7CD-46C3-870A-A0559D1BF1A3}"/>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7CD-46C3-870A-A0559D1BF1A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36-4C90-BDDC-A86139318339}"/>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36-4C90-BDDC-A861393183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39.381900000000002</c:v>
                </c:pt>
                <c:pt idx="3">
                  <c:v>#N/A</c:v>
                </c:pt>
                <c:pt idx="4">
                  <c:v>#N/A</c:v>
                </c:pt>
                <c:pt idx="5">
                  <c:v>#N/A</c:v>
                </c:pt>
                <c:pt idx="6">
                  <c:v>#N/A</c:v>
                </c:pt>
                <c:pt idx="7">
                  <c:v>#N/A</c:v>
                </c:pt>
                <c:pt idx="8">
                  <c:v>#N/A</c:v>
                </c:pt>
                <c:pt idx="9">
                  <c:v>58.624683936942859</c:v>
                </c:pt>
                <c:pt idx="10">
                  <c:v>#N/A</c:v>
                </c:pt>
                <c:pt idx="11">
                  <c:v>#N/A</c:v>
                </c:pt>
                <c:pt idx="12">
                  <c:v>#N/A</c:v>
                </c:pt>
                <c:pt idx="13">
                  <c:v>#N/A</c:v>
                </c:pt>
                <c:pt idx="14">
                  <c:v>88.253624795667875</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92160"/>
        <c:axId val="93591424"/>
      </c:scatterChart>
      <c:valAx>
        <c:axId val="9289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5"/>
      </c:valAx>
      <c:valAx>
        <c:axId val="9359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921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96.2</c:v>
                </c:pt>
                <c:pt idx="8">
                  <c:v>96.2</c:v>
                </c:pt>
                <c:pt idx="9">
                  <c:v>96.2</c:v>
                </c:pt>
                <c:pt idx="10">
                  <c:v>96.2</c:v>
                </c:pt>
                <c:pt idx="11">
                  <c:v>96.2</c:v>
                </c:pt>
                <c:pt idx="12">
                  <c:v>96</c:v>
                </c:pt>
                <c:pt idx="13">
                  <c:v>95.7</c:v>
                </c:pt>
                <c:pt idx="14">
                  <c:v>95.5</c:v>
                </c:pt>
                <c:pt idx="15">
                  <c:v>95.3</c:v>
                </c:pt>
                <c:pt idx="16">
                  <c:v>95</c:v>
                </c:pt>
                <c:pt idx="17">
                  <c:v>94.8</c:v>
                </c:pt>
                <c:pt idx="18">
                  <c:v>94.5</c:v>
                </c:pt>
                <c:pt idx="19">
                  <c:v>94.3</c:v>
                </c:pt>
                <c:pt idx="20">
                  <c:v>94</c:v>
                </c:pt>
                <c:pt idx="21">
                  <c:v>93.8</c:v>
                </c:pt>
                <c:pt idx="22">
                  <c:v>93.8</c:v>
                </c:pt>
                <c:pt idx="23">
                  <c:v>93.8</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4D-4DEB-84E8-CF319DACE4D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4D-4DEB-84E8-CF319DACE4D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4D-4DEB-84E8-CF319DACE4D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4D-4DEB-84E8-CF319DACE4D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4D-4DEB-84E8-CF319DACE4D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4D-4DEB-84E8-CF319DACE4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96-4474-B122-BB86B9B0D29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84-4F77-A438-F26300F57A9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E4-4C76-847C-E4C59B300EE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E4-4C76-847C-E4C59B300E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E4-4C76-847C-E4C59B300EE0}"/>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BE4-4C76-847C-E4C59B300EE0}"/>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BE4-4C76-847C-E4C59B300EE0}"/>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BE4-4C76-847C-E4C59B300EE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BE4-4C76-847C-E4C59B300EE0}"/>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BE4-4C76-847C-E4C59B300EE0}"/>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BE4-4C76-847C-E4C59B300EE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A9-4D61-8AE6-194083C69A1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9-4D61-8AE6-194083C69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95.744680851063833</c:v>
                </c:pt>
                <c:pt idx="5">
                  <c:v>#N/A</c:v>
                </c:pt>
                <c:pt idx="6">
                  <c:v>#N/A</c:v>
                </c:pt>
                <c:pt idx="7">
                  <c:v>#N/A</c:v>
                </c:pt>
                <c:pt idx="8">
                  <c:v>#N/A</c:v>
                </c:pt>
                <c:pt idx="9">
                  <c:v>#N/A</c:v>
                </c:pt>
                <c:pt idx="10">
                  <c:v>#N/A</c:v>
                </c:pt>
                <c:pt idx="11">
                  <c:v>#N/A</c:v>
                </c:pt>
                <c:pt idx="12">
                  <c:v>#N/A</c:v>
                </c:pt>
                <c:pt idx="13">
                  <c:v>#N/A</c:v>
                </c:pt>
                <c:pt idx="14">
                  <c:v>#N/A</c:v>
                </c:pt>
                <c:pt idx="15">
                  <c:v>94.285714285714278</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4D-4DEB-84E8-CF319DACE4D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4D-4DEB-84E8-CF319DACE4D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4D-4DEB-84E8-CF319DACE4D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4D-4DEB-84E8-CF319DACE4D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04D-4DEB-84E8-CF319DACE4D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04D-4DEB-84E8-CF319DACE4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96-4474-B122-BB86B9B0D29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84-4F77-A438-F26300F57A9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BE4-4C76-847C-E4C59B300EE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BE4-4C76-847C-E4C59B300E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BE4-4C76-847C-E4C59B300EE0}"/>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BE4-4C76-847C-E4C59B300EE0}"/>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BE4-4C76-847C-E4C59B300EE0}"/>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BE4-4C76-847C-E4C59B300EE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BE4-4C76-847C-E4C59B300EE0}"/>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BE4-4C76-847C-E4C59B300EE0}"/>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BE4-4C76-847C-E4C59B300EE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A9-4D61-8AE6-194083C69A1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A9-4D61-8AE6-194083C69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804D-4DEB-84E8-CF319DACE4D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04D-4DEB-84E8-CF319DACE4D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04D-4DEB-84E8-CF319DACE4D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04D-4DEB-84E8-CF319DACE4D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04D-4DEB-84E8-CF319DACE4DE}"/>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04D-4DEB-84E8-CF319DACE4D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04D-4DEB-84E8-CF319DACE4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96-4474-B122-BB86B9B0D29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84-4F77-A438-F26300F57A9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E4-4C76-847C-E4C59B300EE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E4-4C76-847C-E4C59B300EE0}"/>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E4-4C76-847C-E4C59B300EE0}"/>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E4-4C76-847C-E4C59B300EE0}"/>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E4-4C76-847C-E4C59B300EE0}"/>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E4-4C76-847C-E4C59B300EE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E4-4C76-847C-E4C59B300EE0}"/>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E4-4C76-847C-E4C59B300EE0}"/>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E4-4C76-847C-E4C59B300EE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A9-4D61-8AE6-194083C69A1B}"/>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9-4D61-8AE6-194083C69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04D-4DEB-84E8-CF319DACE4DE}"/>
            </c:ext>
          </c:extLst>
        </c:ser>
        <c:dLbls>
          <c:showLegendKey val="0"/>
          <c:showVal val="0"/>
          <c:showCatName val="0"/>
          <c:showSerName val="0"/>
          <c:showPercent val="0"/>
          <c:showBubbleSize val="0"/>
        </c:dLbls>
        <c:axId val="135477504"/>
        <c:axId val="135574272"/>
      </c:scatterChart>
      <c:valAx>
        <c:axId val="135477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4272"/>
        <c:crosses val="autoZero"/>
        <c:crossBetween val="midCat"/>
        <c:majorUnit val="5"/>
      </c:valAx>
      <c:valAx>
        <c:axId val="135574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5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73.7</c:v>
                </c:pt>
                <c:pt idx="7">
                  <c:v>73.7</c:v>
                </c:pt>
                <c:pt idx="8">
                  <c:v>73.7</c:v>
                </c:pt>
                <c:pt idx="9">
                  <c:v>73.7</c:v>
                </c:pt>
                <c:pt idx="10">
                  <c:v>73.7</c:v>
                </c:pt>
                <c:pt idx="11">
                  <c:v>75.400000000000006</c:v>
                </c:pt>
                <c:pt idx="12">
                  <c:v>77</c:v>
                </c:pt>
                <c:pt idx="13">
                  <c:v>78.7</c:v>
                </c:pt>
                <c:pt idx="14">
                  <c:v>80.3</c:v>
                </c:pt>
                <c:pt idx="15">
                  <c:v>81.900000000000006</c:v>
                </c:pt>
                <c:pt idx="16">
                  <c:v>83.6</c:v>
                </c:pt>
                <c:pt idx="17">
                  <c:v>85.2</c:v>
                </c:pt>
                <c:pt idx="18">
                  <c:v>86.8</c:v>
                </c:pt>
                <c:pt idx="19">
                  <c:v>88.5</c:v>
                </c:pt>
                <c:pt idx="20">
                  <c:v>90.1</c:v>
                </c:pt>
                <c:pt idx="21">
                  <c:v>91.7</c:v>
                </c:pt>
                <c:pt idx="22">
                  <c:v>93.4</c:v>
                </c:pt>
                <c:pt idx="23">
                  <c:v>95</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A7-4C6D-898C-3870A3483C32}"/>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A7-4C6D-898C-3870A3483C3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A7-4C6D-898C-3870A3483C32}"/>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A7-4C6D-898C-3870A3483C3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A7-4C6D-898C-3870A3483C3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A7-4C6D-898C-3870A3483C3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56-4AF5-93EC-3643BD01E4B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DF-4625-9263-D9E81F043C3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36-407A-8666-D64A895FF7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36-407A-8666-D64A895FF71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36-407A-8666-D64A895FF719}"/>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636-407A-8666-D64A895FF719}"/>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636-407A-8666-D64A895FF719}"/>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636-407A-8666-D64A895FF7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636-407A-8666-D64A895FF71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636-407A-8666-D64A895FF719}"/>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636-407A-8666-D64A895FF71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EF-49A5-BBE4-7A284C2C21A4}"/>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EF-49A5-BBE4-7A284C2C21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71.573599999999999</c:v>
                </c:pt>
                <c:pt idx="4">
                  <c:v>81.376518218623488</c:v>
                </c:pt>
                <c:pt idx="5">
                  <c:v>67.372100000000003</c:v>
                </c:pt>
                <c:pt idx="6">
                  <c:v>#N/A</c:v>
                </c:pt>
                <c:pt idx="7">
                  <c:v>86.987399999999994</c:v>
                </c:pt>
                <c:pt idx="8">
                  <c:v>94.957999999999998</c:v>
                </c:pt>
                <c:pt idx="9">
                  <c:v>#N/A</c:v>
                </c:pt>
                <c:pt idx="10">
                  <c:v>85.648099999999999</c:v>
                </c:pt>
                <c:pt idx="11">
                  <c:v>80.645169999999993</c:v>
                </c:pt>
                <c:pt idx="12">
                  <c:v>86.486500000000007</c:v>
                </c:pt>
                <c:pt idx="13">
                  <c:v>91.463399999999993</c:v>
                </c:pt>
                <c:pt idx="14">
                  <c:v>#N/A</c:v>
                </c:pt>
                <c:pt idx="15">
                  <c:v>83.006535947712422</c:v>
                </c:pt>
                <c:pt idx="16">
                  <c:v>89.6755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72.599999999999994</c:v>
                </c:pt>
                <c:pt idx="7">
                  <c:v>72.599999999999994</c:v>
                </c:pt>
                <c:pt idx="8">
                  <c:v>72.599999999999994</c:v>
                </c:pt>
                <c:pt idx="9">
                  <c:v>72.599999999999994</c:v>
                </c:pt>
                <c:pt idx="10">
                  <c:v>72.599999999999994</c:v>
                </c:pt>
                <c:pt idx="11">
                  <c:v>74.3</c:v>
                </c:pt>
                <c:pt idx="12">
                  <c:v>76</c:v>
                </c:pt>
                <c:pt idx="13">
                  <c:v>77.7</c:v>
                </c:pt>
                <c:pt idx="14">
                  <c:v>79.400000000000006</c:v>
                </c:pt>
                <c:pt idx="15">
                  <c:v>81.099999999999994</c:v>
                </c:pt>
                <c:pt idx="16">
                  <c:v>82.8</c:v>
                </c:pt>
                <c:pt idx="17">
                  <c:v>84.5</c:v>
                </c:pt>
                <c:pt idx="18">
                  <c:v>86.2</c:v>
                </c:pt>
                <c:pt idx="19">
                  <c:v>87.9</c:v>
                </c:pt>
                <c:pt idx="20">
                  <c:v>89.6</c:v>
                </c:pt>
                <c:pt idx="21">
                  <c:v>91.3</c:v>
                </c:pt>
                <c:pt idx="22">
                  <c:v>93</c:v>
                </c:pt>
                <c:pt idx="23">
                  <c:v>94.7</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A7-4C6D-898C-3870A3483C32}"/>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A7-4C6D-898C-3870A3483C3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A7-4C6D-898C-3870A3483C32}"/>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A7-4C6D-898C-3870A3483C3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A7-4C6D-898C-3870A3483C3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A7-4C6D-898C-3870A3483C3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56-4AF5-93EC-3643BD01E4B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DF-4625-9263-D9E81F043C3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636-407A-8666-D64A895FF7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636-407A-8666-D64A895FF71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636-407A-8666-D64A895FF719}"/>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636-407A-8666-D64A895FF719}"/>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636-407A-8666-D64A895FF719}"/>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636-407A-8666-D64A895FF7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636-407A-8666-D64A895FF71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636-407A-8666-D64A895FF719}"/>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636-407A-8666-D64A895FF71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EF-49A5-BBE4-7A284C2C21A4}"/>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EF-49A5-BBE4-7A284C2C21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71.573599999999999</c:v>
                </c:pt>
                <c:pt idx="4">
                  <c:v>#N/A</c:v>
                </c:pt>
                <c:pt idx="5">
                  <c:v>67.372100000000003</c:v>
                </c:pt>
                <c:pt idx="6">
                  <c:v>#N/A</c:v>
                </c:pt>
                <c:pt idx="7">
                  <c:v>86.987399999999994</c:v>
                </c:pt>
                <c:pt idx="8">
                  <c:v>94.957999999999998</c:v>
                </c:pt>
                <c:pt idx="9">
                  <c:v>#N/A</c:v>
                </c:pt>
                <c:pt idx="10">
                  <c:v>85.648099999999999</c:v>
                </c:pt>
                <c:pt idx="11">
                  <c:v>74.193550000000002</c:v>
                </c:pt>
                <c:pt idx="12">
                  <c:v>86.486500000000007</c:v>
                </c:pt>
                <c:pt idx="13">
                  <c:v>90.243899999999996</c:v>
                </c:pt>
                <c:pt idx="14">
                  <c:v>#N/A</c:v>
                </c:pt>
                <c:pt idx="15">
                  <c:v>#N/A</c:v>
                </c:pt>
                <c:pt idx="16">
                  <c:v>87.610600000000005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86</c:v>
                </c:pt>
                <c:pt idx="14">
                  <c:v>86</c:v>
                </c:pt>
                <c:pt idx="15">
                  <c:v>86</c:v>
                </c:pt>
                <c:pt idx="16">
                  <c:v>86</c:v>
                </c:pt>
                <c:pt idx="17">
                  <c:v>86</c:v>
                </c:pt>
                <c:pt idx="18">
                  <c:v>86.8</c:v>
                </c:pt>
                <c:pt idx="19">
                  <c:v>88.5</c:v>
                </c:pt>
                <c:pt idx="20">
                  <c:v>90.1</c:v>
                </c:pt>
                <c:pt idx="21">
                  <c:v>91.7</c:v>
                </c:pt>
                <c:pt idx="22">
                  <c:v>#N/A</c:v>
                </c:pt>
                <c:pt idx="23">
                  <c:v>#N/A</c:v>
                </c:pt>
              </c:numCache>
            </c:numRef>
          </c:yVal>
          <c:smooth val="0"/>
          <c:extLst>
            <c:ext xmlns:c16="http://schemas.microsoft.com/office/drawing/2014/chart" uri="{C3380CC4-5D6E-409C-BE32-E72D297353CC}">
              <c16:uniqueId val="{0000000C-24A7-4C6D-898C-3870A3483C3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A7-4C6D-898C-3870A3483C32}"/>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A7-4C6D-898C-3870A3483C3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A7-4C6D-898C-3870A3483C32}"/>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A7-4C6D-898C-3870A3483C32}"/>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A7-4C6D-898C-3870A3483C3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A7-4C6D-898C-3870A3483C3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56-4AF5-93EC-3643BD01E4B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DF-4625-9263-D9E81F043C3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36-407A-8666-D64A895FF7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36-407A-8666-D64A895FF719}"/>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36-407A-8666-D64A895FF719}"/>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36-407A-8666-D64A895FF719}"/>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36-407A-8666-D64A895FF719}"/>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36-407A-8666-D64A895FF71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36-407A-8666-D64A895FF71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36-407A-8666-D64A895FF719}"/>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36-407A-8666-D64A895FF71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EF-49A5-BBE4-7A284C2C21A4}"/>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EF-49A5-BBE4-7A284C2C21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86.021510000000006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4A7-4C6D-898C-3870A3483C32}"/>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3D2-4B46-992F-405655A9FCA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D2-4B46-992F-405655A9FCAB}"/>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D2-4B46-992F-405655A9FC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D2-4B46-992F-405655A9FCAB}"/>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D2-4B46-992F-405655A9FCA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D2-4B46-992F-405655A9FCA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D2-4B46-992F-405655A9FCA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9A-4E62-9D0C-C5074D9F19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E1-4E97-87B4-A4805C06DFB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6-4221-8CC3-9B317E5D76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6-4221-8CC3-9B317E5D76BA}"/>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6-4221-8CC3-9B317E5D76BA}"/>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6-4221-8CC3-9B317E5D76BA}"/>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86-4221-8CC3-9B317E5D76BA}"/>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6-4221-8CC3-9B317E5D76B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6-4221-8CC3-9B317E5D76BA}"/>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86-4221-8CC3-9B317E5D76BA}"/>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86-4221-8CC3-9B317E5D76B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31-4A26-A273-10A12465B4D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31-4A26-A273-10A12465B4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C3D2-4B46-992F-405655A9FCA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81.5</c:v>
                </c:pt>
                <c:pt idx="9">
                  <c:v>81.5</c:v>
                </c:pt>
                <c:pt idx="10">
                  <c:v>81.5</c:v>
                </c:pt>
                <c:pt idx="11">
                  <c:v>81.5</c:v>
                </c:pt>
                <c:pt idx="12">
                  <c:v>81.5</c:v>
                </c:pt>
                <c:pt idx="13">
                  <c:v>81.5</c:v>
                </c:pt>
                <c:pt idx="14">
                  <c:v>81.5</c:v>
                </c:pt>
                <c:pt idx="15">
                  <c:v>81.5</c:v>
                </c:pt>
                <c:pt idx="16">
                  <c:v>81.5</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81.531658669677299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31.5</c:v>
                </c:pt>
                <c:pt idx="1">
                  <c:v>31.5</c:v>
                </c:pt>
                <c:pt idx="2">
                  <c:v>31.5</c:v>
                </c:pt>
                <c:pt idx="3">
                  <c:v>34.5</c:v>
                </c:pt>
                <c:pt idx="4">
                  <c:v>37.6</c:v>
                </c:pt>
                <c:pt idx="5">
                  <c:v>40.6</c:v>
                </c:pt>
                <c:pt idx="6">
                  <c:v>43.7</c:v>
                </c:pt>
                <c:pt idx="7">
                  <c:v>46.7</c:v>
                </c:pt>
                <c:pt idx="8">
                  <c:v>49.8</c:v>
                </c:pt>
                <c:pt idx="9">
                  <c:v>52.8</c:v>
                </c:pt>
                <c:pt idx="10">
                  <c:v>55.9</c:v>
                </c:pt>
                <c:pt idx="11">
                  <c:v>59</c:v>
                </c:pt>
                <c:pt idx="12">
                  <c:v>62</c:v>
                </c:pt>
                <c:pt idx="13">
                  <c:v>65.099999999999994</c:v>
                </c:pt>
                <c:pt idx="14">
                  <c:v>68.099999999999994</c:v>
                </c:pt>
                <c:pt idx="15">
                  <c:v>71.2</c:v>
                </c:pt>
                <c:pt idx="16">
                  <c:v>74.2</c:v>
                </c:pt>
                <c:pt idx="17">
                  <c:v>77.3</c:v>
                </c:pt>
                <c:pt idx="18">
                  <c:v>80.3</c:v>
                </c:pt>
                <c:pt idx="19">
                  <c:v>83.4</c:v>
                </c:pt>
                <c:pt idx="20">
                  <c:v>86.4</c:v>
                </c:pt>
                <c:pt idx="21">
                  <c:v>89.5</c:v>
                </c:pt>
                <c:pt idx="22">
                  <c:v>89.5</c:v>
                </c:pt>
                <c:pt idx="23">
                  <c:v>89.5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D2-4B46-992F-405655A9FCAB}"/>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D2-4B46-992F-405655A9FC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D2-4B46-992F-405655A9FCAB}"/>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D2-4B46-992F-405655A9FCAB}"/>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D2-4B46-992F-405655A9FCA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3D2-4B46-992F-405655A9FCA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9A-4E62-9D0C-C5074D9F199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E1-4E97-87B4-A4805C06DFB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86-4221-8CC3-9B317E5D76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86-4221-8CC3-9B317E5D76BA}"/>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86-4221-8CC3-9B317E5D76BA}"/>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86-4221-8CC3-9B317E5D76BA}"/>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86-4221-8CC3-9B317E5D76BA}"/>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86-4221-8CC3-9B317E5D76B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86-4221-8CC3-9B317E5D76BA}"/>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86-4221-8CC3-9B317E5D76BA}"/>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86-4221-8CC3-9B317E5D76B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31-4A26-A273-10A12465B4D7}"/>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31-4A26-A273-10A12465B4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31.6</c:v>
                </c:pt>
                <c:pt idx="1">
                  <c:v>#N/A</c:v>
                </c:pt>
                <c:pt idx="2">
                  <c:v>67.3</c:v>
                </c:pt>
                <c:pt idx="3">
                  <c:v>#N/A</c:v>
                </c:pt>
                <c:pt idx="4">
                  <c:v>73.834196891191709</c:v>
                </c:pt>
                <c:pt idx="5">
                  <c:v>#N/A</c:v>
                </c:pt>
                <c:pt idx="6">
                  <c:v>#N/A</c:v>
                </c:pt>
                <c:pt idx="7">
                  <c:v>#N/A</c:v>
                </c:pt>
                <c:pt idx="8">
                  <c:v>#N/A</c:v>
                </c:pt>
                <c:pt idx="9">
                  <c:v>#N/A</c:v>
                </c:pt>
                <c:pt idx="10">
                  <c:v>#N/A</c:v>
                </c:pt>
                <c:pt idx="11">
                  <c:v>#N/A</c:v>
                </c:pt>
                <c:pt idx="12">
                  <c:v>#N/A</c:v>
                </c:pt>
                <c:pt idx="13">
                  <c:v>#N/A</c:v>
                </c:pt>
                <c:pt idx="14">
                  <c:v>#N/A</c:v>
                </c:pt>
                <c:pt idx="15">
                  <c:v>75.294117647058826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54270208"/>
        <c:axId val="362366848"/>
      </c:scatterChart>
      <c:valAx>
        <c:axId val="354270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848"/>
        <c:crosses val="autoZero"/>
        <c:crossBetween val="midCat"/>
        <c:majorUnit val="5"/>
      </c:valAx>
      <c:valAx>
        <c:axId val="3623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702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96.5</c:v>
                </c:pt>
                <c:pt idx="10">
                  <c:v>96.5</c:v>
                </c:pt>
                <c:pt idx="11">
                  <c:v>96.5</c:v>
                </c:pt>
                <c:pt idx="12">
                  <c:v>96.5</c:v>
                </c:pt>
                <c:pt idx="13">
                  <c:v>96.5</c:v>
                </c:pt>
                <c:pt idx="14">
                  <c:v>96.5</c:v>
                </c:pt>
                <c:pt idx="15">
                  <c:v>96.5</c:v>
                </c:pt>
                <c:pt idx="16">
                  <c:v>96.5</c:v>
                </c:pt>
                <c:pt idx="17">
                  <c:v>96.5</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DF-4C69-B22F-400AE41A74BC}"/>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DF-4C69-B22F-400AE41A74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DF-4C69-B22F-400AE41A74BC}"/>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DF-4C69-B22F-400AE41A74B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DF-4C69-B22F-400AE41A74B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DF-4C69-B22F-400AE41A74B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3D-45D2-84F7-82B25E74EE9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7B-4CB1-BC65-3FE0F4C4C4A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32-4107-B445-338D063D4C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F32-4107-B445-338D063D4C6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F32-4107-B445-338D063D4C6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F32-4107-B445-338D063D4C6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F32-4107-B445-338D063D4C6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F32-4107-B445-338D063D4C6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F32-4107-B445-338D063D4C6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F32-4107-B445-338D063D4C6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F32-4107-B445-338D063D4C6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20-4618-A868-92D72B8135B4}"/>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20-4618-A868-92D72B8135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96.453900709219852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93.5</c:v>
                </c:pt>
                <c:pt idx="8">
                  <c:v>93.5</c:v>
                </c:pt>
                <c:pt idx="9">
                  <c:v>93.5</c:v>
                </c:pt>
                <c:pt idx="10">
                  <c:v>93.5</c:v>
                </c:pt>
                <c:pt idx="11">
                  <c:v>93.5</c:v>
                </c:pt>
                <c:pt idx="12">
                  <c:v>92.5</c:v>
                </c:pt>
                <c:pt idx="13">
                  <c:v>91.5</c:v>
                </c:pt>
                <c:pt idx="14">
                  <c:v>90.5</c:v>
                </c:pt>
                <c:pt idx="15">
                  <c:v>89.5</c:v>
                </c:pt>
                <c:pt idx="16">
                  <c:v>88.5</c:v>
                </c:pt>
                <c:pt idx="17">
                  <c:v>87.5</c:v>
                </c:pt>
                <c:pt idx="18">
                  <c:v>86.4</c:v>
                </c:pt>
                <c:pt idx="19">
                  <c:v>85.4</c:v>
                </c:pt>
                <c:pt idx="20">
                  <c:v>84.4</c:v>
                </c:pt>
                <c:pt idx="21">
                  <c:v>83.4</c:v>
                </c:pt>
                <c:pt idx="22">
                  <c:v>83.4</c:v>
                </c:pt>
                <c:pt idx="23">
                  <c:v>83.4</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DF-4C69-B22F-400AE41A74BC}"/>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DF-4C69-B22F-400AE41A74B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DF-4C69-B22F-400AE41A74B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3D-45D2-84F7-82B25E74EE9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7B-4CB1-BC65-3FE0F4C4C4A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F32-4107-B445-338D063D4C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F32-4107-B445-338D063D4C6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F32-4107-B445-338D063D4C6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F32-4107-B445-338D063D4C6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F32-4107-B445-338D063D4C6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F32-4107-B445-338D063D4C6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F32-4107-B445-338D063D4C6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F32-4107-B445-338D063D4C6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F32-4107-B445-338D063D4C6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20-4618-A868-92D72B8135B4}"/>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20-4618-A868-92D72B8135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91.489361702127653</c:v>
                </c:pt>
                <c:pt idx="5">
                  <c:v>#N/A</c:v>
                </c:pt>
                <c:pt idx="6">
                  <c:v>#N/A</c:v>
                </c:pt>
                <c:pt idx="7">
                  <c:v>#N/A</c:v>
                </c:pt>
                <c:pt idx="8">
                  <c:v>#N/A</c:v>
                </c:pt>
                <c:pt idx="9">
                  <c:v>#N/A</c:v>
                </c:pt>
                <c:pt idx="10">
                  <c:v>#N/A</c:v>
                </c:pt>
                <c:pt idx="11">
                  <c:v>#N/A</c:v>
                </c:pt>
                <c:pt idx="12">
                  <c:v>#N/A</c:v>
                </c:pt>
                <c:pt idx="13">
                  <c:v>#N/A</c:v>
                </c:pt>
                <c:pt idx="14">
                  <c:v>#N/A</c:v>
                </c:pt>
                <c:pt idx="15">
                  <c:v>85.436893203883486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1FDF-4C69-B22F-400AE41A74B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FDF-4C69-B22F-400AE41A74BC}"/>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FDF-4C69-B22F-400AE41A74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FDF-4C69-B22F-400AE41A74BC}"/>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FDF-4C69-B22F-400AE41A74BC}"/>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FDF-4C69-B22F-400AE41A74B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FDF-4C69-B22F-400AE41A74B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3D-45D2-84F7-82B25E74EE9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7B-4CB1-BC65-3FE0F4C4C4A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32-4107-B445-338D063D4C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32-4107-B445-338D063D4C64}"/>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32-4107-B445-338D063D4C64}"/>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32-4107-B445-338D063D4C64}"/>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32-4107-B445-338D063D4C64}"/>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32-4107-B445-338D063D4C6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32-4107-B445-338D063D4C64}"/>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32-4107-B445-338D063D4C64}"/>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32-4107-B445-338D063D4C6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20-4618-A868-92D72B8135B4}"/>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20-4618-A868-92D72B8135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1FDF-4C69-B22F-400AE41A74BC}"/>
            </c:ext>
          </c:extLst>
        </c:ser>
        <c:dLbls>
          <c:showLegendKey val="0"/>
          <c:showVal val="0"/>
          <c:showCatName val="0"/>
          <c:showSerName val="0"/>
          <c:showPercent val="0"/>
          <c:showBubbleSize val="0"/>
        </c:dLbls>
        <c:axId val="74574848"/>
        <c:axId val="75109120"/>
      </c:scatterChart>
      <c:valAx>
        <c:axId val="74574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9120"/>
        <c:crosses val="autoZero"/>
        <c:crossBetween val="midCat"/>
        <c:majorUnit val="5"/>
      </c:valAx>
      <c:valAx>
        <c:axId val="75109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94.2</c:v>
                </c:pt>
                <c:pt idx="7">
                  <c:v>94.2</c:v>
                </c:pt>
                <c:pt idx="8">
                  <c:v>94.2</c:v>
                </c:pt>
                <c:pt idx="9">
                  <c:v>94.2</c:v>
                </c:pt>
                <c:pt idx="10">
                  <c:v>94.2</c:v>
                </c:pt>
                <c:pt idx="11">
                  <c:v>93.9</c:v>
                </c:pt>
                <c:pt idx="12">
                  <c:v>93.7</c:v>
                </c:pt>
                <c:pt idx="13">
                  <c:v>93.4</c:v>
                </c:pt>
                <c:pt idx="14">
                  <c:v>93.1</c:v>
                </c:pt>
                <c:pt idx="15">
                  <c:v>92.8</c:v>
                </c:pt>
                <c:pt idx="16">
                  <c:v>92.6</c:v>
                </c:pt>
                <c:pt idx="17">
                  <c:v>92.3</c:v>
                </c:pt>
                <c:pt idx="18">
                  <c:v>92</c:v>
                </c:pt>
                <c:pt idx="19">
                  <c:v>91.7</c:v>
                </c:pt>
                <c:pt idx="20">
                  <c:v>91.5</c:v>
                </c:pt>
                <c:pt idx="21">
                  <c:v>91.2</c:v>
                </c:pt>
                <c:pt idx="22">
                  <c:v>90.9</c:v>
                </c:pt>
                <c:pt idx="23">
                  <c:v>90.6</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1C-4572-964C-E9B83406B16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1C-4572-964C-E9B83406B16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1C-4572-964C-E9B83406B16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1C-4572-964C-E9B83406B16D}"/>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1C-4572-964C-E9B83406B16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1C-4572-964C-E9B83406B1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39-4795-B016-914057B7B0F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58-448E-95EF-EDCDB03E7A0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F9-4C77-A8FD-648F268AF8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F9-4C77-A8FD-648F268AF87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DF9-4C77-A8FD-648F268AF876}"/>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DF9-4C77-A8FD-648F268AF876}"/>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DF9-4C77-A8FD-648F268AF876}"/>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DF9-4C77-A8FD-648F268AF87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DF9-4C77-A8FD-648F268AF876}"/>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DF9-4C77-A8FD-648F268AF876}"/>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DF9-4C77-A8FD-648F268AF87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66-4CD0-B8B8-BD1462F6A5B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66-4CD0-B8B8-BD1462F6A5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93.908600000000007</c:v>
                </c:pt>
                <c:pt idx="4">
                  <c:v>#N/A</c:v>
                </c:pt>
                <c:pt idx="5">
                  <c:v>94.179900000000004</c:v>
                </c:pt>
                <c:pt idx="6">
                  <c:v>#N/A</c:v>
                </c:pt>
                <c:pt idx="7">
                  <c:v>91.876999999999995</c:v>
                </c:pt>
                <c:pt idx="8">
                  <c:v>92.331900000000005</c:v>
                </c:pt>
                <c:pt idx="9">
                  <c:v>#N/A</c:v>
                </c:pt>
                <c:pt idx="10">
                  <c:v>88.888900000000007</c:v>
                </c:pt>
                <c:pt idx="11">
                  <c:v>89</c:v>
                </c:pt>
                <c:pt idx="12">
                  <c:v>98.648600000000002</c:v>
                </c:pt>
                <c:pt idx="13">
                  <c:v>96.341499999999996</c:v>
                </c:pt>
                <c:pt idx="14">
                  <c:v>#N/A</c:v>
                </c:pt>
                <c:pt idx="15">
                  <c:v>#N/A</c:v>
                </c:pt>
                <c:pt idx="16">
                  <c:v>87.905600000000007</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45.7</c:v>
                </c:pt>
                <c:pt idx="12">
                  <c:v>45.7</c:v>
                </c:pt>
                <c:pt idx="13">
                  <c:v>45.7</c:v>
                </c:pt>
                <c:pt idx="14">
                  <c:v>45.7</c:v>
                </c:pt>
                <c:pt idx="15">
                  <c:v>45.7</c:v>
                </c:pt>
                <c:pt idx="16">
                  <c:v>45.7</c:v>
                </c:pt>
                <c:pt idx="17">
                  <c:v>45.7</c:v>
                </c:pt>
                <c:pt idx="18">
                  <c:v>45.7</c:v>
                </c:pt>
                <c:pt idx="19">
                  <c:v>45.7</c:v>
                </c:pt>
                <c:pt idx="20">
                  <c:v>45.7</c:v>
                </c:pt>
                <c:pt idx="21">
                  <c:v>45.7</c:v>
                </c:pt>
                <c:pt idx="22">
                  <c:v>45.7</c:v>
                </c:pt>
                <c:pt idx="23">
                  <c:v>45.7</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1C-4572-964C-E9B83406B16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1C-4572-964C-E9B83406B16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1C-4572-964C-E9B83406B1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39-4795-B016-914057B7B0F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58-448E-95EF-EDCDB03E7A0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DF9-4C77-A8FD-648F268AF8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DF9-4C77-A8FD-648F268AF87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DF9-4C77-A8FD-648F268AF876}"/>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DF9-4C77-A8FD-648F268AF876}"/>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DF9-4C77-A8FD-648F268AF876}"/>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DF9-4C77-A8FD-648F268AF87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DF9-4C77-A8FD-648F268AF876}"/>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DF9-4C77-A8FD-648F268AF876}"/>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DF9-4C77-A8FD-648F268AF87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66-4CD0-B8B8-BD1462F6A5B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66-4CD0-B8B8-BD1462F6A5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23</c:v>
                </c:pt>
                <c:pt idx="12">
                  <c:v>#N/A</c:v>
                </c:pt>
                <c:pt idx="13">
                  <c:v>#N/A</c:v>
                </c:pt>
                <c:pt idx="14">
                  <c:v>#N/A</c:v>
                </c:pt>
                <c:pt idx="15">
                  <c:v>68.421052631578945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c:v>
                </c:pt>
                <c:pt idx="14">
                  <c:v>99</c:v>
                </c:pt>
                <c:pt idx="15">
                  <c:v>99</c:v>
                </c:pt>
                <c:pt idx="16">
                  <c:v>99</c:v>
                </c:pt>
                <c:pt idx="17">
                  <c:v>99</c:v>
                </c:pt>
                <c:pt idx="18">
                  <c:v>99</c:v>
                </c:pt>
                <c:pt idx="19">
                  <c:v>99</c:v>
                </c:pt>
                <c:pt idx="20">
                  <c:v>99</c:v>
                </c:pt>
                <c:pt idx="21">
                  <c:v>99</c:v>
                </c:pt>
                <c:pt idx="22">
                  <c:v>#N/A</c:v>
                </c:pt>
                <c:pt idx="23">
                  <c:v>#N/A</c:v>
                </c:pt>
              </c:numCache>
            </c:numRef>
          </c:yVal>
          <c:smooth val="0"/>
          <c:extLst>
            <c:ext xmlns:c16="http://schemas.microsoft.com/office/drawing/2014/chart" uri="{C3380CC4-5D6E-409C-BE32-E72D297353CC}">
              <c16:uniqueId val="{0000000C-3C1C-4572-964C-E9B83406B16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1C-4572-964C-E9B83406B16D}"/>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C1C-4572-964C-E9B83406B16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C1C-4572-964C-E9B83406B16D}"/>
                </c:ext>
              </c:extLst>
            </c:dLbl>
            <c:dLbl>
              <c:idx val="3"/>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C1C-4572-964C-E9B83406B16D}"/>
                </c:ext>
              </c:extLst>
            </c:dLbl>
            <c:dLbl>
              <c:idx val="4"/>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C1C-4572-964C-E9B83406B16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C1C-4572-964C-E9B83406B1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39-4795-B016-914057B7B0F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58-448E-95EF-EDCDB03E7A0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F9-4C77-A8FD-648F268AF8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9-4C77-A8FD-648F268AF876}"/>
                </c:ext>
              </c:extLst>
            </c:dLbl>
            <c:dLbl>
              <c:idx val="10"/>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9-4C77-A8FD-648F268AF876}"/>
                </c:ext>
              </c:extLst>
            </c:dLbl>
            <c:dLbl>
              <c:idx val="11"/>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9-4C77-A8FD-648F268AF876}"/>
                </c:ext>
              </c:extLst>
            </c:dLbl>
            <c:dLbl>
              <c:idx val="1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F9-4C77-A8FD-648F268AF876}"/>
                </c:ext>
              </c:extLst>
            </c:dLbl>
            <c:dLbl>
              <c:idx val="1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F9-4C77-A8FD-648F268AF87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F9-4C77-A8FD-648F268AF876}"/>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F9-4C77-A8FD-648F268AF876}"/>
                </c:ext>
              </c:extLst>
            </c:dLbl>
            <c:dLbl>
              <c:idx val="1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F9-4C77-A8FD-648F268AF87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66-4CD0-B8B8-BD1462F6A5BD}"/>
                </c:ext>
              </c:extLst>
            </c:dLbl>
            <c:dLbl>
              <c:idx val="1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66-4CD0-B8B8-BD1462F6A5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2012</c:v>
                </c:pt>
                <c:pt idx="2">
                  <c:v>2012</c:v>
                </c:pt>
                <c:pt idx="3">
                  <c:v>2012</c:v>
                </c:pt>
                <c:pt idx="4">
                  <c:v>2013</c:v>
                </c:pt>
                <c:pt idx="5">
                  <c:v>2013</c:v>
                </c:pt>
                <c:pt idx="6">
                  <c:v>2014</c:v>
                </c:pt>
                <c:pt idx="7">
                  <c:v>2014</c:v>
                </c:pt>
                <c:pt idx="8">
                  <c:v>2015</c:v>
                </c:pt>
                <c:pt idx="9">
                  <c:v>2016</c:v>
                </c:pt>
                <c:pt idx="10">
                  <c:v>2016</c:v>
                </c:pt>
                <c:pt idx="11">
                  <c:v>2017</c:v>
                </c:pt>
                <c:pt idx="12">
                  <c:v>2017</c:v>
                </c:pt>
                <c:pt idx="13">
                  <c:v>2019</c:v>
                </c:pt>
                <c:pt idx="14">
                  <c:v>2019</c:v>
                </c:pt>
                <c:pt idx="15">
                  <c:v>2019</c:v>
                </c:pt>
                <c:pt idx="16">
                  <c:v>2021</c:v>
                </c:pt>
                <c:pt idx="17">
                  <c:v>2022</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3C1C-4572-964C-E9B83406B16D}"/>
            </c:ext>
          </c:extLst>
        </c:ser>
        <c:dLbls>
          <c:showLegendKey val="0"/>
          <c:showVal val="0"/>
          <c:showCatName val="0"/>
          <c:showSerName val="0"/>
          <c:showPercent val="0"/>
          <c:showBubbleSize val="0"/>
        </c:dLbls>
        <c:axId val="75160192"/>
        <c:axId val="84414848"/>
      </c:scatterChart>
      <c:valAx>
        <c:axId val="75160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4848"/>
        <c:crosses val="autoZero"/>
        <c:crossBetween val="midCat"/>
        <c:majorUnit val="5"/>
      </c:valAx>
      <c:valAx>
        <c:axId val="84414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1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4CFD827-C435-4284-925C-CBC189B0A4EA}"/>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051DB55-51E5-4429-B63C-5C51EB74471E}"/>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AB87FA7-E05B-4345-AF43-46E912F44D8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E51BF4C-A82B-4202-9776-2BB13AF62E0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9D55340-D383-4704-BC23-9816731B12B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FE53410-23B8-4A89-BACD-250799D78A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0896A6A-2F04-4665-9A46-B8FFB5E201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1909152-317F-47E9-910D-4E3838486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A9B7853-DC89-409A-A2A4-55FB8A67360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2F8054E-120A-4C7C-8ABC-EC48F72F9DE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B5BFE98-EFBB-4F64-9C0B-402331BF6BB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5536536-C45D-4DB2-9782-ABD0EF4A678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D4923E8-9FCA-4061-A150-B5273E38E51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6306455-929F-4845-BC28-8B87C50A770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E52B7603-61E0-4308-8DFC-625B05532EC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2D34C-1F23-43ED-982E-56CE092FD08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4" customWidth="true"/>
    <col min="2" max="2" width="2.375" style="294" customWidth="true"/>
    <col min="3" max="3" width="58" style="294" customWidth="true"/>
    <col min="4" max="4" width="7.75" style="294" customWidth="true"/>
    <col min="5" max="16384" width="7.75" style="294"/>
  </cols>
  <sheetData>
    <row xmlns:x14ac="http://schemas.microsoft.com/office/spreadsheetml/2009/9/ac" r="1" ht="29.25" customHeight="true" x14ac:dyDescent="0.25">
      <c r="A1" s="291"/>
      <c r="B1" s="292"/>
      <c r="C1" s="292"/>
      <c r="D1" s="292"/>
      <c r="E1" s="293"/>
      <c r="F1" s="293"/>
      <c r="G1" s="293"/>
      <c r="H1" s="293"/>
      <c r="I1" s="293"/>
      <c r="J1" s="293"/>
      <c r="K1" s="293"/>
      <c r="L1" s="293"/>
      <c r="M1" s="293"/>
      <c r="N1" s="293"/>
      <c r="O1" s="293"/>
      <c r="P1" s="293"/>
      <c r="Q1" s="293"/>
      <c r="R1" s="293"/>
    </row>
    <row xmlns:x14ac="http://schemas.microsoft.com/office/spreadsheetml/2009/9/ac" r="2" ht="23.25" x14ac:dyDescent="0.35">
      <c r="A2" s="292"/>
      <c r="B2" s="292"/>
      <c r="C2" s="295"/>
      <c r="D2" s="292"/>
      <c r="E2" s="293"/>
      <c r="F2" s="293"/>
      <c r="G2" s="292"/>
      <c r="H2" s="293"/>
      <c r="I2" s="293"/>
      <c r="J2" s="293"/>
      <c r="K2" s="293"/>
      <c r="L2" s="293"/>
      <c r="M2" s="293"/>
      <c r="N2" s="293"/>
      <c r="O2" s="293"/>
      <c r="P2" s="293"/>
      <c r="Q2" s="293"/>
      <c r="R2" s="293"/>
    </row>
    <row xmlns:x14ac="http://schemas.microsoft.com/office/spreadsheetml/2009/9/ac" r="3" ht="15" x14ac:dyDescent="0.2">
      <c r="A3" s="292"/>
      <c r="B3" s="292"/>
      <c r="C3" s="292"/>
      <c r="D3" s="292"/>
      <c r="F3" s="292"/>
      <c r="G3" s="292"/>
      <c r="H3" s="296"/>
      <c r="I3" s="296"/>
      <c r="J3" s="296"/>
      <c r="K3" s="296"/>
      <c r="L3" s="293"/>
      <c r="M3" s="293"/>
      <c r="N3" s="293"/>
      <c r="O3" s="293"/>
      <c r="P3" s="293"/>
      <c r="Q3" s="293"/>
      <c r="R3" s="293"/>
    </row>
    <row xmlns:x14ac="http://schemas.microsoft.com/office/spreadsheetml/2009/9/ac" r="4" ht="40.5" x14ac:dyDescent="0.2">
      <c r="A4" s="292"/>
      <c r="B4" s="292"/>
      <c r="C4" s="297" t="s">
        <v>144</v>
      </c>
      <c r="D4" s="292"/>
      <c r="E4" s="298"/>
      <c r="F4" s="293"/>
      <c r="G4" s="292"/>
      <c r="H4" s="293"/>
      <c r="I4" s="293"/>
      <c r="J4" s="293"/>
      <c r="K4" s="293"/>
      <c r="L4" s="293"/>
      <c r="M4" s="293"/>
      <c r="N4" s="293"/>
      <c r="O4" s="293"/>
      <c r="P4" s="293"/>
      <c r="Q4" s="293"/>
      <c r="R4" s="293"/>
    </row>
    <row xmlns:x14ac="http://schemas.microsoft.com/office/spreadsheetml/2009/9/ac" r="5" ht="20.25" x14ac:dyDescent="0.2">
      <c r="A5" s="292"/>
      <c r="B5" s="292"/>
      <c r="C5" s="299"/>
      <c r="D5" s="292"/>
      <c r="E5" s="298"/>
      <c r="F5" s="293"/>
      <c r="G5" s="292"/>
      <c r="H5" s="293"/>
      <c r="I5" s="293"/>
      <c r="J5" s="293"/>
      <c r="K5" s="293"/>
      <c r="L5" s="293"/>
      <c r="M5" s="293"/>
      <c r="N5" s="293"/>
      <c r="O5" s="293"/>
      <c r="P5" s="293"/>
      <c r="Q5" s="293"/>
      <c r="R5" s="293"/>
    </row>
    <row xmlns:x14ac="http://schemas.microsoft.com/office/spreadsheetml/2009/9/ac" r="6" ht="15" x14ac:dyDescent="0.2">
      <c r="A6" s="292"/>
      <c r="B6" s="292"/>
      <c r="C6" s="300" t="s">
        <v>151</v>
      </c>
      <c r="D6" s="293"/>
      <c r="E6" s="293"/>
      <c r="F6" s="293"/>
      <c r="G6" s="293"/>
      <c r="H6" s="293"/>
      <c r="I6" s="293"/>
      <c r="J6" s="293"/>
      <c r="K6" s="293"/>
      <c r="L6" s="293"/>
      <c r="M6" s="293"/>
      <c r="N6" s="293"/>
      <c r="O6" s="293"/>
      <c r="P6" s="293"/>
      <c r="Q6" s="293"/>
      <c r="R6" s="293"/>
    </row>
    <row xmlns:x14ac="http://schemas.microsoft.com/office/spreadsheetml/2009/9/ac" r="7" ht="26.25" x14ac:dyDescent="0.4">
      <c r="A7" s="292"/>
      <c r="B7" s="292"/>
      <c r="C7" s="301" t="str">
        <f>+'Water Data'!D1</f>
        <v>Honduras</v>
      </c>
      <c r="D7" s="293"/>
      <c r="E7" s="293"/>
      <c r="F7" s="293"/>
      <c r="G7" s="293"/>
      <c r="H7" s="293"/>
      <c r="I7" s="293"/>
      <c r="J7" s="293"/>
      <c r="K7" s="293"/>
      <c r="L7" s="293"/>
      <c r="M7" s="293"/>
      <c r="N7" s="293"/>
      <c r="O7" s="293"/>
      <c r="P7" s="293"/>
      <c r="Q7" s="293"/>
      <c r="R7" s="293"/>
    </row>
    <row xmlns:x14ac="http://schemas.microsoft.com/office/spreadsheetml/2009/9/ac" r="8" ht="15" x14ac:dyDescent="0.2">
      <c r="A8" s="292"/>
      <c r="B8" s="292"/>
      <c r="C8" s="292"/>
      <c r="D8" s="293"/>
      <c r="E8" s="293"/>
      <c r="F8" s="293"/>
      <c r="G8" s="293"/>
      <c r="H8" s="293"/>
      <c r="I8" s="293"/>
      <c r="J8" s="293"/>
      <c r="K8" s="293"/>
      <c r="L8" s="293"/>
      <c r="M8" s="293"/>
      <c r="N8" s="293"/>
      <c r="O8" s="293"/>
      <c r="P8" s="293"/>
      <c r="Q8" s="293"/>
      <c r="R8" s="293"/>
    </row>
    <row xmlns:x14ac="http://schemas.microsoft.com/office/spreadsheetml/2009/9/ac" r="9" ht="15" x14ac:dyDescent="0.2">
      <c r="A9" s="292"/>
      <c r="B9" s="292"/>
      <c r="C9" s="302" t="s">
        <v>359</v>
      </c>
      <c r="D9" s="293"/>
      <c r="E9" s="293"/>
      <c r="F9" s="293"/>
      <c r="G9" s="293"/>
      <c r="H9" s="293"/>
      <c r="I9" s="293"/>
      <c r="J9" s="293"/>
      <c r="K9" s="293"/>
      <c r="L9" s="293"/>
      <c r="M9" s="293"/>
      <c r="N9" s="293"/>
      <c r="O9" s="293"/>
      <c r="P9" s="293"/>
      <c r="Q9" s="293"/>
      <c r="R9" s="293"/>
    </row>
    <row xmlns:x14ac="http://schemas.microsoft.com/office/spreadsheetml/2009/9/ac" r="10" ht="15" x14ac:dyDescent="0.2">
      <c r="A10" s="292"/>
      <c r="B10" s="292"/>
      <c r="C10" s="300"/>
      <c r="D10" s="293"/>
      <c r="E10" s="293"/>
      <c r="F10" s="293"/>
      <c r="G10" s="293"/>
      <c r="H10" s="293"/>
      <c r="I10" s="293"/>
      <c r="J10" s="293"/>
      <c r="K10" s="293"/>
      <c r="L10" s="293"/>
      <c r="M10" s="293"/>
      <c r="N10" s="293"/>
      <c r="O10" s="293"/>
      <c r="P10" s="293"/>
      <c r="Q10" s="293"/>
      <c r="R10" s="293"/>
    </row>
    <row xmlns:x14ac="http://schemas.microsoft.com/office/spreadsheetml/2009/9/ac" r="11" ht="15.95" customHeight="true" x14ac:dyDescent="0.2">
      <c r="A11" s="292"/>
      <c r="C11" s="326" t="s">
        <v>32</v>
      </c>
      <c r="D11" s="303"/>
      <c r="E11" s="304"/>
      <c r="F11" s="303"/>
      <c r="G11" s="303"/>
      <c r="H11" s="293"/>
      <c r="I11" s="293"/>
      <c r="J11" s="293"/>
      <c r="K11" s="293"/>
      <c r="L11" s="293"/>
      <c r="M11" s="293"/>
      <c r="N11" s="293"/>
      <c r="O11" s="293"/>
      <c r="P11" s="293"/>
      <c r="Q11" s="293"/>
      <c r="R11" s="293"/>
    </row>
    <row xmlns:x14ac="http://schemas.microsoft.com/office/spreadsheetml/2009/9/ac" r="12" ht="9" customHeight="true" x14ac:dyDescent="0.2">
      <c r="A12" s="292"/>
      <c r="B12" s="293"/>
      <c r="C12" s="305"/>
      <c r="D12" s="303"/>
      <c r="E12" s="304"/>
      <c r="F12" s="303"/>
      <c r="G12" s="303"/>
      <c r="H12" s="293"/>
      <c r="I12" s="293"/>
      <c r="J12" s="293"/>
      <c r="K12" s="293"/>
      <c r="L12" s="293"/>
      <c r="M12" s="293"/>
      <c r="N12" s="293"/>
      <c r="O12" s="293"/>
      <c r="P12" s="293"/>
      <c r="Q12" s="293"/>
      <c r="R12" s="293"/>
    </row>
    <row xmlns:x14ac="http://schemas.microsoft.com/office/spreadsheetml/2009/9/ac" r="13" ht="24.95" customHeight="true" x14ac:dyDescent="0.25">
      <c r="A13" s="292"/>
      <c r="B13" s="293"/>
      <c r="C13" s="306" t="s">
        <v>145</v>
      </c>
      <c r="D13" s="303"/>
      <c r="E13" s="304"/>
      <c r="F13" s="303"/>
      <c r="G13" s="303"/>
      <c r="H13" s="293"/>
      <c r="I13" s="293"/>
      <c r="J13" s="293"/>
      <c r="K13" s="293"/>
      <c r="L13" s="293"/>
      <c r="M13" s="293"/>
      <c r="N13" s="293"/>
      <c r="O13" s="293"/>
      <c r="P13" s="293"/>
      <c r="Q13" s="293"/>
      <c r="R13" s="293"/>
    </row>
    <row xmlns:x14ac="http://schemas.microsoft.com/office/spreadsheetml/2009/9/ac" r="14" ht="21.95" customHeight="true" x14ac:dyDescent="0.2">
      <c r="A14" s="292"/>
      <c r="B14" s="307"/>
      <c r="C14" s="308" t="s">
        <v>152</v>
      </c>
      <c r="D14" s="303"/>
      <c r="E14" s="304"/>
      <c r="F14" s="303"/>
      <c r="G14" s="303"/>
      <c r="H14" s="293"/>
      <c r="I14" s="293"/>
      <c r="J14" s="293"/>
      <c r="K14" s="293"/>
      <c r="L14" s="293"/>
      <c r="M14" s="293"/>
      <c r="N14" s="293"/>
      <c r="O14" s="293"/>
      <c r="P14" s="293"/>
      <c r="Q14" s="293"/>
      <c r="R14" s="293"/>
    </row>
    <row xmlns:x14ac="http://schemas.microsoft.com/office/spreadsheetml/2009/9/ac" r="15" ht="15" x14ac:dyDescent="0.2">
      <c r="A15" s="292"/>
      <c r="B15" s="307"/>
      <c r="C15" s="309" t="s">
        <v>153</v>
      </c>
      <c r="D15" s="303"/>
      <c r="E15" s="304"/>
      <c r="F15" s="303"/>
      <c r="G15" s="303"/>
      <c r="H15" s="293"/>
      <c r="I15" s="293"/>
      <c r="J15" s="293"/>
      <c r="K15" s="293"/>
      <c r="L15" s="293"/>
      <c r="M15" s="293"/>
      <c r="N15" s="293"/>
      <c r="O15" s="293"/>
      <c r="P15" s="293"/>
      <c r="Q15" s="293"/>
      <c r="R15" s="293"/>
    </row>
    <row xmlns:x14ac="http://schemas.microsoft.com/office/spreadsheetml/2009/9/ac" r="16" ht="15" x14ac:dyDescent="0.2">
      <c r="A16" s="292"/>
      <c r="B16" s="307"/>
      <c r="C16" s="308" t="s">
        <v>344</v>
      </c>
      <c r="D16" s="303"/>
      <c r="E16" s="304"/>
      <c r="F16" s="303"/>
      <c r="G16" s="303"/>
      <c r="H16" s="293"/>
      <c r="I16" s="293"/>
      <c r="J16" s="293"/>
      <c r="K16" s="293"/>
      <c r="L16" s="293"/>
      <c r="M16" s="293"/>
      <c r="N16" s="293"/>
      <c r="O16" s="293"/>
      <c r="P16" s="293"/>
      <c r="Q16" s="293"/>
      <c r="R16" s="293"/>
    </row>
    <row xmlns:x14ac="http://schemas.microsoft.com/office/spreadsheetml/2009/9/ac" r="17" ht="26.1" customHeight="true" x14ac:dyDescent="0.2">
      <c r="A17" s="292"/>
      <c r="B17" s="304"/>
      <c r="C17" s="310"/>
      <c r="D17" s="303"/>
      <c r="E17" s="307"/>
      <c r="F17" s="303"/>
      <c r="G17" s="303"/>
      <c r="H17" s="293"/>
      <c r="I17" s="293"/>
      <c r="J17" s="293"/>
      <c r="K17" s="293"/>
      <c r="L17" s="293"/>
      <c r="M17" s="293"/>
      <c r="N17" s="293"/>
      <c r="O17" s="293"/>
      <c r="P17" s="293"/>
      <c r="Q17" s="293"/>
      <c r="R17" s="293"/>
    </row>
    <row xmlns:x14ac="http://schemas.microsoft.com/office/spreadsheetml/2009/9/ac" r="18" ht="15.75" x14ac:dyDescent="0.25">
      <c r="A18" s="292"/>
      <c r="B18" s="304"/>
      <c r="C18" s="311" t="s">
        <v>33</v>
      </c>
      <c r="D18" s="303"/>
      <c r="E18" s="312"/>
      <c r="F18" s="303"/>
      <c r="G18" s="303"/>
      <c r="H18" s="293"/>
      <c r="I18" s="293"/>
      <c r="J18" s="293"/>
      <c r="K18" s="293"/>
      <c r="L18" s="293"/>
      <c r="M18" s="293"/>
      <c r="N18" s="293"/>
      <c r="O18" s="293"/>
      <c r="P18" s="293"/>
      <c r="Q18" s="293"/>
      <c r="R18" s="293"/>
    </row>
    <row xmlns:x14ac="http://schemas.microsoft.com/office/spreadsheetml/2009/9/ac" r="19" ht="15" x14ac:dyDescent="0.2">
      <c r="A19" s="292"/>
      <c r="B19" s="304"/>
      <c r="C19" s="313" t="s">
        <v>146</v>
      </c>
      <c r="D19" s="303"/>
      <c r="E19" s="314"/>
      <c r="F19" s="303"/>
      <c r="G19" s="303"/>
      <c r="H19" s="293"/>
      <c r="I19" s="293"/>
      <c r="J19" s="293"/>
      <c r="K19" s="293"/>
      <c r="L19" s="293"/>
      <c r="M19" s="293"/>
      <c r="N19" s="293"/>
      <c r="O19" s="293"/>
      <c r="P19" s="293"/>
      <c r="Q19" s="293"/>
      <c r="R19" s="293"/>
    </row>
    <row xmlns:x14ac="http://schemas.microsoft.com/office/spreadsheetml/2009/9/ac" r="20" ht="15" x14ac:dyDescent="0.2">
      <c r="A20" s="292"/>
      <c r="B20" s="304"/>
      <c r="C20" s="382" t="s">
        <v>147</v>
      </c>
      <c r="D20" s="303"/>
      <c r="E20" s="315"/>
      <c r="F20" s="303"/>
      <c r="G20" s="303"/>
      <c r="H20" s="293"/>
      <c r="I20" s="293"/>
      <c r="J20" s="293"/>
      <c r="K20" s="293"/>
      <c r="L20" s="293"/>
      <c r="M20" s="293"/>
      <c r="N20" s="293"/>
      <c r="O20" s="293"/>
      <c r="P20" s="293"/>
      <c r="Q20" s="293"/>
      <c r="R20" s="293"/>
    </row>
    <row xmlns:x14ac="http://schemas.microsoft.com/office/spreadsheetml/2009/9/ac" r="21" ht="15" x14ac:dyDescent="0.2">
      <c r="A21" s="292"/>
      <c r="B21" s="304"/>
      <c r="C21" s="383" t="s">
        <v>148</v>
      </c>
      <c r="D21" s="303"/>
      <c r="E21" s="316"/>
      <c r="F21" s="303"/>
      <c r="G21" s="303"/>
      <c r="H21" s="293"/>
      <c r="I21" s="293"/>
      <c r="J21" s="293"/>
      <c r="K21" s="293"/>
      <c r="L21" s="293"/>
      <c r="M21" s="293"/>
      <c r="N21" s="293"/>
      <c r="O21" s="293"/>
      <c r="P21" s="293"/>
      <c r="Q21" s="293"/>
      <c r="R21" s="293"/>
    </row>
    <row xmlns:x14ac="http://schemas.microsoft.com/office/spreadsheetml/2009/9/ac" r="22" ht="15" x14ac:dyDescent="0.2">
      <c r="A22" s="292"/>
      <c r="B22" s="304"/>
      <c r="C22" s="384" t="s">
        <v>149</v>
      </c>
      <c r="D22" s="303"/>
      <c r="E22" s="303"/>
      <c r="F22" s="303"/>
      <c r="G22" s="303"/>
      <c r="H22" s="293"/>
      <c r="I22" s="293"/>
      <c r="J22" s="293"/>
      <c r="K22" s="293"/>
      <c r="L22" s="293"/>
      <c r="M22" s="293"/>
      <c r="N22" s="293"/>
      <c r="O22" s="293"/>
      <c r="P22" s="293"/>
      <c r="Q22" s="293"/>
      <c r="R22" s="293"/>
    </row>
    <row xmlns:x14ac="http://schemas.microsoft.com/office/spreadsheetml/2009/9/ac" r="23" ht="15" x14ac:dyDescent="0.2">
      <c r="A23" s="292"/>
      <c r="B23" s="304"/>
      <c r="C23" s="313" t="s">
        <v>150</v>
      </c>
      <c r="D23" s="303"/>
      <c r="E23" s="303"/>
      <c r="F23" s="303"/>
      <c r="G23" s="303"/>
      <c r="H23" s="293"/>
      <c r="I23" s="293"/>
      <c r="J23" s="293"/>
      <c r="K23" s="293"/>
      <c r="L23" s="293"/>
      <c r="M23" s="293"/>
      <c r="N23" s="293"/>
      <c r="O23" s="293"/>
      <c r="P23" s="293"/>
      <c r="Q23" s="293"/>
      <c r="R23" s="293"/>
    </row>
    <row xmlns:x14ac="http://schemas.microsoft.com/office/spreadsheetml/2009/9/ac" r="24" ht="15" x14ac:dyDescent="0.2">
      <c r="A24" s="292"/>
      <c r="B24" s="304"/>
      <c r="C24" s="317"/>
      <c r="D24" s="303"/>
      <c r="E24" s="303"/>
      <c r="F24" s="303"/>
      <c r="G24" s="303"/>
      <c r="H24" s="293"/>
      <c r="I24" s="293"/>
      <c r="J24" s="293"/>
      <c r="K24" s="293"/>
      <c r="L24" s="293"/>
      <c r="M24" s="293"/>
      <c r="N24" s="293"/>
      <c r="O24" s="293"/>
      <c r="P24" s="293"/>
      <c r="Q24" s="293"/>
      <c r="R24" s="293"/>
    </row>
    <row xmlns:x14ac="http://schemas.microsoft.com/office/spreadsheetml/2009/9/ac" r="25" ht="15.95" customHeight="true" x14ac:dyDescent="0.2">
      <c r="A25" s="318"/>
      <c r="B25" s="318"/>
      <c r="C25" s="319"/>
      <c r="D25" s="292"/>
      <c r="E25" s="293"/>
      <c r="F25" s="293"/>
      <c r="G25" s="293"/>
      <c r="H25" s="293"/>
      <c r="I25" s="293"/>
      <c r="J25" s="293"/>
      <c r="K25" s="293"/>
      <c r="L25" s="293"/>
      <c r="M25" s="293"/>
      <c r="N25" s="293"/>
      <c r="O25" s="293"/>
      <c r="P25" s="293"/>
      <c r="Q25" s="293"/>
      <c r="R25" s="293"/>
    </row>
    <row xmlns:x14ac="http://schemas.microsoft.com/office/spreadsheetml/2009/9/ac" r="26" ht="23.25" x14ac:dyDescent="0.2">
      <c r="A26" s="318"/>
      <c r="B26" s="318"/>
      <c r="C26" s="318"/>
      <c r="D26" s="292"/>
      <c r="E26" s="293"/>
      <c r="F26" s="293"/>
      <c r="G26" s="293"/>
      <c r="H26" s="293"/>
      <c r="I26" s="293"/>
      <c r="J26" s="293"/>
      <c r="K26" s="293"/>
      <c r="L26" s="293"/>
      <c r="M26" s="293"/>
      <c r="N26" s="293"/>
      <c r="O26" s="293"/>
      <c r="P26" s="293"/>
      <c r="Q26" s="293"/>
      <c r="R26" s="293"/>
    </row>
    <row xmlns:x14ac="http://schemas.microsoft.com/office/spreadsheetml/2009/9/ac" r="27" ht="15" x14ac:dyDescent="0.2">
      <c r="A27" s="320"/>
      <c r="B27" s="321"/>
      <c r="C27" s="322"/>
      <c r="D27" s="292"/>
      <c r="E27" s="293"/>
      <c r="F27" s="293"/>
      <c r="G27" s="293"/>
      <c r="H27" s="293"/>
      <c r="I27" s="293"/>
      <c r="J27" s="293"/>
      <c r="K27" s="293"/>
      <c r="L27" s="293"/>
      <c r="M27" s="293"/>
      <c r="N27" s="293"/>
      <c r="O27" s="293"/>
      <c r="P27" s="293"/>
      <c r="Q27" s="293"/>
      <c r="R27" s="293"/>
    </row>
    <row xmlns:x14ac="http://schemas.microsoft.com/office/spreadsheetml/2009/9/ac" r="28" ht="15" x14ac:dyDescent="0.2">
      <c r="A28" s="320"/>
      <c r="B28" s="321"/>
      <c r="C28" s="323"/>
      <c r="D28" s="292"/>
      <c r="E28" s="293"/>
      <c r="F28" s="293"/>
      <c r="G28" s="293"/>
      <c r="H28" s="293"/>
      <c r="I28" s="293"/>
      <c r="J28" s="293"/>
      <c r="K28" s="293"/>
      <c r="L28" s="293"/>
      <c r="M28" s="293"/>
      <c r="N28" s="293"/>
      <c r="O28" s="293"/>
      <c r="P28" s="293"/>
      <c r="Q28" s="293"/>
      <c r="R28" s="293"/>
    </row>
    <row xmlns:x14ac="http://schemas.microsoft.com/office/spreadsheetml/2009/9/ac" r="29" ht="15" x14ac:dyDescent="0.2">
      <c r="A29" s="320"/>
      <c r="B29" s="321"/>
      <c r="C29" s="324"/>
      <c r="D29" s="292"/>
      <c r="E29" s="293"/>
      <c r="F29" s="293"/>
      <c r="G29" s="293"/>
      <c r="H29" s="293"/>
      <c r="I29" s="293"/>
      <c r="J29" s="293"/>
      <c r="K29" s="293"/>
      <c r="L29" s="293"/>
      <c r="M29" s="293"/>
      <c r="N29" s="293"/>
      <c r="O29" s="293"/>
      <c r="P29" s="293"/>
      <c r="Q29" s="293"/>
      <c r="R29" s="293"/>
    </row>
    <row xmlns:x14ac="http://schemas.microsoft.com/office/spreadsheetml/2009/9/ac" r="30" ht="15" x14ac:dyDescent="0.2">
      <c r="A30" s="320"/>
      <c r="B30" s="321"/>
      <c r="C30" s="324"/>
      <c r="D30" s="292"/>
      <c r="E30" s="293"/>
      <c r="F30" s="293"/>
      <c r="G30" s="293"/>
      <c r="H30" s="293"/>
      <c r="I30" s="293"/>
      <c r="J30" s="293"/>
      <c r="K30" s="293"/>
      <c r="L30" s="293"/>
      <c r="M30" s="293"/>
      <c r="N30" s="293"/>
      <c r="O30" s="293"/>
      <c r="P30" s="293"/>
      <c r="Q30" s="293"/>
      <c r="R30" s="293"/>
    </row>
    <row xmlns:x14ac="http://schemas.microsoft.com/office/spreadsheetml/2009/9/ac" r="31" ht="15" x14ac:dyDescent="0.2">
      <c r="A31" s="320"/>
      <c r="B31" s="321"/>
      <c r="C31" s="324"/>
      <c r="D31" s="292"/>
      <c r="E31" s="293"/>
      <c r="F31" s="293"/>
      <c r="G31" s="293"/>
      <c r="H31" s="293"/>
      <c r="I31" s="293"/>
      <c r="J31" s="293"/>
      <c r="K31" s="293"/>
      <c r="L31" s="293"/>
      <c r="M31" s="293"/>
      <c r="N31" s="293"/>
      <c r="O31" s="293"/>
      <c r="P31" s="293"/>
      <c r="Q31" s="293"/>
      <c r="R31" s="293"/>
    </row>
    <row xmlns:x14ac="http://schemas.microsoft.com/office/spreadsheetml/2009/9/ac" r="32" ht="15" x14ac:dyDescent="0.2">
      <c r="A32" s="320"/>
      <c r="B32" s="321"/>
      <c r="C32" s="324"/>
      <c r="D32" s="292"/>
      <c r="E32" s="293"/>
      <c r="F32" s="293"/>
      <c r="G32" s="293"/>
      <c r="H32" s="293"/>
      <c r="I32" s="293"/>
      <c r="J32" s="293"/>
      <c r="K32" s="293"/>
      <c r="L32" s="293"/>
      <c r="M32" s="293"/>
      <c r="N32" s="293"/>
      <c r="O32" s="293"/>
      <c r="P32" s="293"/>
      <c r="Q32" s="293"/>
      <c r="R32" s="293"/>
    </row>
    <row xmlns:x14ac="http://schemas.microsoft.com/office/spreadsheetml/2009/9/ac" r="33" ht="15" x14ac:dyDescent="0.2">
      <c r="A33" s="320"/>
      <c r="B33" s="321"/>
      <c r="C33" s="324"/>
      <c r="D33" s="292"/>
      <c r="E33" s="293"/>
      <c r="F33" s="293"/>
      <c r="G33" s="293"/>
      <c r="H33" s="293"/>
      <c r="I33" s="293"/>
      <c r="J33" s="293"/>
      <c r="K33" s="293"/>
      <c r="L33" s="293"/>
      <c r="M33" s="293"/>
      <c r="N33" s="293"/>
      <c r="O33" s="293"/>
      <c r="P33" s="293"/>
      <c r="Q33" s="293"/>
      <c r="R33" s="293"/>
    </row>
    <row xmlns:x14ac="http://schemas.microsoft.com/office/spreadsheetml/2009/9/ac" r="34" ht="15" x14ac:dyDescent="0.2">
      <c r="A34" s="320"/>
      <c r="B34" s="321"/>
      <c r="D34" s="292"/>
      <c r="E34" s="293"/>
      <c r="F34" s="293"/>
      <c r="G34" s="293"/>
      <c r="H34" s="293"/>
      <c r="I34" s="293"/>
      <c r="J34" s="293"/>
      <c r="K34" s="293"/>
      <c r="L34" s="293"/>
      <c r="M34" s="293"/>
      <c r="N34" s="293"/>
      <c r="O34" s="293"/>
      <c r="P34" s="293"/>
      <c r="Q34" s="293"/>
      <c r="R34" s="293"/>
    </row>
    <row xmlns:x14ac="http://schemas.microsoft.com/office/spreadsheetml/2009/9/ac" r="35" ht="15" x14ac:dyDescent="0.2">
      <c r="A35" s="292"/>
      <c r="B35" s="292"/>
      <c r="C35" s="292"/>
      <c r="D35" s="292"/>
      <c r="E35" s="293"/>
      <c r="F35" s="293"/>
      <c r="G35" s="293"/>
      <c r="H35" s="293"/>
      <c r="I35" s="293"/>
      <c r="J35" s="293"/>
      <c r="K35" s="293"/>
      <c r="L35" s="293"/>
      <c r="M35" s="293"/>
      <c r="N35" s="293"/>
      <c r="O35" s="293"/>
      <c r="P35" s="293"/>
      <c r="Q35" s="293"/>
      <c r="R35" s="293"/>
    </row>
    <row xmlns:x14ac="http://schemas.microsoft.com/office/spreadsheetml/2009/9/ac" r="36" ht="15" x14ac:dyDescent="0.2">
      <c r="A36" s="292"/>
      <c r="B36" s="292"/>
      <c r="C36" s="292"/>
      <c r="D36" s="292"/>
      <c r="E36" s="293"/>
      <c r="F36" s="293"/>
      <c r="G36" s="293"/>
      <c r="H36" s="293"/>
      <c r="I36" s="293"/>
      <c r="J36" s="293"/>
      <c r="K36" s="293"/>
      <c r="L36" s="293"/>
      <c r="M36" s="293"/>
      <c r="N36" s="293"/>
      <c r="O36" s="293"/>
      <c r="P36" s="293"/>
      <c r="Q36" s="293"/>
      <c r="R36" s="293"/>
    </row>
    <row xmlns:x14ac="http://schemas.microsoft.com/office/spreadsheetml/2009/9/ac" r="37" ht="15" x14ac:dyDescent="0.2">
      <c r="A37" s="292"/>
      <c r="B37" s="292"/>
      <c r="C37" s="292"/>
      <c r="D37" s="292"/>
    </row>
    <row xmlns:x14ac="http://schemas.microsoft.com/office/spreadsheetml/2009/9/ac" r="38" ht="15" x14ac:dyDescent="0.2">
      <c r="A38" s="292"/>
      <c r="B38" s="292"/>
      <c r="C38" s="292"/>
      <c r="D38" s="292"/>
    </row>
    <row xmlns:x14ac="http://schemas.microsoft.com/office/spreadsheetml/2009/9/ac" r="39" ht="15" x14ac:dyDescent="0.2">
      <c r="A39" s="292"/>
      <c r="B39" s="292"/>
      <c r="C39" s="292"/>
      <c r="D39" s="292"/>
    </row>
    <row xmlns:x14ac="http://schemas.microsoft.com/office/spreadsheetml/2009/9/ac" r="40" ht="15" x14ac:dyDescent="0.2">
      <c r="A40" s="292"/>
      <c r="B40" s="292"/>
      <c r="C40" s="292"/>
      <c r="D40" s="292"/>
    </row>
    <row xmlns:x14ac="http://schemas.microsoft.com/office/spreadsheetml/2009/9/ac" r="46" x14ac:dyDescent="0.2">
      <c r="L46" s="32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style="124"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31" customFormat="true" ht="30" customHeight="true" x14ac:dyDescent="0.25">
      <c r="B1" s="349" t="s">
        <v>31</v>
      </c>
      <c r="C1" s="397" t="s">
        <v>297</v>
      </c>
      <c r="D1" s="337" t="s">
        <v>159</v>
      </c>
      <c r="E1" s="337"/>
      <c r="F1" s="337"/>
      <c r="G1" s="337"/>
      <c r="H1" s="337"/>
      <c r="I1" s="338"/>
      <c r="J1" s="328"/>
      <c r="K1" s="328"/>
      <c r="L1" s="349" t="s">
        <v>31</v>
      </c>
      <c r="M1" s="397" t="s">
        <v>298</v>
      </c>
      <c r="N1" s="337" t="s">
        <v>159</v>
      </c>
      <c r="O1" s="337"/>
      <c r="P1" s="337"/>
      <c r="Q1" s="337"/>
      <c r="R1" s="337"/>
      <c r="S1" s="338"/>
      <c r="T1" s="328"/>
      <c r="U1" s="328"/>
      <c r="V1" s="349" t="s">
        <v>31</v>
      </c>
      <c r="W1" s="397" t="s">
        <v>298</v>
      </c>
      <c r="X1" s="337" t="s">
        <v>159</v>
      </c>
      <c r="Y1" s="337"/>
      <c r="Z1" s="337"/>
      <c r="AA1" s="337"/>
      <c r="AB1" s="337"/>
      <c r="AC1" s="338"/>
      <c r="AD1" s="328"/>
      <c r="AE1" s="328"/>
      <c r="AF1" s="349" t="s">
        <v>31</v>
      </c>
      <c r="AG1" s="397">
        <v>2012</v>
      </c>
      <c r="AH1" s="337" t="s">
        <v>159</v>
      </c>
      <c r="AI1" s="337"/>
      <c r="AJ1" s="337"/>
      <c r="AK1" s="337"/>
      <c r="AL1" s="337"/>
      <c r="AM1" s="338"/>
      <c r="AN1" s="328"/>
      <c r="AO1" s="328"/>
      <c r="AP1" s="349" t="s">
        <v>31</v>
      </c>
      <c r="AQ1" s="397" t="s">
        <v>299</v>
      </c>
      <c r="AR1" s="337" t="s">
        <v>159</v>
      </c>
      <c r="AS1" s="337"/>
      <c r="AT1" s="337"/>
      <c r="AU1" s="337"/>
      <c r="AV1" s="337"/>
      <c r="AW1" s="338"/>
      <c r="AX1" s="328"/>
      <c r="AY1" s="328"/>
      <c r="AZ1" s="349" t="s">
        <v>31</v>
      </c>
      <c r="BA1" s="397">
        <v>2013</v>
      </c>
      <c r="BB1" s="337" t="s">
        <v>159</v>
      </c>
      <c r="BC1" s="337"/>
      <c r="BD1" s="337"/>
      <c r="BE1" s="337"/>
      <c r="BF1" s="337"/>
      <c r="BG1" s="338"/>
      <c r="BH1" s="328"/>
      <c r="BI1" s="328"/>
      <c r="BJ1" s="349" t="s">
        <v>31</v>
      </c>
      <c r="BK1" s="397" t="s">
        <v>300</v>
      </c>
      <c r="BL1" s="337" t="s">
        <v>159</v>
      </c>
      <c r="BM1" s="337"/>
      <c r="BN1" s="337"/>
      <c r="BO1" s="337"/>
      <c r="BP1" s="337"/>
      <c r="BQ1" s="338"/>
      <c r="BR1" s="328"/>
      <c r="BS1" s="328"/>
      <c r="BT1" s="349" t="s">
        <v>31</v>
      </c>
      <c r="BU1" s="397">
        <v>2014</v>
      </c>
      <c r="BV1" s="337" t="s">
        <v>159</v>
      </c>
      <c r="BW1" s="337"/>
      <c r="BX1" s="337"/>
      <c r="BY1" s="337"/>
      <c r="BZ1" s="337"/>
      <c r="CA1" s="338"/>
      <c r="CB1" s="328"/>
      <c r="CC1" s="328"/>
      <c r="CD1" s="349" t="s">
        <v>31</v>
      </c>
      <c r="CE1" s="397">
        <v>2015</v>
      </c>
      <c r="CF1" s="337" t="s">
        <v>159</v>
      </c>
      <c r="CG1" s="337"/>
      <c r="CH1" s="337"/>
      <c r="CI1" s="337"/>
      <c r="CJ1" s="337"/>
      <c r="CK1" s="338"/>
      <c r="CL1" s="328"/>
      <c r="CM1" s="328"/>
      <c r="CN1" s="349" t="s">
        <v>31</v>
      </c>
      <c r="CO1" s="397" t="s">
        <v>301</v>
      </c>
      <c r="CP1" s="337" t="s">
        <v>159</v>
      </c>
      <c r="CQ1" s="337"/>
      <c r="CR1" s="337"/>
      <c r="CS1" s="337"/>
      <c r="CT1" s="337"/>
      <c r="CU1" s="338"/>
      <c r="CV1" s="328"/>
      <c r="CW1" s="328"/>
      <c r="CX1" s="349" t="s">
        <v>31</v>
      </c>
      <c r="CY1" s="397">
        <v>2016</v>
      </c>
      <c r="CZ1" s="337" t="s">
        <v>159</v>
      </c>
      <c r="DA1" s="337"/>
      <c r="DB1" s="337"/>
      <c r="DC1" s="337"/>
      <c r="DD1" s="337"/>
      <c r="DE1" s="338"/>
      <c r="DF1" s="328"/>
      <c r="DG1" s="328"/>
      <c r="DH1" s="349" t="s">
        <v>31</v>
      </c>
      <c r="DI1" s="397" t="s">
        <v>302</v>
      </c>
      <c r="DJ1" s="337" t="s">
        <v>159</v>
      </c>
      <c r="DK1" s="337"/>
      <c r="DL1" s="337"/>
      <c r="DM1" s="337"/>
      <c r="DN1" s="337"/>
      <c r="DO1" s="338"/>
      <c r="DP1" s="328"/>
      <c r="DQ1" s="328"/>
      <c r="DR1" s="349" t="s">
        <v>31</v>
      </c>
      <c r="DS1" s="397" t="s">
        <v>302</v>
      </c>
      <c r="DT1" s="337" t="s">
        <v>159</v>
      </c>
      <c r="DU1" s="337"/>
      <c r="DV1" s="337"/>
      <c r="DW1" s="337"/>
      <c r="DX1" s="337"/>
      <c r="DY1" s="338"/>
      <c r="DZ1" s="328"/>
      <c r="EA1" s="328"/>
      <c r="EB1" s="349" t="s">
        <v>31</v>
      </c>
      <c r="EC1" s="397">
        <v>2019</v>
      </c>
      <c r="ED1" s="337" t="s">
        <v>159</v>
      </c>
      <c r="EE1" s="337"/>
      <c r="EF1" s="337"/>
      <c r="EG1" s="337"/>
      <c r="EH1" s="337"/>
      <c r="EI1" s="338"/>
      <c r="EJ1" s="328"/>
      <c r="EK1" s="328"/>
      <c r="EL1" s="349" t="s">
        <v>31</v>
      </c>
      <c r="EM1" s="397">
        <v>2019</v>
      </c>
      <c r="EN1" s="337" t="s">
        <v>159</v>
      </c>
      <c r="EO1" s="337"/>
      <c r="EP1" s="337"/>
      <c r="EQ1" s="337"/>
      <c r="ER1" s="337"/>
      <c r="ES1" s="338"/>
      <c r="ET1" s="328"/>
      <c r="EU1" s="328"/>
      <c r="EV1" s="349" t="s">
        <v>31</v>
      </c>
      <c r="EW1" s="397">
        <v>2019</v>
      </c>
      <c r="EX1" s="337" t="s">
        <v>159</v>
      </c>
      <c r="EY1" s="337"/>
      <c r="EZ1" s="337"/>
      <c r="FA1" s="337"/>
      <c r="FB1" s="337"/>
      <c r="FC1" s="338"/>
      <c r="FD1" s="328"/>
      <c r="FE1" s="328"/>
      <c r="FF1" s="349" t="s">
        <v>31</v>
      </c>
      <c r="FG1" s="397">
        <v>2021</v>
      </c>
      <c r="FH1" s="337" t="s">
        <v>159</v>
      </c>
      <c r="FI1" s="337"/>
      <c r="FJ1" s="337"/>
      <c r="FK1" s="337"/>
      <c r="FL1" s="337"/>
      <c r="FM1" s="338"/>
      <c r="FN1" s="328"/>
      <c r="FO1" s="328"/>
      <c r="FP1" s="349" t="s">
        <v>31</v>
      </c>
      <c r="FQ1" s="397">
        <v>2022</v>
      </c>
      <c r="FR1" s="337" t="s">
        <v>159</v>
      </c>
      <c r="FS1" s="337"/>
      <c r="FT1" s="337"/>
      <c r="FU1" s="337"/>
      <c r="FV1" s="337"/>
      <c r="FW1" s="338"/>
      <c r="FX1" s="328"/>
      <c r="FY1" s="328"/>
    </row>
    <row xmlns:x14ac="http://schemas.microsoft.com/office/spreadsheetml/2009/9/ac" r="2" s="331" customFormat="true" ht="30" customHeight="true" x14ac:dyDescent="0.25">
      <c r="A2" s="594" t="s">
        <v>343</v>
      </c>
      <c r="B2" s="339" t="s">
        <v>290</v>
      </c>
      <c r="C2" s="290" t="s">
        <v>164</v>
      </c>
      <c r="D2" s="290" t="s">
        <v>160</v>
      </c>
      <c r="E2" s="340"/>
      <c r="F2" s="340"/>
      <c r="G2" s="340"/>
      <c r="H2" s="340"/>
      <c r="I2" s="341"/>
      <c r="J2" s="332" t="s">
        <v>303</v>
      </c>
      <c r="K2" s="332"/>
      <c r="L2" s="339" t="s">
        <v>291</v>
      </c>
      <c r="M2" s="290" t="s">
        <v>165</v>
      </c>
      <c r="N2" s="290" t="s">
        <v>161</v>
      </c>
      <c r="O2" s="340"/>
      <c r="P2" s="340"/>
      <c r="Q2" s="340"/>
      <c r="R2" s="340"/>
      <c r="S2" s="341"/>
      <c r="T2" s="332" t="s">
        <v>303</v>
      </c>
      <c r="U2" s="332"/>
      <c r="V2" s="339" t="s">
        <v>292</v>
      </c>
      <c r="W2" s="290" t="s">
        <v>214</v>
      </c>
      <c r="X2" s="290" t="s">
        <v>162</v>
      </c>
      <c r="Y2" s="340"/>
      <c r="Z2" s="340"/>
      <c r="AA2" s="340"/>
      <c r="AB2" s="340"/>
      <c r="AC2" s="341"/>
      <c r="AD2" s="332" t="s">
        <v>303</v>
      </c>
      <c r="AE2" s="332"/>
      <c r="AF2" s="339" t="s">
        <v>332</v>
      </c>
      <c r="AG2" s="290" t="s">
        <v>164</v>
      </c>
      <c r="AH2" s="290" t="s">
        <v>320</v>
      </c>
      <c r="AI2" s="340"/>
      <c r="AJ2" s="340"/>
      <c r="AK2" s="340"/>
      <c r="AL2" s="340"/>
      <c r="AM2" s="341"/>
      <c r="AN2" s="332" t="s">
        <v>303</v>
      </c>
      <c r="AO2" s="332"/>
      <c r="AP2" s="339" t="s">
        <v>293</v>
      </c>
      <c r="AQ2" s="290" t="s">
        <v>164</v>
      </c>
      <c r="AR2" s="290" t="s">
        <v>163</v>
      </c>
      <c r="AS2" s="340"/>
      <c r="AT2" s="340"/>
      <c r="AU2" s="340"/>
      <c r="AV2" s="340"/>
      <c r="AW2" s="341"/>
      <c r="AX2" s="332" t="s">
        <v>303</v>
      </c>
      <c r="AY2" s="332"/>
      <c r="AZ2" s="339" t="s">
        <v>333</v>
      </c>
      <c r="BA2" s="290" t="s">
        <v>164</v>
      </c>
      <c r="BB2" s="290" t="s">
        <v>320</v>
      </c>
      <c r="BC2" s="340"/>
      <c r="BD2" s="340"/>
      <c r="BE2" s="340"/>
      <c r="BF2" s="340"/>
      <c r="BG2" s="341"/>
      <c r="BH2" s="332" t="s">
        <v>303</v>
      </c>
      <c r="BI2" s="332"/>
      <c r="BJ2" s="339" t="s">
        <v>294</v>
      </c>
      <c r="BK2" s="290" t="s">
        <v>214</v>
      </c>
      <c r="BL2" s="290" t="s">
        <v>215</v>
      </c>
      <c r="BM2" s="340"/>
      <c r="BN2" s="340"/>
      <c r="BO2" s="340"/>
      <c r="BP2" s="340"/>
      <c r="BQ2" s="341"/>
      <c r="BR2" s="332" t="s">
        <v>303</v>
      </c>
      <c r="BS2" s="332"/>
      <c r="BT2" s="339" t="s">
        <v>334</v>
      </c>
      <c r="BU2" s="290" t="s">
        <v>164</v>
      </c>
      <c r="BV2" s="290" t="s">
        <v>320</v>
      </c>
      <c r="BW2" s="340"/>
      <c r="BX2" s="340"/>
      <c r="BY2" s="340"/>
      <c r="BZ2" s="340"/>
      <c r="CA2" s="341"/>
      <c r="CB2" s="332" t="s">
        <v>303</v>
      </c>
      <c r="CC2" s="332"/>
      <c r="CD2" s="339" t="s">
        <v>335</v>
      </c>
      <c r="CE2" s="290" t="s">
        <v>164</v>
      </c>
      <c r="CF2" s="290" t="s">
        <v>320</v>
      </c>
      <c r="CG2" s="340"/>
      <c r="CH2" s="340"/>
      <c r="CI2" s="340"/>
      <c r="CJ2" s="340"/>
      <c r="CK2" s="341"/>
      <c r="CL2" s="332" t="s">
        <v>303</v>
      </c>
      <c r="CM2" s="332"/>
      <c r="CN2" s="339" t="s">
        <v>295</v>
      </c>
      <c r="CO2" s="290" t="s">
        <v>222</v>
      </c>
      <c r="CP2" s="290" t="s">
        <v>221</v>
      </c>
      <c r="CQ2" s="340"/>
      <c r="CR2" s="340"/>
      <c r="CS2" s="340"/>
      <c r="CT2" s="340"/>
      <c r="CU2" s="341"/>
      <c r="CV2" s="332" t="s">
        <v>303</v>
      </c>
      <c r="CW2" s="332"/>
      <c r="CX2" s="339" t="s">
        <v>336</v>
      </c>
      <c r="CY2" s="290" t="s">
        <v>164</v>
      </c>
      <c r="CZ2" s="290" t="s">
        <v>320</v>
      </c>
      <c r="DA2" s="340"/>
      <c r="DB2" s="340"/>
      <c r="DC2" s="340"/>
      <c r="DD2" s="340"/>
      <c r="DE2" s="341"/>
      <c r="DF2" s="332" t="s">
        <v>303</v>
      </c>
      <c r="DG2" s="332"/>
      <c r="DH2" s="339" t="s">
        <v>296</v>
      </c>
      <c r="DI2" s="290" t="s">
        <v>164</v>
      </c>
      <c r="DJ2" s="290" t="s">
        <v>259</v>
      </c>
      <c r="DK2" s="340"/>
      <c r="DL2" s="340"/>
      <c r="DM2" s="340"/>
      <c r="DN2" s="340"/>
      <c r="DO2" s="341"/>
      <c r="DP2" s="332" t="s">
        <v>303</v>
      </c>
      <c r="DQ2" s="332"/>
      <c r="DR2" s="339" t="s">
        <v>319</v>
      </c>
      <c r="DS2" s="290" t="s">
        <v>164</v>
      </c>
      <c r="DT2" s="290" t="s">
        <v>320</v>
      </c>
      <c r="DU2" s="340"/>
      <c r="DV2" s="340"/>
      <c r="DW2" s="340"/>
      <c r="DX2" s="340"/>
      <c r="DY2" s="341"/>
      <c r="DZ2" s="332" t="s">
        <v>303</v>
      </c>
      <c r="EA2" s="332"/>
      <c r="EB2" s="339" t="s">
        <v>328</v>
      </c>
      <c r="EC2" s="290" t="s">
        <v>164</v>
      </c>
      <c r="ED2" s="290" t="s">
        <v>320</v>
      </c>
      <c r="EE2" s="340"/>
      <c r="EF2" s="340"/>
      <c r="EG2" s="340"/>
      <c r="EH2" s="340"/>
      <c r="EI2" s="341"/>
      <c r="EJ2" s="332" t="s">
        <v>303</v>
      </c>
      <c r="EK2" s="332"/>
      <c r="EL2" s="339" t="s">
        <v>338</v>
      </c>
      <c r="EM2" s="290" t="s">
        <v>222</v>
      </c>
      <c r="EN2" s="290" t="s">
        <v>221</v>
      </c>
      <c r="EO2" s="340"/>
      <c r="EP2" s="340"/>
      <c r="EQ2" s="340"/>
      <c r="ER2" s="340"/>
      <c r="ES2" s="341"/>
      <c r="ET2" s="332" t="s">
        <v>303</v>
      </c>
      <c r="EU2" s="332"/>
      <c r="EV2" s="339" t="s">
        <v>348</v>
      </c>
      <c r="EW2" s="290" t="s">
        <v>164</v>
      </c>
      <c r="EX2" s="290" t="s">
        <v>349</v>
      </c>
      <c r="EY2" s="340"/>
      <c r="EZ2" s="340"/>
      <c r="FA2" s="340"/>
      <c r="FB2" s="340"/>
      <c r="FC2" s="341"/>
      <c r="FD2" s="332"/>
      <c r="FE2" s="332"/>
      <c r="FF2" s="339" t="s">
        <v>329</v>
      </c>
      <c r="FG2" s="290" t="s">
        <v>164</v>
      </c>
      <c r="FH2" s="290" t="s">
        <v>320</v>
      </c>
      <c r="FI2" s="340"/>
      <c r="FJ2" s="340"/>
      <c r="FK2" s="340"/>
      <c r="FL2" s="340"/>
      <c r="FM2" s="341"/>
      <c r="FN2" s="332"/>
      <c r="FO2" s="332"/>
      <c r="FP2" s="339" t="s">
        <v>355</v>
      </c>
      <c r="FQ2" s="290" t="s">
        <v>214</v>
      </c>
      <c r="FR2" s="290" t="s">
        <v>356</v>
      </c>
      <c r="FS2" s="340"/>
      <c r="FT2" s="340"/>
      <c r="FU2" s="340"/>
      <c r="FV2" s="340"/>
      <c r="FW2" s="341"/>
      <c r="FX2" s="332"/>
      <c r="FY2" s="332"/>
    </row>
    <row xmlns:x14ac="http://schemas.microsoft.com/office/spreadsheetml/2009/9/ac" r="3" s="263" customFormat="true" ht="18" customHeight="true" x14ac:dyDescent="0.25">
      <c r="A3" s="594"/>
      <c r="B3" s="378" t="s">
        <v>206</v>
      </c>
      <c r="C3" s="379" t="s">
        <v>56</v>
      </c>
      <c r="D3" s="380" t="s">
        <v>7</v>
      </c>
      <c r="E3" s="380" t="s">
        <v>1</v>
      </c>
      <c r="F3" s="380" t="s">
        <v>2</v>
      </c>
      <c r="G3" s="380" t="s">
        <v>16</v>
      </c>
      <c r="H3" s="380" t="s">
        <v>17</v>
      </c>
      <c r="I3" s="381" t="s">
        <v>18</v>
      </c>
      <c r="J3" s="262"/>
      <c r="K3" s="262"/>
      <c r="L3" s="378" t="s">
        <v>206</v>
      </c>
      <c r="M3" s="379" t="s">
        <v>56</v>
      </c>
      <c r="N3" s="380" t="s">
        <v>7</v>
      </c>
      <c r="O3" s="380" t="s">
        <v>1</v>
      </c>
      <c r="P3" s="380" t="s">
        <v>2</v>
      </c>
      <c r="Q3" s="380" t="s">
        <v>16</v>
      </c>
      <c r="R3" s="380" t="s">
        <v>17</v>
      </c>
      <c r="S3" s="381" t="s">
        <v>18</v>
      </c>
      <c r="T3" s="262"/>
      <c r="U3" s="262"/>
      <c r="V3" s="378" t="s">
        <v>206</v>
      </c>
      <c r="W3" s="379" t="s">
        <v>56</v>
      </c>
      <c r="X3" s="380" t="s">
        <v>7</v>
      </c>
      <c r="Y3" s="380" t="s">
        <v>1</v>
      </c>
      <c r="Z3" s="380" t="s">
        <v>2</v>
      </c>
      <c r="AA3" s="380" t="s">
        <v>16</v>
      </c>
      <c r="AB3" s="380" t="s">
        <v>17</v>
      </c>
      <c r="AC3" s="381" t="s">
        <v>18</v>
      </c>
      <c r="AD3" s="262"/>
      <c r="AE3" s="262"/>
      <c r="AF3" s="378" t="s">
        <v>206</v>
      </c>
      <c r="AG3" s="379" t="s">
        <v>56</v>
      </c>
      <c r="AH3" s="380" t="s">
        <v>7</v>
      </c>
      <c r="AI3" s="380" t="s">
        <v>1</v>
      </c>
      <c r="AJ3" s="380" t="s">
        <v>2</v>
      </c>
      <c r="AK3" s="380" t="s">
        <v>16</v>
      </c>
      <c r="AL3" s="380" t="s">
        <v>17</v>
      </c>
      <c r="AM3" s="381" t="s">
        <v>18</v>
      </c>
      <c r="AN3" s="262"/>
      <c r="AO3" s="262"/>
      <c r="AP3" s="378" t="s">
        <v>206</v>
      </c>
      <c r="AQ3" s="379" t="s">
        <v>56</v>
      </c>
      <c r="AR3" s="380" t="s">
        <v>7</v>
      </c>
      <c r="AS3" s="380" t="s">
        <v>1</v>
      </c>
      <c r="AT3" s="380" t="s">
        <v>2</v>
      </c>
      <c r="AU3" s="380" t="s">
        <v>16</v>
      </c>
      <c r="AV3" s="380" t="s">
        <v>17</v>
      </c>
      <c r="AW3" s="381" t="s">
        <v>18</v>
      </c>
      <c r="AX3" s="262"/>
      <c r="AY3" s="262"/>
      <c r="AZ3" s="378" t="s">
        <v>206</v>
      </c>
      <c r="BA3" s="379" t="s">
        <v>56</v>
      </c>
      <c r="BB3" s="380" t="s">
        <v>7</v>
      </c>
      <c r="BC3" s="380" t="s">
        <v>1</v>
      </c>
      <c r="BD3" s="380" t="s">
        <v>2</v>
      </c>
      <c r="BE3" s="380" t="s">
        <v>16</v>
      </c>
      <c r="BF3" s="380" t="s">
        <v>17</v>
      </c>
      <c r="BG3" s="381" t="s">
        <v>18</v>
      </c>
      <c r="BH3" s="262"/>
      <c r="BI3" s="262"/>
      <c r="BJ3" s="378" t="s">
        <v>206</v>
      </c>
      <c r="BK3" s="379" t="s">
        <v>56</v>
      </c>
      <c r="BL3" s="380" t="s">
        <v>7</v>
      </c>
      <c r="BM3" s="380" t="s">
        <v>1</v>
      </c>
      <c r="BN3" s="380" t="s">
        <v>2</v>
      </c>
      <c r="BO3" s="380" t="s">
        <v>16</v>
      </c>
      <c r="BP3" s="380" t="s">
        <v>17</v>
      </c>
      <c r="BQ3" s="381" t="s">
        <v>18</v>
      </c>
      <c r="BR3" s="262"/>
      <c r="BS3" s="262"/>
      <c r="BT3" s="378" t="s">
        <v>206</v>
      </c>
      <c r="BU3" s="379" t="s">
        <v>56</v>
      </c>
      <c r="BV3" s="380" t="s">
        <v>7</v>
      </c>
      <c r="BW3" s="380" t="s">
        <v>1</v>
      </c>
      <c r="BX3" s="380" t="s">
        <v>2</v>
      </c>
      <c r="BY3" s="380" t="s">
        <v>16</v>
      </c>
      <c r="BZ3" s="380" t="s">
        <v>17</v>
      </c>
      <c r="CA3" s="381" t="s">
        <v>18</v>
      </c>
      <c r="CB3" s="262"/>
      <c r="CC3" s="262"/>
      <c r="CD3" s="378" t="s">
        <v>206</v>
      </c>
      <c r="CE3" s="379" t="s">
        <v>56</v>
      </c>
      <c r="CF3" s="380" t="s">
        <v>7</v>
      </c>
      <c r="CG3" s="380" t="s">
        <v>1</v>
      </c>
      <c r="CH3" s="380" t="s">
        <v>2</v>
      </c>
      <c r="CI3" s="380" t="s">
        <v>16</v>
      </c>
      <c r="CJ3" s="380" t="s">
        <v>17</v>
      </c>
      <c r="CK3" s="381" t="s">
        <v>18</v>
      </c>
      <c r="CL3" s="262"/>
      <c r="CM3" s="262"/>
      <c r="CN3" s="378" t="s">
        <v>206</v>
      </c>
      <c r="CO3" s="379" t="s">
        <v>56</v>
      </c>
      <c r="CP3" s="380" t="s">
        <v>7</v>
      </c>
      <c r="CQ3" s="380" t="s">
        <v>1</v>
      </c>
      <c r="CR3" s="380" t="s">
        <v>2</v>
      </c>
      <c r="CS3" s="380" t="s">
        <v>16</v>
      </c>
      <c r="CT3" s="380" t="s">
        <v>17</v>
      </c>
      <c r="CU3" s="381" t="s">
        <v>18</v>
      </c>
      <c r="CV3" s="262"/>
      <c r="CW3" s="262"/>
      <c r="CX3" s="378" t="s">
        <v>206</v>
      </c>
      <c r="CY3" s="379" t="s">
        <v>56</v>
      </c>
      <c r="CZ3" s="380" t="s">
        <v>7</v>
      </c>
      <c r="DA3" s="380" t="s">
        <v>1</v>
      </c>
      <c r="DB3" s="380" t="s">
        <v>2</v>
      </c>
      <c r="DC3" s="380" t="s">
        <v>16</v>
      </c>
      <c r="DD3" s="380" t="s">
        <v>17</v>
      </c>
      <c r="DE3" s="381" t="s">
        <v>18</v>
      </c>
      <c r="DF3" s="262"/>
      <c r="DG3" s="262"/>
      <c r="DH3" s="378" t="s">
        <v>206</v>
      </c>
      <c r="DI3" s="379" t="s">
        <v>56</v>
      </c>
      <c r="DJ3" s="380" t="s">
        <v>7</v>
      </c>
      <c r="DK3" s="380" t="s">
        <v>1</v>
      </c>
      <c r="DL3" s="380" t="s">
        <v>2</v>
      </c>
      <c r="DM3" s="380" t="s">
        <v>16</v>
      </c>
      <c r="DN3" s="380" t="s">
        <v>17</v>
      </c>
      <c r="DO3" s="381" t="s">
        <v>18</v>
      </c>
      <c r="DP3" s="262"/>
      <c r="DQ3" s="262"/>
      <c r="DR3" s="378" t="s">
        <v>206</v>
      </c>
      <c r="DS3" s="379" t="s">
        <v>56</v>
      </c>
      <c r="DT3" s="380" t="s">
        <v>7</v>
      </c>
      <c r="DU3" s="380" t="s">
        <v>1</v>
      </c>
      <c r="DV3" s="380" t="s">
        <v>2</v>
      </c>
      <c r="DW3" s="380" t="s">
        <v>16</v>
      </c>
      <c r="DX3" s="380" t="s">
        <v>17</v>
      </c>
      <c r="DY3" s="381" t="s">
        <v>18</v>
      </c>
      <c r="DZ3" s="262"/>
      <c r="EA3" s="262"/>
      <c r="EB3" s="378" t="s">
        <v>206</v>
      </c>
      <c r="EC3" s="379" t="s">
        <v>56</v>
      </c>
      <c r="ED3" s="380" t="s">
        <v>7</v>
      </c>
      <c r="EE3" s="380" t="s">
        <v>1</v>
      </c>
      <c r="EF3" s="380" t="s">
        <v>2</v>
      </c>
      <c r="EG3" s="380" t="s">
        <v>16</v>
      </c>
      <c r="EH3" s="380" t="s">
        <v>17</v>
      </c>
      <c r="EI3" s="381" t="s">
        <v>18</v>
      </c>
      <c r="EJ3" s="262"/>
      <c r="EK3" s="262"/>
      <c r="EL3" s="378" t="s">
        <v>206</v>
      </c>
      <c r="EM3" s="379" t="s">
        <v>56</v>
      </c>
      <c r="EN3" s="380" t="s">
        <v>7</v>
      </c>
      <c r="EO3" s="380" t="s">
        <v>1</v>
      </c>
      <c r="EP3" s="380" t="s">
        <v>2</v>
      </c>
      <c r="EQ3" s="380" t="s">
        <v>16</v>
      </c>
      <c r="ER3" s="380" t="s">
        <v>17</v>
      </c>
      <c r="ES3" s="381" t="s">
        <v>18</v>
      </c>
      <c r="ET3" s="262"/>
      <c r="EU3" s="262"/>
      <c r="EV3" s="378" t="s">
        <v>206</v>
      </c>
      <c r="EW3" s="379" t="s">
        <v>56</v>
      </c>
      <c r="EX3" s="380" t="s">
        <v>7</v>
      </c>
      <c r="EY3" s="380" t="s">
        <v>1</v>
      </c>
      <c r="EZ3" s="380" t="s">
        <v>2</v>
      </c>
      <c r="FA3" s="380" t="s">
        <v>16</v>
      </c>
      <c r="FB3" s="380" t="s">
        <v>17</v>
      </c>
      <c r="FC3" s="381" t="s">
        <v>18</v>
      </c>
      <c r="FD3" s="262"/>
      <c r="FE3" s="262"/>
      <c r="FF3" s="378" t="s">
        <v>206</v>
      </c>
      <c r="FG3" s="379" t="s">
        <v>56</v>
      </c>
      <c r="FH3" s="380" t="s">
        <v>7</v>
      </c>
      <c r="FI3" s="380" t="s">
        <v>1</v>
      </c>
      <c r="FJ3" s="380" t="s">
        <v>2</v>
      </c>
      <c r="FK3" s="380" t="s">
        <v>16</v>
      </c>
      <c r="FL3" s="380" t="s">
        <v>17</v>
      </c>
      <c r="FM3" s="381" t="s">
        <v>18</v>
      </c>
      <c r="FN3" s="262"/>
      <c r="FO3" s="262"/>
      <c r="FP3" s="378" t="s">
        <v>206</v>
      </c>
      <c r="FQ3" s="379" t="s">
        <v>56</v>
      </c>
      <c r="FR3" s="380" t="s">
        <v>7</v>
      </c>
      <c r="FS3" s="380" t="s">
        <v>1</v>
      </c>
      <c r="FT3" s="380" t="s">
        <v>2</v>
      </c>
      <c r="FU3" s="380" t="s">
        <v>16</v>
      </c>
      <c r="FV3" s="380" t="s">
        <v>17</v>
      </c>
      <c r="FW3" s="381" t="s">
        <v>18</v>
      </c>
      <c r="FX3" s="262"/>
      <c r="FY3" s="262"/>
      <c r="FZ3" s="264"/>
      <c r="GJ3" s="264"/>
      <c r="GT3" s="264"/>
      <c r="HD3" s="264"/>
      <c r="HN3" s="264"/>
      <c r="HX3" s="264"/>
    </row>
    <row xmlns:x14ac="http://schemas.microsoft.com/office/spreadsheetml/2009/9/ac" r="4" s="4" customFormat="true" x14ac:dyDescent="0.25">
      <c r="A4" s="415" t="str">
        <f>IF(ISBLANK('Data Summary'!A6),"",'Data Summary'!A6)</f>
        <v>HND_2004_SUR</v>
      </c>
      <c r="B4" s="129"/>
      <c r="C4" s="94" t="s">
        <v>3</v>
      </c>
      <c r="D4" s="7"/>
      <c r="E4" s="7"/>
      <c r="F4" s="7"/>
      <c r="G4" s="7"/>
      <c r="H4" s="7"/>
      <c r="I4" s="26"/>
      <c r="J4" s="24"/>
      <c r="K4" s="24"/>
      <c r="L4" s="129"/>
      <c r="M4" s="94" t="s">
        <v>3</v>
      </c>
      <c r="N4" s="7"/>
      <c r="O4" s="7"/>
      <c r="P4" s="7"/>
      <c r="Q4" s="7"/>
      <c r="R4" s="7"/>
      <c r="S4" s="26"/>
      <c r="T4" s="24"/>
      <c r="U4" s="24"/>
      <c r="V4" s="129"/>
      <c r="W4" s="94" t="s">
        <v>3</v>
      </c>
      <c r="X4" s="7"/>
      <c r="Y4" s="7"/>
      <c r="Z4" s="7"/>
      <c r="AA4" s="7"/>
      <c r="AB4" s="7"/>
      <c r="AC4" s="26"/>
      <c r="AD4" s="24"/>
      <c r="AE4" s="24"/>
      <c r="AF4" s="129"/>
      <c r="AG4" s="94" t="s">
        <v>3</v>
      </c>
      <c r="AH4" s="7"/>
      <c r="AI4" s="7"/>
      <c r="AJ4" s="7"/>
      <c r="AK4" s="7"/>
      <c r="AL4" s="7"/>
      <c r="AM4" s="26"/>
      <c r="AN4" s="24"/>
      <c r="AO4" s="24"/>
      <c r="AP4" s="129"/>
      <c r="AQ4" s="94" t="s">
        <v>3</v>
      </c>
      <c r="AR4" s="7"/>
      <c r="AS4" s="7"/>
      <c r="AT4" s="7"/>
      <c r="AU4" s="7"/>
      <c r="AV4" s="7"/>
      <c r="AW4" s="26"/>
      <c r="AX4" s="24"/>
      <c r="AY4" s="24"/>
      <c r="AZ4" s="129"/>
      <c r="BA4" s="94" t="s">
        <v>3</v>
      </c>
      <c r="BB4" s="7"/>
      <c r="BC4" s="7"/>
      <c r="BD4" s="7"/>
      <c r="BE4" s="7"/>
      <c r="BF4" s="7"/>
      <c r="BG4" s="26"/>
      <c r="BH4" s="24"/>
      <c r="BI4" s="24"/>
      <c r="BJ4" s="129"/>
      <c r="BK4" s="94" t="s">
        <v>3</v>
      </c>
      <c r="BL4" s="7"/>
      <c r="BM4" s="7"/>
      <c r="BN4" s="7"/>
      <c r="BO4" s="7"/>
      <c r="BP4" s="7"/>
      <c r="BQ4" s="26"/>
      <c r="BR4" s="24"/>
      <c r="BS4" s="24"/>
      <c r="BT4" s="129"/>
      <c r="BU4" s="94" t="s">
        <v>3</v>
      </c>
      <c r="BV4" s="7"/>
      <c r="BW4" s="7"/>
      <c r="BX4" s="7"/>
      <c r="BY4" s="7"/>
      <c r="BZ4" s="7"/>
      <c r="CA4" s="26"/>
      <c r="CB4" s="24"/>
      <c r="CC4" s="24"/>
      <c r="CD4" s="129"/>
      <c r="CE4" s="94" t="s">
        <v>3</v>
      </c>
      <c r="CF4" s="7"/>
      <c r="CG4" s="7"/>
      <c r="CH4" s="7"/>
      <c r="CI4" s="7"/>
      <c r="CJ4" s="7"/>
      <c r="CK4" s="26"/>
      <c r="CL4" s="24"/>
      <c r="CM4" s="24"/>
      <c r="CN4" s="129"/>
      <c r="CO4" s="94" t="s">
        <v>3</v>
      </c>
      <c r="CP4" s="7"/>
      <c r="CQ4" s="7"/>
      <c r="CR4" s="7"/>
      <c r="CS4" s="7"/>
      <c r="CT4" s="7"/>
      <c r="CU4" s="26"/>
      <c r="CV4" s="24"/>
      <c r="CW4" s="24"/>
      <c r="CX4" s="129"/>
      <c r="CY4" s="94" t="s">
        <v>3</v>
      </c>
      <c r="CZ4" s="189"/>
      <c r="DA4" s="189"/>
      <c r="DB4" s="189"/>
      <c r="DC4" s="189"/>
      <c r="DD4" s="189"/>
      <c r="DE4" s="26"/>
      <c r="DF4" s="24"/>
      <c r="DG4" s="24"/>
      <c r="DH4" s="129"/>
      <c r="DI4" s="94" t="s">
        <v>3</v>
      </c>
      <c r="DJ4" s="189"/>
      <c r="DK4" s="189"/>
      <c r="DL4" s="189">
        <v>38</v>
      </c>
      <c r="DM4" s="189"/>
      <c r="DN4" s="189"/>
      <c r="DO4" s="26"/>
      <c r="DP4" s="24"/>
      <c r="DQ4" s="24"/>
      <c r="DR4" s="129"/>
      <c r="DS4" s="94" t="s">
        <v>3</v>
      </c>
      <c r="DT4" s="189"/>
      <c r="DU4" s="189"/>
      <c r="DV4" s="189"/>
      <c r="DW4" s="189"/>
      <c r="DX4" s="189"/>
      <c r="DY4" s="26"/>
      <c r="DZ4" s="24"/>
      <c r="EA4" s="24"/>
      <c r="EB4" s="129"/>
      <c r="EC4" s="94" t="s">
        <v>3</v>
      </c>
      <c r="ED4" s="189"/>
      <c r="EE4" s="189"/>
      <c r="EF4" s="189"/>
      <c r="EG4" s="189"/>
      <c r="EH4" s="189"/>
      <c r="EI4" s="26"/>
      <c r="EJ4" s="24"/>
      <c r="EK4" s="24"/>
      <c r="EL4" s="129"/>
      <c r="EM4" s="94" t="s">
        <v>3</v>
      </c>
      <c r="EN4" s="7"/>
      <c r="EO4" s="7"/>
      <c r="EP4" s="7"/>
      <c r="EQ4" s="7"/>
      <c r="ER4" s="7"/>
      <c r="ES4" s="26"/>
      <c r="ET4" s="24"/>
      <c r="EU4" s="24"/>
      <c r="EV4" s="129"/>
      <c r="EW4" s="94" t="s">
        <v>3</v>
      </c>
      <c r="EX4" s="189"/>
      <c r="EY4" s="189"/>
      <c r="EZ4" s="189"/>
      <c r="FA4" s="189"/>
      <c r="FB4" s="189"/>
      <c r="FC4" s="26"/>
      <c r="FD4" s="24"/>
      <c r="FE4" s="24"/>
      <c r="FF4" s="129"/>
      <c r="FG4" s="94" t="s">
        <v>3</v>
      </c>
      <c r="FH4" s="189"/>
      <c r="FI4" s="189"/>
      <c r="FJ4" s="189"/>
      <c r="FK4" s="189"/>
      <c r="FL4" s="189"/>
      <c r="FM4" s="26"/>
      <c r="FN4" s="24"/>
      <c r="FO4" s="24"/>
      <c r="FP4" s="129"/>
      <c r="FQ4" s="94" t="s">
        <v>3</v>
      </c>
      <c r="FR4" s="189"/>
      <c r="FS4" s="189"/>
      <c r="FT4" s="189"/>
      <c r="FU4" s="189"/>
      <c r="FV4" s="189"/>
      <c r="FW4" s="26"/>
      <c r="FX4" s="24"/>
      <c r="FY4" s="24"/>
      <c r="FZ4" s="125"/>
      <c r="GJ4" s="125"/>
      <c r="GT4" s="125"/>
      <c r="HD4" s="125"/>
      <c r="HN4" s="125"/>
      <c r="HX4" s="125"/>
    </row>
    <row xmlns:x14ac="http://schemas.microsoft.com/office/spreadsheetml/2009/9/ac" r="5" s="4" customFormat="true" x14ac:dyDescent="0.25">
      <c r="A5" s="415" t="str">
        <f ca="true">IF(ISBLANK('Data Summary'!A7),"",'Data Summary'!A7)</f>
        <v>HND_2012_CEN</v>
      </c>
      <c r="B5" s="129"/>
      <c r="C5" s="94" t="s">
        <v>25</v>
      </c>
      <c r="D5" s="7"/>
      <c r="E5" s="7"/>
      <c r="F5" s="7"/>
      <c r="G5" s="7"/>
      <c r="H5" s="7"/>
      <c r="I5" s="26"/>
      <c r="J5" s="24"/>
      <c r="K5" s="24"/>
      <c r="L5" s="129"/>
      <c r="M5" s="94" t="s">
        <v>25</v>
      </c>
      <c r="N5" s="7"/>
      <c r="O5" s="7"/>
      <c r="P5" s="7"/>
      <c r="Q5" s="7"/>
      <c r="R5" s="7"/>
      <c r="S5" s="26"/>
      <c r="T5" s="24"/>
      <c r="U5" s="24"/>
      <c r="V5" s="129"/>
      <c r="W5" s="94" t="s">
        <v>25</v>
      </c>
      <c r="X5" s="7"/>
      <c r="Y5" s="7"/>
      <c r="Z5" s="7"/>
      <c r="AA5" s="7"/>
      <c r="AB5" s="7"/>
      <c r="AC5" s="26"/>
      <c r="AD5" s="24"/>
      <c r="AE5" s="24"/>
      <c r="AF5" s="129"/>
      <c r="AG5" s="94" t="s">
        <v>25</v>
      </c>
      <c r="AH5" s="7"/>
      <c r="AI5" s="7"/>
      <c r="AJ5" s="7"/>
      <c r="AK5" s="7"/>
      <c r="AL5" s="7"/>
      <c r="AM5" s="26"/>
      <c r="AN5" s="24"/>
      <c r="AO5" s="24"/>
      <c r="AP5" s="129"/>
      <c r="AQ5" s="94" t="s">
        <v>25</v>
      </c>
      <c r="AR5" s="7"/>
      <c r="AS5" s="7"/>
      <c r="AT5" s="7"/>
      <c r="AU5" s="7"/>
      <c r="AV5" s="7"/>
      <c r="AW5" s="26"/>
      <c r="AX5" s="24"/>
      <c r="AY5" s="24"/>
      <c r="AZ5" s="129"/>
      <c r="BA5" s="94" t="s">
        <v>25</v>
      </c>
      <c r="BB5" s="7"/>
      <c r="BC5" s="7"/>
      <c r="BD5" s="7"/>
      <c r="BE5" s="7"/>
      <c r="BF5" s="7"/>
      <c r="BG5" s="26"/>
      <c r="BH5" s="24"/>
      <c r="BI5" s="24"/>
      <c r="BJ5" s="129"/>
      <c r="BK5" s="94" t="s">
        <v>25</v>
      </c>
      <c r="BL5" s="7"/>
      <c r="BM5" s="7"/>
      <c r="BN5" s="7"/>
      <c r="BO5" s="7"/>
      <c r="BP5" s="7"/>
      <c r="BQ5" s="26"/>
      <c r="BR5" s="24"/>
      <c r="BS5" s="24"/>
      <c r="BT5" s="129"/>
      <c r="BU5" s="94" t="s">
        <v>25</v>
      </c>
      <c r="BV5" s="7"/>
      <c r="BW5" s="7"/>
      <c r="BX5" s="7"/>
      <c r="BY5" s="7"/>
      <c r="BZ5" s="7"/>
      <c r="CA5" s="26"/>
      <c r="CB5" s="24"/>
      <c r="CC5" s="24"/>
      <c r="CD5" s="129"/>
      <c r="CE5" s="94" t="s">
        <v>25</v>
      </c>
      <c r="CF5" s="7"/>
      <c r="CG5" s="7"/>
      <c r="CH5" s="7"/>
      <c r="CI5" s="7"/>
      <c r="CJ5" s="7"/>
      <c r="CK5" s="26"/>
      <c r="CL5" s="24"/>
      <c r="CM5" s="24"/>
      <c r="CN5" s="129"/>
      <c r="CO5" s="94" t="s">
        <v>25</v>
      </c>
      <c r="CP5" s="7"/>
      <c r="CQ5" s="7"/>
      <c r="CR5" s="7"/>
      <c r="CS5" s="7"/>
      <c r="CT5" s="7"/>
      <c r="CU5" s="26"/>
      <c r="CV5" s="24"/>
      <c r="CW5" s="24"/>
      <c r="CX5" s="117"/>
      <c r="CY5" s="94" t="s">
        <v>25</v>
      </c>
      <c r="CZ5" s="189"/>
      <c r="DA5" s="189"/>
      <c r="DB5" s="189"/>
      <c r="DC5" s="189"/>
      <c r="DD5" s="189"/>
      <c r="DE5" s="26"/>
      <c r="DF5" s="24"/>
      <c r="DG5" s="24"/>
      <c r="DH5" s="117"/>
      <c r="DI5" s="94" t="s">
        <v>25</v>
      </c>
      <c r="DJ5" s="189"/>
      <c r="DK5" s="189"/>
      <c r="DL5" s="189">
        <v>62</v>
      </c>
      <c r="DM5" s="189"/>
      <c r="DN5" s="189"/>
      <c r="DO5" s="26"/>
      <c r="DP5" s="24"/>
      <c r="DQ5" s="24"/>
      <c r="DR5" s="117"/>
      <c r="DS5" s="94" t="s">
        <v>25</v>
      </c>
      <c r="DT5" s="189"/>
      <c r="DU5" s="189"/>
      <c r="DV5" s="189"/>
      <c r="DW5" s="189"/>
      <c r="DX5" s="189"/>
      <c r="DY5" s="26"/>
      <c r="DZ5" s="24"/>
      <c r="EA5" s="24"/>
      <c r="EB5" s="117"/>
      <c r="EC5" s="94" t="s">
        <v>25</v>
      </c>
      <c r="ED5" s="189"/>
      <c r="EE5" s="189"/>
      <c r="EF5" s="189"/>
      <c r="EG5" s="189"/>
      <c r="EH5" s="189"/>
      <c r="EI5" s="26"/>
      <c r="EJ5" s="24"/>
      <c r="EK5" s="24"/>
      <c r="EL5" s="129"/>
      <c r="EM5" s="94" t="s">
        <v>25</v>
      </c>
      <c r="EN5" s="7"/>
      <c r="EO5" s="7"/>
      <c r="EP5" s="7"/>
      <c r="EQ5" s="7"/>
      <c r="ER5" s="7"/>
      <c r="ES5" s="26"/>
      <c r="ET5" s="24"/>
      <c r="EU5" s="24"/>
      <c r="EV5" s="117"/>
      <c r="EW5" s="94" t="s">
        <v>25</v>
      </c>
      <c r="EX5" s="189"/>
      <c r="EY5" s="189"/>
      <c r="EZ5" s="189"/>
      <c r="FA5" s="189"/>
      <c r="FB5" s="189"/>
      <c r="FC5" s="26"/>
      <c r="FD5" s="24"/>
      <c r="FE5" s="24"/>
      <c r="FF5" s="117"/>
      <c r="FG5" s="94" t="s">
        <v>25</v>
      </c>
      <c r="FH5" s="189"/>
      <c r="FI5" s="189"/>
      <c r="FJ5" s="189"/>
      <c r="FK5" s="189"/>
      <c r="FL5" s="189"/>
      <c r="FM5" s="26"/>
      <c r="FN5" s="24"/>
      <c r="FO5" s="24"/>
      <c r="FP5" s="117"/>
      <c r="FQ5" s="94" t="s">
        <v>25</v>
      </c>
      <c r="FR5" s="189"/>
      <c r="FS5" s="189"/>
      <c r="FT5" s="189"/>
      <c r="FU5" s="189"/>
      <c r="FV5" s="189"/>
      <c r="FW5" s="26"/>
      <c r="FX5" s="24"/>
      <c r="FY5" s="24"/>
      <c r="FZ5" s="125"/>
      <c r="GJ5" s="125"/>
      <c r="GT5" s="125"/>
      <c r="HD5" s="125"/>
      <c r="HN5" s="125"/>
      <c r="HX5" s="125"/>
    </row>
    <row xmlns:x14ac="http://schemas.microsoft.com/office/spreadsheetml/2009/9/ac" r="6" s="4" customFormat="true" ht="15.6" customHeight="true" x14ac:dyDescent="0.25">
      <c r="A6" s="415" t="str">
        <f ca="true">IF(ISBLANK('Data Summary'!A8),"",'Data Summary'!A8)</f>
        <v>HND_2012_EMIS</v>
      </c>
      <c r="B6" s="129"/>
      <c r="C6" s="95" t="s">
        <v>26</v>
      </c>
      <c r="D6" s="19"/>
      <c r="E6" s="7"/>
      <c r="F6" s="7"/>
      <c r="G6" s="7"/>
      <c r="H6" s="7"/>
      <c r="I6" s="26"/>
      <c r="J6" s="24"/>
      <c r="K6" s="24"/>
      <c r="L6" s="129"/>
      <c r="M6" s="95" t="s">
        <v>26</v>
      </c>
      <c r="N6" s="19"/>
      <c r="O6" s="7"/>
      <c r="P6" s="7"/>
      <c r="Q6" s="7"/>
      <c r="R6" s="7"/>
      <c r="S6" s="26"/>
      <c r="T6" s="24"/>
      <c r="U6" s="24"/>
      <c r="V6" s="129"/>
      <c r="W6" s="95" t="s">
        <v>26</v>
      </c>
      <c r="X6" s="19"/>
      <c r="Y6" s="7"/>
      <c r="Z6" s="7"/>
      <c r="AA6" s="7"/>
      <c r="AB6" s="7"/>
      <c r="AC6" s="26"/>
      <c r="AD6" s="24"/>
      <c r="AE6" s="24"/>
      <c r="AF6" s="129"/>
      <c r="AG6" s="95" t="s">
        <v>26</v>
      </c>
      <c r="AH6" s="19"/>
      <c r="AI6" s="7"/>
      <c r="AJ6" s="7"/>
      <c r="AK6" s="7"/>
      <c r="AL6" s="7"/>
      <c r="AM6" s="26"/>
      <c r="AN6" s="24"/>
      <c r="AO6" s="24"/>
      <c r="AP6" s="129"/>
      <c r="AQ6" s="95" t="s">
        <v>26</v>
      </c>
      <c r="AR6" s="19"/>
      <c r="AS6" s="7"/>
      <c r="AT6" s="7"/>
      <c r="AU6" s="7"/>
      <c r="AV6" s="7"/>
      <c r="AW6" s="26"/>
      <c r="AX6" s="24"/>
      <c r="AY6" s="24"/>
      <c r="AZ6" s="129"/>
      <c r="BA6" s="95" t="s">
        <v>26</v>
      </c>
      <c r="BB6" s="19"/>
      <c r="BC6" s="7"/>
      <c r="BD6" s="7"/>
      <c r="BE6" s="7"/>
      <c r="BF6" s="7"/>
      <c r="BG6" s="26"/>
      <c r="BH6" s="24"/>
      <c r="BI6" s="24"/>
      <c r="BJ6" s="129"/>
      <c r="BK6" s="95" t="s">
        <v>26</v>
      </c>
      <c r="BL6" s="19"/>
      <c r="BM6" s="7"/>
      <c r="BN6" s="7"/>
      <c r="BO6" s="7"/>
      <c r="BP6" s="7"/>
      <c r="BQ6" s="26"/>
      <c r="BR6" s="24"/>
      <c r="BS6" s="24"/>
      <c r="BT6" s="129"/>
      <c r="BU6" s="95" t="s">
        <v>26</v>
      </c>
      <c r="BV6" s="19"/>
      <c r="BW6" s="7"/>
      <c r="BX6" s="7"/>
      <c r="BY6" s="7"/>
      <c r="BZ6" s="7"/>
      <c r="CA6" s="26"/>
      <c r="CB6" s="24"/>
      <c r="CC6" s="24"/>
      <c r="CD6" s="129"/>
      <c r="CE6" s="95" t="s">
        <v>26</v>
      </c>
      <c r="CF6" s="19"/>
      <c r="CG6" s="7"/>
      <c r="CH6" s="7"/>
      <c r="CI6" s="7"/>
      <c r="CJ6" s="7"/>
      <c r="CK6" s="26"/>
      <c r="CL6" s="24"/>
      <c r="CM6" s="24"/>
      <c r="CN6" s="129"/>
      <c r="CO6" s="95" t="s">
        <v>26</v>
      </c>
      <c r="CP6" s="19"/>
      <c r="CQ6" s="7"/>
      <c r="CR6" s="7"/>
      <c r="CS6" s="7"/>
      <c r="CT6" s="7"/>
      <c r="CU6" s="26"/>
      <c r="CV6" s="24"/>
      <c r="CW6" s="24"/>
      <c r="CX6" s="129"/>
      <c r="CY6" s="95" t="s">
        <v>26</v>
      </c>
      <c r="CZ6" s="190"/>
      <c r="DA6" s="189"/>
      <c r="DB6" s="189"/>
      <c r="DC6" s="189"/>
      <c r="DD6" s="189"/>
      <c r="DE6" s="26"/>
      <c r="DF6" s="24"/>
      <c r="DG6" s="24"/>
      <c r="DH6" s="129"/>
      <c r="DI6" s="95" t="s">
        <v>26</v>
      </c>
      <c r="DJ6" s="190"/>
      <c r="DK6" s="189"/>
      <c r="DL6" s="189"/>
      <c r="DM6" s="189"/>
      <c r="DN6" s="189"/>
      <c r="DO6" s="26"/>
      <c r="DP6" s="24"/>
      <c r="DQ6" s="24"/>
      <c r="DR6" s="129"/>
      <c r="DS6" s="95" t="s">
        <v>26</v>
      </c>
      <c r="DT6" s="190"/>
      <c r="DU6" s="189"/>
      <c r="DV6" s="189"/>
      <c r="DW6" s="189"/>
      <c r="DX6" s="189"/>
      <c r="DY6" s="26"/>
      <c r="DZ6" s="24"/>
      <c r="EA6" s="24"/>
      <c r="EB6" s="129"/>
      <c r="EC6" s="95" t="s">
        <v>26</v>
      </c>
      <c r="ED6" s="190"/>
      <c r="EE6" s="189"/>
      <c r="EF6" s="189"/>
      <c r="EG6" s="189"/>
      <c r="EH6" s="189"/>
      <c r="EI6" s="26"/>
      <c r="EJ6" s="24"/>
      <c r="EK6" s="24"/>
      <c r="EL6" s="129"/>
      <c r="EM6" s="95" t="s">
        <v>26</v>
      </c>
      <c r="EN6" s="19"/>
      <c r="EO6" s="7"/>
      <c r="EP6" s="7"/>
      <c r="EQ6" s="7"/>
      <c r="ER6" s="7"/>
      <c r="ES6" s="26"/>
      <c r="ET6" s="24"/>
      <c r="EU6" s="24"/>
      <c r="EV6" s="129"/>
      <c r="EW6" s="95" t="s">
        <v>26</v>
      </c>
      <c r="EX6" s="190"/>
      <c r="EY6" s="189"/>
      <c r="EZ6" s="189"/>
      <c r="FA6" s="189"/>
      <c r="FB6" s="189"/>
      <c r="FC6" s="26"/>
      <c r="FD6" s="24"/>
      <c r="FE6" s="24"/>
      <c r="FF6" s="129"/>
      <c r="FG6" s="95" t="s">
        <v>26</v>
      </c>
      <c r="FH6" s="190"/>
      <c r="FI6" s="189"/>
      <c r="FJ6" s="189"/>
      <c r="FK6" s="189"/>
      <c r="FL6" s="189"/>
      <c r="FM6" s="26"/>
      <c r="FN6" s="24"/>
      <c r="FO6" s="24"/>
      <c r="FP6" s="129"/>
      <c r="FQ6" s="95" t="s">
        <v>26</v>
      </c>
      <c r="FR6" s="190"/>
      <c r="FS6" s="189"/>
      <c r="FT6" s="189"/>
      <c r="FU6" s="189"/>
      <c r="FV6" s="189"/>
      <c r="FW6" s="26"/>
      <c r="FX6" s="24"/>
      <c r="FY6" s="24"/>
      <c r="FZ6" s="125"/>
      <c r="GJ6" s="125"/>
      <c r="GT6" s="125"/>
      <c r="HD6" s="125"/>
      <c r="HN6" s="125"/>
      <c r="HX6" s="125"/>
    </row>
    <row xmlns:x14ac="http://schemas.microsoft.com/office/spreadsheetml/2009/9/ac" r="7" s="4" customFormat="true" x14ac:dyDescent="0.25">
      <c r="A7" s="415" t="str">
        <f ca="true">IF(ISBLANK('Data Summary'!A9),"",'Data Summary'!A9)</f>
        <v>HND_2012_SIASAR</v>
      </c>
      <c r="B7" s="129"/>
      <c r="C7" s="95" t="s">
        <v>141</v>
      </c>
      <c r="D7" s="7"/>
      <c r="E7" s="7"/>
      <c r="F7" s="7"/>
      <c r="G7" s="7"/>
      <c r="H7" s="7"/>
      <c r="I7" s="26"/>
      <c r="J7" s="24"/>
      <c r="K7" s="24"/>
      <c r="L7" s="129"/>
      <c r="M7" s="95" t="s">
        <v>141</v>
      </c>
      <c r="N7" s="7"/>
      <c r="O7" s="7"/>
      <c r="P7" s="7"/>
      <c r="Q7" s="7"/>
      <c r="R7" s="7"/>
      <c r="S7" s="26"/>
      <c r="T7" s="24"/>
      <c r="U7" s="24"/>
      <c r="V7" s="117" t="s">
        <v>197</v>
      </c>
      <c r="W7" s="95" t="s">
        <v>141</v>
      </c>
      <c r="X7" s="7">
        <v>59.2</v>
      </c>
      <c r="Y7" s="7"/>
      <c r="Z7" s="7"/>
      <c r="AA7" s="7"/>
      <c r="AB7" s="7"/>
      <c r="AC7" s="26"/>
      <c r="AD7" s="24"/>
      <c r="AE7" s="24"/>
      <c r="AF7" s="117"/>
      <c r="AG7" s="95" t="s">
        <v>141</v>
      </c>
      <c r="AH7" s="7"/>
      <c r="AI7" s="7"/>
      <c r="AJ7" s="7"/>
      <c r="AK7" s="7"/>
      <c r="AL7" s="7"/>
      <c r="AM7" s="26"/>
      <c r="AN7" s="24"/>
      <c r="AO7" s="24"/>
      <c r="AP7" s="117"/>
      <c r="AQ7" s="95" t="s">
        <v>141</v>
      </c>
      <c r="AR7" s="7"/>
      <c r="AS7" s="7"/>
      <c r="AT7" s="7"/>
      <c r="AU7" s="7"/>
      <c r="AV7" s="7"/>
      <c r="AW7" s="26"/>
      <c r="AX7" s="24"/>
      <c r="AY7" s="24"/>
      <c r="AZ7" s="117"/>
      <c r="BA7" s="95" t="s">
        <v>141</v>
      </c>
      <c r="BB7" s="7"/>
      <c r="BC7" s="7"/>
      <c r="BD7" s="7"/>
      <c r="BE7" s="7"/>
      <c r="BF7" s="7"/>
      <c r="BG7" s="26"/>
      <c r="BH7" s="24"/>
      <c r="BI7" s="24"/>
      <c r="BJ7" s="117"/>
      <c r="BK7" s="95" t="s">
        <v>141</v>
      </c>
      <c r="BL7" s="7"/>
      <c r="BM7" s="7"/>
      <c r="BN7" s="7"/>
      <c r="BO7" s="7"/>
      <c r="BP7" s="7"/>
      <c r="BQ7" s="26"/>
      <c r="BR7" s="24"/>
      <c r="BS7" s="24"/>
      <c r="BT7" s="117"/>
      <c r="BU7" s="95" t="s">
        <v>141</v>
      </c>
      <c r="BV7" s="7"/>
      <c r="BW7" s="7"/>
      <c r="BX7" s="7"/>
      <c r="BY7" s="7"/>
      <c r="BZ7" s="7"/>
      <c r="CA7" s="26"/>
      <c r="CB7" s="24"/>
      <c r="CC7" s="24"/>
      <c r="CD7" s="117"/>
      <c r="CE7" s="95" t="s">
        <v>141</v>
      </c>
      <c r="CF7" s="7"/>
      <c r="CG7" s="7"/>
      <c r="CH7" s="7"/>
      <c r="CI7" s="7"/>
      <c r="CJ7" s="7"/>
      <c r="CK7" s="26"/>
      <c r="CL7" s="24"/>
      <c r="CM7" s="24"/>
      <c r="CN7" s="117"/>
      <c r="CO7" s="95" t="s">
        <v>141</v>
      </c>
      <c r="CP7" s="7"/>
      <c r="CQ7" s="7"/>
      <c r="CR7" s="7"/>
      <c r="CS7" s="7"/>
      <c r="CT7" s="7"/>
      <c r="CU7" s="26"/>
      <c r="CV7" s="24"/>
      <c r="CW7" s="24"/>
      <c r="CX7" s="117"/>
      <c r="CY7" s="95" t="s">
        <v>281</v>
      </c>
      <c r="CZ7" s="189"/>
      <c r="DA7" s="189"/>
      <c r="DB7" s="189"/>
      <c r="DC7" s="189"/>
      <c r="DD7" s="189"/>
      <c r="DE7" s="26"/>
      <c r="DF7" s="24"/>
      <c r="DG7" s="24"/>
      <c r="DH7" s="117"/>
      <c r="DI7" s="95" t="s">
        <v>281</v>
      </c>
      <c r="DJ7" s="189"/>
      <c r="DK7" s="189"/>
      <c r="DL7" s="189">
        <v>48</v>
      </c>
      <c r="DM7" s="189"/>
      <c r="DN7" s="189"/>
      <c r="DO7" s="26"/>
      <c r="DP7" s="24"/>
      <c r="DQ7" s="24"/>
      <c r="DR7" s="117"/>
      <c r="DS7" s="95" t="s">
        <v>281</v>
      </c>
      <c r="DT7" s="189"/>
      <c r="DU7" s="189"/>
      <c r="DV7" s="189"/>
      <c r="DW7" s="189"/>
      <c r="DX7" s="189"/>
      <c r="DY7" s="26"/>
      <c r="DZ7" s="24"/>
      <c r="EA7" s="24"/>
      <c r="EB7" s="117"/>
      <c r="EC7" s="95" t="s">
        <v>281</v>
      </c>
      <c r="ED7" s="189"/>
      <c r="EE7" s="189"/>
      <c r="EF7" s="189"/>
      <c r="EG7" s="189"/>
      <c r="EH7" s="189"/>
      <c r="EI7" s="26"/>
      <c r="EJ7" s="24"/>
      <c r="EK7" s="24"/>
      <c r="EL7" s="117"/>
      <c r="EM7" s="95" t="s">
        <v>141</v>
      </c>
      <c r="EN7" s="7"/>
      <c r="EO7" s="7"/>
      <c r="EP7" s="7"/>
      <c r="EQ7" s="7"/>
      <c r="ER7" s="7"/>
      <c r="ES7" s="26"/>
      <c r="ET7" s="24"/>
      <c r="EU7" s="24"/>
      <c r="EV7" s="117"/>
      <c r="EW7" s="95" t="s">
        <v>281</v>
      </c>
      <c r="EX7" s="189"/>
      <c r="EY7" s="189"/>
      <c r="EZ7" s="189"/>
      <c r="FA7" s="189"/>
      <c r="FB7" s="189"/>
      <c r="FC7" s="26"/>
      <c r="FD7" s="24"/>
      <c r="FE7" s="24"/>
      <c r="FF7" s="117"/>
      <c r="FG7" s="95" t="s">
        <v>281</v>
      </c>
      <c r="FH7" s="189"/>
      <c r="FI7" s="189"/>
      <c r="FJ7" s="189"/>
      <c r="FK7" s="189"/>
      <c r="FL7" s="189"/>
      <c r="FM7" s="26"/>
      <c r="FN7" s="24"/>
      <c r="FO7" s="24"/>
      <c r="FP7" s="117"/>
      <c r="FQ7" s="95" t="s">
        <v>281</v>
      </c>
      <c r="FR7" s="189"/>
      <c r="FS7" s="189"/>
      <c r="FT7" s="189"/>
      <c r="FU7" s="189"/>
      <c r="FV7" s="189"/>
      <c r="FW7" s="26"/>
      <c r="FX7" s="24"/>
      <c r="FY7" s="24"/>
      <c r="FZ7" s="125"/>
      <c r="GJ7" s="125"/>
      <c r="GT7" s="125"/>
      <c r="HD7" s="125"/>
      <c r="HN7" s="125"/>
      <c r="HX7" s="125"/>
    </row>
    <row xmlns:x14ac="http://schemas.microsoft.com/office/spreadsheetml/2009/9/ac" r="8" s="4" customFormat="true" x14ac:dyDescent="0.25">
      <c r="A8" s="415" t="str">
        <f ca="true">IF(ISBLANK('Data Summary'!A10),"",'Data Summary'!A10)</f>
        <v>HND_2013_LLECE</v>
      </c>
      <c r="B8" s="129"/>
      <c r="C8" s="95" t="s">
        <v>142</v>
      </c>
      <c r="D8" s="19"/>
      <c r="E8" s="7"/>
      <c r="F8" s="7"/>
      <c r="G8" s="7"/>
      <c r="H8" s="7"/>
      <c r="I8" s="26"/>
      <c r="J8" s="24"/>
      <c r="K8" s="24"/>
      <c r="L8" s="129"/>
      <c r="M8" s="95" t="s">
        <v>142</v>
      </c>
      <c r="N8" s="19"/>
      <c r="O8" s="7"/>
      <c r="P8" s="7"/>
      <c r="Q8" s="7"/>
      <c r="R8" s="7"/>
      <c r="S8" s="26"/>
      <c r="T8" s="24"/>
      <c r="U8" s="24"/>
      <c r="V8" s="129"/>
      <c r="W8" s="95" t="s">
        <v>142</v>
      </c>
      <c r="X8" s="19"/>
      <c r="Y8" s="7"/>
      <c r="Z8" s="7"/>
      <c r="AA8" s="7"/>
      <c r="AB8" s="7"/>
      <c r="AC8" s="26"/>
      <c r="AD8" s="24"/>
      <c r="AE8" s="24"/>
      <c r="AF8" s="129"/>
      <c r="AG8" s="95" t="s">
        <v>142</v>
      </c>
      <c r="AH8" s="19"/>
      <c r="AI8" s="7"/>
      <c r="AJ8" s="7"/>
      <c r="AK8" s="7"/>
      <c r="AL8" s="7"/>
      <c r="AM8" s="26"/>
      <c r="AN8" s="24"/>
      <c r="AO8" s="24"/>
      <c r="AP8" s="129"/>
      <c r="AQ8" s="95" t="s">
        <v>142</v>
      </c>
      <c r="AR8" s="19"/>
      <c r="AS8" s="7"/>
      <c r="AT8" s="7"/>
      <c r="AU8" s="7"/>
      <c r="AV8" s="7"/>
      <c r="AW8" s="26"/>
      <c r="AX8" s="24"/>
      <c r="AY8" s="24"/>
      <c r="AZ8" s="129"/>
      <c r="BA8" s="95" t="s">
        <v>142</v>
      </c>
      <c r="BB8" s="19"/>
      <c r="BC8" s="7"/>
      <c r="BD8" s="7"/>
      <c r="BE8" s="7"/>
      <c r="BF8" s="7"/>
      <c r="BG8" s="26"/>
      <c r="BH8" s="24"/>
      <c r="BI8" s="24"/>
      <c r="BJ8" s="129"/>
      <c r="BK8" s="95" t="s">
        <v>142</v>
      </c>
      <c r="BL8" s="19"/>
      <c r="BM8" s="7"/>
      <c r="BN8" s="7"/>
      <c r="BO8" s="7"/>
      <c r="BP8" s="7"/>
      <c r="BQ8" s="26"/>
      <c r="BR8" s="24"/>
      <c r="BS8" s="24"/>
      <c r="BT8" s="129"/>
      <c r="BU8" s="95" t="s">
        <v>142</v>
      </c>
      <c r="BV8" s="19"/>
      <c r="BW8" s="7"/>
      <c r="BX8" s="7"/>
      <c r="BY8" s="7"/>
      <c r="BZ8" s="7"/>
      <c r="CA8" s="26"/>
      <c r="CB8" s="24"/>
      <c r="CC8" s="24"/>
      <c r="CD8" s="129"/>
      <c r="CE8" s="95" t="s">
        <v>142</v>
      </c>
      <c r="CF8" s="19"/>
      <c r="CG8" s="7"/>
      <c r="CH8" s="7"/>
      <c r="CI8" s="7"/>
      <c r="CJ8" s="7"/>
      <c r="CK8" s="26"/>
      <c r="CL8" s="24"/>
      <c r="CM8" s="24"/>
      <c r="CN8" s="129"/>
      <c r="CO8" s="95" t="s">
        <v>142</v>
      </c>
      <c r="CP8" s="19"/>
      <c r="CQ8" s="7"/>
      <c r="CR8" s="7"/>
      <c r="CS8" s="7"/>
      <c r="CT8" s="7"/>
      <c r="CU8" s="26"/>
      <c r="CV8" s="24"/>
      <c r="CW8" s="24"/>
      <c r="CX8" s="129"/>
      <c r="CY8" s="95" t="s">
        <v>282</v>
      </c>
      <c r="CZ8" s="190"/>
      <c r="DA8" s="189"/>
      <c r="DB8" s="189"/>
      <c r="DC8" s="189"/>
      <c r="DD8" s="189"/>
      <c r="DE8" s="26"/>
      <c r="DF8" s="24"/>
      <c r="DG8" s="24"/>
      <c r="DH8" s="129"/>
      <c r="DI8" s="95" t="s">
        <v>282</v>
      </c>
      <c r="DJ8" s="190"/>
      <c r="DK8" s="189"/>
      <c r="DL8" s="189">
        <v>20</v>
      </c>
      <c r="DM8" s="189"/>
      <c r="DN8" s="189"/>
      <c r="DO8" s="26"/>
      <c r="DP8" s="24"/>
      <c r="DQ8" s="24"/>
      <c r="DR8" s="129"/>
      <c r="DS8" s="95" t="s">
        <v>282</v>
      </c>
      <c r="DT8" s="190"/>
      <c r="DU8" s="189"/>
      <c r="DV8" s="189"/>
      <c r="DW8" s="189"/>
      <c r="DX8" s="189"/>
      <c r="DY8" s="26"/>
      <c r="DZ8" s="24"/>
      <c r="EA8" s="24"/>
      <c r="EB8" s="129"/>
      <c r="EC8" s="95" t="s">
        <v>282</v>
      </c>
      <c r="ED8" s="190"/>
      <c r="EE8" s="189"/>
      <c r="EF8" s="189"/>
      <c r="EG8" s="189"/>
      <c r="EH8" s="189"/>
      <c r="EI8" s="26"/>
      <c r="EJ8" s="24"/>
      <c r="EK8" s="24"/>
      <c r="EL8" s="129"/>
      <c r="EM8" s="95" t="s">
        <v>142</v>
      </c>
      <c r="EN8" s="19"/>
      <c r="EO8" s="7"/>
      <c r="EP8" s="7"/>
      <c r="EQ8" s="7"/>
      <c r="ER8" s="7"/>
      <c r="ES8" s="26"/>
      <c r="ET8" s="24"/>
      <c r="EU8" s="24"/>
      <c r="EV8" s="129"/>
      <c r="EW8" s="95" t="s">
        <v>282</v>
      </c>
      <c r="EX8" s="190"/>
      <c r="EY8" s="189"/>
      <c r="EZ8" s="189"/>
      <c r="FA8" s="189"/>
      <c r="FB8" s="189"/>
      <c r="FC8" s="26"/>
      <c r="FD8" s="24"/>
      <c r="FE8" s="24"/>
      <c r="FF8" s="129"/>
      <c r="FG8" s="95" t="s">
        <v>282</v>
      </c>
      <c r="FH8" s="190"/>
      <c r="FI8" s="189"/>
      <c r="FJ8" s="189"/>
      <c r="FK8" s="189"/>
      <c r="FL8" s="189"/>
      <c r="FM8" s="26"/>
      <c r="FN8" s="24"/>
      <c r="FO8" s="24"/>
      <c r="FP8" s="129"/>
      <c r="FQ8" s="95" t="s">
        <v>282</v>
      </c>
      <c r="FR8" s="190"/>
      <c r="FS8" s="189"/>
      <c r="FT8" s="189"/>
      <c r="FU8" s="189"/>
      <c r="FV8" s="189"/>
      <c r="FW8" s="26"/>
      <c r="FX8" s="24"/>
      <c r="FY8" s="24"/>
      <c r="FZ8" s="125"/>
      <c r="GJ8" s="125"/>
      <c r="GT8" s="125"/>
      <c r="HD8" s="125"/>
      <c r="HN8" s="125"/>
      <c r="HX8" s="125"/>
    </row>
    <row xmlns:x14ac="http://schemas.microsoft.com/office/spreadsheetml/2009/9/ac" r="9" s="4" customFormat="true" x14ac:dyDescent="0.25">
      <c r="A9" s="415" t="str">
        <f ca="true">IF(ISBLANK('Data Summary'!A11),"",'Data Summary'!A11)</f>
        <v>HND_2013_SIASAR</v>
      </c>
      <c r="B9" s="129"/>
      <c r="C9" s="95" t="s">
        <v>209</v>
      </c>
      <c r="D9" s="19"/>
      <c r="E9" s="7"/>
      <c r="F9" s="7"/>
      <c r="G9" s="7"/>
      <c r="H9" s="7"/>
      <c r="I9" s="26"/>
      <c r="J9" s="24"/>
      <c r="K9" s="24"/>
      <c r="L9" s="129"/>
      <c r="M9" s="95" t="s">
        <v>209</v>
      </c>
      <c r="N9" s="19"/>
      <c r="O9" s="7"/>
      <c r="P9" s="7"/>
      <c r="Q9" s="7"/>
      <c r="R9" s="7"/>
      <c r="S9" s="26"/>
      <c r="T9" s="24"/>
      <c r="U9" s="24"/>
      <c r="V9" s="129"/>
      <c r="W9" s="95" t="s">
        <v>209</v>
      </c>
      <c r="X9" s="19"/>
      <c r="Y9" s="7"/>
      <c r="Z9" s="7"/>
      <c r="AA9" s="7"/>
      <c r="AB9" s="7"/>
      <c r="AC9" s="26"/>
      <c r="AD9" s="24"/>
      <c r="AE9" s="24"/>
      <c r="AF9" s="405" t="s">
        <v>327</v>
      </c>
      <c r="AG9" s="95" t="s">
        <v>209</v>
      </c>
      <c r="AH9" s="19"/>
      <c r="AI9" s="7"/>
      <c r="AJ9" s="7">
        <v>0.5075999999999965</v>
      </c>
      <c r="AK9" s="7"/>
      <c r="AL9" s="7"/>
      <c r="AM9" s="26"/>
      <c r="AN9" s="24"/>
      <c r="AO9" s="24"/>
      <c r="AP9" s="129"/>
      <c r="AQ9" s="95" t="s">
        <v>209</v>
      </c>
      <c r="AR9" s="19"/>
      <c r="AS9" s="7"/>
      <c r="AT9" s="7"/>
      <c r="AU9" s="7"/>
      <c r="AV9" s="7"/>
      <c r="AW9" s="26"/>
      <c r="AX9" s="24"/>
      <c r="AY9" s="24"/>
      <c r="AZ9" s="117" t="s">
        <v>327</v>
      </c>
      <c r="BA9" s="95" t="s">
        <v>209</v>
      </c>
      <c r="BB9" s="19"/>
      <c r="BC9" s="7"/>
      <c r="BD9" s="7">
        <v>0.176400000000001</v>
      </c>
      <c r="BE9" s="7"/>
      <c r="BF9" s="7"/>
      <c r="BG9" s="26"/>
      <c r="BH9" s="24"/>
      <c r="BI9" s="24"/>
      <c r="BJ9" s="129"/>
      <c r="BK9" s="95" t="s">
        <v>209</v>
      </c>
      <c r="BL9" s="19"/>
      <c r="BM9" s="7"/>
      <c r="BN9" s="7"/>
      <c r="BO9" s="7"/>
      <c r="BP9" s="7"/>
      <c r="BQ9" s="26"/>
      <c r="BR9" s="24"/>
      <c r="BS9" s="24"/>
      <c r="BT9" s="117" t="s">
        <v>327</v>
      </c>
      <c r="BU9" s="95" t="s">
        <v>209</v>
      </c>
      <c r="BV9" s="19"/>
      <c r="BW9" s="7"/>
      <c r="BX9" s="7">
        <v>7.8900000000004411E-2</v>
      </c>
      <c r="BY9" s="7"/>
      <c r="BZ9" s="7"/>
      <c r="CA9" s="26"/>
      <c r="CB9" s="24"/>
      <c r="CC9" s="24"/>
      <c r="CD9" s="117" t="s">
        <v>327</v>
      </c>
      <c r="CE9" s="95" t="s">
        <v>209</v>
      </c>
      <c r="CF9" s="19"/>
      <c r="CG9" s="7"/>
      <c r="CH9" s="7">
        <v>0</v>
      </c>
      <c r="CI9" s="7"/>
      <c r="CJ9" s="7"/>
      <c r="CK9" s="26"/>
      <c r="CL9" s="24"/>
      <c r="CM9" s="24"/>
      <c r="CN9" s="117" t="s">
        <v>223</v>
      </c>
      <c r="CO9" s="95" t="s">
        <v>209</v>
      </c>
      <c r="CP9" s="19">
        <v>12.486555728645753</v>
      </c>
      <c r="CQ9" s="7"/>
      <c r="CR9" s="7"/>
      <c r="CS9" s="7"/>
      <c r="CT9" s="7">
        <v>5.4205100000000002</v>
      </c>
      <c r="CU9" s="26">
        <v>20.822620000000001</v>
      </c>
      <c r="CV9" s="24"/>
      <c r="CW9" s="24"/>
      <c r="CX9" s="117" t="s">
        <v>327</v>
      </c>
      <c r="CY9" s="95" t="s">
        <v>209</v>
      </c>
      <c r="CZ9" s="190"/>
      <c r="DA9" s="189"/>
      <c r="DB9" s="189">
        <v>0</v>
      </c>
      <c r="DC9" s="189"/>
      <c r="DD9" s="189"/>
      <c r="DE9" s="26"/>
      <c r="DF9" s="24"/>
      <c r="DG9" s="24"/>
      <c r="DH9" s="117" t="s">
        <v>283</v>
      </c>
      <c r="DI9" s="95" t="s">
        <v>209</v>
      </c>
      <c r="DJ9" s="190"/>
      <c r="DK9" s="189"/>
      <c r="DL9" s="189">
        <v>19</v>
      </c>
      <c r="DM9" s="189"/>
      <c r="DN9" s="189"/>
      <c r="DO9" s="26"/>
      <c r="DP9" s="24"/>
      <c r="DQ9" s="24"/>
      <c r="DR9" s="117" t="s">
        <v>327</v>
      </c>
      <c r="DS9" s="95" t="s">
        <v>209</v>
      </c>
      <c r="DT9" s="190"/>
      <c r="DU9" s="189"/>
      <c r="DV9" s="189">
        <v>28.378399999999999</v>
      </c>
      <c r="DW9" s="189"/>
      <c r="DX9" s="189"/>
      <c r="DY9" s="26"/>
      <c r="DZ9" s="24"/>
      <c r="EA9" s="24"/>
      <c r="EB9" s="117" t="s">
        <v>327</v>
      </c>
      <c r="EC9" s="95" t="s">
        <v>209</v>
      </c>
      <c r="ED9" s="190"/>
      <c r="EE9" s="189"/>
      <c r="EF9" s="189">
        <v>81.707300000000004</v>
      </c>
      <c r="EG9" s="189"/>
      <c r="EH9" s="189"/>
      <c r="EI9" s="26"/>
      <c r="EJ9" s="24"/>
      <c r="EK9" s="24"/>
      <c r="EL9" s="117"/>
      <c r="EM9" s="95" t="s">
        <v>209</v>
      </c>
      <c r="EN9" s="19"/>
      <c r="EO9" s="7"/>
      <c r="EP9" s="7"/>
      <c r="EQ9" s="7"/>
      <c r="ER9" s="7"/>
      <c r="ES9" s="26"/>
      <c r="ET9" s="24"/>
      <c r="EU9" s="24"/>
      <c r="EV9" s="117"/>
      <c r="EW9" s="95" t="s">
        <v>209</v>
      </c>
      <c r="EX9" s="190"/>
      <c r="EY9" s="189"/>
      <c r="EZ9" s="189"/>
      <c r="FA9" s="189"/>
      <c r="FB9" s="189"/>
      <c r="FC9" s="26"/>
      <c r="FD9" s="24"/>
      <c r="FE9" s="24"/>
      <c r="FF9" s="117" t="s">
        <v>327</v>
      </c>
      <c r="FG9" s="95" t="s">
        <v>209</v>
      </c>
      <c r="FH9" s="190"/>
      <c r="FI9" s="189"/>
      <c r="FJ9" s="189">
        <v>74.336299999999994</v>
      </c>
      <c r="FK9" s="189"/>
      <c r="FL9" s="189"/>
      <c r="FM9" s="26"/>
      <c r="FN9" s="24"/>
      <c r="FO9" s="24"/>
      <c r="FP9" s="117"/>
      <c r="FQ9" s="95" t="s">
        <v>209</v>
      </c>
      <c r="FR9" s="190"/>
      <c r="FS9" s="189"/>
      <c r="FT9" s="189"/>
      <c r="FU9" s="189"/>
      <c r="FV9" s="189"/>
      <c r="FW9" s="26"/>
      <c r="FX9" s="24"/>
      <c r="FY9" s="24"/>
      <c r="FZ9" s="125"/>
      <c r="GJ9" s="125"/>
      <c r="GT9" s="125"/>
      <c r="HD9" s="125"/>
      <c r="HN9" s="125"/>
      <c r="HX9" s="125"/>
    </row>
    <row xmlns:x14ac="http://schemas.microsoft.com/office/spreadsheetml/2009/9/ac" r="10" s="2" customFormat="true" ht="48" customHeight="true" x14ac:dyDescent="0.25">
      <c r="A10" s="415" t="str">
        <f ca="true">IF(ISBLANK('Data Summary'!A12),"",'Data Summary'!A12)</f>
        <v>HND_2014_EMIS</v>
      </c>
      <c r="B10" s="120" t="s">
        <v>12</v>
      </c>
      <c r="C10" s="598" t="s">
        <v>198</v>
      </c>
      <c r="D10" s="596"/>
      <c r="E10" s="596"/>
      <c r="F10" s="596"/>
      <c r="G10" s="596"/>
      <c r="H10" s="596"/>
      <c r="I10" s="597"/>
      <c r="J10" s="11"/>
      <c r="K10" s="11"/>
      <c r="L10" s="120" t="s">
        <v>12</v>
      </c>
      <c r="M10" s="598" t="s">
        <v>289</v>
      </c>
      <c r="N10" s="596"/>
      <c r="O10" s="596"/>
      <c r="P10" s="596"/>
      <c r="Q10" s="596"/>
      <c r="R10" s="596"/>
      <c r="S10" s="597"/>
      <c r="T10" s="11"/>
      <c r="U10" s="11"/>
      <c r="V10" s="120" t="s">
        <v>12</v>
      </c>
      <c r="W10" s="591" t="s">
        <v>199</v>
      </c>
      <c r="X10" s="592"/>
      <c r="Y10" s="592"/>
      <c r="Z10" s="592"/>
      <c r="AA10" s="592"/>
      <c r="AB10" s="592"/>
      <c r="AC10" s="593"/>
      <c r="AD10" s="11"/>
      <c r="AE10" s="11"/>
      <c r="AF10" s="120" t="s">
        <v>12</v>
      </c>
      <c r="AG10" s="591" t="s">
        <v>337</v>
      </c>
      <c r="AH10" s="592"/>
      <c r="AI10" s="592"/>
      <c r="AJ10" s="592"/>
      <c r="AK10" s="592"/>
      <c r="AL10" s="592"/>
      <c r="AM10" s="593"/>
      <c r="AN10" s="11"/>
      <c r="AO10" s="11"/>
      <c r="AP10" s="120" t="s">
        <v>12</v>
      </c>
      <c r="AQ10" s="591" t="s">
        <v>200</v>
      </c>
      <c r="AR10" s="592"/>
      <c r="AS10" s="592"/>
      <c r="AT10" s="592"/>
      <c r="AU10" s="592"/>
      <c r="AV10" s="592"/>
      <c r="AW10" s="593"/>
      <c r="AX10" s="11"/>
      <c r="AY10" s="11"/>
      <c r="AZ10" s="120" t="s">
        <v>12</v>
      </c>
      <c r="BA10" s="591" t="s">
        <v>337</v>
      </c>
      <c r="BB10" s="592"/>
      <c r="BC10" s="592"/>
      <c r="BD10" s="592"/>
      <c r="BE10" s="592"/>
      <c r="BF10" s="592"/>
      <c r="BG10" s="593"/>
      <c r="BH10" s="11"/>
      <c r="BI10" s="11"/>
      <c r="BJ10" s="120" t="s">
        <v>12</v>
      </c>
      <c r="BK10" s="591" t="s">
        <v>200</v>
      </c>
      <c r="BL10" s="592"/>
      <c r="BM10" s="592"/>
      <c r="BN10" s="592"/>
      <c r="BO10" s="592"/>
      <c r="BP10" s="592"/>
      <c r="BQ10" s="593"/>
      <c r="BR10" s="11"/>
      <c r="BS10" s="11"/>
      <c r="BT10" s="120" t="s">
        <v>12</v>
      </c>
      <c r="BU10" s="591" t="s">
        <v>337</v>
      </c>
      <c r="BV10" s="592"/>
      <c r="BW10" s="592"/>
      <c r="BX10" s="592"/>
      <c r="BY10" s="592"/>
      <c r="BZ10" s="592"/>
      <c r="CA10" s="593"/>
      <c r="CB10" s="11"/>
      <c r="CC10" s="11"/>
      <c r="CD10" s="120" t="s">
        <v>12</v>
      </c>
      <c r="CE10" s="591" t="s">
        <v>337</v>
      </c>
      <c r="CF10" s="592"/>
      <c r="CG10" s="592"/>
      <c r="CH10" s="592"/>
      <c r="CI10" s="592"/>
      <c r="CJ10" s="592"/>
      <c r="CK10" s="593"/>
      <c r="CL10" s="11"/>
      <c r="CM10" s="11"/>
      <c r="CN10" s="120" t="s">
        <v>12</v>
      </c>
      <c r="CO10" s="591" t="s">
        <v>224</v>
      </c>
      <c r="CP10" s="592"/>
      <c r="CQ10" s="592"/>
      <c r="CR10" s="592"/>
      <c r="CS10" s="592"/>
      <c r="CT10" s="592"/>
      <c r="CU10" s="593"/>
      <c r="CV10" s="11"/>
      <c r="CW10" s="11"/>
      <c r="CX10" s="120" t="s">
        <v>12</v>
      </c>
      <c r="CY10" s="591" t="s">
        <v>337</v>
      </c>
      <c r="CZ10" s="592"/>
      <c r="DA10" s="592"/>
      <c r="DB10" s="592"/>
      <c r="DC10" s="592"/>
      <c r="DD10" s="592"/>
      <c r="DE10" s="593"/>
      <c r="DF10" s="11"/>
      <c r="DG10" s="11"/>
      <c r="DH10" s="120" t="s">
        <v>12</v>
      </c>
      <c r="DI10" s="591" t="s">
        <v>284</v>
      </c>
      <c r="DJ10" s="592"/>
      <c r="DK10" s="592"/>
      <c r="DL10" s="592"/>
      <c r="DM10" s="592"/>
      <c r="DN10" s="592"/>
      <c r="DO10" s="593"/>
      <c r="DP10" s="11"/>
      <c r="DQ10" s="11"/>
      <c r="DR10" s="120" t="s">
        <v>12</v>
      </c>
      <c r="DS10" s="398"/>
      <c r="DT10" s="399"/>
      <c r="DU10" s="399"/>
      <c r="DV10" s="399"/>
      <c r="DW10" s="399"/>
      <c r="DX10" s="399"/>
      <c r="DY10" s="400"/>
      <c r="DZ10" s="11"/>
      <c r="EA10" s="11"/>
      <c r="EB10" s="120" t="s">
        <v>12</v>
      </c>
      <c r="EC10" s="398"/>
      <c r="ED10" s="399"/>
      <c r="EE10" s="399"/>
      <c r="EF10" s="399"/>
      <c r="EG10" s="399"/>
      <c r="EH10" s="399"/>
      <c r="EI10" s="400"/>
      <c r="EJ10" s="11"/>
      <c r="EK10" s="11"/>
      <c r="EL10" s="120" t="s">
        <v>12</v>
      </c>
      <c r="EM10" s="591" t="s">
        <v>341</v>
      </c>
      <c r="EN10" s="592"/>
      <c r="EO10" s="592"/>
      <c r="EP10" s="592"/>
      <c r="EQ10" s="592"/>
      <c r="ER10" s="592"/>
      <c r="ES10" s="593"/>
      <c r="ET10" s="11"/>
      <c r="EU10" s="11"/>
      <c r="EV10" s="120" t="s">
        <v>12</v>
      </c>
      <c r="EW10" s="591" t="s">
        <v>341</v>
      </c>
      <c r="EX10" s="592"/>
      <c r="EY10" s="592"/>
      <c r="EZ10" s="592"/>
      <c r="FA10" s="592"/>
      <c r="FB10" s="592"/>
      <c r="FC10" s="593"/>
      <c r="FD10" s="11"/>
      <c r="FE10" s="11"/>
      <c r="FF10" s="120" t="s">
        <v>12</v>
      </c>
      <c r="FG10" s="406"/>
      <c r="FH10" s="407"/>
      <c r="FI10" s="407"/>
      <c r="FJ10" s="407"/>
      <c r="FK10" s="407"/>
      <c r="FL10" s="407"/>
      <c r="FM10" s="408"/>
      <c r="FN10" s="11"/>
      <c r="FO10" s="11"/>
      <c r="FP10" s="120" t="s">
        <v>12</v>
      </c>
      <c r="FQ10" s="591" t="s">
        <v>341</v>
      </c>
      <c r="FR10" s="592"/>
      <c r="FS10" s="592"/>
      <c r="FT10" s="592"/>
      <c r="FU10" s="592"/>
      <c r="FV10" s="592"/>
      <c r="FW10" s="593"/>
      <c r="FX10" s="11"/>
      <c r="FY10" s="11"/>
      <c r="FZ10" s="128"/>
      <c r="GJ10" s="128"/>
      <c r="GT10" s="128"/>
      <c r="HD10" s="128"/>
      <c r="HN10" s="128"/>
      <c r="HX10" s="128"/>
    </row>
    <row xmlns:x14ac="http://schemas.microsoft.com/office/spreadsheetml/2009/9/ac" r="11" s="2" customFormat="true" ht="15.6" customHeight="true" x14ac:dyDescent="0.25">
      <c r="A11" s="415" t="str">
        <f ca="true">IF(ISBLANK('Data Summary'!A13),"",'Data Summary'!A13)</f>
        <v>HND_2014_SIASAR</v>
      </c>
      <c r="B11" s="120"/>
      <c r="C11" s="105" t="s">
        <v>120</v>
      </c>
      <c r="D11" s="103"/>
      <c r="E11" s="103"/>
      <c r="F11" s="103"/>
      <c r="G11" s="103"/>
      <c r="H11" s="103"/>
      <c r="I11" s="104"/>
      <c r="J11" s="11"/>
      <c r="K11" s="11"/>
      <c r="L11" s="120"/>
      <c r="M11" s="105" t="s">
        <v>120</v>
      </c>
      <c r="N11" s="103"/>
      <c r="O11" s="103"/>
      <c r="P11" s="103"/>
      <c r="Q11" s="103"/>
      <c r="R11" s="103"/>
      <c r="S11" s="104"/>
      <c r="T11" s="11"/>
      <c r="U11" s="11"/>
      <c r="V11" s="120"/>
      <c r="W11" s="185" t="s">
        <v>120</v>
      </c>
      <c r="X11" s="183"/>
      <c r="Y11" s="183"/>
      <c r="Z11" s="183"/>
      <c r="AA11" s="183"/>
      <c r="AB11" s="183"/>
      <c r="AC11" s="184"/>
      <c r="AD11" s="11"/>
      <c r="AE11" s="11"/>
      <c r="AF11" s="120"/>
      <c r="AG11" s="185" t="s">
        <v>120</v>
      </c>
      <c r="AH11" s="183"/>
      <c r="AI11" s="183"/>
      <c r="AJ11" s="183"/>
      <c r="AK11" s="183"/>
      <c r="AL11" s="183"/>
      <c r="AM11" s="184"/>
      <c r="AN11" s="11"/>
      <c r="AO11" s="11"/>
      <c r="AP11" s="120"/>
      <c r="AQ11" s="403" t="s">
        <v>120</v>
      </c>
      <c r="AR11" s="402"/>
      <c r="AS11" s="402"/>
      <c r="AT11" s="402"/>
      <c r="AU11" s="402"/>
      <c r="AV11" s="402"/>
      <c r="AW11" s="401"/>
      <c r="AX11" s="11"/>
      <c r="AY11" s="11"/>
      <c r="AZ11" s="120"/>
      <c r="BA11" s="403" t="s">
        <v>120</v>
      </c>
      <c r="BB11" s="55"/>
      <c r="BC11" s="55"/>
      <c r="BD11" s="55"/>
      <c r="BE11" s="55"/>
      <c r="BF11" s="55"/>
      <c r="BG11" s="102"/>
      <c r="BH11" s="11"/>
      <c r="BI11" s="11"/>
      <c r="BJ11" s="120"/>
      <c r="BK11" s="403" t="s">
        <v>120</v>
      </c>
      <c r="BL11" s="55"/>
      <c r="BM11" s="55"/>
      <c r="BN11" s="55"/>
      <c r="BO11" s="55"/>
      <c r="BP11" s="55"/>
      <c r="BQ11" s="102"/>
      <c r="BR11" s="11"/>
      <c r="BS11" s="11"/>
      <c r="BT11" s="120"/>
      <c r="BU11" s="403" t="s">
        <v>120</v>
      </c>
      <c r="BV11" s="55"/>
      <c r="BW11" s="55"/>
      <c r="BX11" s="55"/>
      <c r="BY11" s="55"/>
      <c r="BZ11" s="55"/>
      <c r="CA11" s="102"/>
      <c r="CB11" s="11"/>
      <c r="CC11" s="11"/>
      <c r="CD11" s="120"/>
      <c r="CE11" s="403" t="s">
        <v>120</v>
      </c>
      <c r="CF11" s="55"/>
      <c r="CG11" s="55"/>
      <c r="CH11" s="55"/>
      <c r="CI11" s="55"/>
      <c r="CJ11" s="55"/>
      <c r="CK11" s="102"/>
      <c r="CL11" s="11"/>
      <c r="CM11" s="11"/>
      <c r="CN11" s="120"/>
      <c r="CO11" s="403" t="s">
        <v>120</v>
      </c>
      <c r="CP11" s="55"/>
      <c r="CQ11" s="55"/>
      <c r="CR11" s="55"/>
      <c r="CS11" s="55"/>
      <c r="CT11" s="55"/>
      <c r="CU11" s="102"/>
      <c r="CV11" s="11"/>
      <c r="CW11" s="11"/>
      <c r="CX11" s="120"/>
      <c r="CY11" s="403" t="s">
        <v>120</v>
      </c>
      <c r="CZ11" s="193"/>
      <c r="DA11" s="193"/>
      <c r="DB11" s="193"/>
      <c r="DC11" s="193"/>
      <c r="DD11" s="193"/>
      <c r="DE11" s="102"/>
      <c r="DF11" s="11"/>
      <c r="DG11" s="11"/>
      <c r="DH11" s="120"/>
      <c r="DI11" s="403" t="s">
        <v>120</v>
      </c>
      <c r="DJ11" s="193"/>
      <c r="DK11" s="193"/>
      <c r="DL11" s="193" t="s">
        <v>178</v>
      </c>
      <c r="DM11" s="193"/>
      <c r="DN11" s="193"/>
      <c r="DO11" s="102"/>
      <c r="DP11" s="11"/>
      <c r="DQ11" s="11"/>
      <c r="DR11" s="120"/>
      <c r="DS11" s="403" t="s">
        <v>120</v>
      </c>
      <c r="DT11" s="193"/>
      <c r="DU11" s="193"/>
      <c r="DV11" s="193"/>
      <c r="DW11" s="193"/>
      <c r="DX11" s="193"/>
      <c r="DY11" s="102"/>
      <c r="DZ11" s="11"/>
      <c r="EA11" s="11"/>
      <c r="EB11" s="120"/>
      <c r="EC11" s="403" t="s">
        <v>120</v>
      </c>
      <c r="ED11" s="193"/>
      <c r="EE11" s="193"/>
      <c r="EF11" s="193"/>
      <c r="EG11" s="193"/>
      <c r="EH11" s="193"/>
      <c r="EI11" s="102"/>
      <c r="EJ11" s="11"/>
      <c r="EK11" s="11"/>
      <c r="EL11" s="120"/>
      <c r="EM11" s="404" t="s">
        <v>120</v>
      </c>
      <c r="EN11" s="55"/>
      <c r="EO11" s="55"/>
      <c r="EP11" s="55"/>
      <c r="EQ11" s="55"/>
      <c r="ER11" s="55"/>
      <c r="ES11" s="102"/>
      <c r="ET11" s="11"/>
      <c r="EU11" s="11"/>
      <c r="EV11" s="120"/>
      <c r="EW11" s="404" t="s">
        <v>120</v>
      </c>
      <c r="EX11" s="193"/>
      <c r="EY11" s="193"/>
      <c r="EZ11" s="193"/>
      <c r="FA11" s="193"/>
      <c r="FB11" s="193"/>
      <c r="FC11" s="102"/>
      <c r="FD11" s="11"/>
      <c r="FE11" s="11"/>
      <c r="FF11" s="120"/>
      <c r="FG11" s="409" t="s">
        <v>120</v>
      </c>
      <c r="FH11" s="193"/>
      <c r="FI11" s="193"/>
      <c r="FJ11" s="193"/>
      <c r="FK11" s="193"/>
      <c r="FL11" s="193"/>
      <c r="FM11" s="102"/>
      <c r="FN11" s="11"/>
      <c r="FO11" s="11"/>
      <c r="FP11" s="120"/>
      <c r="FQ11" s="409" t="s">
        <v>120</v>
      </c>
      <c r="FR11" s="193"/>
      <c r="FS11" s="193"/>
      <c r="FT11" s="193"/>
      <c r="FU11" s="193"/>
      <c r="FV11" s="193"/>
      <c r="FW11" s="102"/>
      <c r="FX11" s="11"/>
      <c r="FY11" s="11"/>
      <c r="FZ11" s="128"/>
      <c r="GJ11" s="128"/>
      <c r="GT11" s="128"/>
      <c r="HD11" s="128"/>
      <c r="HN11" s="128"/>
      <c r="HX11" s="128"/>
    </row>
    <row xmlns:x14ac="http://schemas.microsoft.com/office/spreadsheetml/2009/9/ac" r="12" s="2" customFormat="true" ht="15" customHeight="true" x14ac:dyDescent="0.25">
      <c r="A12" s="415" t="str">
        <f ca="true">IF(ISBLANK('Data Summary'!A14),"",'Data Summary'!A14)</f>
        <v>HND_2015_SIASAR</v>
      </c>
      <c r="B12" s="120"/>
      <c r="C12" s="105" t="s">
        <v>126</v>
      </c>
      <c r="D12" s="55"/>
      <c r="E12" s="55"/>
      <c r="F12" s="55"/>
      <c r="G12" s="55"/>
      <c r="H12" s="55"/>
      <c r="I12" s="102"/>
      <c r="J12" s="11"/>
      <c r="K12" s="11"/>
      <c r="L12" s="120"/>
      <c r="M12" s="105" t="s">
        <v>126</v>
      </c>
      <c r="N12" s="55"/>
      <c r="O12" s="55"/>
      <c r="P12" s="55"/>
      <c r="Q12" s="55"/>
      <c r="R12" s="55"/>
      <c r="S12" s="102"/>
      <c r="T12" s="11"/>
      <c r="U12" s="11"/>
      <c r="V12" s="120"/>
      <c r="W12" s="185" t="s">
        <v>126</v>
      </c>
      <c r="X12" s="55" t="s">
        <v>178</v>
      </c>
      <c r="Y12" s="55"/>
      <c r="Z12" s="55"/>
      <c r="AA12" s="55"/>
      <c r="AB12" s="55"/>
      <c r="AC12" s="102"/>
      <c r="AD12" s="11"/>
      <c r="AE12" s="11"/>
      <c r="AF12" s="120"/>
      <c r="AG12" s="185" t="s">
        <v>126</v>
      </c>
      <c r="AH12" s="55"/>
      <c r="AI12" s="55"/>
      <c r="AJ12" s="55"/>
      <c r="AK12" s="55"/>
      <c r="AL12" s="55"/>
      <c r="AM12" s="102"/>
      <c r="AN12" s="11"/>
      <c r="AO12" s="11"/>
      <c r="AP12" s="120"/>
      <c r="AQ12" s="403" t="s">
        <v>126</v>
      </c>
      <c r="AR12" s="55"/>
      <c r="AS12" s="55"/>
      <c r="AT12" s="55"/>
      <c r="AU12" s="55"/>
      <c r="AV12" s="55"/>
      <c r="AW12" s="102"/>
      <c r="AX12" s="11"/>
      <c r="AY12" s="11"/>
      <c r="AZ12" s="120"/>
      <c r="BA12" s="403" t="s">
        <v>126</v>
      </c>
      <c r="BB12" s="55"/>
      <c r="BC12" s="55"/>
      <c r="BD12" s="55"/>
      <c r="BE12" s="55"/>
      <c r="BF12" s="55"/>
      <c r="BG12" s="102"/>
      <c r="BH12" s="11"/>
      <c r="BI12" s="11"/>
      <c r="BJ12" s="120"/>
      <c r="BK12" s="403" t="s">
        <v>126</v>
      </c>
      <c r="BL12" s="55"/>
      <c r="BM12" s="55"/>
      <c r="BN12" s="55"/>
      <c r="BO12" s="55"/>
      <c r="BP12" s="55"/>
      <c r="BQ12" s="102"/>
      <c r="BR12" s="11"/>
      <c r="BS12" s="11"/>
      <c r="BT12" s="120"/>
      <c r="BU12" s="403" t="s">
        <v>126</v>
      </c>
      <c r="BV12" s="55"/>
      <c r="BW12" s="55"/>
      <c r="BX12" s="55"/>
      <c r="BY12" s="55"/>
      <c r="BZ12" s="55"/>
      <c r="CA12" s="102"/>
      <c r="CB12" s="11"/>
      <c r="CC12" s="11"/>
      <c r="CD12" s="120"/>
      <c r="CE12" s="403" t="s">
        <v>126</v>
      </c>
      <c r="CF12" s="55"/>
      <c r="CG12" s="55"/>
      <c r="CH12" s="55"/>
      <c r="CI12" s="55"/>
      <c r="CJ12" s="55"/>
      <c r="CK12" s="102"/>
      <c r="CL12" s="11"/>
      <c r="CM12" s="11"/>
      <c r="CN12" s="120"/>
      <c r="CO12" s="403" t="s">
        <v>126</v>
      </c>
      <c r="CP12" s="55"/>
      <c r="CQ12" s="55"/>
      <c r="CR12" s="55"/>
      <c r="CS12" s="55"/>
      <c r="CT12" s="55"/>
      <c r="CU12" s="102"/>
      <c r="CV12" s="11"/>
      <c r="CW12" s="11"/>
      <c r="CX12" s="120"/>
      <c r="CY12" s="403" t="s">
        <v>126</v>
      </c>
      <c r="CZ12" s="193"/>
      <c r="DA12" s="193"/>
      <c r="DB12" s="193"/>
      <c r="DC12" s="193"/>
      <c r="DD12" s="193"/>
      <c r="DE12" s="102"/>
      <c r="DF12" s="11"/>
      <c r="DG12" s="11"/>
      <c r="DH12" s="120"/>
      <c r="DI12" s="403" t="s">
        <v>126</v>
      </c>
      <c r="DJ12" s="193"/>
      <c r="DK12" s="193"/>
      <c r="DL12" s="193" t="s">
        <v>178</v>
      </c>
      <c r="DM12" s="193"/>
      <c r="DN12" s="193"/>
      <c r="DO12" s="102"/>
      <c r="DP12" s="11"/>
      <c r="DQ12" s="11"/>
      <c r="DR12" s="120"/>
      <c r="DS12" s="403" t="s">
        <v>126</v>
      </c>
      <c r="DT12" s="193"/>
      <c r="DU12" s="193"/>
      <c r="DV12" s="193"/>
      <c r="DW12" s="193"/>
      <c r="DX12" s="193"/>
      <c r="DY12" s="102"/>
      <c r="DZ12" s="11"/>
      <c r="EA12" s="11"/>
      <c r="EB12" s="120"/>
      <c r="EC12" s="403" t="s">
        <v>126</v>
      </c>
      <c r="ED12" s="193"/>
      <c r="EE12" s="193"/>
      <c r="EF12" s="193"/>
      <c r="EG12" s="193"/>
      <c r="EH12" s="193"/>
      <c r="EI12" s="102"/>
      <c r="EJ12" s="11"/>
      <c r="EK12" s="11"/>
      <c r="EL12" s="120"/>
      <c r="EM12" s="404" t="s">
        <v>126</v>
      </c>
      <c r="EN12" s="55"/>
      <c r="EO12" s="55"/>
      <c r="EP12" s="55"/>
      <c r="EQ12" s="55"/>
      <c r="ER12" s="55"/>
      <c r="ES12" s="102"/>
      <c r="ET12" s="11"/>
      <c r="EU12" s="11"/>
      <c r="EV12" s="120"/>
      <c r="EW12" s="404" t="s">
        <v>126</v>
      </c>
      <c r="EX12" s="193"/>
      <c r="EY12" s="193"/>
      <c r="EZ12" s="193"/>
      <c r="FA12" s="193"/>
      <c r="FB12" s="193"/>
      <c r="FC12" s="102"/>
      <c r="FD12" s="11"/>
      <c r="FE12" s="11"/>
      <c r="FF12" s="120"/>
      <c r="FG12" s="409" t="s">
        <v>126</v>
      </c>
      <c r="FH12" s="193"/>
      <c r="FI12" s="193"/>
      <c r="FJ12" s="193"/>
      <c r="FK12" s="193"/>
      <c r="FL12" s="193"/>
      <c r="FM12" s="102"/>
      <c r="FN12" s="11"/>
      <c r="FO12" s="11"/>
      <c r="FP12" s="120"/>
      <c r="FQ12" s="409" t="s">
        <v>126</v>
      </c>
      <c r="FR12" s="193"/>
      <c r="FS12" s="193"/>
      <c r="FT12" s="193"/>
      <c r="FU12" s="193"/>
      <c r="FV12" s="193"/>
      <c r="FW12" s="102"/>
      <c r="FX12" s="11"/>
      <c r="FY12" s="11"/>
      <c r="FZ12" s="128"/>
      <c r="GJ12" s="128"/>
      <c r="GT12" s="128"/>
      <c r="HD12" s="128"/>
      <c r="HN12" s="128"/>
      <c r="HX12" s="128"/>
    </row>
    <row xmlns:x14ac="http://schemas.microsoft.com/office/spreadsheetml/2009/9/ac" r="13" s="2" customFormat="true" ht="15" customHeight="true" x14ac:dyDescent="0.25">
      <c r="A13" s="415" t="str">
        <f ca="true">IF(ISBLANK('Data Summary'!A15),"",'Data Summary'!A15)</f>
        <v>HND_2016_UIS</v>
      </c>
      <c r="B13" s="120"/>
      <c r="C13" s="105" t="s">
        <v>103</v>
      </c>
      <c r="D13" s="55"/>
      <c r="E13" s="55"/>
      <c r="F13" s="55"/>
      <c r="G13" s="55"/>
      <c r="H13" s="55"/>
      <c r="I13" s="102"/>
      <c r="J13" s="11"/>
      <c r="K13" s="11"/>
      <c r="L13" s="120"/>
      <c r="M13" s="105" t="s">
        <v>103</v>
      </c>
      <c r="N13" s="55"/>
      <c r="O13" s="55"/>
      <c r="P13" s="55"/>
      <c r="Q13" s="55"/>
      <c r="R13" s="55"/>
      <c r="S13" s="102"/>
      <c r="T13" s="11"/>
      <c r="U13" s="11"/>
      <c r="V13" s="120"/>
      <c r="W13" s="185" t="s">
        <v>103</v>
      </c>
      <c r="X13" s="55"/>
      <c r="Y13" s="55"/>
      <c r="Z13" s="55"/>
      <c r="AA13" s="55"/>
      <c r="AB13" s="55"/>
      <c r="AC13" s="102"/>
      <c r="AD13" s="11"/>
      <c r="AE13" s="11"/>
      <c r="AF13" s="120"/>
      <c r="AG13" s="185" t="s">
        <v>103</v>
      </c>
      <c r="AH13" s="55"/>
      <c r="AI13" s="55"/>
      <c r="AJ13" s="55" t="s">
        <v>179</v>
      </c>
      <c r="AK13" s="55"/>
      <c r="AL13" s="55"/>
      <c r="AM13" s="102"/>
      <c r="AN13" s="11"/>
      <c r="AO13" s="11"/>
      <c r="AP13" s="120"/>
      <c r="AQ13" s="403" t="s">
        <v>103</v>
      </c>
      <c r="AR13" s="55"/>
      <c r="AS13" s="55"/>
      <c r="AT13" s="55"/>
      <c r="AU13" s="55"/>
      <c r="AV13" s="55"/>
      <c r="AW13" s="102"/>
      <c r="AX13" s="11"/>
      <c r="AY13" s="11"/>
      <c r="AZ13" s="120"/>
      <c r="BA13" s="403" t="s">
        <v>103</v>
      </c>
      <c r="BB13" s="55"/>
      <c r="BC13" s="55"/>
      <c r="BD13" s="55" t="s">
        <v>179</v>
      </c>
      <c r="BE13" s="55"/>
      <c r="BF13" s="55"/>
      <c r="BG13" s="102"/>
      <c r="BH13" s="11"/>
      <c r="BI13" s="11"/>
      <c r="BJ13" s="120"/>
      <c r="BK13" s="403" t="s">
        <v>103</v>
      </c>
      <c r="BL13" s="55"/>
      <c r="BM13" s="55"/>
      <c r="BN13" s="55"/>
      <c r="BO13" s="55"/>
      <c r="BP13" s="55"/>
      <c r="BQ13" s="102"/>
      <c r="BR13" s="11"/>
      <c r="BS13" s="11"/>
      <c r="BT13" s="120"/>
      <c r="BU13" s="403" t="s">
        <v>103</v>
      </c>
      <c r="BV13" s="55"/>
      <c r="BW13" s="55"/>
      <c r="BX13" s="55" t="s">
        <v>179</v>
      </c>
      <c r="BY13" s="55"/>
      <c r="BZ13" s="55"/>
      <c r="CA13" s="102"/>
      <c r="CB13" s="11"/>
      <c r="CC13" s="11"/>
      <c r="CD13" s="120"/>
      <c r="CE13" s="403" t="s">
        <v>103</v>
      </c>
      <c r="CF13" s="55"/>
      <c r="CG13" s="55"/>
      <c r="CH13" s="55" t="s">
        <v>179</v>
      </c>
      <c r="CI13" s="55"/>
      <c r="CJ13" s="55"/>
      <c r="CK13" s="102"/>
      <c r="CL13" s="11"/>
      <c r="CM13" s="11"/>
      <c r="CN13" s="120"/>
      <c r="CO13" s="403" t="s">
        <v>103</v>
      </c>
      <c r="CP13" s="55" t="s">
        <v>178</v>
      </c>
      <c r="CQ13" s="55"/>
      <c r="CR13" s="55"/>
      <c r="CS13" s="55"/>
      <c r="CT13" s="55" t="s">
        <v>178</v>
      </c>
      <c r="CU13" s="102" t="s">
        <v>178</v>
      </c>
      <c r="CV13" s="11"/>
      <c r="CW13" s="11"/>
      <c r="CX13" s="120"/>
      <c r="CY13" s="403" t="s">
        <v>103</v>
      </c>
      <c r="CZ13" s="193"/>
      <c r="DA13" s="193"/>
      <c r="DB13" s="193" t="s">
        <v>179</v>
      </c>
      <c r="DC13" s="193"/>
      <c r="DD13" s="193"/>
      <c r="DE13" s="102"/>
      <c r="DF13" s="11"/>
      <c r="DG13" s="11"/>
      <c r="DH13" s="120"/>
      <c r="DI13" s="403" t="s">
        <v>103</v>
      </c>
      <c r="DJ13" s="193"/>
      <c r="DK13" s="193"/>
      <c r="DL13" s="193" t="s">
        <v>178</v>
      </c>
      <c r="DM13" s="193"/>
      <c r="DN13" s="193"/>
      <c r="DO13" s="102"/>
      <c r="DP13" s="11"/>
      <c r="DQ13" s="11"/>
      <c r="DR13" s="120"/>
      <c r="DS13" s="403" t="s">
        <v>103</v>
      </c>
      <c r="DT13" s="193"/>
      <c r="DU13" s="193"/>
      <c r="DV13" s="193" t="s">
        <v>178</v>
      </c>
      <c r="DW13" s="193"/>
      <c r="DX13" s="193"/>
      <c r="DY13" s="102"/>
      <c r="DZ13" s="11"/>
      <c r="EA13" s="11"/>
      <c r="EB13" s="120"/>
      <c r="EC13" s="403" t="s">
        <v>103</v>
      </c>
      <c r="ED13" s="193"/>
      <c r="EE13" s="193"/>
      <c r="EF13" s="193" t="s">
        <v>178</v>
      </c>
      <c r="EG13" s="193"/>
      <c r="EH13" s="193"/>
      <c r="EI13" s="102"/>
      <c r="EJ13" s="11"/>
      <c r="EK13" s="11"/>
      <c r="EL13" s="120"/>
      <c r="EM13" s="404" t="s">
        <v>103</v>
      </c>
      <c r="EN13" s="55"/>
      <c r="EO13" s="55"/>
      <c r="EP13" s="55"/>
      <c r="EQ13" s="55"/>
      <c r="ER13" s="55"/>
      <c r="ES13" s="102"/>
      <c r="ET13" s="11"/>
      <c r="EU13" s="11"/>
      <c r="EV13" s="120"/>
      <c r="EW13" s="404" t="s">
        <v>103</v>
      </c>
      <c r="EX13" s="193"/>
      <c r="EY13" s="193"/>
      <c r="EZ13" s="193"/>
      <c r="FA13" s="193"/>
      <c r="FB13" s="193"/>
      <c r="FC13" s="102"/>
      <c r="FD13" s="11"/>
      <c r="FE13" s="11"/>
      <c r="FF13" s="120"/>
      <c r="FG13" s="409" t="s">
        <v>103</v>
      </c>
      <c r="FH13" s="193"/>
      <c r="FI13" s="193"/>
      <c r="FJ13" s="193" t="s">
        <v>178</v>
      </c>
      <c r="FK13" s="193"/>
      <c r="FL13" s="193"/>
      <c r="FM13" s="102"/>
      <c r="FN13" s="11"/>
      <c r="FO13" s="11"/>
      <c r="FP13" s="120"/>
      <c r="FQ13" s="409" t="s">
        <v>103</v>
      </c>
      <c r="FR13" s="193"/>
      <c r="FS13" s="193"/>
      <c r="FT13" s="193"/>
      <c r="FU13" s="193"/>
      <c r="FV13" s="193"/>
      <c r="FW13" s="102"/>
      <c r="FX13" s="11"/>
      <c r="FY13" s="11"/>
      <c r="FZ13" s="128"/>
      <c r="GJ13" s="128"/>
      <c r="GT13" s="128"/>
      <c r="HD13" s="128"/>
      <c r="HN13" s="128"/>
      <c r="HX13" s="128"/>
    </row>
    <row xmlns:x14ac="http://schemas.microsoft.com/office/spreadsheetml/2009/9/ac" r="14" ht="15.75" customHeight="true" x14ac:dyDescent="0.25">
      <c r="A14" s="415" t="str">
        <f ca="true">IF(ISBLANK('Data Summary'!A16),"",'Data Summary'!A16)</f>
        <v>HND_2016_SIASAR</v>
      </c>
      <c r="B14" s="121"/>
      <c r="C14" s="96" t="s">
        <v>23</v>
      </c>
      <c r="D14" s="10"/>
      <c r="E14" s="10"/>
      <c r="F14" s="10"/>
      <c r="G14" s="74"/>
      <c r="H14" s="75"/>
      <c r="I14" s="76"/>
      <c r="J14" s="11"/>
      <c r="K14" s="11"/>
      <c r="L14" s="121"/>
      <c r="M14" s="96" t="s">
        <v>23</v>
      </c>
      <c r="N14" s="10"/>
      <c r="O14" s="10"/>
      <c r="P14" s="10"/>
      <c r="Q14" s="74"/>
      <c r="R14" s="75"/>
      <c r="S14" s="76"/>
      <c r="T14" s="11"/>
      <c r="U14" s="11"/>
      <c r="V14" s="121"/>
      <c r="W14" s="96" t="s">
        <v>23</v>
      </c>
      <c r="X14" s="10"/>
      <c r="Y14" s="10"/>
      <c r="Z14" s="10"/>
      <c r="AA14" s="74"/>
      <c r="AB14" s="75"/>
      <c r="AC14" s="76"/>
      <c r="AD14" s="11"/>
      <c r="AE14" s="11"/>
      <c r="AF14" s="121"/>
      <c r="AG14" s="96" t="s">
        <v>23</v>
      </c>
      <c r="AH14" s="10"/>
      <c r="AI14" s="10"/>
      <c r="AJ14" s="10" t="s">
        <v>324</v>
      </c>
      <c r="AK14" s="74"/>
      <c r="AL14" s="75"/>
      <c r="AM14" s="76"/>
      <c r="AN14" s="11"/>
      <c r="AO14" s="11"/>
      <c r="AP14" s="121"/>
      <c r="AQ14" s="96" t="s">
        <v>23</v>
      </c>
      <c r="AR14" s="10"/>
      <c r="AS14" s="10"/>
      <c r="AT14" s="10"/>
      <c r="AU14" s="74"/>
      <c r="AV14" s="75"/>
      <c r="AW14" s="76"/>
      <c r="AX14" s="11"/>
      <c r="AY14" s="11"/>
      <c r="AZ14" s="121"/>
      <c r="BA14" s="96" t="s">
        <v>23</v>
      </c>
      <c r="BB14" s="10"/>
      <c r="BC14" s="10"/>
      <c r="BD14" s="10" t="s">
        <v>324</v>
      </c>
      <c r="BE14" s="74"/>
      <c r="BF14" s="75"/>
      <c r="BG14" s="76"/>
      <c r="BH14" s="11"/>
      <c r="BI14" s="11"/>
      <c r="BJ14" s="121"/>
      <c r="BK14" s="96" t="s">
        <v>23</v>
      </c>
      <c r="BL14" s="10"/>
      <c r="BM14" s="10"/>
      <c r="BN14" s="10"/>
      <c r="BO14" s="74"/>
      <c r="BP14" s="75"/>
      <c r="BQ14" s="76"/>
      <c r="BR14" s="11"/>
      <c r="BS14" s="11"/>
      <c r="BT14" s="121"/>
      <c r="BU14" s="96" t="s">
        <v>23</v>
      </c>
      <c r="BV14" s="10" t="s">
        <v>324</v>
      </c>
      <c r="BW14" s="10" t="s">
        <v>324</v>
      </c>
      <c r="BX14" s="10" t="s">
        <v>324</v>
      </c>
      <c r="BY14" s="74" t="s">
        <v>324</v>
      </c>
      <c r="BZ14" s="75" t="s">
        <v>324</v>
      </c>
      <c r="CA14" s="76" t="s">
        <v>324</v>
      </c>
      <c r="CB14" s="11"/>
      <c r="CC14" s="11"/>
      <c r="CD14" s="121"/>
      <c r="CE14" s="96" t="s">
        <v>23</v>
      </c>
      <c r="CF14" s="10" t="s">
        <v>324</v>
      </c>
      <c r="CG14" s="10" t="s">
        <v>324</v>
      </c>
      <c r="CH14" s="10" t="s">
        <v>324</v>
      </c>
      <c r="CI14" s="74" t="s">
        <v>324</v>
      </c>
      <c r="CJ14" s="75" t="s">
        <v>324</v>
      </c>
      <c r="CK14" s="76" t="s">
        <v>324</v>
      </c>
      <c r="CL14" s="11"/>
      <c r="CM14" s="11"/>
      <c r="CN14" s="121"/>
      <c r="CO14" s="96" t="s">
        <v>23</v>
      </c>
      <c r="CP14" s="10"/>
      <c r="CQ14" s="10"/>
      <c r="CR14" s="10"/>
      <c r="CS14" s="74"/>
      <c r="CT14" s="75"/>
      <c r="CU14" s="76"/>
      <c r="CV14" s="11"/>
      <c r="CW14" s="11"/>
      <c r="CX14" s="121"/>
      <c r="CY14" s="96" t="s">
        <v>23</v>
      </c>
      <c r="CZ14" s="197"/>
      <c r="DA14" s="197"/>
      <c r="DB14" s="197" t="s">
        <v>324</v>
      </c>
      <c r="DC14" s="195"/>
      <c r="DD14" s="196"/>
      <c r="DE14" s="76"/>
      <c r="DF14" s="11"/>
      <c r="DG14" s="11"/>
      <c r="DH14" s="121"/>
      <c r="DI14" s="96" t="s">
        <v>23</v>
      </c>
      <c r="DJ14" s="197"/>
      <c r="DK14" s="197"/>
      <c r="DL14" s="197"/>
      <c r="DM14" s="195"/>
      <c r="DN14" s="196"/>
      <c r="DO14" s="76"/>
      <c r="DP14" s="11"/>
      <c r="DQ14" s="11"/>
      <c r="DR14" s="121"/>
      <c r="DS14" s="96" t="s">
        <v>23</v>
      </c>
      <c r="DT14" s="197"/>
      <c r="DU14" s="197"/>
      <c r="DV14" s="197" t="s">
        <v>324</v>
      </c>
      <c r="DW14" s="195"/>
      <c r="DX14" s="196"/>
      <c r="DY14" s="76"/>
      <c r="DZ14" s="11"/>
      <c r="EA14" s="11"/>
      <c r="EB14" s="121"/>
      <c r="EC14" s="96" t="s">
        <v>23</v>
      </c>
      <c r="ED14" s="197"/>
      <c r="EE14" s="197"/>
      <c r="EF14" s="197" t="s">
        <v>324</v>
      </c>
      <c r="EG14" s="195"/>
      <c r="EH14" s="196"/>
      <c r="EI14" s="76"/>
      <c r="EJ14" s="11"/>
      <c r="EK14" s="11"/>
      <c r="EL14" s="121"/>
      <c r="EM14" s="96" t="s">
        <v>23</v>
      </c>
      <c r="EN14" s="10"/>
      <c r="EO14" s="10"/>
      <c r="EP14" s="10"/>
      <c r="EQ14" s="74"/>
      <c r="ER14" s="75"/>
      <c r="ES14" s="76"/>
      <c r="ET14" s="11"/>
      <c r="EU14" s="11"/>
      <c r="EV14" s="121"/>
      <c r="EW14" s="96" t="s">
        <v>23</v>
      </c>
      <c r="EX14" s="197" t="s">
        <v>324</v>
      </c>
      <c r="EY14" s="197" t="s">
        <v>324</v>
      </c>
      <c r="EZ14" s="197" t="s">
        <v>324</v>
      </c>
      <c r="FA14" s="195" t="s">
        <v>324</v>
      </c>
      <c r="FB14" s="196" t="s">
        <v>324</v>
      </c>
      <c r="FC14" s="76" t="s">
        <v>324</v>
      </c>
      <c r="FD14" s="11"/>
      <c r="FE14" s="11"/>
      <c r="FF14" s="121"/>
      <c r="FG14" s="96" t="s">
        <v>23</v>
      </c>
      <c r="FH14" s="197"/>
      <c r="FI14" s="197"/>
      <c r="FJ14" s="197" t="s">
        <v>324</v>
      </c>
      <c r="FK14" s="195"/>
      <c r="FL14" s="196"/>
      <c r="FM14" s="76"/>
      <c r="FN14" s="11"/>
      <c r="FO14" s="11"/>
      <c r="FP14" s="121"/>
      <c r="FQ14" s="96" t="s">
        <v>23</v>
      </c>
      <c r="FR14" s="197"/>
      <c r="FS14" s="197"/>
      <c r="FT14" s="197" t="s">
        <v>324</v>
      </c>
      <c r="FU14" s="195"/>
      <c r="FV14" s="196"/>
      <c r="FW14" s="76"/>
      <c r="FX14" s="11"/>
      <c r="FY14" s="11"/>
    </row>
    <row xmlns:x14ac="http://schemas.microsoft.com/office/spreadsheetml/2009/9/ac" r="15" ht="15.75" customHeight="true" thickBot="true" x14ac:dyDescent="0.3">
      <c r="A15" s="415" t="str">
        <f ca="true">IF(ISBLANK('Data Summary'!A17),"",'Data Summary'!A17)</f>
        <v>HND_2017_WV</v>
      </c>
      <c r="B15" s="122"/>
      <c r="C15" s="97" t="s">
        <v>20</v>
      </c>
      <c r="D15" s="29"/>
      <c r="E15" s="29"/>
      <c r="F15" s="29"/>
      <c r="G15" s="29"/>
      <c r="H15" s="29"/>
      <c r="I15" s="30"/>
      <c r="J15" s="25"/>
      <c r="K15" s="25"/>
      <c r="L15" s="122"/>
      <c r="M15" s="97" t="s">
        <v>20</v>
      </c>
      <c r="N15" s="78"/>
      <c r="O15" s="78"/>
      <c r="P15" s="78"/>
      <c r="Q15" s="78"/>
      <c r="R15" s="78"/>
      <c r="S15" s="30"/>
      <c r="T15" s="25"/>
      <c r="U15" s="25"/>
      <c r="V15" s="122"/>
      <c r="W15" s="97" t="s">
        <v>20</v>
      </c>
      <c r="X15" s="29">
        <v>21258</v>
      </c>
      <c r="Y15" s="29"/>
      <c r="Z15" s="29"/>
      <c r="AA15" s="29"/>
      <c r="AB15" s="29"/>
      <c r="AC15" s="30"/>
      <c r="AD15" s="25"/>
      <c r="AE15" s="25"/>
      <c r="AF15" s="122"/>
      <c r="AG15" s="97" t="s">
        <v>20</v>
      </c>
      <c r="AH15" s="29"/>
      <c r="AI15" s="29"/>
      <c r="AJ15" s="29">
        <v>197</v>
      </c>
      <c r="AK15" s="29"/>
      <c r="AL15" s="29"/>
      <c r="AM15" s="30"/>
      <c r="AN15" s="25"/>
      <c r="AO15" s="25"/>
      <c r="AP15" s="122"/>
      <c r="AQ15" s="97" t="s">
        <v>20</v>
      </c>
      <c r="AR15" s="29"/>
      <c r="AS15" s="29"/>
      <c r="AT15" s="29"/>
      <c r="AU15" s="29"/>
      <c r="AV15" s="29"/>
      <c r="AW15" s="30"/>
      <c r="AX15" s="25"/>
      <c r="AY15" s="25"/>
      <c r="AZ15" s="122"/>
      <c r="BA15" s="97" t="s">
        <v>20</v>
      </c>
      <c r="BB15" s="29"/>
      <c r="BC15" s="29"/>
      <c r="BD15" s="29">
        <v>567</v>
      </c>
      <c r="BE15" s="29"/>
      <c r="BF15" s="29"/>
      <c r="BG15" s="30"/>
      <c r="BH15" s="25"/>
      <c r="BI15" s="25"/>
      <c r="BJ15" s="122"/>
      <c r="BK15" s="97" t="s">
        <v>20</v>
      </c>
      <c r="BL15" s="29"/>
      <c r="BM15" s="29"/>
      <c r="BN15" s="29"/>
      <c r="BO15" s="29"/>
      <c r="BP15" s="29"/>
      <c r="BQ15" s="30"/>
      <c r="BR15" s="25"/>
      <c r="BS15" s="25"/>
      <c r="BT15" s="122"/>
      <c r="BU15" s="97" t="s">
        <v>20</v>
      </c>
      <c r="BV15" s="29" t="s">
        <v>324</v>
      </c>
      <c r="BW15" s="29" t="s">
        <v>324</v>
      </c>
      <c r="BX15" s="29">
        <v>1268</v>
      </c>
      <c r="BY15" s="29" t="s">
        <v>324</v>
      </c>
      <c r="BZ15" s="29" t="s">
        <v>324</v>
      </c>
      <c r="CA15" s="30" t="s">
        <v>324</v>
      </c>
      <c r="CB15" s="25"/>
      <c r="CC15" s="25"/>
      <c r="CD15" s="122"/>
      <c r="CE15" s="97" t="s">
        <v>20</v>
      </c>
      <c r="CF15" s="29" t="s">
        <v>324</v>
      </c>
      <c r="CG15" s="29" t="s">
        <v>324</v>
      </c>
      <c r="CH15" s="29">
        <v>952</v>
      </c>
      <c r="CI15" s="29" t="s">
        <v>324</v>
      </c>
      <c r="CJ15" s="29" t="s">
        <v>324</v>
      </c>
      <c r="CK15" s="30" t="s">
        <v>324</v>
      </c>
      <c r="CL15" s="25"/>
      <c r="CM15" s="25"/>
      <c r="CN15" s="122"/>
      <c r="CO15" s="97" t="s">
        <v>20</v>
      </c>
      <c r="CP15" s="29"/>
      <c r="CQ15" s="29"/>
      <c r="CR15" s="29"/>
      <c r="CS15" s="29"/>
      <c r="CT15" s="29"/>
      <c r="CU15" s="30"/>
      <c r="CV15" s="25"/>
      <c r="CW15" s="25"/>
      <c r="CX15" s="122"/>
      <c r="CY15" s="97" t="s">
        <v>20</v>
      </c>
      <c r="CZ15" s="78"/>
      <c r="DA15" s="83"/>
      <c r="DB15" s="83">
        <v>216</v>
      </c>
      <c r="DC15" s="84"/>
      <c r="DD15" s="83"/>
      <c r="DE15" s="85"/>
      <c r="DF15" s="25"/>
      <c r="DG15" s="25"/>
      <c r="DH15" s="122"/>
      <c r="DI15" s="97" t="s">
        <v>20</v>
      </c>
      <c r="DJ15" s="78"/>
      <c r="DK15" s="83"/>
      <c r="DL15" s="83">
        <v>93</v>
      </c>
      <c r="DM15" s="84"/>
      <c r="DN15" s="83"/>
      <c r="DO15" s="85"/>
      <c r="DP15" s="25"/>
      <c r="DQ15" s="25"/>
      <c r="DR15" s="122"/>
      <c r="DS15" s="97" t="s">
        <v>20</v>
      </c>
      <c r="DT15" s="78"/>
      <c r="DU15" s="83"/>
      <c r="DV15" s="83">
        <v>74</v>
      </c>
      <c r="DW15" s="84"/>
      <c r="DX15" s="83"/>
      <c r="DY15" s="85"/>
      <c r="DZ15" s="25"/>
      <c r="EA15" s="25"/>
      <c r="EB15" s="122"/>
      <c r="EC15" s="97" t="s">
        <v>20</v>
      </c>
      <c r="ED15" s="78"/>
      <c r="EE15" s="83"/>
      <c r="EF15" s="83">
        <v>82</v>
      </c>
      <c r="EG15" s="84"/>
      <c r="EH15" s="83"/>
      <c r="EI15" s="85"/>
      <c r="EJ15" s="25"/>
      <c r="EK15" s="25"/>
      <c r="EL15" s="122"/>
      <c r="EM15" s="97" t="s">
        <v>20</v>
      </c>
      <c r="EN15" s="29"/>
      <c r="EO15" s="29"/>
      <c r="EP15" s="29"/>
      <c r="EQ15" s="29"/>
      <c r="ER15" s="29"/>
      <c r="ES15" s="30"/>
      <c r="ET15" s="25"/>
      <c r="EU15" s="25"/>
      <c r="EV15" s="122"/>
      <c r="EW15" s="97" t="s">
        <v>20</v>
      </c>
      <c r="EX15" s="78">
        <v>261</v>
      </c>
      <c r="EY15" s="83">
        <v>107</v>
      </c>
      <c r="EZ15" s="83">
        <v>154</v>
      </c>
      <c r="FA15" s="84" t="s">
        <v>324</v>
      </c>
      <c r="FB15" s="83">
        <v>261</v>
      </c>
      <c r="FC15" s="85">
        <v>167</v>
      </c>
      <c r="FD15" s="25"/>
      <c r="FE15" s="25"/>
      <c r="FF15" s="122"/>
      <c r="FG15" s="97" t="s">
        <v>20</v>
      </c>
      <c r="FH15" s="78"/>
      <c r="FI15" s="83"/>
      <c r="FJ15" s="83">
        <v>339</v>
      </c>
      <c r="FK15" s="84"/>
      <c r="FL15" s="83"/>
      <c r="FM15" s="85"/>
      <c r="FN15" s="25"/>
      <c r="FO15" s="25"/>
      <c r="FP15" s="122"/>
      <c r="FQ15" s="97" t="s">
        <v>20</v>
      </c>
      <c r="FR15" s="78"/>
      <c r="FS15" s="83"/>
      <c r="FT15" s="83"/>
      <c r="FU15" s="84"/>
      <c r="FV15" s="83"/>
      <c r="FW15" s="85"/>
      <c r="FX15" s="25"/>
      <c r="FY15" s="25"/>
    </row>
    <row xmlns:x14ac="http://schemas.microsoft.com/office/spreadsheetml/2009/9/ac" r="16" s="3" customFormat="true" x14ac:dyDescent="0.25">
      <c r="A16" s="415" t="str">
        <f ca="true">IF(ISBLANK('Data Summary'!A18),"",'Data Summary'!A18)</f>
        <v>HND_2017_SIASAR</v>
      </c>
      <c r="B16" s="123"/>
      <c r="L16" s="123"/>
      <c r="V16" s="123"/>
      <c r="AF16" s="123"/>
      <c r="AP16" s="123"/>
      <c r="AZ16" s="123"/>
      <c r="BA16" s="123"/>
      <c r="BJ16" s="123"/>
      <c r="BK16" s="123"/>
      <c r="BT16" s="200"/>
      <c r="BU16" s="201"/>
      <c r="BV16" s="201"/>
      <c r="BW16" s="201"/>
      <c r="BX16" s="201"/>
      <c r="BY16" s="201"/>
      <c r="BZ16" s="201"/>
      <c r="CA16" s="201"/>
      <c r="CB16" s="201"/>
      <c r="CC16" s="201"/>
      <c r="CD16" s="200"/>
      <c r="CN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415" t="str">
        <f ca="true">IF(ISBLANK('Data Summary'!A19),"",'Data Summary'!A19)</f>
        <v>HND_2019_SIASAR</v>
      </c>
      <c r="B17" s="123"/>
      <c r="L17" s="123"/>
      <c r="V17" s="123"/>
      <c r="AF17" s="123"/>
      <c r="AP17" s="123"/>
      <c r="AZ17" s="123"/>
      <c r="BA17" s="123"/>
      <c r="BJ17" s="123"/>
      <c r="BK17" s="123"/>
      <c r="BT17" s="200"/>
      <c r="BU17" s="201"/>
      <c r="BV17" s="201"/>
      <c r="BW17" s="201"/>
      <c r="BX17" s="201"/>
      <c r="BY17" s="201"/>
      <c r="BZ17" s="201"/>
      <c r="CA17" s="201"/>
      <c r="CB17" s="201"/>
      <c r="CC17" s="201"/>
      <c r="CD17" s="200"/>
      <c r="CN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415" t="str">
        <f ca="true">IF(ISBLANK('Data Summary'!A20),"",'Data Summary'!A20)</f>
        <v>HND_2019_UIS</v>
      </c>
      <c r="B18" s="123"/>
      <c r="L18" s="123"/>
      <c r="V18" s="123"/>
      <c r="AF18" s="123"/>
      <c r="AP18" s="123"/>
      <c r="AZ18" s="123"/>
      <c r="BA18" s="123"/>
      <c r="BJ18" s="123"/>
      <c r="BK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415" t="str">
        <f ca="true">IF(ISBLANK('Data Summary'!A21),"",'Data Summary'!A21)</f>
        <v>HND_2019_LLECE</v>
      </c>
      <c r="B19" s="123"/>
      <c r="L19" s="123"/>
      <c r="V19" s="123"/>
      <c r="AF19" s="123"/>
      <c r="AP19" s="123"/>
      <c r="AZ19" s="123"/>
      <c r="BA19" s="123"/>
      <c r="BJ19" s="123"/>
      <c r="BK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415" t="str">
        <f ca="true">IF(ISBLANK('Data Summary'!A22),"",'Data Summary'!A22)</f>
        <v>HND_2021_SIASAR</v>
      </c>
      <c r="B20" s="123"/>
      <c r="L20" s="123"/>
      <c r="V20" s="123"/>
      <c r="AF20" s="123"/>
      <c r="AP20" s="123"/>
      <c r="AZ20" s="123"/>
      <c r="BA20" s="123"/>
      <c r="BJ20" s="123"/>
      <c r="BK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415" t="str">
        <f ca="true">IF(ISBLANK('Data Summary'!A23),"",'Data Summary'!A23)</f>
        <v>HND_2022_EMIS</v>
      </c>
      <c r="B21" s="123"/>
      <c r="L21" s="123"/>
      <c r="V21" s="123"/>
      <c r="AF21" s="123"/>
      <c r="AP21" s="123"/>
      <c r="AZ21" s="123"/>
      <c r="BA21" s="123"/>
      <c r="BJ21" s="123"/>
      <c r="BK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416" t="str">
        <f ca="true">IF(ISBLANK('Data Summary'!A24),"",'Data Summary'!A24)</f>
        <v/>
      </c>
      <c r="B22" s="123"/>
      <c r="L22" s="123"/>
      <c r="V22" s="123"/>
      <c r="AF22" s="123"/>
      <c r="AP22" s="123"/>
      <c r="AZ22" s="123"/>
      <c r="BA22" s="123"/>
      <c r="BJ22" s="123"/>
      <c r="BK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416" t="str">
        <f ca="true">IF(ISBLANK('Data Summary'!A25),"",'Data Summary'!A25)</f>
        <v/>
      </c>
      <c r="B23" s="123"/>
      <c r="L23" s="123"/>
      <c r="V23" s="123"/>
      <c r="AF23" s="123"/>
      <c r="AP23" s="123"/>
      <c r="AZ23" s="123"/>
      <c r="BA23" s="123"/>
      <c r="BJ23" s="123"/>
      <c r="BK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416" t="str">
        <f ca="true">IF(ISBLANK('Data Summary'!A26),"",'Data Summary'!A26)</f>
        <v/>
      </c>
      <c r="B24" s="123"/>
      <c r="L24" s="123"/>
      <c r="V24" s="123"/>
      <c r="AF24" s="123"/>
      <c r="AP24" s="123"/>
      <c r="AZ24" s="123"/>
      <c r="BA24" s="123"/>
      <c r="BJ24" s="123"/>
      <c r="BK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416" t="str">
        <f ca="true">IF(ISBLANK('Data Summary'!A27),"",'Data Summary'!A27)</f>
        <v/>
      </c>
      <c r="B25" s="123"/>
      <c r="L25" s="123"/>
      <c r="V25" s="123"/>
      <c r="AF25" s="123"/>
      <c r="AP25" s="123"/>
      <c r="AZ25" s="123"/>
      <c r="BA25" s="123"/>
      <c r="BJ25" s="123"/>
      <c r="BK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416" t="str">
        <f ca="true">IF(ISBLANK('Data Summary'!A28),"",'Data Summary'!A28)</f>
        <v/>
      </c>
      <c r="B26" s="123"/>
      <c r="L26" s="123"/>
      <c r="V26" s="123"/>
      <c r="AF26" s="123"/>
      <c r="AP26" s="123"/>
      <c r="AZ26" s="123"/>
      <c r="BA26" s="123"/>
      <c r="BJ26" s="123"/>
      <c r="BK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416" t="str">
        <f ca="true">IF(ISBLANK('Data Summary'!A29),"",'Data Summary'!A29)</f>
        <v/>
      </c>
      <c r="B27" s="123"/>
      <c r="L27" s="123"/>
      <c r="V27" s="123"/>
      <c r="AF27" s="123"/>
      <c r="AP27" s="123"/>
      <c r="AZ27" s="123"/>
      <c r="BA27" s="123"/>
      <c r="BJ27" s="123"/>
      <c r="BK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416" t="str">
        <f ca="true">IF(ISBLANK('Data Summary'!A30),"",'Data Summary'!A30)</f>
        <v/>
      </c>
      <c r="B28" s="123"/>
      <c r="L28" s="123"/>
      <c r="V28" s="123"/>
      <c r="AF28" s="123"/>
      <c r="AP28" s="123"/>
      <c r="AZ28" s="123"/>
      <c r="BA28" s="123"/>
      <c r="BJ28" s="123"/>
      <c r="BK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416" t="str">
        <f ca="true">IF(ISBLANK('Data Summary'!A31),"",'Data Summary'!A31)</f>
        <v/>
      </c>
      <c r="B29" s="123"/>
      <c r="L29" s="123"/>
      <c r="V29" s="123"/>
      <c r="AF29" s="123"/>
      <c r="AP29" s="123"/>
      <c r="AZ29" s="123"/>
      <c r="BA29" s="123"/>
      <c r="BJ29" s="123"/>
      <c r="BK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416" t="str">
        <f ca="true">IF(ISBLANK('Data Summary'!A32),"",'Data Summary'!A32)</f>
        <v/>
      </c>
      <c r="B30" s="123"/>
      <c r="L30" s="123"/>
      <c r="V30" s="123"/>
      <c r="AF30" s="123"/>
      <c r="AP30" s="123"/>
      <c r="AZ30" s="123"/>
      <c r="BA30" s="123"/>
      <c r="BJ30" s="123"/>
      <c r="BK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416" t="str">
        <f ca="true">IF(ISBLANK('Data Summary'!A33),"",'Data Summary'!A33)</f>
        <v/>
      </c>
      <c r="B31" s="123"/>
      <c r="L31" s="123"/>
      <c r="V31" s="123"/>
      <c r="AF31" s="123"/>
      <c r="AP31" s="123"/>
      <c r="AZ31" s="123"/>
      <c r="BA31" s="123"/>
      <c r="BJ31" s="123"/>
      <c r="BK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416" t="str">
        <f ca="true">IF(ISBLANK('Data Summary'!A34),"",'Data Summary'!A34)</f>
        <v/>
      </c>
      <c r="B32" s="123"/>
      <c r="L32" s="123"/>
      <c r="V32" s="123"/>
      <c r="AF32" s="123"/>
      <c r="AP32" s="123"/>
      <c r="AZ32" s="123"/>
      <c r="BA32" s="123"/>
      <c r="BJ32" s="123"/>
      <c r="BK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416" t="str">
        <f ca="true">IF(ISBLANK('Data Summary'!A35),"",'Data Summary'!A35)</f>
        <v/>
      </c>
      <c r="B33" s="123"/>
      <c r="L33" s="123"/>
      <c r="V33" s="123"/>
      <c r="AF33" s="123"/>
      <c r="AP33" s="123"/>
      <c r="AZ33" s="123"/>
      <c r="BA33" s="123"/>
      <c r="BJ33" s="123"/>
      <c r="BK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416" t="str">
        <f ca="true">IF(ISBLANK('Data Summary'!A36),"",'Data Summary'!A36)</f>
        <v/>
      </c>
      <c r="B34" s="123"/>
      <c r="L34" s="123"/>
      <c r="V34" s="123"/>
      <c r="AF34" s="123"/>
      <c r="AP34" s="123"/>
      <c r="AZ34" s="123"/>
      <c r="BA34" s="123"/>
      <c r="BJ34" s="123"/>
      <c r="BK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416" t="str">
        <f ca="true">IF(ISBLANK('Data Summary'!A37),"",'Data Summary'!A37)</f>
        <v/>
      </c>
      <c r="B35" s="123"/>
      <c r="L35" s="123"/>
      <c r="V35" s="123"/>
      <c r="AF35" s="123"/>
      <c r="AP35" s="123"/>
      <c r="AZ35" s="123"/>
      <c r="BA35" s="123"/>
      <c r="BJ35" s="123"/>
      <c r="BK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416" t="str">
        <f ca="true">IF(ISBLANK('Data Summary'!A38),"",'Data Summary'!A38)</f>
        <v/>
      </c>
      <c r="B36" s="123"/>
      <c r="L36" s="123"/>
      <c r="V36" s="123"/>
      <c r="AF36" s="123"/>
      <c r="AP36" s="123"/>
      <c r="AZ36" s="123"/>
      <c r="BA36" s="123"/>
      <c r="BJ36" s="123"/>
      <c r="BK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416" t="str">
        <f ca="true">IF(ISBLANK('Data Summary'!A39),"",'Data Summary'!A39)</f>
        <v/>
      </c>
      <c r="B37" s="123"/>
      <c r="L37" s="123"/>
      <c r="V37" s="123"/>
      <c r="AF37" s="123"/>
      <c r="AP37" s="123"/>
      <c r="AZ37" s="123"/>
      <c r="BA37" s="123"/>
      <c r="BJ37" s="123"/>
      <c r="BK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416" t="str">
        <f ca="true">IF(ISBLANK('Data Summary'!A40),"",'Data Summary'!A40)</f>
        <v/>
      </c>
      <c r="B38" s="123"/>
      <c r="L38" s="123"/>
      <c r="V38" s="123"/>
      <c r="AF38" s="123"/>
      <c r="AP38" s="123"/>
      <c r="AZ38" s="123"/>
      <c r="BA38" s="123"/>
      <c r="BJ38" s="123"/>
      <c r="BK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416" t="str">
        <f ca="true">IF(ISBLANK('Data Summary'!A41),"",'Data Summary'!A41)</f>
        <v/>
      </c>
      <c r="B39" s="123"/>
      <c r="L39" s="123"/>
      <c r="V39" s="123"/>
      <c r="AF39" s="123"/>
      <c r="AP39" s="123"/>
      <c r="AZ39" s="123"/>
      <c r="BA39" s="123"/>
      <c r="BJ39" s="123"/>
      <c r="BK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416" t="str">
        <f ca="true">IF(ISBLANK('Data Summary'!A42),"",'Data Summary'!A42)</f>
        <v/>
      </c>
      <c r="B40" s="123"/>
      <c r="L40" s="123"/>
      <c r="V40" s="123"/>
      <c r="AF40" s="123"/>
      <c r="AP40" s="123"/>
      <c r="AZ40" s="123"/>
      <c r="BA40" s="123"/>
      <c r="BJ40" s="123"/>
      <c r="BK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416" t="str">
        <f ca="true">IF(ISBLANK('Data Summary'!A43),"",'Data Summary'!A43)</f>
        <v/>
      </c>
      <c r="B41" s="123"/>
      <c r="L41" s="123"/>
      <c r="V41" s="123"/>
      <c r="AF41" s="123"/>
      <c r="AP41" s="123"/>
      <c r="AZ41" s="123"/>
      <c r="BA41" s="123"/>
      <c r="BJ41" s="123"/>
      <c r="BK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416" t="str">
        <f ca="true">IF(ISBLANK('Data Summary'!A44),"",'Data Summary'!A44)</f>
        <v/>
      </c>
      <c r="B42" s="123"/>
      <c r="L42" s="123"/>
      <c r="V42" s="123"/>
      <c r="AF42" s="123"/>
      <c r="AP42" s="123"/>
      <c r="AZ42" s="123"/>
      <c r="BA42" s="123"/>
      <c r="BJ42" s="123"/>
      <c r="BK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416" t="str">
        <f ca="true">IF(ISBLANK('Data Summary'!A45),"",'Data Summary'!A45)</f>
        <v/>
      </c>
      <c r="B43" s="123"/>
      <c r="L43" s="123"/>
      <c r="V43" s="123"/>
      <c r="AF43" s="123"/>
      <c r="AP43" s="123"/>
      <c r="AZ43" s="123"/>
      <c r="BA43" s="123"/>
      <c r="BJ43" s="123"/>
      <c r="BK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416" t="str">
        <f ca="true">IF(ISBLANK('Data Summary'!A46),"",'Data Summary'!A46)</f>
        <v/>
      </c>
      <c r="B44" s="123"/>
      <c r="L44" s="123"/>
      <c r="V44" s="123"/>
      <c r="AF44" s="123"/>
      <c r="AP44" s="123"/>
      <c r="AZ44" s="123"/>
      <c r="BA44" s="123"/>
      <c r="BJ44" s="123"/>
      <c r="BK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416" t="str">
        <f ca="true">IF(ISBLANK('Data Summary'!A47),"",'Data Summary'!A47)</f>
        <v/>
      </c>
      <c r="B45" s="123"/>
      <c r="L45" s="123"/>
      <c r="V45" s="123"/>
      <c r="AF45" s="123"/>
      <c r="AP45" s="123"/>
      <c r="AZ45" s="123"/>
      <c r="BA45" s="123"/>
      <c r="BJ45" s="123"/>
      <c r="BK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416" t="str">
        <f ca="true">IF(ISBLANK('Data Summary'!A48),"",'Data Summary'!A48)</f>
        <v/>
      </c>
      <c r="B46" s="123"/>
      <c r="L46" s="123"/>
      <c r="V46" s="123"/>
      <c r="AF46" s="123"/>
      <c r="AP46" s="123"/>
      <c r="AZ46" s="123"/>
      <c r="BA46" s="123"/>
      <c r="BJ46" s="123"/>
      <c r="BK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416" t="str">
        <f ca="true">IF(ISBLANK('Data Summary'!A49),"",'Data Summary'!A49)</f>
        <v/>
      </c>
      <c r="B47" s="123"/>
      <c r="L47" s="123"/>
      <c r="V47" s="123"/>
      <c r="AF47" s="123"/>
      <c r="AP47" s="123"/>
      <c r="AZ47" s="123"/>
      <c r="BA47" s="123"/>
      <c r="BJ47" s="123"/>
      <c r="BK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416" t="str">
        <f ca="true">IF(ISBLANK('Data Summary'!A50),"",'Data Summary'!A50)</f>
        <v/>
      </c>
      <c r="B48" s="123"/>
      <c r="L48" s="123"/>
      <c r="V48" s="123"/>
      <c r="AF48" s="123"/>
      <c r="AP48" s="123"/>
      <c r="AZ48" s="123"/>
      <c r="BA48" s="123"/>
      <c r="BJ48" s="123"/>
      <c r="BK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416" t="str">
        <f ca="true">IF(ISBLANK('Data Summary'!A51),"",'Data Summary'!A51)</f>
        <v/>
      </c>
      <c r="B49" s="123"/>
      <c r="L49" s="123"/>
      <c r="V49" s="123"/>
      <c r="AF49" s="123"/>
      <c r="AP49" s="123"/>
      <c r="AZ49" s="123"/>
      <c r="BA49" s="123"/>
      <c r="BJ49" s="123"/>
      <c r="BK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416" t="str">
        <f ca="true">IF(ISBLANK('Data Summary'!A52),"",'Data Summary'!A52)</f>
        <v/>
      </c>
      <c r="B50" s="123"/>
      <c r="L50" s="123"/>
      <c r="V50" s="123"/>
      <c r="AF50" s="123"/>
      <c r="AP50" s="123"/>
      <c r="AZ50" s="123"/>
      <c r="BA50" s="123"/>
      <c r="BJ50" s="123"/>
      <c r="BK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416" t="str">
        <f ca="true">IF(ISBLANK('Data Summary'!A53),"",'Data Summary'!A53)</f>
        <v/>
      </c>
      <c r="B51" s="123"/>
      <c r="L51" s="123"/>
      <c r="V51" s="123"/>
      <c r="AF51" s="123"/>
      <c r="AP51" s="123"/>
      <c r="AZ51" s="123"/>
      <c r="BA51" s="123"/>
      <c r="BJ51" s="123"/>
      <c r="BK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416" t="str">
        <f ca="true">IF(ISBLANK('Data Summary'!A54),"",'Data Summary'!A54)</f>
        <v/>
      </c>
      <c r="B52" s="123"/>
      <c r="L52" s="123"/>
      <c r="V52" s="123"/>
      <c r="AF52" s="123"/>
      <c r="AP52" s="123"/>
      <c r="AZ52" s="123"/>
      <c r="BA52" s="123"/>
      <c r="BJ52" s="123"/>
      <c r="BK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416" t="str">
        <f ca="true">IF(ISBLANK('Data Summary'!A55),"",'Data Summary'!A55)</f>
        <v/>
      </c>
      <c r="B53" s="123"/>
      <c r="L53" s="123"/>
      <c r="V53" s="123"/>
      <c r="AF53" s="123"/>
      <c r="AP53" s="123"/>
      <c r="AZ53" s="123"/>
      <c r="BA53" s="123"/>
      <c r="BJ53" s="123"/>
      <c r="BK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416" t="str">
        <f ca="true">IF(ISBLANK('Data Summary'!A56),"",'Data Summary'!A56)</f>
        <v/>
      </c>
      <c r="B54" s="123"/>
      <c r="L54" s="123"/>
      <c r="V54" s="123"/>
      <c r="AF54" s="123"/>
      <c r="AP54" s="123"/>
      <c r="AZ54" s="123"/>
      <c r="BA54" s="123"/>
      <c r="BJ54" s="123"/>
      <c r="BK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416" t="str">
        <f ca="true">IF(ISBLANK('Data Summary'!A57),"",'Data Summary'!A57)</f>
        <v/>
      </c>
      <c r="B55" s="123"/>
      <c r="L55" s="123"/>
      <c r="V55" s="123"/>
      <c r="AF55" s="123"/>
      <c r="AP55" s="123"/>
      <c r="AZ55" s="123"/>
      <c r="BA55" s="123"/>
      <c r="BJ55" s="123"/>
      <c r="BK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416" t="str">
        <f ca="true">IF(ISBLANK('Data Summary'!A58),"",'Data Summary'!A58)</f>
        <v/>
      </c>
      <c r="B56" s="123"/>
      <c r="L56" s="123"/>
      <c r="V56" s="123"/>
      <c r="AF56" s="123"/>
      <c r="AP56" s="123"/>
      <c r="AZ56" s="123"/>
      <c r="BA56" s="123"/>
      <c r="BJ56" s="123"/>
      <c r="BK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416" t="str">
        <f ca="true">IF(ISBLANK('Data Summary'!A59),"",'Data Summary'!A59)</f>
        <v/>
      </c>
      <c r="B57" s="123"/>
      <c r="L57" s="123"/>
      <c r="V57" s="123"/>
      <c r="AF57" s="123"/>
      <c r="AP57" s="123"/>
      <c r="AZ57" s="123"/>
      <c r="BA57" s="123"/>
      <c r="BJ57" s="123"/>
      <c r="BK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416" t="str">
        <f ca="true">IF(ISBLANK('Data Summary'!A60),"",'Data Summary'!A60)</f>
        <v/>
      </c>
      <c r="B58" s="123"/>
      <c r="L58" s="123"/>
      <c r="V58" s="123"/>
      <c r="AF58" s="123"/>
      <c r="AP58" s="123"/>
      <c r="AZ58" s="123"/>
      <c r="BA58" s="123"/>
      <c r="BJ58" s="123"/>
      <c r="BK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416" t="str">
        <f ca="true">IF(ISBLANK('Data Summary'!A61),"",'Data Summary'!A61)</f>
        <v/>
      </c>
      <c r="B59" s="123"/>
      <c r="L59" s="123"/>
      <c r="V59" s="123"/>
      <c r="AF59" s="123"/>
      <c r="AP59" s="123"/>
      <c r="AZ59" s="123"/>
      <c r="BA59" s="123"/>
      <c r="BJ59" s="123"/>
      <c r="BK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416" t="str">
        <f ca="true">IF(ISBLANK('Data Summary'!A62),"",'Data Summary'!A62)</f>
        <v/>
      </c>
      <c r="B60" s="123"/>
      <c r="L60" s="123"/>
      <c r="V60" s="123"/>
      <c r="AF60" s="123"/>
      <c r="AP60" s="123"/>
      <c r="AZ60" s="123"/>
      <c r="BA60" s="123"/>
      <c r="BJ60" s="123"/>
      <c r="BK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416" t="str">
        <f ca="true">IF(ISBLANK('Data Summary'!A63),"",'Data Summary'!A63)</f>
        <v/>
      </c>
      <c r="B61" s="123"/>
      <c r="L61" s="123"/>
      <c r="V61" s="123"/>
      <c r="AF61" s="123"/>
      <c r="AP61" s="123"/>
      <c r="AZ61" s="123"/>
      <c r="BA61" s="123"/>
      <c r="BJ61" s="123"/>
      <c r="BK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416" t="str">
        <f ca="true">IF(ISBLANK('Data Summary'!A64),"",'Data Summary'!A64)</f>
        <v/>
      </c>
      <c r="B62" s="123"/>
      <c r="L62" s="123"/>
      <c r="V62" s="123"/>
      <c r="AF62" s="123"/>
      <c r="AP62" s="123"/>
      <c r="AZ62" s="123"/>
      <c r="BA62" s="123"/>
      <c r="BJ62" s="123"/>
      <c r="BK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416" t="str">
        <f ca="true">IF(ISBLANK('Data Summary'!A65),"",'Data Summary'!A65)</f>
        <v/>
      </c>
      <c r="B63" s="123"/>
      <c r="L63" s="123"/>
      <c r="V63" s="123"/>
      <c r="AF63" s="123"/>
      <c r="AP63" s="123"/>
      <c r="AZ63" s="123"/>
      <c r="BA63" s="123"/>
      <c r="BJ63" s="123"/>
      <c r="BK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416" t="str">
        <f ca="true">IF(ISBLANK('Data Summary'!A66),"",'Data Summary'!A66)</f>
        <v/>
      </c>
      <c r="B64" s="123"/>
      <c r="L64" s="123"/>
      <c r="V64" s="123"/>
      <c r="AF64" s="123"/>
      <c r="AP64" s="123"/>
      <c r="AZ64" s="123"/>
      <c r="BA64" s="123"/>
      <c r="BJ64" s="123"/>
      <c r="BK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416" t="str">
        <f ca="true">IF(ISBLANK('Data Summary'!A67),"",'Data Summary'!A67)</f>
        <v/>
      </c>
      <c r="B65" s="123"/>
      <c r="L65" s="123"/>
      <c r="V65" s="123"/>
      <c r="AF65" s="123"/>
      <c r="AP65" s="123"/>
      <c r="AZ65" s="123"/>
      <c r="BA65" s="123"/>
      <c r="BJ65" s="123"/>
      <c r="BK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416" t="str">
        <f ca="true">IF(ISBLANK('Data Summary'!A68),"",'Data Summary'!A68)</f>
        <v/>
      </c>
      <c r="B66" s="123"/>
      <c r="L66" s="123"/>
      <c r="V66" s="123"/>
      <c r="AF66" s="123"/>
      <c r="AP66" s="123"/>
      <c r="AZ66" s="123"/>
      <c r="BA66" s="123"/>
      <c r="BJ66" s="123"/>
      <c r="BK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416" t="str">
        <f ca="true">IF(ISBLANK('Data Summary'!A69),"",'Data Summary'!A69)</f>
        <v/>
      </c>
      <c r="B67" s="123"/>
      <c r="L67" s="123"/>
      <c r="V67" s="123"/>
      <c r="AF67" s="123"/>
      <c r="AP67" s="123"/>
      <c r="AZ67" s="123"/>
      <c r="BA67" s="123"/>
      <c r="BJ67" s="123"/>
      <c r="BK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416" t="str">
        <f ca="true">IF(ISBLANK('Data Summary'!A70),"",'Data Summary'!A70)</f>
        <v/>
      </c>
      <c r="B68" s="123"/>
      <c r="L68" s="123"/>
      <c r="V68" s="123"/>
      <c r="AF68" s="123"/>
      <c r="AP68" s="123"/>
      <c r="AZ68" s="123"/>
      <c r="BA68" s="123"/>
      <c r="BJ68" s="123"/>
      <c r="BK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416" t="str">
        <f ca="true">IF(ISBLANK('Data Summary'!A71),"",'Data Summary'!A71)</f>
        <v/>
      </c>
      <c r="B69" s="123"/>
      <c r="L69" s="123"/>
      <c r="V69" s="123"/>
      <c r="AF69" s="123"/>
      <c r="AP69" s="123"/>
      <c r="AZ69" s="123"/>
      <c r="BA69" s="123"/>
      <c r="BJ69" s="123"/>
      <c r="BK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416" t="str">
        <f ca="true">IF(ISBLANK('Data Summary'!A72),"",'Data Summary'!A72)</f>
        <v/>
      </c>
      <c r="B70" s="123"/>
      <c r="L70" s="123"/>
      <c r="V70" s="123"/>
      <c r="AF70" s="123"/>
      <c r="AP70" s="123"/>
      <c r="AZ70" s="123"/>
      <c r="BA70" s="123"/>
      <c r="BJ70" s="123"/>
      <c r="BK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416" t="str">
        <f ca="true">IF(ISBLANK('Data Summary'!A73),"",'Data Summary'!A73)</f>
        <v/>
      </c>
      <c r="B71" s="123"/>
      <c r="L71" s="123"/>
      <c r="V71" s="123"/>
      <c r="AF71" s="123"/>
      <c r="AP71" s="123"/>
      <c r="AZ71" s="123"/>
      <c r="BA71" s="123"/>
      <c r="BJ71" s="123"/>
      <c r="BK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416" t="str">
        <f ca="true">IF(ISBLANK('Data Summary'!A74),"",'Data Summary'!A74)</f>
        <v/>
      </c>
      <c r="B72" s="123"/>
      <c r="L72" s="123"/>
      <c r="V72" s="123"/>
      <c r="AF72" s="123"/>
      <c r="AP72" s="123"/>
      <c r="AZ72" s="123"/>
      <c r="BA72" s="123"/>
      <c r="BJ72" s="123"/>
      <c r="BK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416" t="str">
        <f ca="true">IF(ISBLANK('Data Summary'!A75),"",'Data Summary'!A75)</f>
        <v/>
      </c>
      <c r="B73" s="123"/>
      <c r="L73" s="123"/>
      <c r="V73" s="123"/>
      <c r="AF73" s="123"/>
      <c r="AP73" s="123"/>
      <c r="AZ73" s="123"/>
      <c r="BA73" s="123"/>
      <c r="BJ73" s="123"/>
      <c r="BK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416" t="str">
        <f ca="true">IF(ISBLANK('Data Summary'!A76),"",'Data Summary'!A76)</f>
        <v/>
      </c>
      <c r="B74" s="123"/>
      <c r="L74" s="123"/>
      <c r="V74" s="123"/>
      <c r="AF74" s="123"/>
      <c r="AP74" s="123"/>
      <c r="AZ74" s="123"/>
      <c r="BA74" s="123"/>
      <c r="BJ74" s="123"/>
      <c r="BK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416" t="str">
        <f ca="true">IF(ISBLANK('Data Summary'!A77),"",'Data Summary'!A77)</f>
        <v/>
      </c>
      <c r="B75" s="123"/>
      <c r="L75" s="123"/>
      <c r="V75" s="123"/>
      <c r="AF75" s="123"/>
      <c r="AP75" s="123"/>
      <c r="AZ75" s="123"/>
      <c r="BA75" s="123"/>
      <c r="BJ75" s="123"/>
      <c r="BK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416" t="str">
        <f ca="true">IF(ISBLANK('Data Summary'!A78),"",'Data Summary'!A78)</f>
        <v/>
      </c>
      <c r="B76" s="123"/>
      <c r="L76" s="123"/>
      <c r="V76" s="123"/>
      <c r="AF76" s="123"/>
      <c r="AP76" s="123"/>
      <c r="AZ76" s="123"/>
      <c r="BA76" s="123"/>
      <c r="BJ76" s="123"/>
      <c r="BK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416" t="str">
        <f ca="true">IF(ISBLANK('Data Summary'!A79),"",'Data Summary'!A79)</f>
        <v/>
      </c>
      <c r="B77" s="123"/>
      <c r="L77" s="123"/>
      <c r="V77" s="123"/>
      <c r="AF77" s="123"/>
      <c r="AP77" s="123"/>
      <c r="AZ77" s="123"/>
      <c r="BA77" s="123"/>
      <c r="BJ77" s="123"/>
      <c r="BK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416" t="str">
        <f ca="true">IF(ISBLANK('Data Summary'!A80),"",'Data Summary'!A80)</f>
        <v/>
      </c>
      <c r="B78" s="123"/>
      <c r="L78" s="123"/>
      <c r="V78" s="123"/>
      <c r="AF78" s="123"/>
      <c r="AP78" s="123"/>
      <c r="AZ78" s="123"/>
      <c r="BA78" s="123"/>
      <c r="BJ78" s="123"/>
      <c r="BK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416" t="str">
        <f ca="true">IF(ISBLANK('Data Summary'!A81),"",'Data Summary'!A81)</f>
        <v/>
      </c>
      <c r="B79" s="123"/>
      <c r="L79" s="123"/>
      <c r="V79" s="123"/>
      <c r="AF79" s="123"/>
      <c r="AP79" s="123"/>
      <c r="AZ79" s="123"/>
      <c r="BA79" s="123"/>
      <c r="BJ79" s="123"/>
      <c r="BK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416" t="str">
        <f ca="true">IF(ISBLANK('Data Summary'!A82),"",'Data Summary'!A82)</f>
        <v/>
      </c>
      <c r="B80" s="123"/>
      <c r="L80" s="123"/>
      <c r="V80" s="123"/>
      <c r="AF80" s="123"/>
      <c r="AP80" s="123"/>
      <c r="AZ80" s="123"/>
      <c r="BA80" s="123"/>
      <c r="BJ80" s="123"/>
      <c r="BK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416" t="str">
        <f ca="true">IF(ISBLANK('Data Summary'!A83),"",'Data Summary'!A83)</f>
        <v/>
      </c>
      <c r="B81" s="123"/>
      <c r="L81" s="123"/>
      <c r="V81" s="123"/>
      <c r="AF81" s="123"/>
      <c r="AP81" s="123"/>
      <c r="AZ81" s="123"/>
      <c r="BA81" s="123"/>
      <c r="BJ81" s="123"/>
      <c r="BK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416" t="str">
        <f ca="true">IF(ISBLANK('Data Summary'!A84),"",'Data Summary'!A84)</f>
        <v/>
      </c>
      <c r="B82" s="123"/>
      <c r="L82" s="123"/>
      <c r="V82" s="123"/>
      <c r="AF82" s="123"/>
      <c r="AP82" s="123"/>
      <c r="AZ82" s="123"/>
      <c r="BA82" s="123"/>
      <c r="BJ82" s="123"/>
      <c r="BK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416" t="str">
        <f ca="true">IF(ISBLANK('Data Summary'!A85),"",'Data Summary'!A85)</f>
        <v/>
      </c>
      <c r="B83" s="123"/>
      <c r="L83" s="123"/>
      <c r="V83" s="123"/>
      <c r="AF83" s="123"/>
      <c r="AP83" s="123"/>
      <c r="AZ83" s="123"/>
      <c r="BA83" s="123"/>
      <c r="BJ83" s="123"/>
      <c r="BK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416" t="str">
        <f ca="true">IF(ISBLANK('Data Summary'!A86),"",'Data Summary'!A86)</f>
        <v/>
      </c>
      <c r="B84" s="123"/>
      <c r="L84" s="123"/>
      <c r="V84" s="123"/>
      <c r="AF84" s="123"/>
      <c r="AP84" s="123"/>
      <c r="AZ84" s="123"/>
      <c r="BA84" s="123"/>
      <c r="BJ84" s="123"/>
      <c r="BK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416" t="str">
        <f ca="true">IF(ISBLANK('Data Summary'!A87),"",'Data Summary'!A87)</f>
        <v/>
      </c>
      <c r="B85" s="123"/>
      <c r="L85" s="123"/>
      <c r="V85" s="123"/>
      <c r="AF85" s="123"/>
      <c r="AP85" s="123"/>
      <c r="AZ85" s="123"/>
      <c r="BA85" s="123"/>
      <c r="BJ85" s="123"/>
      <c r="BK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416" t="str">
        <f ca="true">IF(ISBLANK('Data Summary'!A88),"",'Data Summary'!A88)</f>
        <v/>
      </c>
      <c r="B86" s="123"/>
      <c r="L86" s="123"/>
      <c r="V86" s="123"/>
      <c r="AF86" s="123"/>
      <c r="AP86" s="123"/>
      <c r="AZ86" s="123"/>
      <c r="BA86" s="123"/>
      <c r="BJ86" s="123"/>
      <c r="BK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416" t="str">
        <f ca="true">IF(ISBLANK('Data Summary'!A89),"",'Data Summary'!A89)</f>
        <v/>
      </c>
      <c r="B87" s="123"/>
      <c r="L87" s="123"/>
      <c r="V87" s="123"/>
      <c r="AF87" s="123"/>
      <c r="AP87" s="123"/>
      <c r="AZ87" s="123"/>
      <c r="BA87" s="123"/>
      <c r="BJ87" s="123"/>
      <c r="BK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416" t="str">
        <f ca="true">IF(ISBLANK('Data Summary'!A90),"",'Data Summary'!A90)</f>
        <v/>
      </c>
      <c r="B88" s="123"/>
      <c r="L88" s="123"/>
      <c r="V88" s="123"/>
      <c r="AF88" s="123"/>
      <c r="AP88" s="123"/>
      <c r="AZ88" s="123"/>
      <c r="BA88" s="123"/>
      <c r="BJ88" s="123"/>
      <c r="BK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416" t="str">
        <f ca="true">IF(ISBLANK('Data Summary'!A91),"",'Data Summary'!A91)</f>
        <v/>
      </c>
      <c r="B89" s="123"/>
      <c r="L89" s="123"/>
      <c r="V89" s="123"/>
      <c r="AF89" s="123"/>
      <c r="AP89" s="123"/>
      <c r="AZ89" s="123"/>
      <c r="BA89" s="123"/>
      <c r="BJ89" s="123"/>
      <c r="BK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416" t="str">
        <f ca="true">IF(ISBLANK('Data Summary'!A92),"",'Data Summary'!A92)</f>
        <v/>
      </c>
      <c r="B90" s="123"/>
      <c r="L90" s="123"/>
      <c r="V90" s="123"/>
      <c r="AF90" s="123"/>
      <c r="AP90" s="123"/>
      <c r="AZ90" s="123"/>
      <c r="BA90" s="123"/>
      <c r="BJ90" s="123"/>
      <c r="BK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416" t="str">
        <f ca="true">IF(ISBLANK('Data Summary'!A93),"",'Data Summary'!A93)</f>
        <v/>
      </c>
      <c r="B91" s="123"/>
      <c r="L91" s="123"/>
      <c r="V91" s="123"/>
      <c r="AF91" s="123"/>
      <c r="AP91" s="123"/>
      <c r="AZ91" s="123"/>
      <c r="BA91" s="123"/>
      <c r="BJ91" s="123"/>
      <c r="BK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416" t="str">
        <f ca="true">IF(ISBLANK('Data Summary'!A94),"",'Data Summary'!A94)</f>
        <v/>
      </c>
      <c r="B92" s="123"/>
      <c r="L92" s="123"/>
      <c r="V92" s="123"/>
      <c r="AF92" s="123"/>
      <c r="AP92" s="123"/>
      <c r="AZ92" s="123"/>
      <c r="BA92" s="123"/>
      <c r="BJ92" s="123"/>
      <c r="BK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416" t="str">
        <f ca="true">IF(ISBLANK('Data Summary'!A95),"",'Data Summary'!A95)</f>
        <v/>
      </c>
      <c r="B93" s="123"/>
      <c r="L93" s="123"/>
      <c r="V93" s="123"/>
      <c r="AF93" s="123"/>
      <c r="AP93" s="123"/>
      <c r="AZ93" s="123"/>
      <c r="BA93" s="123"/>
      <c r="BJ93" s="123"/>
      <c r="BK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416" t="str">
        <f ca="true">IF(ISBLANK('Data Summary'!A96),"",'Data Summary'!A96)</f>
        <v/>
      </c>
      <c r="B94" s="123"/>
      <c r="L94" s="123"/>
      <c r="V94" s="123"/>
      <c r="AF94" s="123"/>
      <c r="AP94" s="123"/>
      <c r="AZ94" s="123"/>
      <c r="BA94" s="123"/>
      <c r="BJ94" s="123"/>
      <c r="BK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416" t="str">
        <f ca="true">IF(ISBLANK('Data Summary'!A97),"",'Data Summary'!A97)</f>
        <v/>
      </c>
      <c r="B95" s="123"/>
      <c r="L95" s="123"/>
      <c r="V95" s="123"/>
      <c r="AF95" s="123"/>
      <c r="AP95" s="123"/>
      <c r="AZ95" s="123"/>
      <c r="BA95" s="123"/>
      <c r="BJ95" s="123"/>
      <c r="BK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416" t="str">
        <f ca="true">IF(ISBLANK('Data Summary'!A98),"",'Data Summary'!A98)</f>
        <v/>
      </c>
      <c r="B96" s="123"/>
      <c r="L96" s="123"/>
      <c r="V96" s="123"/>
      <c r="AF96" s="123"/>
      <c r="AP96" s="123"/>
      <c r="AZ96" s="123"/>
      <c r="BA96" s="123"/>
      <c r="BJ96" s="123"/>
      <c r="BK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416" t="str">
        <f ca="true">IF(ISBLANK('Data Summary'!A99),"",'Data Summary'!A99)</f>
        <v/>
      </c>
      <c r="B97" s="123"/>
      <c r="L97" s="123"/>
      <c r="V97" s="123"/>
      <c r="AF97" s="123"/>
      <c r="AP97" s="123"/>
      <c r="AZ97" s="123"/>
      <c r="BA97" s="123"/>
      <c r="BJ97" s="123"/>
      <c r="BK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416" t="str">
        <f ca="true">IF(ISBLANK('Data Summary'!A100),"",'Data Summary'!A100)</f>
        <v/>
      </c>
      <c r="B98" s="123"/>
      <c r="L98" s="123"/>
      <c r="V98" s="123"/>
      <c r="AF98" s="123"/>
      <c r="AP98" s="123"/>
      <c r="AZ98" s="123"/>
      <c r="BA98" s="123"/>
      <c r="BJ98" s="123"/>
      <c r="BK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416" t="str">
        <f ca="true">IF(ISBLANK('Data Summary'!A101),"",'Data Summary'!A101)</f>
        <v/>
      </c>
      <c r="B99" s="123"/>
      <c r="L99" s="123"/>
      <c r="V99" s="123"/>
      <c r="AF99" s="123"/>
      <c r="AP99" s="123"/>
      <c r="AZ99" s="123"/>
      <c r="BA99" s="123"/>
      <c r="BJ99" s="123"/>
      <c r="BK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416" t="str">
        <f ca="true">IF(ISBLANK('Data Summary'!A102),"",'Data Summary'!A102)</f>
        <v/>
      </c>
      <c r="B100" s="123"/>
      <c r="L100" s="123"/>
      <c r="V100" s="123"/>
      <c r="AF100" s="123"/>
      <c r="AP100" s="123"/>
      <c r="AZ100" s="123"/>
      <c r="BA100" s="123"/>
      <c r="BJ100" s="123"/>
      <c r="BK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416" t="str">
        <f ca="true">IF(ISBLANK('Data Summary'!A103),"",'Data Summary'!A103)</f>
        <v/>
      </c>
      <c r="B101" s="123"/>
      <c r="L101" s="123"/>
      <c r="V101" s="123"/>
      <c r="AF101" s="123"/>
      <c r="AP101" s="123"/>
      <c r="AZ101" s="123"/>
      <c r="BA101" s="123"/>
      <c r="BJ101" s="123"/>
      <c r="BK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416" t="str">
        <f ca="true">IF(ISBLANK('Data Summary'!A104),"",'Data Summary'!A104)</f>
        <v/>
      </c>
      <c r="B102" s="123"/>
      <c r="L102" s="123"/>
      <c r="V102" s="123"/>
      <c r="AF102" s="123"/>
      <c r="AP102" s="123"/>
      <c r="AZ102" s="123"/>
      <c r="BA102" s="123"/>
      <c r="BJ102" s="123"/>
      <c r="BK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416" t="str">
        <f ca="true">IF(ISBLANK('Data Summary'!A105),"",'Data Summary'!A105)</f>
        <v/>
      </c>
      <c r="B103" s="123"/>
      <c r="L103" s="123"/>
      <c r="V103" s="123"/>
      <c r="AF103" s="123"/>
      <c r="AP103" s="123"/>
      <c r="AZ103" s="123"/>
      <c r="BA103" s="123"/>
      <c r="BJ103" s="123"/>
      <c r="BK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416" t="str">
        <f ca="true">IF(ISBLANK('Data Summary'!A106),"",'Data Summary'!A106)</f>
        <v/>
      </c>
      <c r="B104" s="123"/>
      <c r="L104" s="123"/>
      <c r="V104" s="123"/>
      <c r="AF104" s="123"/>
      <c r="AP104" s="123"/>
      <c r="AZ104" s="123"/>
      <c r="BA104" s="123"/>
      <c r="BJ104" s="123"/>
      <c r="BK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416" t="str">
        <f ca="true">IF(ISBLANK('Data Summary'!A107),"",'Data Summary'!A107)</f>
        <v/>
      </c>
      <c r="B105" s="123"/>
      <c r="L105" s="123"/>
      <c r="V105" s="123"/>
      <c r="AF105" s="123"/>
      <c r="AP105" s="123"/>
      <c r="AZ105" s="123"/>
      <c r="BA105" s="123"/>
      <c r="BJ105" s="123"/>
      <c r="BK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416" t="str">
        <f ca="true">IF(ISBLANK('Data Summary'!A108),"",'Data Summary'!A108)</f>
        <v/>
      </c>
      <c r="B106" s="123"/>
      <c r="L106" s="123"/>
      <c r="V106" s="123"/>
      <c r="AF106" s="123"/>
      <c r="AP106" s="123"/>
      <c r="AZ106" s="123"/>
      <c r="BA106" s="123"/>
      <c r="BJ106" s="123"/>
      <c r="BK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416" t="str">
        <f ca="true">IF(ISBLANK('Data Summary'!A109),"",'Data Summary'!A109)</f>
        <v/>
      </c>
      <c r="B107" s="123"/>
      <c r="L107" s="123"/>
      <c r="V107" s="123"/>
      <c r="AF107" s="123"/>
      <c r="AP107" s="123"/>
      <c r="AZ107" s="123"/>
      <c r="BA107" s="123"/>
      <c r="BJ107" s="123"/>
      <c r="BK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416" t="str">
        <f ca="true">IF(ISBLANK('Data Summary'!A110),"",'Data Summary'!A110)</f>
        <v/>
      </c>
      <c r="B108" s="123"/>
      <c r="L108" s="123"/>
      <c r="V108" s="123"/>
      <c r="AF108" s="123"/>
      <c r="AP108" s="123"/>
      <c r="AZ108" s="123"/>
      <c r="BA108" s="123"/>
      <c r="BJ108" s="123"/>
      <c r="BK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416" t="str">
        <f ca="true">IF(ISBLANK('Data Summary'!A111),"",'Data Summary'!A111)</f>
        <v/>
      </c>
      <c r="B109" s="123"/>
      <c r="L109" s="123"/>
      <c r="V109" s="123"/>
      <c r="AF109" s="123"/>
      <c r="AP109" s="123"/>
      <c r="AZ109" s="123"/>
      <c r="BA109" s="123"/>
      <c r="BJ109" s="123"/>
      <c r="BK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416" t="str">
        <f ca="true">IF(ISBLANK('Data Summary'!A112),"",'Data Summary'!A112)</f>
        <v/>
      </c>
      <c r="B110" s="123"/>
      <c r="L110" s="123"/>
      <c r="V110" s="123"/>
      <c r="AF110" s="123"/>
      <c r="AP110" s="123"/>
      <c r="AZ110" s="123"/>
      <c r="BA110" s="123"/>
      <c r="BJ110" s="123"/>
      <c r="BK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416" t="str">
        <f ca="true">IF(ISBLANK('Data Summary'!A113),"",'Data Summary'!A113)</f>
        <v/>
      </c>
      <c r="B111" s="123"/>
      <c r="L111" s="123"/>
      <c r="V111" s="123"/>
      <c r="AF111" s="123"/>
      <c r="AP111" s="123"/>
      <c r="AZ111" s="123"/>
      <c r="BA111" s="123"/>
      <c r="BJ111" s="123"/>
      <c r="BK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416" t="str">
        <f ca="true">IF(ISBLANK('Data Summary'!A114),"",'Data Summary'!A114)</f>
        <v/>
      </c>
      <c r="B112" s="123"/>
      <c r="L112" s="123"/>
      <c r="V112" s="123"/>
      <c r="AF112" s="123"/>
      <c r="AP112" s="123"/>
      <c r="AZ112" s="123"/>
      <c r="BA112" s="123"/>
      <c r="BJ112" s="123"/>
      <c r="BK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416" t="str">
        <f ca="true">IF(ISBLANK('Data Summary'!A115),"",'Data Summary'!A115)</f>
        <v/>
      </c>
      <c r="B113" s="123"/>
      <c r="L113" s="123"/>
      <c r="V113" s="123"/>
      <c r="AF113" s="123"/>
      <c r="AP113" s="123"/>
      <c r="AZ113" s="123"/>
      <c r="BA113" s="123"/>
      <c r="BJ113" s="123"/>
      <c r="BK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416" t="str">
        <f ca="true">IF(ISBLANK('Data Summary'!A116),"",'Data Summary'!A116)</f>
        <v/>
      </c>
      <c r="B114" s="123"/>
      <c r="L114" s="123"/>
      <c r="V114" s="123"/>
      <c r="AF114" s="123"/>
      <c r="AP114" s="123"/>
      <c r="AZ114" s="123"/>
      <c r="BA114" s="123"/>
      <c r="BJ114" s="123"/>
      <c r="BK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416" t="str">
        <f ca="true">IF(ISBLANK('Data Summary'!A117),"",'Data Summary'!A117)</f>
        <v/>
      </c>
      <c r="B115" s="123"/>
      <c r="L115" s="123"/>
      <c r="V115" s="123"/>
      <c r="AF115" s="123"/>
      <c r="AP115" s="123"/>
      <c r="AZ115" s="123"/>
      <c r="BA115" s="123"/>
      <c r="BJ115" s="123"/>
      <c r="BK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416" t="str">
        <f ca="true">IF(ISBLANK('Data Summary'!A118),"",'Data Summary'!A118)</f>
        <v/>
      </c>
      <c r="B116" s="123"/>
      <c r="L116" s="123"/>
      <c r="V116" s="123"/>
      <c r="AF116" s="123"/>
      <c r="AP116" s="123"/>
      <c r="AZ116" s="123"/>
      <c r="BA116" s="123"/>
      <c r="BJ116" s="123"/>
      <c r="BK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416" t="str">
        <f ca="true">IF(ISBLANK('Data Summary'!A119),"",'Data Summary'!A119)</f>
        <v/>
      </c>
      <c r="B117" s="123"/>
      <c r="L117" s="123"/>
      <c r="V117" s="123"/>
      <c r="AF117" s="123"/>
      <c r="AP117" s="123"/>
      <c r="AZ117" s="123"/>
      <c r="BA117" s="123"/>
      <c r="BJ117" s="123"/>
      <c r="BK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416" t="str">
        <f ca="true">IF(ISBLANK('Data Summary'!A120),"",'Data Summary'!A120)</f>
        <v/>
      </c>
      <c r="B118" s="123"/>
      <c r="L118" s="123"/>
      <c r="V118" s="123"/>
      <c r="AF118" s="123"/>
      <c r="AP118" s="123"/>
      <c r="AZ118" s="123"/>
      <c r="BA118" s="123"/>
      <c r="BJ118" s="123"/>
      <c r="BK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416" t="str">
        <f ca="true">IF(ISBLANK('Data Summary'!A121),"",'Data Summary'!A121)</f>
        <v/>
      </c>
      <c r="B119" s="123"/>
      <c r="L119" s="123"/>
      <c r="V119" s="123"/>
      <c r="AF119" s="123"/>
      <c r="AP119" s="123"/>
      <c r="AZ119" s="123"/>
      <c r="BA119" s="123"/>
      <c r="BJ119" s="123"/>
      <c r="BK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416" t="str">
        <f ca="true">IF(ISBLANK('Data Summary'!A122),"",'Data Summary'!A122)</f>
        <v/>
      </c>
      <c r="B120" s="123"/>
      <c r="L120" s="123"/>
      <c r="V120" s="123"/>
      <c r="AF120" s="123"/>
      <c r="AP120" s="123"/>
      <c r="AZ120" s="123"/>
      <c r="BA120" s="123"/>
      <c r="BJ120" s="123"/>
      <c r="BK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416" t="str">
        <f ca="true">IF(ISBLANK('Data Summary'!A123),"",'Data Summary'!A123)</f>
        <v/>
      </c>
      <c r="B121" s="123"/>
      <c r="L121" s="123"/>
      <c r="V121" s="123"/>
      <c r="AF121" s="123"/>
      <c r="AP121" s="123"/>
      <c r="AZ121" s="123"/>
      <c r="BA121" s="123"/>
      <c r="BJ121" s="123"/>
      <c r="BK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416" t="str">
        <f ca="true">IF(ISBLANK('Data Summary'!A124),"",'Data Summary'!A124)</f>
        <v/>
      </c>
      <c r="B122" s="123"/>
      <c r="L122" s="123"/>
      <c r="V122" s="123"/>
      <c r="AF122" s="123"/>
      <c r="AP122" s="123"/>
      <c r="AZ122" s="123"/>
      <c r="BA122" s="123"/>
      <c r="BJ122" s="123"/>
      <c r="BK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416" t="str">
        <f ca="true">IF(ISBLANK('Data Summary'!A125),"",'Data Summary'!A125)</f>
        <v/>
      </c>
      <c r="B123" s="123"/>
      <c r="L123" s="123"/>
      <c r="V123" s="123"/>
      <c r="AF123" s="123"/>
      <c r="AP123" s="123"/>
      <c r="AZ123" s="123"/>
      <c r="BA123" s="123"/>
      <c r="BJ123" s="123"/>
      <c r="BK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416" t="str">
        <f ca="true">IF(ISBLANK('Data Summary'!A126),"",'Data Summary'!A126)</f>
        <v/>
      </c>
      <c r="B124" s="123"/>
      <c r="L124" s="123"/>
      <c r="V124" s="123"/>
      <c r="AF124" s="123"/>
      <c r="AP124" s="123"/>
      <c r="AZ124" s="123"/>
      <c r="BA124" s="123"/>
      <c r="BJ124" s="123"/>
      <c r="BK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416" t="str">
        <f ca="true">IF(ISBLANK('Data Summary'!A127),"",'Data Summary'!A127)</f>
        <v/>
      </c>
      <c r="B125" s="123"/>
      <c r="L125" s="123"/>
      <c r="V125" s="123"/>
      <c r="AF125" s="123"/>
      <c r="AP125" s="123"/>
      <c r="AZ125" s="123"/>
      <c r="BA125" s="123"/>
      <c r="BJ125" s="123"/>
      <c r="BK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416" t="str">
        <f ca="true">IF(ISBLANK('Data Summary'!A128),"",'Data Summary'!A128)</f>
        <v/>
      </c>
      <c r="B126" s="123"/>
      <c r="L126" s="123"/>
      <c r="V126" s="123"/>
      <c r="AF126" s="123"/>
      <c r="AP126" s="123"/>
      <c r="AZ126" s="123"/>
      <c r="BA126" s="123"/>
      <c r="BJ126" s="123"/>
      <c r="BK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416" t="str">
        <f ca="true">IF(ISBLANK('Data Summary'!A129),"",'Data Summary'!A129)</f>
        <v/>
      </c>
      <c r="B127" s="123"/>
      <c r="L127" s="123"/>
      <c r="V127" s="123"/>
      <c r="AF127" s="123"/>
      <c r="AP127" s="123"/>
      <c r="AZ127" s="123"/>
      <c r="BA127" s="123"/>
      <c r="BJ127" s="123"/>
      <c r="BK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416" t="str">
        <f ca="true">IF(ISBLANK('Data Summary'!A130),"",'Data Summary'!A130)</f>
        <v/>
      </c>
      <c r="B128" s="123"/>
      <c r="L128" s="123"/>
      <c r="V128" s="123"/>
      <c r="AF128" s="123"/>
      <c r="AP128" s="123"/>
      <c r="AZ128" s="123"/>
      <c r="BA128" s="123"/>
      <c r="BJ128" s="123"/>
      <c r="BK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416" t="str">
        <f ca="true">IF(ISBLANK('Data Summary'!A131),"",'Data Summary'!A131)</f>
        <v/>
      </c>
      <c r="B129" s="123"/>
      <c r="L129" s="123"/>
      <c r="V129" s="123"/>
      <c r="AF129" s="123"/>
      <c r="AP129" s="123"/>
      <c r="AZ129" s="123"/>
      <c r="BA129" s="123"/>
      <c r="BJ129" s="123"/>
      <c r="BK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416" t="str">
        <f ca="true">IF(ISBLANK('Data Summary'!A132),"",'Data Summary'!A132)</f>
        <v/>
      </c>
      <c r="B130" s="123"/>
      <c r="L130" s="123"/>
      <c r="V130" s="123"/>
      <c r="AF130" s="123"/>
      <c r="AP130" s="123"/>
      <c r="AZ130" s="123"/>
      <c r="BA130" s="123"/>
      <c r="BJ130" s="123"/>
      <c r="BK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416" t="str">
        <f ca="true">IF(ISBLANK('Data Summary'!A133),"",'Data Summary'!A133)</f>
        <v/>
      </c>
      <c r="B131" s="123"/>
      <c r="L131" s="123"/>
      <c r="V131" s="123"/>
      <c r="AF131" s="123"/>
      <c r="AP131" s="123"/>
      <c r="AZ131" s="123"/>
      <c r="BA131" s="123"/>
      <c r="BJ131" s="123"/>
      <c r="BK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416" t="str">
        <f ca="true">IF(ISBLANK('Data Summary'!A134),"",'Data Summary'!A134)</f>
        <v/>
      </c>
      <c r="B132" s="123"/>
      <c r="L132" s="123"/>
      <c r="V132" s="123"/>
      <c r="AF132" s="123"/>
      <c r="AP132" s="123"/>
      <c r="AZ132" s="123"/>
      <c r="BA132" s="123"/>
      <c r="BJ132" s="123"/>
      <c r="BK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416" t="str">
        <f ca="true">IF(ISBLANK('Data Summary'!A135),"",'Data Summary'!A135)</f>
        <v/>
      </c>
      <c r="B133" s="123"/>
      <c r="L133" s="123"/>
      <c r="V133" s="123"/>
      <c r="AF133" s="123"/>
      <c r="AP133" s="123"/>
      <c r="AZ133" s="123"/>
      <c r="BA133" s="123"/>
      <c r="BJ133" s="123"/>
      <c r="BK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416" t="str">
        <f ca="true">IF(ISBLANK('Data Summary'!A136),"",'Data Summary'!A136)</f>
        <v/>
      </c>
      <c r="B134" s="123"/>
      <c r="L134" s="123"/>
      <c r="V134" s="123"/>
      <c r="AF134" s="123"/>
      <c r="AP134" s="123"/>
      <c r="AZ134" s="123"/>
      <c r="BA134" s="123"/>
      <c r="BJ134" s="123"/>
      <c r="BK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416" t="str">
        <f ca="true">IF(ISBLANK('Data Summary'!A137),"",'Data Summary'!A137)</f>
        <v/>
      </c>
      <c r="B135" s="123"/>
      <c r="L135" s="123"/>
      <c r="V135" s="123"/>
      <c r="AF135" s="123"/>
      <c r="AP135" s="123"/>
      <c r="AZ135" s="123"/>
      <c r="BA135" s="123"/>
      <c r="BJ135" s="123"/>
      <c r="BK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416" t="str">
        <f ca="true">IF(ISBLANK('Data Summary'!A138),"",'Data Summary'!A138)</f>
        <v/>
      </c>
      <c r="B136" s="123"/>
      <c r="L136" s="123"/>
      <c r="V136" s="123"/>
      <c r="AF136" s="123"/>
      <c r="AP136" s="123"/>
      <c r="AZ136" s="123"/>
      <c r="BA136" s="123"/>
      <c r="BJ136" s="123"/>
      <c r="BK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416" t="str">
        <f ca="true">IF(ISBLANK('Data Summary'!A139),"",'Data Summary'!A139)</f>
        <v/>
      </c>
      <c r="B137" s="123"/>
      <c r="L137" s="123"/>
      <c r="V137" s="123"/>
      <c r="AF137" s="123"/>
      <c r="AP137" s="123"/>
      <c r="AZ137" s="123"/>
      <c r="BA137" s="123"/>
      <c r="BJ137" s="123"/>
      <c r="BK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416" t="str">
        <f ca="true">IF(ISBLANK('Data Summary'!A140),"",'Data Summary'!A140)</f>
        <v/>
      </c>
      <c r="B138" s="123"/>
      <c r="L138" s="123"/>
      <c r="V138" s="123"/>
      <c r="AF138" s="123"/>
      <c r="AP138" s="123"/>
      <c r="AZ138" s="123"/>
      <c r="BA138" s="123"/>
      <c r="BJ138" s="123"/>
      <c r="BK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416" t="str">
        <f ca="true">IF(ISBLANK('Data Summary'!A141),"",'Data Summary'!A141)</f>
        <v/>
      </c>
      <c r="B139" s="123"/>
      <c r="L139" s="123"/>
      <c r="V139" s="123"/>
      <c r="AF139" s="123"/>
      <c r="AP139" s="123"/>
      <c r="AZ139" s="123"/>
      <c r="BA139" s="123"/>
      <c r="BJ139" s="123"/>
      <c r="BK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416" t="str">
        <f ca="true">IF(ISBLANK('Data Summary'!A142),"",'Data Summary'!A142)</f>
        <v/>
      </c>
      <c r="B140" s="123"/>
      <c r="L140" s="123"/>
      <c r="V140" s="123"/>
      <c r="AF140" s="123"/>
      <c r="AP140" s="123"/>
      <c r="AZ140" s="123"/>
      <c r="BA140" s="123"/>
      <c r="BJ140" s="123"/>
      <c r="BK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416" t="str">
        <f ca="true">IF(ISBLANK('Data Summary'!A143),"",'Data Summary'!A143)</f>
        <v/>
      </c>
      <c r="B141" s="123"/>
      <c r="L141" s="123"/>
      <c r="V141" s="123"/>
      <c r="AF141" s="123"/>
      <c r="AP141" s="123"/>
      <c r="AZ141" s="123"/>
      <c r="BA141" s="123"/>
      <c r="BJ141" s="123"/>
      <c r="BK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416" t="str">
        <f ca="true">IF(ISBLANK('Data Summary'!A144),"",'Data Summary'!A144)</f>
        <v/>
      </c>
      <c r="B142" s="123"/>
      <c r="L142" s="123"/>
      <c r="V142" s="123"/>
      <c r="AF142" s="123"/>
      <c r="AP142" s="123"/>
      <c r="AZ142" s="123"/>
      <c r="BA142" s="123"/>
      <c r="BJ142" s="123"/>
      <c r="BK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416" t="str">
        <f ca="true">IF(ISBLANK('Data Summary'!A145),"",'Data Summary'!A145)</f>
        <v/>
      </c>
      <c r="B143" s="123"/>
      <c r="L143" s="123"/>
      <c r="V143" s="123"/>
      <c r="AF143" s="123"/>
      <c r="AP143" s="123"/>
      <c r="AZ143" s="123"/>
      <c r="BA143" s="123"/>
      <c r="BJ143" s="123"/>
      <c r="BK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416" t="str">
        <f ca="true">IF(ISBLANK('Data Summary'!A146),"",'Data Summary'!A146)</f>
        <v/>
      </c>
      <c r="B144" s="123"/>
      <c r="L144" s="123"/>
      <c r="V144" s="123"/>
      <c r="AF144" s="123"/>
      <c r="AP144" s="123"/>
      <c r="AZ144" s="123"/>
      <c r="BA144" s="123"/>
      <c r="BJ144" s="123"/>
      <c r="BK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416" t="str">
        <f ca="true">IF(ISBLANK('Data Summary'!A147),"",'Data Summary'!A147)</f>
        <v/>
      </c>
      <c r="B145" s="123"/>
      <c r="L145" s="123"/>
      <c r="V145" s="123"/>
      <c r="AF145" s="123"/>
      <c r="AP145" s="123"/>
      <c r="AZ145" s="123"/>
      <c r="BA145" s="123"/>
      <c r="BJ145" s="123"/>
      <c r="BK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416" t="str">
        <f ca="true">IF(ISBLANK('Data Summary'!A148),"",'Data Summary'!A148)</f>
        <v/>
      </c>
      <c r="B146" s="123"/>
      <c r="L146" s="123"/>
      <c r="V146" s="123"/>
      <c r="AF146" s="123"/>
      <c r="AP146" s="123"/>
      <c r="AZ146" s="123"/>
      <c r="BA146" s="123"/>
      <c r="BJ146" s="123"/>
      <c r="BK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416" t="str">
        <f ca="true">IF(ISBLANK('Data Summary'!A149),"",'Data Summary'!A149)</f>
        <v/>
      </c>
      <c r="B147" s="123"/>
      <c r="L147" s="123"/>
      <c r="V147" s="123"/>
      <c r="AF147" s="123"/>
      <c r="AP147" s="123"/>
      <c r="AZ147" s="123"/>
      <c r="BA147" s="123"/>
      <c r="BJ147" s="123"/>
      <c r="BK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416" t="str">
        <f ca="true">IF(ISBLANK('Data Summary'!A150),"",'Data Summary'!A150)</f>
        <v/>
      </c>
      <c r="B148" s="123"/>
      <c r="L148" s="123"/>
      <c r="V148" s="123"/>
      <c r="AF148" s="123"/>
      <c r="AP148" s="123"/>
      <c r="AZ148" s="123"/>
      <c r="BA148" s="123"/>
      <c r="BJ148" s="123"/>
      <c r="BK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416" t="str">
        <f ca="true">IF(ISBLANK('Data Summary'!A151),"",'Data Summary'!A151)</f>
        <v/>
      </c>
      <c r="B149" s="123"/>
      <c r="L149" s="123"/>
      <c r="V149" s="123"/>
      <c r="AF149" s="123"/>
      <c r="AP149" s="123"/>
      <c r="AZ149" s="123"/>
      <c r="BA149" s="123"/>
      <c r="BJ149" s="123"/>
      <c r="BK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416" t="str">
        <f ca="true">IF(ISBLANK('Data Summary'!A152),"",'Data Summary'!A152)</f>
        <v/>
      </c>
      <c r="B150" s="123"/>
      <c r="L150" s="123"/>
      <c r="V150" s="123"/>
      <c r="AF150" s="123"/>
      <c r="AP150" s="123"/>
      <c r="AZ150" s="123"/>
      <c r="BA150" s="123"/>
      <c r="BJ150" s="123"/>
      <c r="BK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416" t="str">
        <f ca="true">IF(ISBLANK('Data Summary'!A153),"",'Data Summary'!A153)</f>
        <v/>
      </c>
      <c r="B151" s="123"/>
      <c r="L151" s="123"/>
      <c r="V151" s="123"/>
      <c r="AF151" s="123"/>
      <c r="AP151" s="123"/>
      <c r="AZ151" s="123"/>
      <c r="BA151" s="123"/>
      <c r="BJ151" s="123"/>
      <c r="BK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410"/>
      <c r="B152" s="123"/>
      <c r="L152" s="123"/>
      <c r="V152" s="123"/>
      <c r="AF152" s="123"/>
      <c r="AP152" s="123"/>
      <c r="AZ152" s="123"/>
      <c r="BA152" s="123"/>
      <c r="BJ152" s="123"/>
      <c r="BK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410"/>
      <c r="B153" s="123"/>
      <c r="L153" s="123"/>
      <c r="V153" s="123"/>
      <c r="AF153" s="123"/>
      <c r="AP153" s="123"/>
      <c r="AZ153" s="123"/>
      <c r="BA153" s="123"/>
      <c r="BJ153" s="123"/>
      <c r="BK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410"/>
      <c r="B154" s="123"/>
      <c r="L154" s="123"/>
      <c r="V154" s="123"/>
      <c r="AF154" s="123"/>
      <c r="AP154" s="123"/>
      <c r="AZ154" s="123"/>
      <c r="BA154" s="123"/>
      <c r="BJ154" s="123"/>
      <c r="BK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410"/>
      <c r="B155" s="123"/>
      <c r="L155" s="123"/>
      <c r="V155" s="123"/>
      <c r="AF155" s="123"/>
      <c r="AP155" s="123"/>
      <c r="AZ155" s="123"/>
      <c r="BA155" s="123"/>
      <c r="BJ155" s="123"/>
      <c r="BK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410"/>
      <c r="B156" s="123"/>
      <c r="L156" s="123"/>
      <c r="V156" s="123"/>
      <c r="AF156" s="123"/>
      <c r="AP156" s="123"/>
      <c r="AZ156" s="123"/>
      <c r="BA156" s="123"/>
      <c r="BJ156" s="123"/>
      <c r="BK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410"/>
      <c r="B157" s="123"/>
      <c r="L157" s="123"/>
      <c r="V157" s="123"/>
      <c r="AF157" s="123"/>
      <c r="AP157" s="123"/>
      <c r="AZ157" s="123"/>
      <c r="BA157" s="123"/>
      <c r="BJ157" s="123"/>
      <c r="BK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410"/>
      <c r="B158" s="123"/>
      <c r="L158" s="123"/>
      <c r="V158" s="123"/>
      <c r="AF158" s="123"/>
      <c r="AP158" s="123"/>
      <c r="AZ158" s="123"/>
      <c r="BA158" s="123"/>
      <c r="BJ158" s="123"/>
      <c r="BK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410"/>
      <c r="B159" s="123"/>
      <c r="L159" s="123"/>
      <c r="V159" s="123"/>
      <c r="AF159" s="123"/>
      <c r="AP159" s="123"/>
      <c r="AZ159" s="123"/>
      <c r="BA159" s="123"/>
      <c r="BJ159" s="123"/>
      <c r="BK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410"/>
      <c r="B160" s="123"/>
      <c r="L160" s="123"/>
      <c r="V160" s="123"/>
      <c r="AF160" s="123"/>
      <c r="AP160" s="123"/>
      <c r="AZ160" s="123"/>
      <c r="BA160" s="123"/>
      <c r="BJ160" s="123"/>
      <c r="BK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410"/>
      <c r="B161" s="123"/>
      <c r="L161" s="123"/>
      <c r="V161" s="123"/>
      <c r="AF161" s="123"/>
      <c r="AP161" s="123"/>
      <c r="AZ161" s="123"/>
      <c r="BA161" s="123"/>
      <c r="BJ161" s="123"/>
      <c r="BK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410"/>
      <c r="B162" s="123"/>
      <c r="L162" s="123"/>
      <c r="V162" s="123"/>
      <c r="AF162" s="123"/>
      <c r="AP162" s="123"/>
      <c r="AZ162" s="123"/>
      <c r="BA162" s="123"/>
      <c r="BJ162" s="123"/>
      <c r="BK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410"/>
      <c r="B163" s="123"/>
      <c r="L163" s="123"/>
      <c r="V163" s="123"/>
      <c r="AF163" s="123"/>
      <c r="AP163" s="123"/>
      <c r="AZ163" s="123"/>
      <c r="BA163" s="123"/>
      <c r="BJ163" s="123"/>
      <c r="BK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410"/>
      <c r="B164" s="123"/>
      <c r="L164" s="123"/>
      <c r="V164" s="123"/>
      <c r="AF164" s="123"/>
      <c r="AP164" s="123"/>
      <c r="AZ164" s="123"/>
      <c r="BA164" s="123"/>
      <c r="BJ164" s="123"/>
      <c r="BK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410"/>
      <c r="B165" s="123"/>
      <c r="L165" s="123"/>
      <c r="V165" s="123"/>
      <c r="AF165" s="123"/>
      <c r="AP165" s="123"/>
      <c r="AZ165" s="123"/>
      <c r="BA165" s="123"/>
      <c r="BJ165" s="123"/>
      <c r="BK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410"/>
      <c r="B166" s="123"/>
      <c r="L166" s="123"/>
      <c r="V166" s="123"/>
      <c r="AF166" s="123"/>
      <c r="AP166" s="123"/>
      <c r="AZ166" s="123"/>
      <c r="BA166" s="123"/>
      <c r="BJ166" s="123"/>
      <c r="BK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410"/>
      <c r="B167" s="123"/>
      <c r="L167" s="123"/>
      <c r="V167" s="123"/>
      <c r="AF167" s="123"/>
      <c r="AP167" s="123"/>
      <c r="AZ167" s="123"/>
      <c r="BA167" s="123"/>
      <c r="BJ167" s="123"/>
      <c r="BK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410"/>
      <c r="B168" s="123"/>
      <c r="L168" s="123"/>
      <c r="V168" s="123"/>
      <c r="AF168" s="123"/>
      <c r="AP168" s="123"/>
      <c r="AZ168" s="123"/>
      <c r="BA168" s="123"/>
      <c r="BJ168" s="123"/>
      <c r="BK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410"/>
      <c r="B169" s="123"/>
      <c r="L169" s="123"/>
      <c r="V169" s="123"/>
      <c r="AF169" s="123"/>
      <c r="AP169" s="123"/>
      <c r="AZ169" s="123"/>
      <c r="BA169" s="123"/>
      <c r="BJ169" s="123"/>
      <c r="BK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410"/>
      <c r="B170" s="123"/>
      <c r="L170" s="123"/>
      <c r="V170" s="123"/>
      <c r="AF170" s="123"/>
      <c r="AP170" s="123"/>
      <c r="AZ170" s="123"/>
      <c r="BA170" s="123"/>
      <c r="BJ170" s="123"/>
      <c r="BK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410"/>
      <c r="B171" s="123"/>
      <c r="L171" s="123"/>
      <c r="V171" s="123"/>
      <c r="AF171" s="123"/>
      <c r="AP171" s="123"/>
      <c r="AZ171" s="123"/>
      <c r="BA171" s="123"/>
      <c r="BJ171" s="123"/>
      <c r="BK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410"/>
      <c r="B172" s="123"/>
      <c r="L172" s="123"/>
      <c r="V172" s="123"/>
      <c r="AF172" s="123"/>
      <c r="AP172" s="123"/>
      <c r="AZ172" s="123"/>
      <c r="BA172" s="123"/>
      <c r="BJ172" s="123"/>
      <c r="BK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410"/>
      <c r="B173" s="123"/>
      <c r="L173" s="123"/>
      <c r="V173" s="123"/>
      <c r="AF173" s="123"/>
      <c r="AP173" s="123"/>
      <c r="AZ173" s="123"/>
      <c r="BA173" s="123"/>
      <c r="BJ173" s="123"/>
      <c r="BK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410"/>
      <c r="B174" s="123"/>
      <c r="L174" s="123"/>
      <c r="V174" s="123"/>
      <c r="AF174" s="123"/>
      <c r="AP174" s="123"/>
      <c r="AZ174" s="123"/>
      <c r="BA174" s="123"/>
      <c r="BJ174" s="123"/>
      <c r="BK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410"/>
      <c r="B175" s="123"/>
      <c r="L175" s="123"/>
      <c r="V175" s="123"/>
      <c r="AF175" s="123"/>
      <c r="AP175" s="123"/>
      <c r="AZ175" s="123"/>
      <c r="BA175" s="123"/>
      <c r="BJ175" s="123"/>
      <c r="BK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410"/>
      <c r="B176" s="123"/>
      <c r="L176" s="123"/>
      <c r="V176" s="123"/>
      <c r="AF176" s="123"/>
      <c r="AP176" s="123"/>
      <c r="AZ176" s="123"/>
      <c r="BA176" s="123"/>
      <c r="BJ176" s="123"/>
      <c r="BK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410"/>
      <c r="B177" s="123"/>
      <c r="L177" s="123"/>
      <c r="V177" s="123"/>
      <c r="AF177" s="123"/>
      <c r="AP177" s="123"/>
      <c r="AZ177" s="123"/>
      <c r="BA177" s="123"/>
      <c r="BJ177" s="123"/>
      <c r="BK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410"/>
      <c r="B178" s="123"/>
      <c r="L178" s="123"/>
      <c r="V178" s="123"/>
      <c r="AF178" s="123"/>
      <c r="AP178" s="123"/>
      <c r="AZ178" s="123"/>
      <c r="BA178" s="123"/>
      <c r="BJ178" s="123"/>
      <c r="BK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410"/>
      <c r="B179" s="123"/>
      <c r="L179" s="123"/>
      <c r="V179" s="123"/>
      <c r="AF179" s="123"/>
      <c r="AP179" s="123"/>
      <c r="AZ179" s="123"/>
      <c r="BA179" s="123"/>
      <c r="BJ179" s="123"/>
      <c r="BK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410"/>
      <c r="B180" s="123"/>
      <c r="L180" s="123"/>
      <c r="V180" s="123"/>
      <c r="AF180" s="123"/>
      <c r="AP180" s="123"/>
      <c r="AZ180" s="123"/>
      <c r="BA180" s="123"/>
      <c r="BJ180" s="123"/>
      <c r="BK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410"/>
      <c r="B181" s="123"/>
      <c r="L181" s="123"/>
      <c r="V181" s="123"/>
      <c r="AF181" s="123"/>
      <c r="AP181" s="123"/>
      <c r="AZ181" s="123"/>
      <c r="BA181" s="123"/>
      <c r="BJ181" s="123"/>
      <c r="BK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410"/>
      <c r="B182" s="123"/>
      <c r="L182" s="123"/>
      <c r="V182" s="123"/>
      <c r="AF182" s="123"/>
      <c r="AP182" s="123"/>
      <c r="AZ182" s="123"/>
      <c r="BA182" s="123"/>
      <c r="BJ182" s="123"/>
      <c r="BK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410"/>
      <c r="B183" s="123"/>
      <c r="L183" s="123"/>
      <c r="V183" s="123"/>
      <c r="AF183" s="123"/>
      <c r="AP183" s="123"/>
      <c r="AZ183" s="123"/>
      <c r="BA183" s="123"/>
      <c r="BJ183" s="123"/>
      <c r="BK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410"/>
      <c r="B184" s="123"/>
      <c r="L184" s="123"/>
      <c r="V184" s="123"/>
      <c r="AF184" s="123"/>
      <c r="AP184" s="123"/>
      <c r="AZ184" s="123"/>
      <c r="BA184" s="123"/>
      <c r="BJ184" s="123"/>
      <c r="BK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410"/>
      <c r="B185" s="123"/>
      <c r="L185" s="123"/>
      <c r="V185" s="123"/>
      <c r="AF185" s="123"/>
      <c r="AP185" s="123"/>
      <c r="AZ185" s="123"/>
      <c r="BA185" s="123"/>
      <c r="BJ185" s="123"/>
      <c r="BK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410"/>
      <c r="B186" s="123"/>
      <c r="L186" s="123"/>
      <c r="V186" s="123"/>
      <c r="AF186" s="123"/>
      <c r="AP186" s="123"/>
      <c r="AZ186" s="123"/>
      <c r="BA186" s="123"/>
      <c r="BJ186" s="123"/>
      <c r="BK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410"/>
      <c r="B187" s="123"/>
      <c r="L187" s="123"/>
      <c r="V187" s="123"/>
      <c r="AF187" s="123"/>
      <c r="AP187" s="123"/>
      <c r="AZ187" s="123"/>
      <c r="BA187" s="123"/>
      <c r="BJ187" s="123"/>
      <c r="BK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410"/>
      <c r="B188" s="123"/>
      <c r="L188" s="123"/>
      <c r="V188" s="123"/>
      <c r="AF188" s="123"/>
      <c r="AP188" s="123"/>
      <c r="AZ188" s="123"/>
      <c r="BA188" s="123"/>
      <c r="BJ188" s="123"/>
      <c r="BK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410"/>
      <c r="B189" s="123"/>
      <c r="L189" s="123"/>
      <c r="V189" s="123"/>
      <c r="AF189" s="123"/>
      <c r="AP189" s="123"/>
      <c r="AZ189" s="123"/>
      <c r="BA189" s="123"/>
      <c r="BJ189" s="123"/>
      <c r="BK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410"/>
      <c r="B190" s="123"/>
      <c r="L190" s="123"/>
      <c r="V190" s="123"/>
      <c r="AF190" s="123"/>
      <c r="AP190" s="123"/>
      <c r="AZ190" s="123"/>
      <c r="BA190" s="123"/>
      <c r="BJ190" s="123"/>
      <c r="BK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410"/>
      <c r="B191" s="123"/>
      <c r="L191" s="123"/>
      <c r="V191" s="123"/>
      <c r="AF191" s="123"/>
      <c r="AP191" s="123"/>
      <c r="AZ191" s="123"/>
      <c r="BA191" s="123"/>
      <c r="BJ191" s="123"/>
      <c r="BK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410"/>
      <c r="B192" s="123"/>
      <c r="L192" s="123"/>
      <c r="V192" s="123"/>
      <c r="AF192" s="123"/>
      <c r="AP192" s="123"/>
      <c r="AZ192" s="123"/>
      <c r="BA192" s="123"/>
      <c r="BJ192" s="123"/>
      <c r="BK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410"/>
      <c r="B193" s="123"/>
      <c r="L193" s="123"/>
      <c r="V193" s="123"/>
      <c r="AF193" s="123"/>
      <c r="AP193" s="123"/>
      <c r="AZ193" s="123"/>
      <c r="BA193" s="123"/>
      <c r="BJ193" s="123"/>
      <c r="BK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410"/>
      <c r="B194" s="123"/>
      <c r="L194" s="123"/>
      <c r="V194" s="123"/>
      <c r="AF194" s="123"/>
      <c r="AP194" s="123"/>
      <c r="AZ194" s="123"/>
      <c r="BA194" s="123"/>
      <c r="BJ194" s="123"/>
      <c r="BK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410"/>
      <c r="B195" s="123"/>
      <c r="L195" s="123"/>
      <c r="V195" s="123"/>
      <c r="AF195" s="123"/>
      <c r="AP195" s="123"/>
      <c r="AZ195" s="123"/>
      <c r="BA195" s="123"/>
      <c r="BJ195" s="123"/>
      <c r="BK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410"/>
      <c r="B196" s="123"/>
      <c r="L196" s="123"/>
      <c r="V196" s="123"/>
      <c r="AF196" s="123"/>
      <c r="AP196" s="123"/>
      <c r="AZ196" s="123"/>
      <c r="BA196" s="123"/>
      <c r="BJ196" s="123"/>
      <c r="BK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410"/>
      <c r="B197" s="123"/>
      <c r="L197" s="123"/>
      <c r="V197" s="123"/>
      <c r="AF197" s="123"/>
      <c r="AP197" s="123"/>
      <c r="AZ197" s="123"/>
      <c r="BA197" s="123"/>
      <c r="BJ197" s="123"/>
      <c r="BK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410"/>
      <c r="B198" s="123"/>
      <c r="L198" s="123"/>
      <c r="V198" s="123"/>
      <c r="AF198" s="123"/>
      <c r="AP198" s="123"/>
      <c r="AZ198" s="123"/>
      <c r="BA198" s="123"/>
      <c r="BJ198" s="123"/>
      <c r="BK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410"/>
      <c r="B199" s="123"/>
      <c r="L199" s="123"/>
      <c r="V199" s="123"/>
      <c r="AF199" s="123"/>
      <c r="AP199" s="123"/>
      <c r="AZ199" s="123"/>
      <c r="BA199" s="123"/>
      <c r="BJ199" s="123"/>
      <c r="BK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410"/>
      <c r="B200" s="123"/>
      <c r="L200" s="123"/>
      <c r="V200" s="123"/>
      <c r="AF200" s="123"/>
      <c r="AP200" s="123"/>
      <c r="AZ200" s="123"/>
      <c r="BA200" s="123"/>
      <c r="BJ200" s="123"/>
      <c r="BK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410"/>
      <c r="B201" s="123"/>
      <c r="L201" s="123"/>
      <c r="V201" s="123"/>
      <c r="AF201" s="123"/>
      <c r="AP201" s="123"/>
      <c r="AZ201" s="123"/>
      <c r="BA201" s="123"/>
      <c r="BJ201" s="123"/>
      <c r="BK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410"/>
      <c r="B202" s="123"/>
      <c r="L202" s="123"/>
      <c r="V202" s="123"/>
      <c r="AF202" s="123"/>
      <c r="AP202" s="123"/>
      <c r="AZ202" s="123"/>
      <c r="BA202" s="123"/>
      <c r="BJ202" s="123"/>
      <c r="BK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410"/>
      <c r="B203" s="123"/>
      <c r="L203" s="123"/>
      <c r="V203" s="123"/>
      <c r="AF203" s="123"/>
      <c r="AP203" s="123"/>
      <c r="AZ203" s="123"/>
      <c r="BA203" s="123"/>
      <c r="BJ203" s="123"/>
      <c r="BK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410"/>
      <c r="B204" s="123"/>
      <c r="L204" s="123"/>
      <c r="V204" s="123"/>
      <c r="AF204" s="123"/>
      <c r="AP204" s="123"/>
      <c r="AZ204" s="123"/>
      <c r="BA204" s="123"/>
      <c r="BJ204" s="123"/>
      <c r="BK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410"/>
      <c r="B205" s="123"/>
      <c r="L205" s="123"/>
      <c r="V205" s="123"/>
      <c r="AF205" s="123"/>
      <c r="AP205" s="123"/>
      <c r="AZ205" s="123"/>
      <c r="BA205" s="123"/>
      <c r="BJ205" s="123"/>
      <c r="BK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410"/>
      <c r="B206" s="123"/>
      <c r="L206" s="123"/>
      <c r="V206" s="123"/>
      <c r="AF206" s="123"/>
      <c r="AP206" s="123"/>
      <c r="AZ206" s="123"/>
      <c r="BA206" s="123"/>
      <c r="BJ206" s="123"/>
      <c r="BK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410"/>
      <c r="B207" s="123"/>
      <c r="L207" s="123"/>
      <c r="V207" s="123"/>
      <c r="AF207" s="123"/>
      <c r="AP207" s="123"/>
      <c r="AZ207" s="123"/>
      <c r="BA207" s="123"/>
      <c r="BJ207" s="123"/>
      <c r="BK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410"/>
      <c r="B208" s="123"/>
      <c r="L208" s="123"/>
      <c r="V208" s="123"/>
      <c r="AF208" s="123"/>
      <c r="AP208" s="123"/>
      <c r="AZ208" s="123"/>
      <c r="BA208" s="123"/>
      <c r="BJ208" s="123"/>
      <c r="BK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410"/>
      <c r="B209" s="123"/>
      <c r="L209" s="123"/>
      <c r="V209" s="123"/>
      <c r="AF209" s="123"/>
      <c r="AP209" s="123"/>
      <c r="AZ209" s="123"/>
      <c r="BA209" s="123"/>
      <c r="BJ209" s="123"/>
      <c r="BK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410"/>
      <c r="B210" s="123"/>
      <c r="L210" s="123"/>
      <c r="V210" s="123"/>
      <c r="AF210" s="123"/>
      <c r="AP210" s="123"/>
      <c r="AZ210" s="123"/>
      <c r="BA210" s="123"/>
      <c r="BJ210" s="123"/>
      <c r="BK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410"/>
      <c r="B211" s="123"/>
      <c r="L211" s="123"/>
      <c r="V211" s="123"/>
      <c r="AF211" s="123"/>
      <c r="AP211" s="123"/>
      <c r="AZ211" s="123"/>
      <c r="BA211" s="123"/>
      <c r="BJ211" s="123"/>
      <c r="BK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410"/>
      <c r="B212" s="123"/>
      <c r="L212" s="123"/>
      <c r="V212" s="123"/>
      <c r="AF212" s="123"/>
      <c r="AP212" s="123"/>
      <c r="AZ212" s="123"/>
      <c r="BA212" s="123"/>
      <c r="BJ212" s="123"/>
      <c r="BK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410"/>
      <c r="B213" s="123"/>
      <c r="L213" s="123"/>
      <c r="V213" s="123"/>
      <c r="AF213" s="123"/>
      <c r="AP213" s="123"/>
      <c r="AZ213" s="123"/>
      <c r="BA213" s="123"/>
      <c r="BJ213" s="123"/>
      <c r="BK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410"/>
      <c r="B214" s="123"/>
      <c r="L214" s="123"/>
      <c r="V214" s="123"/>
      <c r="AF214" s="123"/>
      <c r="AP214" s="123"/>
      <c r="AZ214" s="123"/>
      <c r="BA214" s="123"/>
      <c r="BJ214" s="123"/>
      <c r="BK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410"/>
      <c r="B215" s="123"/>
      <c r="L215" s="123"/>
      <c r="V215" s="123"/>
      <c r="AF215" s="123"/>
      <c r="AP215" s="123"/>
      <c r="AZ215" s="123"/>
      <c r="BA215" s="123"/>
      <c r="BJ215" s="123"/>
      <c r="BK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410"/>
      <c r="B216" s="123"/>
      <c r="L216" s="123"/>
      <c r="V216" s="123"/>
      <c r="AF216" s="123"/>
      <c r="AP216" s="123"/>
      <c r="AZ216" s="123"/>
      <c r="BA216" s="123"/>
      <c r="BJ216" s="123"/>
      <c r="BK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410"/>
      <c r="B217" s="123"/>
      <c r="L217" s="123"/>
      <c r="V217" s="123"/>
      <c r="AF217" s="123"/>
      <c r="AP217" s="123"/>
      <c r="AZ217" s="123"/>
      <c r="BA217" s="123"/>
      <c r="BJ217" s="123"/>
      <c r="BK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410"/>
      <c r="B218" s="123"/>
      <c r="L218" s="123"/>
      <c r="V218" s="123"/>
      <c r="AF218" s="123"/>
      <c r="AP218" s="123"/>
      <c r="AZ218" s="123"/>
      <c r="BA218" s="123"/>
      <c r="BJ218" s="123"/>
      <c r="BK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410"/>
      <c r="B219" s="123"/>
      <c r="L219" s="123"/>
      <c r="V219" s="123"/>
      <c r="AF219" s="123"/>
      <c r="AP219" s="123"/>
      <c r="AZ219" s="123"/>
      <c r="BA219" s="123"/>
      <c r="BJ219" s="123"/>
      <c r="BK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410"/>
      <c r="B220" s="123"/>
      <c r="L220" s="123"/>
      <c r="V220" s="123"/>
      <c r="AF220" s="123"/>
      <c r="AP220" s="123"/>
      <c r="AZ220" s="123"/>
      <c r="BA220" s="123"/>
      <c r="BJ220" s="123"/>
      <c r="BK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410"/>
      <c r="B221" s="123"/>
      <c r="L221" s="123"/>
      <c r="V221" s="123"/>
      <c r="AF221" s="123"/>
      <c r="AP221" s="123"/>
      <c r="AZ221" s="123"/>
      <c r="BA221" s="123"/>
      <c r="BJ221" s="123"/>
      <c r="BK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410"/>
      <c r="B222" s="123"/>
      <c r="L222" s="123"/>
      <c r="V222" s="123"/>
      <c r="AF222" s="123"/>
      <c r="AP222" s="123"/>
      <c r="AZ222" s="123"/>
      <c r="BA222" s="123"/>
      <c r="BJ222" s="123"/>
      <c r="BK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410"/>
      <c r="B223" s="123"/>
      <c r="L223" s="123"/>
      <c r="V223" s="123"/>
      <c r="AF223" s="123"/>
      <c r="AP223" s="123"/>
      <c r="AZ223" s="123"/>
      <c r="BA223" s="123"/>
      <c r="BJ223" s="123"/>
      <c r="BK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410"/>
      <c r="B224" s="123"/>
      <c r="L224" s="123"/>
      <c r="V224" s="123"/>
      <c r="AF224" s="123"/>
      <c r="AP224" s="123"/>
      <c r="AZ224" s="123"/>
      <c r="BA224" s="123"/>
      <c r="BJ224" s="123"/>
      <c r="BK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410"/>
      <c r="B225" s="123"/>
      <c r="L225" s="123"/>
      <c r="V225" s="123"/>
      <c r="AF225" s="123"/>
      <c r="AP225" s="123"/>
      <c r="AZ225" s="123"/>
      <c r="BA225" s="123"/>
      <c r="BJ225" s="123"/>
      <c r="BK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410"/>
      <c r="B226" s="123"/>
      <c r="L226" s="123"/>
      <c r="V226" s="123"/>
      <c r="AF226" s="123"/>
      <c r="AP226" s="123"/>
      <c r="AZ226" s="123"/>
      <c r="BA226" s="123"/>
      <c r="BJ226" s="123"/>
      <c r="BK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410"/>
      <c r="B227" s="123"/>
      <c r="L227" s="123"/>
      <c r="V227" s="123"/>
      <c r="AF227" s="123"/>
      <c r="AP227" s="123"/>
      <c r="AZ227" s="123"/>
      <c r="BA227" s="123"/>
      <c r="BJ227" s="123"/>
      <c r="BK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410"/>
      <c r="B228" s="123"/>
      <c r="L228" s="123"/>
      <c r="V228" s="123"/>
      <c r="AF228" s="123"/>
      <c r="AP228" s="123"/>
      <c r="AZ228" s="123"/>
      <c r="BA228" s="123"/>
      <c r="BJ228" s="123"/>
      <c r="BK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410"/>
      <c r="B229" s="123"/>
      <c r="L229" s="123"/>
      <c r="V229" s="123"/>
      <c r="AF229" s="123"/>
      <c r="AP229" s="123"/>
      <c r="AZ229" s="123"/>
      <c r="BA229" s="123"/>
      <c r="BJ229" s="123"/>
      <c r="BK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410"/>
      <c r="B230" s="123"/>
      <c r="L230" s="123"/>
      <c r="V230" s="123"/>
      <c r="AF230" s="123"/>
      <c r="AP230" s="123"/>
      <c r="AZ230" s="123"/>
      <c r="BA230" s="123"/>
      <c r="BJ230" s="123"/>
      <c r="BK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410"/>
      <c r="B231" s="123"/>
      <c r="L231" s="123"/>
      <c r="V231" s="123"/>
      <c r="AF231" s="123"/>
      <c r="AP231" s="123"/>
      <c r="AZ231" s="123"/>
      <c r="BA231" s="123"/>
      <c r="BJ231" s="123"/>
      <c r="BK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410"/>
      <c r="B232" s="123"/>
      <c r="L232" s="123"/>
      <c r="V232" s="123"/>
      <c r="AF232" s="123"/>
      <c r="AP232" s="123"/>
      <c r="AZ232" s="123"/>
      <c r="BA232" s="123"/>
      <c r="BJ232" s="123"/>
      <c r="BK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410"/>
      <c r="B233" s="123"/>
      <c r="L233" s="123"/>
      <c r="V233" s="123"/>
      <c r="AF233" s="123"/>
      <c r="AP233" s="123"/>
      <c r="AZ233" s="123"/>
      <c r="BA233" s="123"/>
      <c r="BJ233" s="123"/>
      <c r="BK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410"/>
      <c r="B234" s="123"/>
      <c r="L234" s="123"/>
      <c r="V234" s="123"/>
      <c r="AF234" s="123"/>
      <c r="AP234" s="123"/>
      <c r="AZ234" s="123"/>
      <c r="BA234" s="123"/>
      <c r="BJ234" s="123"/>
      <c r="BK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410"/>
      <c r="B235" s="123"/>
      <c r="L235" s="123"/>
      <c r="V235" s="123"/>
      <c r="AF235" s="123"/>
      <c r="AP235" s="123"/>
      <c r="AZ235" s="123"/>
      <c r="BA235" s="123"/>
      <c r="BJ235" s="123"/>
      <c r="BK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410"/>
      <c r="B236" s="123"/>
      <c r="L236" s="123"/>
      <c r="V236" s="123"/>
      <c r="AF236" s="123"/>
      <c r="AP236" s="123"/>
      <c r="AZ236" s="123"/>
      <c r="BA236" s="123"/>
      <c r="BJ236" s="123"/>
      <c r="BK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410"/>
      <c r="B237" s="123"/>
      <c r="L237" s="123"/>
      <c r="V237" s="123"/>
      <c r="AF237" s="123"/>
      <c r="AP237" s="123"/>
      <c r="AZ237" s="123"/>
      <c r="BA237" s="123"/>
      <c r="BJ237" s="123"/>
      <c r="BK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410"/>
      <c r="B238" s="123"/>
      <c r="L238" s="123"/>
      <c r="V238" s="123"/>
      <c r="AF238" s="123"/>
      <c r="AP238" s="123"/>
      <c r="AZ238" s="123"/>
      <c r="BA238" s="123"/>
      <c r="BJ238" s="123"/>
      <c r="BK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410"/>
      <c r="B239" s="123"/>
      <c r="L239" s="123"/>
      <c r="V239" s="123"/>
      <c r="AF239" s="123"/>
      <c r="AP239" s="123"/>
      <c r="AZ239" s="123"/>
      <c r="BA239" s="123"/>
      <c r="BJ239" s="123"/>
      <c r="BK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410"/>
      <c r="B240" s="123"/>
      <c r="L240" s="123"/>
      <c r="V240" s="123"/>
      <c r="AF240" s="123"/>
      <c r="AP240" s="123"/>
      <c r="AZ240" s="123"/>
      <c r="BA240" s="123"/>
      <c r="BJ240" s="123"/>
      <c r="BK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410"/>
      <c r="B241" s="123"/>
      <c r="L241" s="123"/>
      <c r="V241" s="123"/>
      <c r="AF241" s="123"/>
      <c r="AP241" s="123"/>
      <c r="AZ241" s="123"/>
      <c r="BA241" s="123"/>
      <c r="BJ241" s="123"/>
      <c r="BK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410"/>
      <c r="B242" s="123"/>
      <c r="L242" s="123"/>
      <c r="V242" s="123"/>
      <c r="AF242" s="123"/>
      <c r="AP242" s="123"/>
      <c r="AZ242" s="123"/>
      <c r="BA242" s="123"/>
      <c r="BJ242" s="123"/>
      <c r="BK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410"/>
      <c r="B243" s="123"/>
      <c r="L243" s="123"/>
      <c r="V243" s="123"/>
      <c r="AF243" s="123"/>
      <c r="AP243" s="123"/>
      <c r="AZ243" s="123"/>
      <c r="BA243" s="123"/>
      <c r="BJ243" s="123"/>
      <c r="BK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410"/>
      <c r="B244" s="123"/>
      <c r="L244" s="123"/>
      <c r="V244" s="123"/>
      <c r="AF244" s="123"/>
      <c r="AP244" s="123"/>
      <c r="AZ244" s="123"/>
      <c r="BA244" s="123"/>
      <c r="BJ244" s="123"/>
      <c r="BK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410"/>
      <c r="B245" s="123"/>
      <c r="L245" s="123"/>
      <c r="V245" s="123"/>
      <c r="AF245" s="123"/>
      <c r="AP245" s="123"/>
      <c r="AZ245" s="123"/>
      <c r="BA245" s="123"/>
      <c r="BJ245" s="123"/>
      <c r="BK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410"/>
      <c r="B246" s="123"/>
      <c r="L246" s="123"/>
      <c r="V246" s="123"/>
      <c r="AF246" s="123"/>
      <c r="AP246" s="123"/>
      <c r="AZ246" s="123"/>
      <c r="BA246" s="123"/>
      <c r="BJ246" s="123"/>
      <c r="BK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410"/>
      <c r="B247" s="123"/>
      <c r="L247" s="123"/>
      <c r="V247" s="123"/>
      <c r="AF247" s="123"/>
      <c r="AP247" s="123"/>
      <c r="AZ247" s="123"/>
      <c r="BA247" s="123"/>
      <c r="BJ247" s="123"/>
      <c r="BK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410"/>
      <c r="B248" s="123"/>
      <c r="L248" s="123"/>
      <c r="V248" s="123"/>
      <c r="AF248" s="123"/>
      <c r="AP248" s="123"/>
      <c r="AZ248" s="123"/>
      <c r="BA248" s="123"/>
      <c r="BJ248" s="123"/>
      <c r="BK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410"/>
      <c r="B249" s="123"/>
      <c r="L249" s="123"/>
      <c r="V249" s="123"/>
      <c r="AF249" s="123"/>
      <c r="AP249" s="123"/>
      <c r="AZ249" s="123"/>
      <c r="BA249" s="123"/>
      <c r="BJ249" s="123"/>
      <c r="BK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410"/>
      <c r="B250" s="123"/>
      <c r="L250" s="123"/>
      <c r="V250" s="123"/>
      <c r="AF250" s="123"/>
      <c r="AP250" s="123"/>
      <c r="AZ250" s="123"/>
      <c r="BA250" s="123"/>
      <c r="BJ250" s="123"/>
      <c r="BK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410"/>
      <c r="B251" s="123"/>
      <c r="L251" s="123"/>
      <c r="V251" s="123"/>
      <c r="AF251" s="123"/>
      <c r="AP251" s="123"/>
      <c r="AZ251" s="123"/>
      <c r="BA251" s="123"/>
      <c r="BJ251" s="123"/>
      <c r="BK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410"/>
      <c r="B252" s="123"/>
      <c r="L252" s="123"/>
      <c r="V252" s="123"/>
      <c r="AF252" s="123"/>
      <c r="AP252" s="123"/>
      <c r="AZ252" s="123"/>
      <c r="BA252" s="123"/>
      <c r="BJ252" s="123"/>
      <c r="BK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410"/>
      <c r="B253" s="123"/>
      <c r="L253" s="123"/>
      <c r="V253" s="123"/>
      <c r="AF253" s="123"/>
      <c r="AP253" s="123"/>
      <c r="AZ253" s="123"/>
      <c r="BA253" s="123"/>
      <c r="BJ253" s="123"/>
      <c r="BK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410"/>
      <c r="B254" s="123"/>
      <c r="L254" s="123"/>
      <c r="V254" s="123"/>
      <c r="AF254" s="123"/>
      <c r="AP254" s="123"/>
      <c r="AZ254" s="123"/>
      <c r="BA254" s="123"/>
      <c r="BJ254" s="123"/>
      <c r="BK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410"/>
      <c r="B255" s="123"/>
      <c r="L255" s="123"/>
      <c r="V255" s="123"/>
      <c r="AF255" s="123"/>
      <c r="AP255" s="123"/>
      <c r="AZ255" s="123"/>
      <c r="BA255" s="123"/>
      <c r="BJ255" s="123"/>
      <c r="BK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410"/>
      <c r="B256" s="123"/>
      <c r="L256" s="123"/>
      <c r="V256" s="123"/>
      <c r="AF256" s="123"/>
      <c r="AP256" s="123"/>
      <c r="AZ256" s="123"/>
      <c r="BA256" s="123"/>
      <c r="BJ256" s="123"/>
      <c r="BK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410"/>
      <c r="B257" s="123"/>
      <c r="L257" s="123"/>
      <c r="V257" s="123"/>
      <c r="AF257" s="123"/>
      <c r="AP257" s="123"/>
      <c r="AZ257" s="123"/>
      <c r="BA257" s="123"/>
      <c r="BJ257" s="123"/>
      <c r="BK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410"/>
      <c r="B258" s="123"/>
      <c r="L258" s="123"/>
      <c r="V258" s="123"/>
      <c r="AF258" s="123"/>
      <c r="AP258" s="123"/>
      <c r="AZ258" s="123"/>
      <c r="BA258" s="123"/>
      <c r="BJ258" s="123"/>
      <c r="BK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410"/>
      <c r="B259" s="123"/>
      <c r="L259" s="123"/>
      <c r="V259" s="123"/>
      <c r="AF259" s="123"/>
      <c r="AP259" s="123"/>
      <c r="AZ259" s="123"/>
      <c r="BA259" s="123"/>
      <c r="BJ259" s="123"/>
      <c r="BK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410"/>
      <c r="B260" s="123"/>
      <c r="L260" s="123"/>
      <c r="V260" s="123"/>
      <c r="AF260" s="123"/>
      <c r="AP260" s="123"/>
      <c r="AZ260" s="123"/>
      <c r="BA260" s="123"/>
      <c r="BJ260" s="123"/>
      <c r="BK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410"/>
      <c r="B261" s="123"/>
      <c r="L261" s="123"/>
      <c r="V261" s="123"/>
      <c r="AF261" s="123"/>
      <c r="AP261" s="123"/>
      <c r="AZ261" s="123"/>
      <c r="BA261" s="123"/>
      <c r="BJ261" s="123"/>
      <c r="BK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410"/>
      <c r="B262" s="123"/>
      <c r="L262" s="123"/>
      <c r="V262" s="123"/>
      <c r="AF262" s="123"/>
      <c r="AP262" s="123"/>
      <c r="AZ262" s="123"/>
      <c r="BA262" s="123"/>
      <c r="BJ262" s="123"/>
      <c r="BK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410"/>
      <c r="B263" s="123"/>
      <c r="L263" s="123"/>
      <c r="V263" s="123"/>
      <c r="AF263" s="123"/>
      <c r="AP263" s="123"/>
      <c r="AZ263" s="123"/>
      <c r="BA263" s="123"/>
      <c r="BJ263" s="123"/>
      <c r="BK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410"/>
      <c r="B264" s="123"/>
      <c r="L264" s="123"/>
      <c r="V264" s="123"/>
      <c r="AF264" s="123"/>
      <c r="AP264" s="123"/>
      <c r="AZ264" s="123"/>
      <c r="BA264" s="123"/>
      <c r="BJ264" s="123"/>
      <c r="BK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410"/>
      <c r="B265" s="123"/>
      <c r="L265" s="123"/>
      <c r="V265" s="123"/>
      <c r="AF265" s="123"/>
      <c r="AP265" s="123"/>
      <c r="AZ265" s="123"/>
      <c r="BA265" s="123"/>
      <c r="BJ265" s="123"/>
      <c r="BK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410"/>
      <c r="B266" s="123"/>
      <c r="L266" s="123"/>
      <c r="V266" s="123"/>
      <c r="AF266" s="123"/>
      <c r="AP266" s="123"/>
      <c r="AZ266" s="123"/>
      <c r="BA266" s="123"/>
      <c r="BJ266" s="123"/>
      <c r="BK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410"/>
      <c r="B267" s="123"/>
      <c r="L267" s="123"/>
      <c r="V267" s="123"/>
      <c r="AF267" s="123"/>
      <c r="AP267" s="123"/>
      <c r="AZ267" s="123"/>
      <c r="BA267" s="123"/>
      <c r="BJ267" s="123"/>
      <c r="BK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410"/>
      <c r="B268" s="123"/>
      <c r="L268" s="123"/>
      <c r="V268" s="123"/>
      <c r="AF268" s="123"/>
      <c r="AP268" s="123"/>
      <c r="AZ268" s="123"/>
      <c r="BA268" s="123"/>
      <c r="BJ268" s="123"/>
      <c r="BK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410"/>
      <c r="B269" s="123"/>
      <c r="L269" s="123"/>
      <c r="V269" s="123"/>
      <c r="AF269" s="123"/>
      <c r="AP269" s="123"/>
      <c r="AZ269" s="123"/>
      <c r="BA269" s="123"/>
      <c r="BJ269" s="123"/>
      <c r="BK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410"/>
      <c r="B270" s="123"/>
      <c r="L270" s="123"/>
      <c r="V270" s="123"/>
      <c r="AF270" s="123"/>
      <c r="AP270" s="123"/>
      <c r="AZ270" s="123"/>
      <c r="BA270" s="123"/>
      <c r="BJ270" s="123"/>
      <c r="BK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410"/>
      <c r="B271" s="123"/>
      <c r="L271" s="123"/>
      <c r="V271" s="123"/>
      <c r="AF271" s="123"/>
      <c r="AP271" s="123"/>
      <c r="AZ271" s="123"/>
      <c r="BA271" s="123"/>
      <c r="BJ271" s="123"/>
      <c r="BK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410"/>
      <c r="B272" s="123"/>
      <c r="L272" s="123"/>
      <c r="V272" s="123"/>
      <c r="AF272" s="123"/>
      <c r="AP272" s="123"/>
      <c r="AZ272" s="123"/>
      <c r="BA272" s="123"/>
      <c r="BJ272" s="123"/>
      <c r="BK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410"/>
      <c r="B273" s="123"/>
      <c r="L273" s="123"/>
      <c r="V273" s="123"/>
      <c r="AF273" s="123"/>
      <c r="AP273" s="123"/>
      <c r="AZ273" s="123"/>
      <c r="BA273" s="123"/>
      <c r="BJ273" s="123"/>
      <c r="BK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410"/>
      <c r="B274" s="123"/>
      <c r="L274" s="123"/>
      <c r="V274" s="123"/>
      <c r="AF274" s="123"/>
      <c r="AP274" s="123"/>
      <c r="AZ274" s="123"/>
      <c r="BA274" s="123"/>
      <c r="BJ274" s="123"/>
      <c r="BK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410"/>
      <c r="B275" s="123"/>
      <c r="L275" s="123"/>
      <c r="V275" s="123"/>
      <c r="AF275" s="123"/>
      <c r="AP275" s="123"/>
      <c r="AZ275" s="123"/>
      <c r="BA275" s="123"/>
      <c r="BJ275" s="123"/>
      <c r="BK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410"/>
      <c r="B276" s="123"/>
      <c r="L276" s="123"/>
      <c r="V276" s="123"/>
      <c r="AF276" s="123"/>
      <c r="AP276" s="123"/>
      <c r="AZ276" s="123"/>
      <c r="BA276" s="123"/>
      <c r="BJ276" s="123"/>
      <c r="BK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410"/>
      <c r="B277" s="123"/>
      <c r="L277" s="123"/>
      <c r="V277" s="123"/>
      <c r="AF277" s="123"/>
      <c r="AP277" s="123"/>
      <c r="AZ277" s="123"/>
      <c r="BA277" s="123"/>
      <c r="BJ277" s="123"/>
      <c r="BK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410"/>
      <c r="B278" s="123"/>
      <c r="L278" s="123"/>
      <c r="V278" s="123"/>
      <c r="AF278" s="123"/>
      <c r="AP278" s="123"/>
      <c r="AZ278" s="123"/>
      <c r="BA278" s="123"/>
      <c r="BJ278" s="123"/>
      <c r="BK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410"/>
      <c r="B279" s="123"/>
      <c r="L279" s="123"/>
      <c r="V279" s="123"/>
      <c r="AF279" s="123"/>
      <c r="AP279" s="123"/>
      <c r="AZ279" s="123"/>
      <c r="BA279" s="123"/>
      <c r="BJ279" s="123"/>
      <c r="BK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410"/>
      <c r="B280" s="123"/>
      <c r="L280" s="123"/>
      <c r="V280" s="123"/>
      <c r="AF280" s="123"/>
      <c r="AP280" s="123"/>
      <c r="AZ280" s="123"/>
      <c r="BA280" s="123"/>
      <c r="BJ280" s="123"/>
      <c r="BK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410"/>
      <c r="B281" s="123"/>
      <c r="L281" s="123"/>
      <c r="V281" s="123"/>
      <c r="AF281" s="123"/>
      <c r="AP281" s="123"/>
      <c r="AZ281" s="123"/>
      <c r="BA281" s="123"/>
      <c r="BJ281" s="123"/>
      <c r="BK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410"/>
      <c r="B282" s="123"/>
      <c r="L282" s="123"/>
      <c r="V282" s="123"/>
      <c r="AF282" s="123"/>
      <c r="AP282" s="123"/>
      <c r="AZ282" s="123"/>
      <c r="BA282" s="123"/>
      <c r="BJ282" s="123"/>
      <c r="BK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410"/>
      <c r="B283" s="123"/>
      <c r="L283" s="123"/>
      <c r="V283" s="123"/>
      <c r="AF283" s="123"/>
      <c r="AP283" s="123"/>
      <c r="AZ283" s="123"/>
      <c r="BA283" s="123"/>
      <c r="BJ283" s="123"/>
      <c r="BK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410"/>
      <c r="B284" s="123"/>
      <c r="L284" s="123"/>
      <c r="V284" s="123"/>
      <c r="AF284" s="123"/>
      <c r="AP284" s="123"/>
      <c r="AZ284" s="123"/>
      <c r="BA284" s="123"/>
      <c r="BJ284" s="123"/>
      <c r="BK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410"/>
      <c r="B285" s="123"/>
      <c r="L285" s="123"/>
      <c r="V285" s="123"/>
      <c r="AF285" s="123"/>
      <c r="AP285" s="123"/>
      <c r="AZ285" s="123"/>
      <c r="BA285" s="123"/>
      <c r="BJ285" s="123"/>
      <c r="BK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410"/>
      <c r="B286" s="123"/>
      <c r="L286" s="123"/>
      <c r="V286" s="123"/>
      <c r="AF286" s="123"/>
      <c r="AP286" s="123"/>
      <c r="AZ286" s="123"/>
      <c r="BA286" s="123"/>
      <c r="BJ286" s="123"/>
      <c r="BK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410"/>
      <c r="B287" s="123"/>
      <c r="L287" s="123"/>
      <c r="V287" s="123"/>
      <c r="AF287" s="123"/>
      <c r="AP287" s="123"/>
      <c r="AZ287" s="123"/>
      <c r="BA287" s="123"/>
      <c r="BJ287" s="123"/>
      <c r="BK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410"/>
      <c r="B288" s="123"/>
      <c r="L288" s="123"/>
      <c r="V288" s="123"/>
      <c r="AF288" s="123"/>
      <c r="AP288" s="123"/>
      <c r="AZ288" s="123"/>
      <c r="BA288" s="123"/>
      <c r="BJ288" s="123"/>
      <c r="BK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410"/>
      <c r="B289" s="123"/>
      <c r="L289" s="123"/>
      <c r="V289" s="123"/>
      <c r="AF289" s="123"/>
      <c r="AP289" s="123"/>
      <c r="AZ289" s="123"/>
      <c r="BA289" s="123"/>
      <c r="BJ289" s="123"/>
      <c r="BK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410"/>
      <c r="B290" s="123"/>
      <c r="L290" s="123"/>
      <c r="V290" s="123"/>
      <c r="AF290" s="123"/>
      <c r="AP290" s="123"/>
      <c r="AZ290" s="123"/>
      <c r="BA290" s="123"/>
      <c r="BJ290" s="123"/>
      <c r="BK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410"/>
      <c r="B291" s="123"/>
      <c r="L291" s="123"/>
      <c r="V291" s="123"/>
      <c r="AF291" s="123"/>
      <c r="AP291" s="123"/>
      <c r="AZ291" s="123"/>
      <c r="BA291" s="123"/>
      <c r="BJ291" s="123"/>
      <c r="BK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410"/>
      <c r="B292" s="123"/>
      <c r="L292" s="123"/>
      <c r="V292" s="123"/>
      <c r="AF292" s="123"/>
      <c r="AP292" s="123"/>
      <c r="AZ292" s="123"/>
      <c r="BA292" s="123"/>
      <c r="BJ292" s="123"/>
      <c r="BK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410"/>
      <c r="B293" s="123"/>
      <c r="L293" s="123"/>
      <c r="V293" s="123"/>
      <c r="AF293" s="123"/>
      <c r="AP293" s="123"/>
      <c r="AZ293" s="123"/>
      <c r="BA293" s="123"/>
      <c r="BJ293" s="123"/>
      <c r="BK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410"/>
      <c r="B294" s="123"/>
      <c r="L294" s="123"/>
      <c r="V294" s="123"/>
      <c r="AF294" s="123"/>
      <c r="AP294" s="123"/>
      <c r="AZ294" s="123"/>
      <c r="BA294" s="123"/>
      <c r="BJ294" s="123"/>
      <c r="BK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410"/>
      <c r="B295" s="123"/>
      <c r="L295" s="123"/>
      <c r="V295" s="123"/>
      <c r="AF295" s="123"/>
      <c r="AP295" s="123"/>
      <c r="AZ295" s="123"/>
      <c r="BA295" s="123"/>
      <c r="BJ295" s="123"/>
      <c r="BK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410"/>
      <c r="B296" s="123"/>
      <c r="L296" s="123"/>
      <c r="V296" s="123"/>
      <c r="AF296" s="123"/>
      <c r="AP296" s="123"/>
      <c r="AZ296" s="123"/>
      <c r="BA296" s="123"/>
      <c r="BJ296" s="123"/>
      <c r="BK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410"/>
      <c r="B297" s="123"/>
      <c r="L297" s="123"/>
      <c r="V297" s="123"/>
      <c r="AF297" s="123"/>
      <c r="AP297" s="123"/>
      <c r="AZ297" s="123"/>
      <c r="BA297" s="123"/>
      <c r="BJ297" s="123"/>
      <c r="BK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410"/>
      <c r="B298" s="123"/>
      <c r="L298" s="123"/>
      <c r="V298" s="123"/>
      <c r="AF298" s="123"/>
      <c r="AP298" s="123"/>
      <c r="AZ298" s="123"/>
      <c r="BA298" s="123"/>
      <c r="BJ298" s="123"/>
      <c r="BK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410"/>
      <c r="B299" s="123"/>
      <c r="L299" s="123"/>
      <c r="V299" s="123"/>
      <c r="AF299" s="123"/>
      <c r="AP299" s="123"/>
      <c r="AZ299" s="123"/>
      <c r="BA299" s="123"/>
      <c r="BJ299" s="123"/>
      <c r="BK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410"/>
      <c r="B300" s="123"/>
      <c r="L300" s="123"/>
      <c r="V300" s="123"/>
      <c r="AF300" s="123"/>
      <c r="AP300" s="123"/>
      <c r="AZ300" s="123"/>
      <c r="BA300" s="123"/>
      <c r="BJ300" s="123"/>
      <c r="BK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410"/>
      <c r="B301" s="123"/>
      <c r="L301" s="123"/>
      <c r="V301" s="123"/>
      <c r="AF301" s="123"/>
      <c r="AP301" s="123"/>
      <c r="AZ301" s="123"/>
      <c r="BA301" s="123"/>
      <c r="BJ301" s="123"/>
      <c r="BK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410"/>
      <c r="B302" s="123"/>
      <c r="L302" s="123"/>
      <c r="V302" s="123"/>
      <c r="AF302" s="123"/>
      <c r="AP302" s="123"/>
      <c r="AZ302" s="123"/>
      <c r="BA302" s="123"/>
      <c r="BJ302" s="123"/>
      <c r="BK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410"/>
      <c r="B303" s="123"/>
      <c r="L303" s="123"/>
      <c r="V303" s="123"/>
      <c r="AF303" s="123"/>
      <c r="AP303" s="123"/>
      <c r="AZ303" s="123"/>
      <c r="BA303" s="123"/>
      <c r="BJ303" s="123"/>
      <c r="BK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410"/>
      <c r="B304" s="123"/>
      <c r="L304" s="123"/>
      <c r="V304" s="123"/>
      <c r="AF304" s="123"/>
      <c r="AP304" s="123"/>
      <c r="AZ304" s="123"/>
      <c r="BA304" s="123"/>
      <c r="BJ304" s="123"/>
      <c r="BK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410"/>
      <c r="B305" s="123"/>
      <c r="L305" s="123"/>
      <c r="V305" s="123"/>
      <c r="AF305" s="123"/>
      <c r="AP305" s="123"/>
      <c r="AZ305" s="123"/>
      <c r="BA305" s="123"/>
      <c r="BJ305" s="123"/>
      <c r="BK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410"/>
      <c r="B306" s="123"/>
      <c r="L306" s="123"/>
      <c r="V306" s="123"/>
      <c r="AF306" s="123"/>
      <c r="AP306" s="123"/>
      <c r="AZ306" s="123"/>
      <c r="BA306" s="123"/>
      <c r="BJ306" s="123"/>
      <c r="BK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410"/>
      <c r="B307" s="123"/>
      <c r="L307" s="123"/>
      <c r="V307" s="123"/>
      <c r="AF307" s="123"/>
      <c r="AP307" s="123"/>
      <c r="AZ307" s="123"/>
      <c r="BA307" s="123"/>
      <c r="BJ307" s="123"/>
      <c r="BK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410"/>
      <c r="B308" s="123"/>
      <c r="L308" s="123"/>
      <c r="V308" s="123"/>
      <c r="AF308" s="123"/>
      <c r="AP308" s="123"/>
      <c r="AZ308" s="123"/>
      <c r="BA308" s="123"/>
      <c r="BJ308" s="123"/>
      <c r="BK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410"/>
      <c r="B309" s="123"/>
      <c r="L309" s="123"/>
      <c r="V309" s="123"/>
      <c r="AF309" s="123"/>
      <c r="AP309" s="123"/>
      <c r="AZ309" s="123"/>
      <c r="BA309" s="123"/>
      <c r="BJ309" s="123"/>
      <c r="BK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410"/>
      <c r="B310" s="123"/>
      <c r="L310" s="123"/>
      <c r="V310" s="123"/>
      <c r="AF310" s="123"/>
      <c r="AP310" s="123"/>
      <c r="AZ310" s="123"/>
      <c r="BA310" s="123"/>
      <c r="BJ310" s="123"/>
      <c r="BK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410"/>
      <c r="B311" s="123"/>
      <c r="L311" s="123"/>
      <c r="V311" s="123"/>
      <c r="AF311" s="123"/>
      <c r="AP311" s="123"/>
      <c r="AZ311" s="123"/>
      <c r="BA311" s="123"/>
      <c r="BJ311" s="123"/>
      <c r="BK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410"/>
      <c r="B312" s="123"/>
      <c r="L312" s="123"/>
      <c r="V312" s="123"/>
      <c r="AF312" s="123"/>
      <c r="AP312" s="123"/>
      <c r="AZ312" s="123"/>
      <c r="BA312" s="123"/>
      <c r="BJ312" s="123"/>
      <c r="BK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410"/>
      <c r="B313" s="123"/>
      <c r="L313" s="123"/>
      <c r="V313" s="123"/>
      <c r="AF313" s="123"/>
      <c r="AP313" s="123"/>
      <c r="AZ313" s="123"/>
      <c r="BA313" s="123"/>
      <c r="BJ313" s="123"/>
      <c r="BK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410"/>
      <c r="B314" s="123"/>
      <c r="L314" s="123"/>
      <c r="V314" s="123"/>
      <c r="AF314" s="123"/>
      <c r="AP314" s="123"/>
      <c r="AZ314" s="123"/>
      <c r="BA314" s="123"/>
      <c r="BJ314" s="123"/>
      <c r="BK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410"/>
      <c r="B315" s="123"/>
      <c r="L315" s="123"/>
      <c r="V315" s="123"/>
      <c r="AF315" s="123"/>
      <c r="AP315" s="123"/>
      <c r="AZ315" s="123"/>
      <c r="BA315" s="123"/>
      <c r="BJ315" s="123"/>
      <c r="BK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410"/>
      <c r="B316" s="123"/>
      <c r="L316" s="123"/>
      <c r="V316" s="123"/>
      <c r="AF316" s="123"/>
      <c r="AP316" s="123"/>
      <c r="AZ316" s="123"/>
      <c r="BA316" s="123"/>
      <c r="BJ316" s="123"/>
      <c r="BK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410"/>
      <c r="B317" s="123"/>
      <c r="L317" s="123"/>
      <c r="V317" s="123"/>
      <c r="AF317" s="123"/>
      <c r="AP317" s="123"/>
      <c r="AZ317" s="123"/>
      <c r="BA317" s="123"/>
      <c r="BJ317" s="123"/>
      <c r="BK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410"/>
      <c r="B318" s="123"/>
      <c r="L318" s="123"/>
      <c r="V318" s="123"/>
      <c r="AF318" s="123"/>
      <c r="AP318" s="123"/>
      <c r="AZ318" s="123"/>
      <c r="BA318" s="123"/>
      <c r="BJ318" s="123"/>
      <c r="BK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410"/>
      <c r="B319" s="123"/>
      <c r="L319" s="123"/>
      <c r="V319" s="123"/>
      <c r="AF319" s="123"/>
      <c r="AP319" s="123"/>
      <c r="AZ319" s="123"/>
      <c r="BA319" s="123"/>
      <c r="BJ319" s="123"/>
      <c r="BK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410"/>
      <c r="B320" s="123"/>
      <c r="L320" s="123"/>
      <c r="V320" s="123"/>
      <c r="AF320" s="123"/>
      <c r="AP320" s="123"/>
      <c r="AZ320" s="123"/>
      <c r="BA320" s="123"/>
      <c r="BJ320" s="123"/>
      <c r="BK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410"/>
      <c r="B321" s="123"/>
      <c r="L321" s="123"/>
      <c r="V321" s="123"/>
      <c r="AF321" s="123"/>
      <c r="AP321" s="123"/>
      <c r="AZ321" s="123"/>
      <c r="BA321" s="123"/>
      <c r="BJ321" s="123"/>
      <c r="BK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410"/>
      <c r="B322" s="123"/>
      <c r="L322" s="123"/>
      <c r="V322" s="123"/>
      <c r="AF322" s="123"/>
      <c r="AP322" s="123"/>
      <c r="AZ322" s="123"/>
      <c r="BA322" s="123"/>
      <c r="BJ322" s="123"/>
      <c r="BK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410"/>
      <c r="B323" s="123"/>
      <c r="L323" s="123"/>
      <c r="V323" s="123"/>
      <c r="AF323" s="123"/>
      <c r="AP323" s="123"/>
      <c r="AZ323" s="123"/>
      <c r="BA323" s="123"/>
      <c r="BJ323" s="123"/>
      <c r="BK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410"/>
      <c r="B324" s="123"/>
      <c r="L324" s="123"/>
      <c r="V324" s="123"/>
      <c r="AF324" s="123"/>
      <c r="AP324" s="123"/>
      <c r="AZ324" s="123"/>
      <c r="BA324" s="123"/>
      <c r="BJ324" s="123"/>
      <c r="BK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410"/>
      <c r="B325" s="123"/>
      <c r="L325" s="123"/>
      <c r="V325" s="123"/>
      <c r="AF325" s="123"/>
      <c r="AP325" s="123"/>
      <c r="AZ325" s="123"/>
      <c r="BA325" s="123"/>
      <c r="BJ325" s="123"/>
      <c r="BK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410"/>
      <c r="B326" s="123"/>
      <c r="L326" s="123"/>
      <c r="V326" s="123"/>
      <c r="AF326" s="123"/>
      <c r="AP326" s="123"/>
      <c r="AZ326" s="123"/>
      <c r="BA326" s="123"/>
      <c r="BJ326" s="123"/>
      <c r="BK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410"/>
      <c r="B327" s="123"/>
      <c r="L327" s="123"/>
      <c r="V327" s="123"/>
      <c r="AF327" s="123"/>
      <c r="AP327" s="123"/>
      <c r="AZ327" s="123"/>
      <c r="BA327" s="123"/>
      <c r="BJ327" s="123"/>
      <c r="BK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410"/>
      <c r="B328" s="123"/>
      <c r="L328" s="123"/>
      <c r="V328" s="123"/>
      <c r="AF328" s="123"/>
      <c r="AP328" s="123"/>
      <c r="AZ328" s="123"/>
      <c r="BA328" s="123"/>
      <c r="BJ328" s="123"/>
      <c r="BK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410"/>
      <c r="B329" s="123"/>
      <c r="L329" s="123"/>
      <c r="V329" s="123"/>
      <c r="AF329" s="123"/>
      <c r="AP329" s="123"/>
      <c r="AZ329" s="123"/>
      <c r="BA329" s="123"/>
      <c r="BJ329" s="123"/>
      <c r="BK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410"/>
      <c r="B330" s="123"/>
      <c r="L330" s="123"/>
      <c r="V330" s="123"/>
      <c r="AF330" s="123"/>
      <c r="AP330" s="123"/>
      <c r="AZ330" s="123"/>
      <c r="BA330" s="123"/>
      <c r="BJ330" s="123"/>
      <c r="BK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410"/>
      <c r="B331" s="123"/>
      <c r="L331" s="123"/>
      <c r="V331" s="123"/>
      <c r="AF331" s="123"/>
      <c r="AP331" s="123"/>
      <c r="AZ331" s="123"/>
      <c r="BA331" s="123"/>
      <c r="BJ331" s="123"/>
      <c r="BK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410"/>
      <c r="B332" s="123"/>
      <c r="L332" s="123"/>
      <c r="V332" s="123"/>
      <c r="AF332" s="123"/>
      <c r="AP332" s="123"/>
      <c r="AZ332" s="123"/>
      <c r="BA332" s="123"/>
      <c r="BJ332" s="123"/>
      <c r="BK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410"/>
      <c r="B333" s="123"/>
      <c r="L333" s="123"/>
      <c r="V333" s="123"/>
      <c r="AF333" s="123"/>
      <c r="AP333" s="123"/>
      <c r="AZ333" s="123"/>
      <c r="BA333" s="123"/>
      <c r="BJ333" s="123"/>
      <c r="BK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410"/>
      <c r="B334" s="123"/>
      <c r="L334" s="123"/>
      <c r="V334" s="123"/>
      <c r="AF334" s="123"/>
      <c r="AP334" s="123"/>
      <c r="AZ334" s="123"/>
      <c r="BA334" s="123"/>
      <c r="BJ334" s="123"/>
      <c r="BK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410"/>
      <c r="B335" s="123"/>
      <c r="L335" s="123"/>
      <c r="V335" s="123"/>
      <c r="AF335" s="123"/>
      <c r="AP335" s="123"/>
      <c r="AZ335" s="123"/>
      <c r="BA335" s="123"/>
      <c r="BJ335" s="123"/>
      <c r="BK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410"/>
      <c r="B336" s="123"/>
      <c r="L336" s="123"/>
      <c r="V336" s="123"/>
      <c r="AF336" s="123"/>
      <c r="AP336" s="123"/>
      <c r="AZ336" s="123"/>
      <c r="BA336" s="123"/>
      <c r="BJ336" s="123"/>
      <c r="BK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410"/>
      <c r="B337" s="123"/>
      <c r="L337" s="123"/>
      <c r="V337" s="123"/>
      <c r="AF337" s="123"/>
      <c r="AP337" s="123"/>
      <c r="AZ337" s="123"/>
      <c r="BA337" s="123"/>
      <c r="BJ337" s="123"/>
      <c r="BK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410"/>
      <c r="B338" s="123"/>
      <c r="L338" s="123"/>
      <c r="V338" s="123"/>
      <c r="AF338" s="123"/>
      <c r="AP338" s="123"/>
      <c r="AZ338" s="123"/>
      <c r="BA338" s="123"/>
      <c r="BJ338" s="123"/>
      <c r="BK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410"/>
      <c r="B339" s="123"/>
      <c r="L339" s="123"/>
      <c r="V339" s="123"/>
      <c r="AF339" s="123"/>
      <c r="AP339" s="123"/>
      <c r="AZ339" s="123"/>
      <c r="BA339" s="123"/>
      <c r="BJ339" s="123"/>
      <c r="BK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410"/>
      <c r="B340" s="123"/>
      <c r="L340" s="123"/>
      <c r="V340" s="123"/>
      <c r="AF340" s="123"/>
      <c r="AP340" s="123"/>
      <c r="AZ340" s="123"/>
      <c r="BA340" s="123"/>
      <c r="BJ340" s="123"/>
      <c r="BK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410"/>
      <c r="B341" s="123"/>
      <c r="L341" s="123"/>
      <c r="V341" s="123"/>
      <c r="AF341" s="123"/>
      <c r="AP341" s="123"/>
      <c r="AZ341" s="123"/>
      <c r="BA341" s="123"/>
      <c r="BJ341" s="123"/>
      <c r="BK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410"/>
      <c r="B342" s="123"/>
      <c r="L342" s="123"/>
      <c r="V342" s="123"/>
      <c r="AF342" s="123"/>
      <c r="AP342" s="123"/>
      <c r="AZ342" s="123"/>
      <c r="BA342" s="123"/>
      <c r="BJ342" s="123"/>
      <c r="BK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410"/>
      <c r="B343" s="123"/>
      <c r="L343" s="123"/>
      <c r="V343" s="123"/>
      <c r="AF343" s="123"/>
      <c r="AP343" s="123"/>
      <c r="AZ343" s="123"/>
      <c r="BA343" s="123"/>
      <c r="BJ343" s="123"/>
      <c r="BK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410"/>
      <c r="B344" s="123"/>
      <c r="L344" s="123"/>
      <c r="V344" s="123"/>
      <c r="AF344" s="123"/>
      <c r="AP344" s="123"/>
      <c r="AZ344" s="123"/>
      <c r="BA344" s="123"/>
      <c r="BJ344" s="123"/>
      <c r="BK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410"/>
      <c r="B345" s="123"/>
      <c r="L345" s="123"/>
      <c r="V345" s="123"/>
      <c r="AF345" s="123"/>
      <c r="AP345" s="123"/>
      <c r="AZ345" s="123"/>
      <c r="BA345" s="123"/>
      <c r="BJ345" s="123"/>
      <c r="BK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410"/>
      <c r="B346" s="123"/>
      <c r="L346" s="123"/>
      <c r="V346" s="123"/>
      <c r="AF346" s="123"/>
      <c r="AP346" s="123"/>
      <c r="AZ346" s="123"/>
      <c r="BA346" s="123"/>
      <c r="BJ346" s="123"/>
      <c r="BK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410"/>
      <c r="B347" s="123"/>
      <c r="L347" s="123"/>
      <c r="V347" s="123"/>
      <c r="AF347" s="123"/>
      <c r="AP347" s="123"/>
      <c r="AZ347" s="123"/>
      <c r="BA347" s="123"/>
      <c r="BJ347" s="123"/>
      <c r="BK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410"/>
      <c r="B348" s="123"/>
      <c r="L348" s="123"/>
      <c r="V348" s="123"/>
      <c r="AF348" s="123"/>
      <c r="AP348" s="123"/>
      <c r="AZ348" s="123"/>
      <c r="BA348" s="123"/>
      <c r="BJ348" s="123"/>
      <c r="BK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410"/>
      <c r="B349" s="123"/>
      <c r="L349" s="123"/>
      <c r="V349" s="123"/>
      <c r="AF349" s="123"/>
      <c r="AP349" s="123"/>
      <c r="AZ349" s="123"/>
      <c r="BA349" s="123"/>
      <c r="BJ349" s="123"/>
      <c r="BK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410"/>
      <c r="B350" s="123"/>
      <c r="L350" s="123"/>
      <c r="V350" s="123"/>
      <c r="AF350" s="123"/>
      <c r="AP350" s="123"/>
      <c r="AZ350" s="123"/>
      <c r="BA350" s="123"/>
      <c r="BJ350" s="123"/>
      <c r="BK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410"/>
      <c r="B351" s="123"/>
      <c r="L351" s="123"/>
      <c r="V351" s="123"/>
      <c r="AF351" s="123"/>
      <c r="AP351" s="123"/>
      <c r="AZ351" s="123"/>
      <c r="BA351" s="123"/>
      <c r="BJ351" s="123"/>
      <c r="BK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410"/>
      <c r="B352" s="123"/>
      <c r="L352" s="123"/>
      <c r="V352" s="123"/>
      <c r="AF352" s="123"/>
      <c r="AP352" s="123"/>
      <c r="AZ352" s="123"/>
      <c r="BA352" s="123"/>
      <c r="BJ352" s="123"/>
      <c r="BK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410"/>
      <c r="B353" s="123"/>
      <c r="L353" s="123"/>
      <c r="V353" s="123"/>
      <c r="AF353" s="123"/>
      <c r="AP353" s="123"/>
      <c r="AZ353" s="123"/>
      <c r="BA353" s="123"/>
      <c r="BJ353" s="123"/>
      <c r="BK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410"/>
      <c r="B354" s="123"/>
      <c r="L354" s="123"/>
      <c r="V354" s="123"/>
      <c r="AF354" s="123"/>
      <c r="AP354" s="123"/>
      <c r="AZ354" s="123"/>
      <c r="BA354" s="123"/>
      <c r="BJ354" s="123"/>
      <c r="BK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410"/>
      <c r="B355" s="123"/>
      <c r="L355" s="123"/>
      <c r="V355" s="123"/>
      <c r="AF355" s="123"/>
      <c r="AP355" s="123"/>
      <c r="AZ355" s="123"/>
      <c r="BA355" s="123"/>
      <c r="BJ355" s="123"/>
      <c r="BK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410"/>
      <c r="B356" s="123"/>
      <c r="L356" s="123"/>
      <c r="V356" s="123"/>
      <c r="AF356" s="123"/>
      <c r="AP356" s="123"/>
      <c r="AZ356" s="123"/>
      <c r="BA356" s="123"/>
      <c r="BJ356" s="123"/>
      <c r="BK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410"/>
      <c r="B357" s="123"/>
      <c r="L357" s="123"/>
      <c r="V357" s="123"/>
      <c r="AF357" s="123"/>
      <c r="AP357" s="123"/>
      <c r="AZ357" s="123"/>
      <c r="BA357" s="123"/>
      <c r="BJ357" s="123"/>
      <c r="BK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410"/>
      <c r="B358" s="123"/>
      <c r="L358" s="123"/>
      <c r="V358" s="123"/>
      <c r="AF358" s="123"/>
      <c r="AP358" s="123"/>
      <c r="AZ358" s="123"/>
      <c r="BA358" s="123"/>
      <c r="BJ358" s="123"/>
      <c r="BK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410"/>
      <c r="B359" s="123"/>
      <c r="L359" s="123"/>
      <c r="V359" s="123"/>
      <c r="AF359" s="123"/>
      <c r="AP359" s="123"/>
      <c r="AZ359" s="123"/>
      <c r="BA359" s="123"/>
      <c r="BJ359" s="123"/>
      <c r="BK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410"/>
      <c r="B360" s="123"/>
      <c r="L360" s="123"/>
      <c r="V360" s="123"/>
      <c r="AF360" s="123"/>
      <c r="AP360" s="123"/>
      <c r="AZ360" s="123"/>
      <c r="BA360" s="123"/>
      <c r="BJ360" s="123"/>
      <c r="BK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410"/>
      <c r="B361" s="123"/>
      <c r="L361" s="123"/>
      <c r="V361" s="123"/>
      <c r="AF361" s="123"/>
      <c r="AP361" s="123"/>
      <c r="AZ361" s="123"/>
      <c r="BA361" s="123"/>
      <c r="BJ361" s="123"/>
      <c r="BK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410"/>
      <c r="B362" s="123"/>
      <c r="L362" s="123"/>
      <c r="V362" s="123"/>
      <c r="AF362" s="123"/>
      <c r="AP362" s="123"/>
      <c r="AZ362" s="123"/>
      <c r="BA362" s="123"/>
      <c r="BJ362" s="123"/>
      <c r="BK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410"/>
      <c r="B363" s="123"/>
      <c r="L363" s="123"/>
      <c r="V363" s="123"/>
      <c r="AF363" s="123"/>
      <c r="AP363" s="123"/>
      <c r="AZ363" s="123"/>
      <c r="BA363" s="123"/>
      <c r="BJ363" s="123"/>
      <c r="BK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410"/>
      <c r="B364" s="123"/>
      <c r="L364" s="123"/>
      <c r="V364" s="123"/>
      <c r="AF364" s="123"/>
      <c r="AP364" s="123"/>
      <c r="AZ364" s="123"/>
      <c r="BA364" s="123"/>
      <c r="BJ364" s="123"/>
      <c r="BK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410"/>
      <c r="B365" s="123"/>
      <c r="L365" s="123"/>
      <c r="V365" s="123"/>
      <c r="AF365" s="123"/>
      <c r="AP365" s="123"/>
      <c r="AZ365" s="123"/>
      <c r="BA365" s="123"/>
      <c r="BJ365" s="123"/>
      <c r="BK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410"/>
      <c r="B366" s="123"/>
      <c r="L366" s="123"/>
      <c r="V366" s="123"/>
      <c r="AF366" s="123"/>
      <c r="AP366" s="123"/>
      <c r="AZ366" s="123"/>
      <c r="BA366" s="123"/>
      <c r="BJ366" s="123"/>
      <c r="BK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410"/>
      <c r="B367" s="123"/>
      <c r="L367" s="123"/>
      <c r="V367" s="123"/>
      <c r="AF367" s="123"/>
      <c r="AP367" s="123"/>
      <c r="AZ367" s="123"/>
      <c r="BA367" s="123"/>
      <c r="BJ367" s="123"/>
      <c r="BK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410"/>
      <c r="B368" s="123"/>
      <c r="L368" s="123"/>
      <c r="V368" s="123"/>
      <c r="AF368" s="123"/>
      <c r="AP368" s="123"/>
      <c r="AZ368" s="123"/>
      <c r="BA368" s="123"/>
      <c r="BJ368" s="123"/>
      <c r="BK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410"/>
      <c r="B369" s="123"/>
      <c r="L369" s="123"/>
      <c r="V369" s="123"/>
      <c r="AF369" s="123"/>
      <c r="AP369" s="123"/>
      <c r="AZ369" s="123"/>
      <c r="BA369" s="123"/>
      <c r="BJ369" s="123"/>
      <c r="BK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410"/>
      <c r="B370" s="123"/>
      <c r="L370" s="123"/>
      <c r="V370" s="123"/>
      <c r="AF370" s="123"/>
      <c r="AP370" s="123"/>
      <c r="AZ370" s="123"/>
      <c r="BA370" s="123"/>
      <c r="BJ370" s="123"/>
      <c r="BK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410"/>
      <c r="B371" s="123"/>
      <c r="L371" s="123"/>
      <c r="V371" s="123"/>
      <c r="AF371" s="123"/>
      <c r="AP371" s="123"/>
      <c r="AZ371" s="123"/>
      <c r="BA371" s="123"/>
      <c r="BJ371" s="123"/>
      <c r="BK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410"/>
      <c r="B372" s="123"/>
      <c r="L372" s="123"/>
      <c r="V372" s="123"/>
      <c r="AF372" s="123"/>
      <c r="AP372" s="123"/>
      <c r="AZ372" s="123"/>
      <c r="BA372" s="123"/>
      <c r="BJ372" s="123"/>
      <c r="BK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410"/>
      <c r="B373" s="123"/>
      <c r="L373" s="123"/>
      <c r="V373" s="123"/>
      <c r="AF373" s="123"/>
      <c r="AP373" s="123"/>
      <c r="AZ373" s="123"/>
      <c r="BA373" s="123"/>
      <c r="BJ373" s="123"/>
      <c r="BK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410"/>
      <c r="B374" s="123"/>
      <c r="L374" s="123"/>
      <c r="V374" s="123"/>
      <c r="AF374" s="123"/>
      <c r="AP374" s="123"/>
      <c r="AZ374" s="123"/>
      <c r="BA374" s="123"/>
      <c r="BJ374" s="123"/>
      <c r="BK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410"/>
      <c r="B375" s="123"/>
      <c r="L375" s="123"/>
      <c r="V375" s="123"/>
      <c r="AF375" s="123"/>
      <c r="AP375" s="123"/>
      <c r="AZ375" s="123"/>
      <c r="BA375" s="123"/>
      <c r="BJ375" s="123"/>
      <c r="BK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410"/>
      <c r="B376" s="123"/>
      <c r="L376" s="123"/>
      <c r="V376" s="123"/>
      <c r="AF376" s="123"/>
      <c r="AP376" s="123"/>
      <c r="AZ376" s="123"/>
      <c r="BA376" s="123"/>
      <c r="BJ376" s="123"/>
      <c r="BK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410"/>
      <c r="B377" s="123"/>
      <c r="L377" s="123"/>
      <c r="V377" s="123"/>
      <c r="AF377" s="123"/>
      <c r="AP377" s="123"/>
      <c r="AZ377" s="123"/>
      <c r="BA377" s="123"/>
      <c r="BJ377" s="123"/>
      <c r="BK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410"/>
      <c r="B378" s="123"/>
      <c r="L378" s="123"/>
      <c r="V378" s="123"/>
      <c r="AF378" s="123"/>
      <c r="AP378" s="123"/>
      <c r="AZ378" s="123"/>
      <c r="BA378" s="123"/>
      <c r="BJ378" s="123"/>
      <c r="BK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410"/>
      <c r="B379" s="123"/>
      <c r="L379" s="123"/>
      <c r="V379" s="123"/>
      <c r="AF379" s="123"/>
      <c r="AP379" s="123"/>
      <c r="AZ379" s="123"/>
      <c r="BA379" s="123"/>
      <c r="BJ379" s="123"/>
      <c r="BK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410"/>
      <c r="B380" s="123"/>
      <c r="L380" s="123"/>
      <c r="V380" s="123"/>
      <c r="AF380" s="123"/>
      <c r="AP380" s="123"/>
      <c r="AZ380" s="123"/>
      <c r="BA380" s="123"/>
      <c r="BJ380" s="123"/>
      <c r="BK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410"/>
      <c r="B381" s="123"/>
      <c r="L381" s="123"/>
      <c r="V381" s="123"/>
      <c r="AF381" s="123"/>
      <c r="AP381" s="123"/>
      <c r="AZ381" s="123"/>
      <c r="BA381" s="123"/>
      <c r="BJ381" s="123"/>
      <c r="BK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410"/>
      <c r="B382" s="123"/>
      <c r="L382" s="123"/>
      <c r="V382" s="123"/>
      <c r="AF382" s="123"/>
      <c r="AP382" s="123"/>
      <c r="AZ382" s="123"/>
      <c r="BA382" s="123"/>
      <c r="BJ382" s="123"/>
      <c r="BK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410"/>
      <c r="B383" s="123"/>
      <c r="L383" s="123"/>
      <c r="V383" s="123"/>
      <c r="AF383" s="123"/>
      <c r="AP383" s="123"/>
      <c r="AZ383" s="123"/>
      <c r="BA383" s="123"/>
      <c r="BJ383" s="123"/>
      <c r="BK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410"/>
      <c r="B384" s="123"/>
      <c r="L384" s="123"/>
      <c r="V384" s="123"/>
      <c r="AF384" s="123"/>
      <c r="AP384" s="123"/>
      <c r="AZ384" s="123"/>
      <c r="BA384" s="123"/>
      <c r="BJ384" s="123"/>
      <c r="BK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410"/>
      <c r="B385" s="123"/>
      <c r="L385" s="123"/>
      <c r="V385" s="123"/>
      <c r="AF385" s="123"/>
      <c r="AP385" s="123"/>
      <c r="AZ385" s="123"/>
      <c r="BA385" s="123"/>
      <c r="BJ385" s="123"/>
      <c r="BK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410"/>
      <c r="B386" s="123"/>
      <c r="L386" s="123"/>
      <c r="V386" s="123"/>
      <c r="AF386" s="123"/>
      <c r="AP386" s="123"/>
      <c r="AZ386" s="123"/>
      <c r="BA386" s="123"/>
      <c r="BJ386" s="123"/>
      <c r="BK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410"/>
      <c r="B387" s="123"/>
      <c r="L387" s="123"/>
      <c r="V387" s="123"/>
      <c r="AF387" s="123"/>
      <c r="AP387" s="123"/>
      <c r="AZ387" s="123"/>
      <c r="BA387" s="123"/>
      <c r="BJ387" s="123"/>
      <c r="BK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410"/>
      <c r="B388" s="123"/>
      <c r="L388" s="123"/>
      <c r="V388" s="123"/>
      <c r="AF388" s="123"/>
      <c r="AP388" s="123"/>
      <c r="AZ388" s="123"/>
      <c r="BA388" s="123"/>
      <c r="BJ388" s="123"/>
      <c r="BK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410"/>
      <c r="B389" s="123"/>
      <c r="L389" s="123"/>
      <c r="V389" s="123"/>
      <c r="AF389" s="123"/>
      <c r="AP389" s="123"/>
      <c r="AZ389" s="123"/>
      <c r="BA389" s="123"/>
      <c r="BJ389" s="123"/>
      <c r="BK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410"/>
      <c r="B390" s="123"/>
      <c r="L390" s="123"/>
      <c r="V390" s="123"/>
      <c r="AF390" s="123"/>
      <c r="AP390" s="123"/>
      <c r="AZ390" s="123"/>
      <c r="BA390" s="123"/>
      <c r="BJ390" s="123"/>
      <c r="BK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410"/>
      <c r="B391" s="123"/>
      <c r="L391" s="123"/>
      <c r="V391" s="123"/>
      <c r="AF391" s="123"/>
      <c r="AP391" s="123"/>
      <c r="AZ391" s="123"/>
      <c r="BA391" s="123"/>
      <c r="BJ391" s="123"/>
      <c r="BK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410"/>
      <c r="B392" s="123"/>
      <c r="L392" s="123"/>
      <c r="V392" s="123"/>
      <c r="AF392" s="123"/>
      <c r="AP392" s="123"/>
      <c r="AZ392" s="123"/>
      <c r="BA392" s="123"/>
      <c r="BJ392" s="123"/>
      <c r="BK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410"/>
      <c r="B393" s="123"/>
      <c r="L393" s="123"/>
      <c r="V393" s="123"/>
      <c r="AF393" s="123"/>
      <c r="AP393" s="123"/>
      <c r="AZ393" s="123"/>
      <c r="BA393" s="123"/>
      <c r="BJ393" s="123"/>
      <c r="BK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410"/>
      <c r="B394" s="123"/>
      <c r="L394" s="123"/>
      <c r="V394" s="123"/>
      <c r="AF394" s="123"/>
      <c r="AP394" s="123"/>
      <c r="AZ394" s="123"/>
      <c r="BA394" s="123"/>
      <c r="BJ394" s="123"/>
      <c r="BK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410"/>
      <c r="B395" s="123"/>
      <c r="L395" s="123"/>
      <c r="V395" s="123"/>
      <c r="AF395" s="123"/>
      <c r="AP395" s="123"/>
      <c r="AZ395" s="123"/>
      <c r="BA395" s="123"/>
      <c r="BJ395" s="123"/>
      <c r="BK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410"/>
      <c r="B396" s="123"/>
      <c r="L396" s="123"/>
      <c r="V396" s="123"/>
      <c r="AF396" s="123"/>
      <c r="AP396" s="123"/>
      <c r="AZ396" s="123"/>
      <c r="BA396" s="123"/>
      <c r="BJ396" s="123"/>
      <c r="BK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410"/>
      <c r="B397" s="123"/>
      <c r="L397" s="123"/>
      <c r="V397" s="123"/>
      <c r="AF397" s="123"/>
      <c r="AP397" s="123"/>
      <c r="AZ397" s="123"/>
      <c r="BA397" s="123"/>
      <c r="BJ397" s="123"/>
      <c r="BK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410"/>
      <c r="B398" s="123"/>
      <c r="L398" s="123"/>
      <c r="V398" s="123"/>
      <c r="AF398" s="123"/>
      <c r="AP398" s="123"/>
      <c r="AZ398" s="123"/>
      <c r="BA398" s="123"/>
      <c r="BJ398" s="123"/>
      <c r="BK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410"/>
      <c r="B399" s="123"/>
      <c r="L399" s="123"/>
      <c r="V399" s="123"/>
      <c r="AF399" s="123"/>
      <c r="AP399" s="123"/>
      <c r="AZ399" s="123"/>
      <c r="BA399" s="123"/>
      <c r="BJ399" s="123"/>
      <c r="BK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410"/>
      <c r="B400" s="123"/>
      <c r="L400" s="123"/>
      <c r="V400" s="123"/>
      <c r="AF400" s="123"/>
      <c r="AP400" s="123"/>
      <c r="AZ400" s="123"/>
      <c r="BA400" s="123"/>
      <c r="BJ400" s="123"/>
      <c r="BK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410"/>
      <c r="B401" s="123"/>
      <c r="L401" s="123"/>
      <c r="V401" s="123"/>
      <c r="AF401" s="123"/>
      <c r="AP401" s="123"/>
      <c r="AZ401" s="123"/>
      <c r="BA401" s="123"/>
      <c r="BJ401" s="123"/>
      <c r="BK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410"/>
      <c r="B402" s="123"/>
      <c r="L402" s="123"/>
      <c r="V402" s="123"/>
      <c r="AF402" s="123"/>
      <c r="AP402" s="123"/>
      <c r="AZ402" s="123"/>
      <c r="BA402" s="123"/>
      <c r="BJ402" s="123"/>
      <c r="BK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410"/>
      <c r="B403" s="123"/>
      <c r="L403" s="123"/>
      <c r="V403" s="123"/>
      <c r="AF403" s="123"/>
      <c r="AP403" s="123"/>
      <c r="AZ403" s="123"/>
      <c r="BA403" s="123"/>
      <c r="BJ403" s="123"/>
      <c r="BK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410"/>
      <c r="B404" s="123"/>
      <c r="L404" s="123"/>
      <c r="V404" s="123"/>
      <c r="AF404" s="123"/>
      <c r="AP404" s="123"/>
      <c r="AZ404" s="123"/>
      <c r="BA404" s="123"/>
      <c r="BJ404" s="123"/>
      <c r="BK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410"/>
      <c r="B405" s="123"/>
      <c r="L405" s="123"/>
      <c r="V405" s="123"/>
      <c r="AF405" s="123"/>
      <c r="AP405" s="123"/>
      <c r="AZ405" s="123"/>
      <c r="BA405" s="123"/>
      <c r="BJ405" s="123"/>
      <c r="BK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410"/>
      <c r="B406" s="123"/>
      <c r="L406" s="123"/>
      <c r="V406" s="123"/>
      <c r="AF406" s="123"/>
      <c r="AP406" s="123"/>
      <c r="AZ406" s="123"/>
      <c r="BA406" s="123"/>
      <c r="BJ406" s="123"/>
      <c r="BK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410"/>
      <c r="B407" s="123"/>
      <c r="L407" s="123"/>
      <c r="V407" s="123"/>
      <c r="AF407" s="123"/>
      <c r="AP407" s="123"/>
      <c r="AZ407" s="123"/>
      <c r="BA407" s="123"/>
      <c r="BJ407" s="123"/>
      <c r="BK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410"/>
      <c r="B408" s="123"/>
      <c r="L408" s="123"/>
      <c r="V408" s="123"/>
      <c r="AF408" s="123"/>
      <c r="AP408" s="123"/>
      <c r="AZ408" s="123"/>
      <c r="BA408" s="123"/>
      <c r="BJ408" s="123"/>
      <c r="BK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410"/>
      <c r="B409" s="123"/>
      <c r="L409" s="123"/>
      <c r="V409" s="123"/>
      <c r="AF409" s="123"/>
      <c r="AP409" s="123"/>
      <c r="AZ409" s="123"/>
      <c r="BA409" s="123"/>
      <c r="BJ409" s="123"/>
      <c r="BK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410"/>
      <c r="B410" s="123"/>
      <c r="L410" s="123"/>
      <c r="V410" s="123"/>
      <c r="AF410" s="123"/>
      <c r="AP410" s="123"/>
      <c r="AZ410" s="123"/>
      <c r="BA410" s="123"/>
      <c r="BJ410" s="123"/>
      <c r="BK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410"/>
      <c r="B411" s="123"/>
      <c r="L411" s="123"/>
      <c r="V411" s="123"/>
      <c r="AF411" s="123"/>
      <c r="AP411" s="123"/>
      <c r="AZ411" s="123"/>
      <c r="BA411" s="123"/>
      <c r="BJ411" s="123"/>
      <c r="BK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410"/>
      <c r="B412" s="123"/>
      <c r="L412" s="123"/>
      <c r="V412" s="123"/>
      <c r="AF412" s="123"/>
      <c r="AP412" s="123"/>
      <c r="AZ412" s="123"/>
      <c r="BA412" s="123"/>
      <c r="BJ412" s="123"/>
      <c r="BK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410"/>
      <c r="B413" s="123"/>
      <c r="L413" s="123"/>
      <c r="V413" s="123"/>
      <c r="AF413" s="123"/>
      <c r="AP413" s="123"/>
      <c r="AZ413" s="123"/>
      <c r="BA413" s="123"/>
      <c r="BJ413" s="123"/>
      <c r="BK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410"/>
      <c r="B414" s="123"/>
      <c r="L414" s="123"/>
      <c r="V414" s="123"/>
      <c r="AF414" s="123"/>
      <c r="AP414" s="123"/>
      <c r="AZ414" s="123"/>
      <c r="BA414" s="123"/>
      <c r="BJ414" s="123"/>
      <c r="BK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410"/>
      <c r="B415" s="123"/>
      <c r="L415" s="123"/>
      <c r="V415" s="123"/>
      <c r="AF415" s="123"/>
      <c r="AP415" s="123"/>
      <c r="AZ415" s="123"/>
      <c r="BA415" s="123"/>
      <c r="BJ415" s="123"/>
      <c r="BK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410"/>
      <c r="B416" s="123"/>
      <c r="L416" s="123"/>
      <c r="V416" s="123"/>
      <c r="AF416" s="123"/>
      <c r="AP416" s="123"/>
      <c r="AZ416" s="123"/>
      <c r="BA416" s="123"/>
      <c r="BJ416" s="123"/>
      <c r="BK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410"/>
      <c r="B417" s="123"/>
      <c r="L417" s="123"/>
      <c r="V417" s="123"/>
      <c r="AF417" s="123"/>
      <c r="AP417" s="123"/>
      <c r="AZ417" s="123"/>
      <c r="BA417" s="123"/>
      <c r="BJ417" s="123"/>
      <c r="BK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410"/>
      <c r="B418" s="123"/>
      <c r="L418" s="123"/>
      <c r="V418" s="123"/>
      <c r="AF418" s="123"/>
      <c r="AP418" s="123"/>
      <c r="AZ418" s="123"/>
      <c r="BA418" s="123"/>
      <c r="BJ418" s="123"/>
      <c r="BK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410"/>
      <c r="B419" s="123"/>
      <c r="L419" s="123"/>
      <c r="V419" s="123"/>
      <c r="AF419" s="123"/>
      <c r="AP419" s="123"/>
      <c r="AZ419" s="123"/>
      <c r="BA419" s="123"/>
      <c r="BJ419" s="123"/>
      <c r="BK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410"/>
      <c r="B420" s="123"/>
      <c r="L420" s="123"/>
      <c r="V420" s="123"/>
      <c r="AF420" s="123"/>
      <c r="AP420" s="123"/>
      <c r="AZ420" s="123"/>
      <c r="BA420" s="123"/>
      <c r="BJ420" s="123"/>
      <c r="BK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410"/>
      <c r="B421" s="123"/>
      <c r="L421" s="123"/>
      <c r="V421" s="123"/>
      <c r="AF421" s="123"/>
      <c r="AP421" s="123"/>
      <c r="AZ421" s="123"/>
      <c r="BA421" s="123"/>
      <c r="BJ421" s="123"/>
      <c r="BK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410"/>
      <c r="B422" s="123"/>
      <c r="L422" s="123"/>
      <c r="V422" s="123"/>
      <c r="AF422" s="123"/>
      <c r="AP422" s="123"/>
      <c r="AZ422" s="123"/>
      <c r="BA422" s="123"/>
      <c r="BJ422" s="123"/>
      <c r="BK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410"/>
      <c r="B423" s="123"/>
      <c r="L423" s="123"/>
      <c r="V423" s="123"/>
      <c r="AF423" s="123"/>
      <c r="AP423" s="123"/>
      <c r="AZ423" s="123"/>
      <c r="BA423" s="123"/>
      <c r="BJ423" s="123"/>
      <c r="BK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410"/>
      <c r="B424" s="123"/>
      <c r="L424" s="123"/>
      <c r="V424" s="123"/>
      <c r="AF424" s="123"/>
      <c r="AP424" s="123"/>
      <c r="AZ424" s="123"/>
      <c r="BA424" s="123"/>
      <c r="BJ424" s="123"/>
      <c r="BK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410"/>
      <c r="B425" s="123"/>
      <c r="L425" s="123"/>
      <c r="V425" s="123"/>
      <c r="AF425" s="123"/>
      <c r="AP425" s="123"/>
      <c r="AZ425" s="123"/>
      <c r="BA425" s="123"/>
      <c r="BJ425" s="123"/>
      <c r="BK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410"/>
      <c r="B426" s="123"/>
      <c r="L426" s="123"/>
      <c r="V426" s="123"/>
      <c r="AF426" s="123"/>
      <c r="AP426" s="123"/>
      <c r="AZ426" s="123"/>
      <c r="BA426" s="123"/>
      <c r="BJ426" s="123"/>
      <c r="BK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410"/>
      <c r="B427" s="123"/>
      <c r="L427" s="123"/>
      <c r="V427" s="123"/>
      <c r="AF427" s="123"/>
      <c r="AP427" s="123"/>
      <c r="AZ427" s="123"/>
      <c r="BA427" s="123"/>
      <c r="BJ427" s="123"/>
      <c r="BK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410"/>
      <c r="B428" s="123"/>
      <c r="L428" s="123"/>
      <c r="V428" s="123"/>
      <c r="AF428" s="123"/>
      <c r="AP428" s="123"/>
      <c r="AZ428" s="123"/>
      <c r="BA428" s="123"/>
      <c r="BJ428" s="123"/>
      <c r="BK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410"/>
      <c r="B429" s="123"/>
      <c r="L429" s="123"/>
      <c r="V429" s="123"/>
      <c r="AF429" s="123"/>
      <c r="AP429" s="123"/>
      <c r="AZ429" s="123"/>
      <c r="BA429" s="123"/>
      <c r="BJ429" s="123"/>
      <c r="BK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410"/>
      <c r="B430" s="123"/>
      <c r="L430" s="123"/>
      <c r="V430" s="123"/>
      <c r="AF430" s="123"/>
      <c r="AP430" s="123"/>
      <c r="AZ430" s="123"/>
      <c r="BA430" s="123"/>
      <c r="BJ430" s="123"/>
      <c r="BK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410"/>
      <c r="B431" s="123"/>
      <c r="L431" s="123"/>
      <c r="V431" s="123"/>
      <c r="AF431" s="123"/>
      <c r="AP431" s="123"/>
      <c r="AZ431" s="123"/>
      <c r="BA431" s="123"/>
      <c r="BJ431" s="123"/>
      <c r="BK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410"/>
      <c r="B432" s="123"/>
      <c r="L432" s="123"/>
      <c r="V432" s="123"/>
      <c r="AF432" s="123"/>
      <c r="AP432" s="123"/>
      <c r="AZ432" s="123"/>
      <c r="BA432" s="123"/>
      <c r="BJ432" s="123"/>
      <c r="BK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410"/>
      <c r="B433" s="123"/>
      <c r="L433" s="123"/>
      <c r="V433" s="123"/>
      <c r="AF433" s="123"/>
      <c r="AP433" s="123"/>
      <c r="AZ433" s="123"/>
      <c r="BA433" s="123"/>
      <c r="BJ433" s="123"/>
      <c r="BK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410"/>
      <c r="B434" s="123"/>
      <c r="L434" s="123"/>
      <c r="V434" s="123"/>
      <c r="AF434" s="123"/>
      <c r="AP434" s="123"/>
      <c r="AZ434" s="123"/>
      <c r="BA434" s="123"/>
      <c r="BJ434" s="123"/>
      <c r="BK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410"/>
      <c r="B435" s="123"/>
      <c r="L435" s="123"/>
      <c r="V435" s="123"/>
      <c r="AF435" s="123"/>
      <c r="AP435" s="123"/>
      <c r="AZ435" s="123"/>
      <c r="BA435" s="123"/>
      <c r="BJ435" s="123"/>
      <c r="BK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410"/>
      <c r="B436" s="123"/>
      <c r="L436" s="123"/>
      <c r="V436" s="123"/>
      <c r="AF436" s="123"/>
      <c r="AP436" s="123"/>
      <c r="AZ436" s="123"/>
      <c r="BA436" s="123"/>
      <c r="BJ436" s="123"/>
      <c r="BK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410"/>
      <c r="B437" s="123"/>
      <c r="L437" s="123"/>
      <c r="V437" s="123"/>
      <c r="AF437" s="123"/>
      <c r="AP437" s="123"/>
      <c r="AZ437" s="123"/>
      <c r="BA437" s="123"/>
      <c r="BJ437" s="123"/>
      <c r="BK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410"/>
      <c r="B438" s="123"/>
      <c r="L438" s="123"/>
      <c r="V438" s="123"/>
      <c r="AF438" s="123"/>
      <c r="AP438" s="123"/>
      <c r="AZ438" s="123"/>
      <c r="BA438" s="123"/>
      <c r="BJ438" s="123"/>
      <c r="BK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410"/>
      <c r="B439" s="123"/>
      <c r="L439" s="123"/>
      <c r="V439" s="123"/>
      <c r="AF439" s="123"/>
      <c r="AP439" s="123"/>
      <c r="AZ439" s="123"/>
      <c r="BA439" s="123"/>
      <c r="BJ439" s="123"/>
      <c r="BK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410"/>
      <c r="B440" s="123"/>
      <c r="L440" s="123"/>
      <c r="V440" s="123"/>
      <c r="AF440" s="123"/>
      <c r="AP440" s="123"/>
      <c r="AZ440" s="123"/>
      <c r="BA440" s="123"/>
      <c r="BJ440" s="123"/>
      <c r="BK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410"/>
      <c r="B441" s="123"/>
      <c r="L441" s="123"/>
      <c r="V441" s="123"/>
      <c r="AF441" s="123"/>
      <c r="AP441" s="123"/>
      <c r="AZ441" s="123"/>
      <c r="BA441" s="123"/>
      <c r="BJ441" s="123"/>
      <c r="BK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410"/>
      <c r="B442" s="123"/>
      <c r="L442" s="123"/>
      <c r="V442" s="123"/>
      <c r="AF442" s="123"/>
      <c r="AP442" s="123"/>
      <c r="AZ442" s="123"/>
      <c r="BA442" s="123"/>
      <c r="BJ442" s="123"/>
      <c r="BK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410"/>
      <c r="B443" s="123"/>
      <c r="L443" s="123"/>
      <c r="V443" s="123"/>
      <c r="AF443" s="123"/>
      <c r="AP443" s="123"/>
      <c r="AZ443" s="123"/>
      <c r="BA443" s="123"/>
      <c r="BJ443" s="123"/>
      <c r="BK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410"/>
      <c r="B444" s="123"/>
      <c r="L444" s="123"/>
      <c r="V444" s="123"/>
      <c r="AF444" s="123"/>
      <c r="AP444" s="123"/>
      <c r="AZ444" s="123"/>
      <c r="BA444" s="123"/>
      <c r="BJ444" s="123"/>
      <c r="BK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410"/>
      <c r="B445" s="123"/>
      <c r="L445" s="123"/>
      <c r="V445" s="123"/>
      <c r="AF445" s="123"/>
      <c r="AP445" s="123"/>
      <c r="AZ445" s="123"/>
      <c r="BA445" s="123"/>
      <c r="BJ445" s="123"/>
      <c r="BK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410"/>
      <c r="B446" s="123"/>
      <c r="L446" s="123"/>
      <c r="V446" s="123"/>
      <c r="AF446" s="123"/>
      <c r="AP446" s="123"/>
      <c r="AZ446" s="123"/>
      <c r="BA446" s="123"/>
      <c r="BJ446" s="123"/>
      <c r="BK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410"/>
      <c r="B447" s="123"/>
      <c r="L447" s="123"/>
      <c r="V447" s="123"/>
      <c r="AF447" s="123"/>
      <c r="AP447" s="123"/>
      <c r="AZ447" s="123"/>
      <c r="BA447" s="123"/>
      <c r="BJ447" s="123"/>
      <c r="BK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410"/>
      <c r="B448" s="123"/>
      <c r="L448" s="123"/>
      <c r="V448" s="123"/>
      <c r="AF448" s="123"/>
      <c r="AP448" s="123"/>
      <c r="AZ448" s="123"/>
      <c r="BA448" s="123"/>
      <c r="BJ448" s="123"/>
      <c r="BK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410"/>
      <c r="B449" s="123"/>
      <c r="L449" s="123"/>
      <c r="V449" s="123"/>
      <c r="AF449" s="123"/>
      <c r="AP449" s="123"/>
      <c r="AZ449" s="123"/>
      <c r="BA449" s="123"/>
      <c r="BJ449" s="123"/>
      <c r="BK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410"/>
      <c r="B450" s="123"/>
      <c r="L450" s="123"/>
      <c r="V450" s="123"/>
      <c r="AF450" s="123"/>
      <c r="AP450" s="123"/>
      <c r="AZ450" s="123"/>
      <c r="BA450" s="123"/>
      <c r="BJ450" s="123"/>
      <c r="BK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410"/>
      <c r="B451" s="123"/>
      <c r="L451" s="123"/>
      <c r="V451" s="123"/>
      <c r="AF451" s="123"/>
      <c r="AP451" s="123"/>
      <c r="AZ451" s="123"/>
      <c r="BA451" s="123"/>
      <c r="BJ451" s="123"/>
      <c r="BK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410"/>
      <c r="B452" s="123"/>
      <c r="L452" s="123"/>
      <c r="V452" s="123"/>
      <c r="AF452" s="123"/>
      <c r="AP452" s="123"/>
      <c r="AZ452" s="123"/>
      <c r="BA452" s="123"/>
      <c r="BJ452" s="123"/>
      <c r="BK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410"/>
      <c r="B453" s="123"/>
      <c r="L453" s="123"/>
      <c r="V453" s="123"/>
      <c r="AF453" s="123"/>
      <c r="AP453" s="123"/>
      <c r="AZ453" s="123"/>
      <c r="BA453" s="123"/>
      <c r="BJ453" s="123"/>
      <c r="BK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410"/>
      <c r="B454" s="123"/>
      <c r="L454" s="123"/>
      <c r="V454" s="123"/>
      <c r="AF454" s="123"/>
      <c r="AP454" s="123"/>
      <c r="AZ454" s="123"/>
      <c r="BA454" s="123"/>
      <c r="BJ454" s="123"/>
      <c r="BK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410"/>
      <c r="B455" s="123"/>
      <c r="L455" s="123"/>
      <c r="V455" s="123"/>
      <c r="AF455" s="123"/>
      <c r="AP455" s="123"/>
      <c r="AZ455" s="123"/>
      <c r="BA455" s="123"/>
      <c r="BJ455" s="123"/>
      <c r="BK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410"/>
      <c r="B456" s="123"/>
      <c r="L456" s="123"/>
      <c r="V456" s="123"/>
      <c r="AF456" s="123"/>
      <c r="AP456" s="123"/>
      <c r="AZ456" s="123"/>
      <c r="BA456" s="123"/>
      <c r="BJ456" s="123"/>
      <c r="BK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410"/>
      <c r="B457" s="123"/>
      <c r="L457" s="123"/>
      <c r="V457" s="123"/>
      <c r="AF457" s="123"/>
      <c r="AP457" s="123"/>
      <c r="AZ457" s="123"/>
      <c r="BA457" s="123"/>
      <c r="BJ457" s="123"/>
      <c r="BK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410"/>
      <c r="B458" s="123"/>
      <c r="L458" s="123"/>
      <c r="V458" s="123"/>
      <c r="AF458" s="123"/>
      <c r="AP458" s="123"/>
      <c r="AZ458" s="123"/>
      <c r="BA458" s="123"/>
      <c r="BJ458" s="123"/>
      <c r="BK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410"/>
      <c r="B459" s="123"/>
      <c r="L459" s="123"/>
      <c r="V459" s="123"/>
      <c r="AF459" s="123"/>
      <c r="AP459" s="123"/>
      <c r="AZ459" s="123"/>
      <c r="BA459" s="123"/>
      <c r="BJ459" s="123"/>
      <c r="BK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410"/>
      <c r="B460" s="123"/>
      <c r="L460" s="123"/>
      <c r="V460" s="123"/>
      <c r="AF460" s="123"/>
      <c r="AP460" s="123"/>
      <c r="AZ460" s="123"/>
      <c r="BA460" s="123"/>
      <c r="BJ460" s="123"/>
      <c r="BK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410"/>
      <c r="B461" s="123"/>
      <c r="L461" s="123"/>
      <c r="V461" s="123"/>
      <c r="AF461" s="123"/>
      <c r="AP461" s="123"/>
      <c r="AZ461" s="123"/>
      <c r="BA461" s="123"/>
      <c r="BJ461" s="123"/>
      <c r="BK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410"/>
      <c r="B462" s="123"/>
      <c r="L462" s="123"/>
      <c r="V462" s="123"/>
      <c r="AF462" s="123"/>
      <c r="AP462" s="123"/>
      <c r="AZ462" s="123"/>
      <c r="BA462" s="123"/>
      <c r="BJ462" s="123"/>
      <c r="BK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410"/>
      <c r="B463" s="123"/>
      <c r="L463" s="123"/>
      <c r="V463" s="123"/>
      <c r="AF463" s="123"/>
      <c r="AP463" s="123"/>
      <c r="AZ463" s="123"/>
      <c r="BA463" s="123"/>
      <c r="BJ463" s="123"/>
      <c r="BK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410"/>
      <c r="B464" s="123"/>
      <c r="L464" s="123"/>
      <c r="V464" s="123"/>
      <c r="AF464" s="123"/>
      <c r="AP464" s="123"/>
      <c r="AZ464" s="123"/>
      <c r="BA464" s="123"/>
      <c r="BJ464" s="123"/>
      <c r="BK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410"/>
      <c r="B465" s="123"/>
      <c r="L465" s="123"/>
      <c r="V465" s="123"/>
      <c r="AF465" s="123"/>
      <c r="AP465" s="123"/>
      <c r="AZ465" s="123"/>
      <c r="BA465" s="123"/>
      <c r="BJ465" s="123"/>
      <c r="BK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410"/>
      <c r="B466" s="123"/>
      <c r="L466" s="123"/>
      <c r="V466" s="123"/>
      <c r="AF466" s="123"/>
      <c r="AP466" s="123"/>
      <c r="AZ466" s="123"/>
      <c r="BA466" s="123"/>
      <c r="BJ466" s="123"/>
      <c r="BK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410"/>
      <c r="B467" s="123"/>
      <c r="L467" s="123"/>
      <c r="V467" s="123"/>
      <c r="AF467" s="123"/>
      <c r="AP467" s="123"/>
      <c r="AZ467" s="123"/>
      <c r="BA467" s="123"/>
      <c r="BJ467" s="123"/>
      <c r="BK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410"/>
      <c r="B468" s="123"/>
      <c r="L468" s="123"/>
      <c r="V468" s="123"/>
      <c r="AF468" s="123"/>
      <c r="AP468" s="123"/>
      <c r="AZ468" s="123"/>
      <c r="BA468" s="123"/>
      <c r="BJ468" s="123"/>
      <c r="BK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410"/>
      <c r="B469" s="123"/>
      <c r="L469" s="123"/>
      <c r="V469" s="123"/>
      <c r="AF469" s="123"/>
      <c r="AP469" s="123"/>
      <c r="AZ469" s="123"/>
      <c r="BA469" s="123"/>
      <c r="BJ469" s="123"/>
      <c r="BK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410"/>
      <c r="B470" s="123"/>
      <c r="L470" s="123"/>
      <c r="V470" s="123"/>
      <c r="AF470" s="123"/>
      <c r="AP470" s="123"/>
      <c r="AZ470" s="123"/>
      <c r="BA470" s="123"/>
      <c r="BJ470" s="123"/>
      <c r="BK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410"/>
      <c r="B471" s="123"/>
      <c r="L471" s="123"/>
      <c r="V471" s="123"/>
      <c r="AF471" s="123"/>
      <c r="AP471" s="123"/>
      <c r="AZ471" s="123"/>
      <c r="BA471" s="123"/>
      <c r="BJ471" s="123"/>
      <c r="BK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410"/>
      <c r="B472" s="123"/>
      <c r="L472" s="123"/>
      <c r="V472" s="123"/>
      <c r="AF472" s="123"/>
      <c r="AP472" s="123"/>
      <c r="AZ472" s="123"/>
      <c r="BA472" s="123"/>
      <c r="BJ472" s="123"/>
      <c r="BK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410"/>
      <c r="B473" s="123"/>
      <c r="L473" s="123"/>
      <c r="V473" s="123"/>
      <c r="AF473" s="123"/>
      <c r="AP473" s="123"/>
      <c r="AZ473" s="123"/>
      <c r="BA473" s="123"/>
      <c r="BJ473" s="123"/>
      <c r="BK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410"/>
      <c r="B474" s="123"/>
      <c r="L474" s="123"/>
      <c r="V474" s="123"/>
      <c r="AF474" s="123"/>
      <c r="AP474" s="123"/>
      <c r="AZ474" s="123"/>
      <c r="BA474" s="123"/>
      <c r="BJ474" s="123"/>
      <c r="BK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410"/>
      <c r="B475" s="123"/>
      <c r="L475" s="123"/>
      <c r="V475" s="123"/>
      <c r="AF475" s="123"/>
      <c r="AP475" s="123"/>
      <c r="AZ475" s="123"/>
      <c r="BA475" s="123"/>
      <c r="BJ475" s="123"/>
      <c r="BK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410"/>
      <c r="B476" s="123"/>
      <c r="L476" s="123"/>
      <c r="V476" s="123"/>
      <c r="AF476" s="123"/>
      <c r="AP476" s="123"/>
      <c r="AZ476" s="123"/>
      <c r="BA476" s="123"/>
      <c r="BJ476" s="123"/>
      <c r="BK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410"/>
      <c r="B477" s="123"/>
      <c r="L477" s="123"/>
      <c r="V477" s="123"/>
      <c r="AF477" s="123"/>
      <c r="AP477" s="123"/>
      <c r="AZ477" s="123"/>
      <c r="BA477" s="123"/>
      <c r="BJ477" s="123"/>
      <c r="BK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410"/>
      <c r="B478" s="123"/>
      <c r="L478" s="123"/>
      <c r="V478" s="123"/>
      <c r="AF478" s="123"/>
      <c r="AP478" s="123"/>
      <c r="AZ478" s="123"/>
      <c r="BA478" s="123"/>
      <c r="BJ478" s="123"/>
      <c r="BK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410"/>
      <c r="B479" s="123"/>
      <c r="L479" s="123"/>
      <c r="V479" s="123"/>
      <c r="AF479" s="123"/>
      <c r="AP479" s="123"/>
      <c r="AZ479" s="123"/>
      <c r="BA479" s="123"/>
      <c r="BJ479" s="123"/>
      <c r="BK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410"/>
      <c r="B480" s="123"/>
      <c r="L480" s="123"/>
      <c r="V480" s="123"/>
      <c r="AF480" s="123"/>
      <c r="AP480" s="123"/>
      <c r="AZ480" s="123"/>
      <c r="BA480" s="123"/>
      <c r="BJ480" s="123"/>
      <c r="BK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410"/>
      <c r="B481" s="123"/>
      <c r="L481" s="123"/>
      <c r="V481" s="123"/>
      <c r="AF481" s="123"/>
      <c r="AP481" s="123"/>
      <c r="AZ481" s="123"/>
      <c r="BA481" s="123"/>
      <c r="BJ481" s="123"/>
      <c r="BK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410"/>
      <c r="B482" s="123"/>
      <c r="L482" s="123"/>
      <c r="V482" s="123"/>
      <c r="AF482" s="123"/>
      <c r="AP482" s="123"/>
      <c r="AZ482" s="123"/>
      <c r="BA482" s="123"/>
      <c r="BJ482" s="123"/>
      <c r="BK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410"/>
      <c r="B483" s="123"/>
      <c r="L483" s="123"/>
      <c r="V483" s="123"/>
      <c r="AF483" s="123"/>
      <c r="AP483" s="123"/>
      <c r="AZ483" s="123"/>
      <c r="BA483" s="123"/>
      <c r="BJ483" s="123"/>
      <c r="BK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410"/>
      <c r="B484" s="123"/>
      <c r="L484" s="123"/>
      <c r="V484" s="123"/>
      <c r="AF484" s="123"/>
      <c r="AP484" s="123"/>
      <c r="AZ484" s="123"/>
      <c r="BA484" s="123"/>
      <c r="BJ484" s="123"/>
      <c r="BK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410"/>
      <c r="B485" s="123"/>
      <c r="L485" s="123"/>
      <c r="V485" s="123"/>
      <c r="AF485" s="123"/>
      <c r="AP485" s="123"/>
      <c r="AZ485" s="123"/>
      <c r="BA485" s="123"/>
      <c r="BJ485" s="123"/>
      <c r="BK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410"/>
      <c r="B486" s="123"/>
      <c r="L486" s="123"/>
      <c r="V486" s="123"/>
      <c r="AF486" s="123"/>
      <c r="AP486" s="123"/>
      <c r="AZ486" s="123"/>
      <c r="BA486" s="123"/>
      <c r="BJ486" s="123"/>
      <c r="BK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410"/>
      <c r="B487" s="123"/>
      <c r="L487" s="123"/>
      <c r="V487" s="123"/>
      <c r="AF487" s="123"/>
      <c r="AP487" s="123"/>
      <c r="AZ487" s="123"/>
      <c r="BA487" s="123"/>
      <c r="BJ487" s="123"/>
      <c r="BK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410"/>
      <c r="B488" s="123"/>
      <c r="L488" s="123"/>
      <c r="V488" s="123"/>
      <c r="AF488" s="123"/>
      <c r="AP488" s="123"/>
      <c r="AZ488" s="123"/>
      <c r="BA488" s="123"/>
      <c r="BJ488" s="123"/>
      <c r="BK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410"/>
      <c r="B489" s="123"/>
      <c r="L489" s="123"/>
      <c r="V489" s="123"/>
      <c r="AF489" s="123"/>
      <c r="AP489" s="123"/>
      <c r="AZ489" s="123"/>
      <c r="BA489" s="123"/>
      <c r="BJ489" s="123"/>
      <c r="BK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410"/>
      <c r="B490" s="123"/>
      <c r="L490" s="123"/>
      <c r="V490" s="123"/>
      <c r="AF490" s="123"/>
      <c r="AP490" s="123"/>
      <c r="AZ490" s="123"/>
      <c r="BA490" s="123"/>
      <c r="BJ490" s="123"/>
      <c r="BK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410"/>
      <c r="B491" s="123"/>
      <c r="L491" s="123"/>
      <c r="V491" s="123"/>
      <c r="AF491" s="123"/>
      <c r="AP491" s="123"/>
      <c r="AZ491" s="123"/>
      <c r="BA491" s="123"/>
      <c r="BJ491" s="123"/>
      <c r="BK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410"/>
      <c r="B492" s="123"/>
      <c r="L492" s="123"/>
      <c r="V492" s="123"/>
      <c r="AF492" s="123"/>
      <c r="AP492" s="123"/>
      <c r="AZ492" s="123"/>
      <c r="BA492" s="123"/>
      <c r="BJ492" s="123"/>
      <c r="BK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410"/>
      <c r="B493" s="123"/>
      <c r="L493" s="123"/>
      <c r="V493" s="123"/>
      <c r="AF493" s="123"/>
      <c r="AP493" s="123"/>
      <c r="AZ493" s="123"/>
      <c r="BA493" s="123"/>
      <c r="BJ493" s="123"/>
      <c r="BK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410"/>
      <c r="B494" s="123"/>
      <c r="L494" s="123"/>
      <c r="V494" s="123"/>
      <c r="AF494" s="123"/>
      <c r="AP494" s="123"/>
      <c r="AZ494" s="123"/>
      <c r="BA494" s="123"/>
      <c r="BJ494" s="123"/>
      <c r="BK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410"/>
      <c r="B495" s="123"/>
      <c r="L495" s="123"/>
      <c r="V495" s="123"/>
      <c r="AF495" s="123"/>
      <c r="AP495" s="123"/>
      <c r="AZ495" s="123"/>
      <c r="BA495" s="123"/>
      <c r="BJ495" s="123"/>
      <c r="BK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410"/>
      <c r="B496" s="123"/>
      <c r="L496" s="123"/>
      <c r="V496" s="123"/>
      <c r="AF496" s="123"/>
      <c r="AP496" s="123"/>
      <c r="AZ496" s="123"/>
      <c r="BA496" s="123"/>
      <c r="BJ496" s="123"/>
      <c r="BK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410"/>
      <c r="B497" s="123"/>
      <c r="L497" s="123"/>
      <c r="V497" s="123"/>
      <c r="AF497" s="123"/>
      <c r="AP497" s="123"/>
      <c r="AZ497" s="123"/>
      <c r="BA497" s="123"/>
      <c r="BJ497" s="123"/>
      <c r="BK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410"/>
      <c r="B498" s="123"/>
      <c r="L498" s="123"/>
      <c r="V498" s="123"/>
      <c r="AF498" s="123"/>
      <c r="AP498" s="123"/>
      <c r="AZ498" s="123"/>
      <c r="BA498" s="123"/>
      <c r="BJ498" s="123"/>
      <c r="BK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410"/>
      <c r="B499" s="123"/>
      <c r="L499" s="123"/>
      <c r="V499" s="123"/>
      <c r="AF499" s="123"/>
      <c r="AP499" s="123"/>
      <c r="AZ499" s="123"/>
      <c r="BA499" s="123"/>
      <c r="BJ499" s="123"/>
      <c r="BK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410"/>
      <c r="B500" s="123"/>
      <c r="L500" s="123"/>
      <c r="V500" s="123"/>
      <c r="AF500" s="123"/>
      <c r="AP500" s="123"/>
      <c r="AZ500" s="123"/>
      <c r="BA500" s="123"/>
      <c r="BJ500" s="123"/>
      <c r="BK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410"/>
      <c r="B501" s="123"/>
      <c r="L501" s="123"/>
      <c r="V501" s="123"/>
      <c r="AF501" s="123"/>
      <c r="AP501" s="123"/>
      <c r="AZ501" s="123"/>
      <c r="BA501" s="123"/>
      <c r="BJ501" s="123"/>
      <c r="BK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410"/>
      <c r="B502" s="123"/>
      <c r="L502" s="123"/>
      <c r="V502" s="123"/>
      <c r="AF502" s="123"/>
      <c r="AP502" s="123"/>
      <c r="AZ502" s="123"/>
      <c r="BA502" s="123"/>
      <c r="BJ502" s="123"/>
      <c r="BK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410"/>
      <c r="B503" s="123"/>
      <c r="L503" s="123"/>
      <c r="V503" s="123"/>
      <c r="AF503" s="123"/>
      <c r="AP503" s="123"/>
      <c r="AZ503" s="123"/>
      <c r="BA503" s="123"/>
      <c r="BJ503" s="123"/>
      <c r="BK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410"/>
      <c r="B504" s="123"/>
      <c r="L504" s="123"/>
      <c r="V504" s="123"/>
      <c r="AF504" s="123"/>
      <c r="AP504" s="123"/>
      <c r="AZ504" s="123"/>
      <c r="BA504" s="123"/>
      <c r="BJ504" s="123"/>
      <c r="BK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410"/>
      <c r="B505" s="123"/>
      <c r="L505" s="123"/>
      <c r="V505" s="123"/>
      <c r="AF505" s="123"/>
      <c r="AP505" s="123"/>
      <c r="AZ505" s="123"/>
      <c r="BA505" s="123"/>
      <c r="BJ505" s="123"/>
      <c r="BK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410"/>
      <c r="B506" s="123"/>
      <c r="L506" s="123"/>
      <c r="V506" s="123"/>
      <c r="AF506" s="123"/>
      <c r="AP506" s="123"/>
      <c r="AZ506" s="123"/>
      <c r="BA506" s="123"/>
      <c r="BJ506" s="123"/>
      <c r="BK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410"/>
      <c r="B507" s="123"/>
      <c r="L507" s="123"/>
      <c r="V507" s="123"/>
      <c r="AF507" s="123"/>
      <c r="AP507" s="123"/>
      <c r="AZ507" s="123"/>
      <c r="BA507" s="123"/>
      <c r="BJ507" s="123"/>
      <c r="BK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410"/>
      <c r="B508" s="123"/>
      <c r="L508" s="123"/>
      <c r="V508" s="123"/>
      <c r="AF508" s="123"/>
      <c r="AP508" s="123"/>
      <c r="AZ508" s="123"/>
      <c r="BA508" s="123"/>
      <c r="BJ508" s="123"/>
      <c r="BK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410"/>
      <c r="B509" s="123"/>
      <c r="L509" s="123"/>
      <c r="V509" s="123"/>
      <c r="AF509" s="123"/>
      <c r="AP509" s="123"/>
      <c r="AZ509" s="123"/>
      <c r="BA509" s="123"/>
      <c r="BJ509" s="123"/>
      <c r="BK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410"/>
      <c r="B510" s="123"/>
      <c r="L510" s="123"/>
      <c r="V510" s="123"/>
      <c r="AF510" s="123"/>
      <c r="AP510" s="123"/>
      <c r="AZ510" s="123"/>
      <c r="BA510" s="123"/>
      <c r="BJ510" s="123"/>
      <c r="BK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410"/>
      <c r="B511" s="123"/>
      <c r="L511" s="123"/>
      <c r="V511" s="123"/>
      <c r="AF511" s="123"/>
      <c r="AP511" s="123"/>
      <c r="AZ511" s="123"/>
      <c r="BA511" s="123"/>
      <c r="BJ511" s="123"/>
      <c r="BK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410"/>
      <c r="B512" s="123"/>
      <c r="L512" s="123"/>
      <c r="V512" s="123"/>
      <c r="AF512" s="123"/>
      <c r="AP512" s="123"/>
      <c r="AZ512" s="123"/>
      <c r="BA512" s="123"/>
      <c r="BJ512" s="123"/>
      <c r="BK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410"/>
      <c r="B513" s="123"/>
      <c r="L513" s="123"/>
      <c r="V513" s="123"/>
      <c r="AF513" s="123"/>
      <c r="AP513" s="123"/>
      <c r="AZ513" s="123"/>
      <c r="BA513" s="123"/>
      <c r="BJ513" s="123"/>
      <c r="BK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410"/>
      <c r="B514" s="123"/>
      <c r="L514" s="123"/>
      <c r="V514" s="123"/>
      <c r="AF514" s="123"/>
      <c r="AP514" s="123"/>
      <c r="AZ514" s="123"/>
      <c r="BA514" s="123"/>
      <c r="BJ514" s="123"/>
      <c r="BK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410"/>
      <c r="B515" s="123"/>
      <c r="L515" s="123"/>
      <c r="V515" s="123"/>
      <c r="AF515" s="123"/>
      <c r="AP515" s="123"/>
      <c r="AZ515" s="123"/>
      <c r="BA515" s="123"/>
      <c r="BJ515" s="123"/>
      <c r="BK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410"/>
      <c r="B516" s="123"/>
      <c r="L516" s="123"/>
      <c r="V516" s="123"/>
      <c r="AF516" s="123"/>
      <c r="AP516" s="123"/>
      <c r="AZ516" s="123"/>
      <c r="BA516" s="123"/>
      <c r="BJ516" s="123"/>
      <c r="BK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410"/>
      <c r="B517" s="123"/>
      <c r="L517" s="123"/>
      <c r="V517" s="123"/>
      <c r="AF517" s="123"/>
      <c r="AP517" s="123"/>
      <c r="AZ517" s="123"/>
      <c r="BA517" s="123"/>
      <c r="BJ517" s="123"/>
      <c r="BK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410"/>
      <c r="B518" s="123"/>
      <c r="L518" s="123"/>
      <c r="V518" s="123"/>
      <c r="AF518" s="123"/>
      <c r="AP518" s="123"/>
      <c r="AZ518" s="123"/>
      <c r="BA518" s="123"/>
      <c r="BJ518" s="123"/>
      <c r="BK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410"/>
      <c r="B519" s="123"/>
      <c r="L519" s="123"/>
      <c r="V519" s="123"/>
      <c r="AF519" s="123"/>
      <c r="AP519" s="123"/>
      <c r="AZ519" s="123"/>
      <c r="BA519" s="123"/>
      <c r="BJ519" s="123"/>
      <c r="BK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410"/>
      <c r="B520" s="123"/>
      <c r="L520" s="123"/>
      <c r="V520" s="123"/>
      <c r="AF520" s="123"/>
      <c r="AP520" s="123"/>
      <c r="AZ520" s="123"/>
      <c r="BA520" s="123"/>
      <c r="BJ520" s="123"/>
      <c r="BK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410"/>
      <c r="B521" s="123"/>
      <c r="L521" s="123"/>
      <c r="V521" s="123"/>
      <c r="AF521" s="123"/>
      <c r="AP521" s="123"/>
      <c r="AZ521" s="123"/>
      <c r="BA521" s="123"/>
      <c r="BJ521" s="123"/>
      <c r="BK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410"/>
      <c r="B522" s="123"/>
      <c r="L522" s="123"/>
      <c r="V522" s="123"/>
      <c r="AF522" s="123"/>
      <c r="AP522" s="123"/>
      <c r="AZ522" s="123"/>
      <c r="BA522" s="123"/>
      <c r="BJ522" s="123"/>
      <c r="BK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410"/>
      <c r="B523" s="123"/>
      <c r="L523" s="123"/>
      <c r="V523" s="123"/>
      <c r="AF523" s="123"/>
      <c r="AP523" s="123"/>
      <c r="AZ523" s="123"/>
      <c r="BA523" s="123"/>
      <c r="BJ523" s="123"/>
      <c r="BK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410"/>
      <c r="B524" s="123"/>
      <c r="L524" s="123"/>
      <c r="V524" s="123"/>
      <c r="AF524" s="123"/>
      <c r="AP524" s="123"/>
      <c r="AZ524" s="123"/>
      <c r="BA524" s="123"/>
      <c r="BJ524" s="123"/>
      <c r="BK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410"/>
      <c r="B525" s="123"/>
      <c r="L525" s="123"/>
      <c r="V525" s="123"/>
      <c r="AF525" s="123"/>
      <c r="AP525" s="123"/>
      <c r="AZ525" s="123"/>
      <c r="BA525" s="123"/>
      <c r="BJ525" s="123"/>
      <c r="BK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410"/>
      <c r="B526" s="123"/>
      <c r="L526" s="123"/>
      <c r="V526" s="123"/>
      <c r="AF526" s="123"/>
      <c r="AP526" s="123"/>
      <c r="AZ526" s="123"/>
      <c r="BA526" s="123"/>
      <c r="BJ526" s="123"/>
      <c r="BK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410"/>
      <c r="B527" s="123"/>
      <c r="L527" s="123"/>
      <c r="V527" s="123"/>
      <c r="AF527" s="123"/>
      <c r="AP527" s="123"/>
      <c r="AZ527" s="123"/>
      <c r="BA527" s="123"/>
      <c r="BJ527" s="123"/>
      <c r="BK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410"/>
      <c r="B528" s="123"/>
      <c r="L528" s="123"/>
      <c r="V528" s="123"/>
      <c r="AF528" s="123"/>
      <c r="AP528" s="123"/>
      <c r="AZ528" s="123"/>
      <c r="BA528" s="123"/>
      <c r="BJ528" s="123"/>
      <c r="BK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410"/>
      <c r="B529" s="123"/>
      <c r="L529" s="123"/>
      <c r="V529" s="123"/>
      <c r="AF529" s="123"/>
      <c r="AP529" s="123"/>
      <c r="AZ529" s="123"/>
      <c r="BA529" s="123"/>
      <c r="BJ529" s="123"/>
      <c r="BK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410"/>
      <c r="B530" s="123"/>
      <c r="L530" s="123"/>
      <c r="V530" s="123"/>
      <c r="AF530" s="123"/>
      <c r="AP530" s="123"/>
      <c r="AZ530" s="123"/>
      <c r="BA530" s="123"/>
      <c r="BJ530" s="123"/>
      <c r="BK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410"/>
      <c r="B531" s="123"/>
      <c r="L531" s="123"/>
      <c r="V531" s="123"/>
      <c r="AF531" s="123"/>
      <c r="AP531" s="123"/>
      <c r="AZ531" s="123"/>
      <c r="BA531" s="123"/>
      <c r="BJ531" s="123"/>
      <c r="BK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410"/>
      <c r="B532" s="123"/>
      <c r="L532" s="123"/>
      <c r="V532" s="123"/>
      <c r="AF532" s="123"/>
      <c r="AP532" s="123"/>
      <c r="AZ532" s="123"/>
      <c r="BA532" s="123"/>
      <c r="BJ532" s="123"/>
      <c r="BK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410"/>
      <c r="B533" s="123"/>
      <c r="L533" s="123"/>
      <c r="V533" s="123"/>
      <c r="AF533" s="123"/>
      <c r="AP533" s="123"/>
      <c r="AZ533" s="123"/>
      <c r="BA533" s="123"/>
      <c r="BJ533" s="123"/>
      <c r="BK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410"/>
      <c r="B534" s="123"/>
      <c r="L534" s="123"/>
      <c r="V534" s="123"/>
      <c r="AF534" s="123"/>
      <c r="AP534" s="123"/>
      <c r="AZ534" s="123"/>
      <c r="BA534" s="123"/>
      <c r="BJ534" s="123"/>
      <c r="BK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410"/>
      <c r="B535" s="123"/>
      <c r="L535" s="123"/>
      <c r="V535" s="123"/>
      <c r="AF535" s="123"/>
      <c r="AP535" s="123"/>
      <c r="AZ535" s="123"/>
      <c r="BA535" s="123"/>
      <c r="BJ535" s="123"/>
      <c r="BK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410"/>
      <c r="B536" s="123"/>
      <c r="L536" s="123"/>
      <c r="V536" s="123"/>
      <c r="AF536" s="123"/>
      <c r="AP536" s="123"/>
      <c r="AZ536" s="123"/>
      <c r="BA536" s="123"/>
      <c r="BJ536" s="123"/>
      <c r="BK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410"/>
      <c r="B537" s="123"/>
      <c r="L537" s="123"/>
      <c r="V537" s="123"/>
      <c r="AF537" s="123"/>
      <c r="AP537" s="123"/>
      <c r="AZ537" s="123"/>
      <c r="BA537" s="123"/>
      <c r="BJ537" s="123"/>
      <c r="BK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410"/>
      <c r="B538" s="123"/>
      <c r="L538" s="123"/>
      <c r="V538" s="123"/>
      <c r="AF538" s="123"/>
      <c r="AP538" s="123"/>
      <c r="AZ538" s="123"/>
      <c r="BA538" s="123"/>
      <c r="BJ538" s="123"/>
      <c r="BK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410"/>
      <c r="B539" s="123"/>
      <c r="L539" s="123"/>
      <c r="V539" s="123"/>
      <c r="AF539" s="123"/>
      <c r="AP539" s="123"/>
      <c r="AZ539" s="123"/>
      <c r="BA539" s="123"/>
      <c r="BJ539" s="123"/>
      <c r="BK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410"/>
      <c r="B540" s="123"/>
      <c r="L540" s="123"/>
      <c r="V540" s="123"/>
      <c r="AF540" s="123"/>
      <c r="AP540" s="123"/>
      <c r="AZ540" s="123"/>
      <c r="BA540" s="123"/>
      <c r="BJ540" s="123"/>
      <c r="BK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410"/>
      <c r="B541" s="123"/>
      <c r="L541" s="123"/>
      <c r="V541" s="123"/>
      <c r="AF541" s="123"/>
      <c r="AP541" s="123"/>
      <c r="AZ541" s="123"/>
      <c r="BA541" s="123"/>
      <c r="BJ541" s="123"/>
      <c r="BK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410"/>
      <c r="B542" s="123"/>
      <c r="L542" s="123"/>
      <c r="V542" s="123"/>
      <c r="AF542" s="123"/>
      <c r="AP542" s="123"/>
      <c r="AZ542" s="123"/>
      <c r="BA542" s="123"/>
      <c r="BJ542" s="123"/>
      <c r="BK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410"/>
      <c r="B543" s="123"/>
      <c r="L543" s="123"/>
      <c r="V543" s="123"/>
      <c r="AF543" s="123"/>
      <c r="AP543" s="123"/>
      <c r="AZ543" s="123"/>
      <c r="BA543" s="123"/>
      <c r="BJ543" s="123"/>
      <c r="BK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410"/>
      <c r="B544" s="123"/>
      <c r="L544" s="123"/>
      <c r="V544" s="123"/>
      <c r="AF544" s="123"/>
      <c r="AP544" s="123"/>
      <c r="AZ544" s="123"/>
      <c r="BA544" s="123"/>
      <c r="BJ544" s="123"/>
      <c r="BK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410"/>
      <c r="B545" s="123"/>
      <c r="L545" s="123"/>
      <c r="V545" s="123"/>
      <c r="AF545" s="123"/>
      <c r="AP545" s="123"/>
      <c r="AZ545" s="123"/>
      <c r="BA545" s="123"/>
      <c r="BJ545" s="123"/>
      <c r="BK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410"/>
      <c r="B546" s="123"/>
      <c r="L546" s="123"/>
      <c r="V546" s="123"/>
      <c r="AF546" s="123"/>
      <c r="AP546" s="123"/>
      <c r="AZ546" s="123"/>
      <c r="BA546" s="123"/>
      <c r="BJ546" s="123"/>
      <c r="BK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410"/>
      <c r="B547" s="123"/>
      <c r="L547" s="123"/>
      <c r="V547" s="123"/>
      <c r="AF547" s="123"/>
      <c r="AP547" s="123"/>
      <c r="AZ547" s="123"/>
      <c r="BA547" s="123"/>
      <c r="BJ547" s="123"/>
      <c r="BK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410"/>
      <c r="B548" s="123"/>
      <c r="L548" s="123"/>
      <c r="V548" s="123"/>
      <c r="AF548" s="123"/>
      <c r="AP548" s="123"/>
      <c r="AZ548" s="123"/>
      <c r="BA548" s="123"/>
      <c r="BJ548" s="123"/>
      <c r="BK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410"/>
      <c r="B549" s="123"/>
      <c r="L549" s="123"/>
      <c r="V549" s="123"/>
      <c r="AF549" s="123"/>
      <c r="AP549" s="123"/>
      <c r="AZ549" s="123"/>
      <c r="BA549" s="123"/>
      <c r="BJ549" s="123"/>
      <c r="BK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410"/>
      <c r="B550" s="123"/>
      <c r="L550" s="123"/>
      <c r="V550" s="123"/>
      <c r="AF550" s="123"/>
      <c r="AP550" s="123"/>
      <c r="AZ550" s="123"/>
      <c r="BA550" s="123"/>
      <c r="BJ550" s="123"/>
      <c r="BK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410"/>
      <c r="B551" s="123"/>
      <c r="L551" s="123"/>
      <c r="V551" s="123"/>
      <c r="AF551" s="123"/>
      <c r="AP551" s="123"/>
      <c r="AZ551" s="123"/>
      <c r="BA551" s="123"/>
      <c r="BJ551" s="123"/>
      <c r="BK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410"/>
      <c r="B552" s="123"/>
      <c r="L552" s="123"/>
      <c r="V552" s="123"/>
      <c r="AF552" s="123"/>
      <c r="AP552" s="123"/>
      <c r="AZ552" s="123"/>
      <c r="BA552" s="123"/>
      <c r="BJ552" s="123"/>
      <c r="BK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410"/>
      <c r="B553" s="123"/>
      <c r="L553" s="123"/>
      <c r="V553" s="123"/>
      <c r="AF553" s="123"/>
      <c r="AP553" s="123"/>
      <c r="AZ553" s="123"/>
      <c r="BA553" s="123"/>
      <c r="BJ553" s="123"/>
      <c r="BK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410"/>
      <c r="B554" s="123"/>
      <c r="L554" s="123"/>
      <c r="V554" s="123"/>
      <c r="AF554" s="123"/>
      <c r="AP554" s="123"/>
      <c r="AZ554" s="123"/>
      <c r="BA554" s="123"/>
      <c r="BJ554" s="123"/>
      <c r="BK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410"/>
      <c r="B555" s="123"/>
      <c r="L555" s="123"/>
      <c r="V555" s="123"/>
      <c r="AF555" s="123"/>
      <c r="AP555" s="123"/>
      <c r="AZ555" s="123"/>
      <c r="BA555" s="123"/>
      <c r="BJ555" s="123"/>
      <c r="BK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410"/>
      <c r="B556" s="123"/>
      <c r="L556" s="123"/>
      <c r="V556" s="123"/>
      <c r="AF556" s="123"/>
      <c r="AP556" s="123"/>
      <c r="AZ556" s="123"/>
      <c r="BA556" s="123"/>
      <c r="BJ556" s="123"/>
      <c r="BK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410"/>
      <c r="B557" s="123"/>
      <c r="L557" s="123"/>
      <c r="V557" s="123"/>
      <c r="AF557" s="123"/>
      <c r="AP557" s="123"/>
      <c r="AZ557" s="123"/>
      <c r="BA557" s="123"/>
      <c r="BJ557" s="123"/>
      <c r="BK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410"/>
      <c r="B558" s="123"/>
      <c r="L558" s="123"/>
      <c r="V558" s="123"/>
      <c r="AF558" s="123"/>
      <c r="AP558" s="123"/>
      <c r="AZ558" s="123"/>
      <c r="BA558" s="123"/>
      <c r="BJ558" s="123"/>
      <c r="BK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410"/>
      <c r="B559" s="123"/>
      <c r="L559" s="123"/>
      <c r="V559" s="123"/>
      <c r="AF559" s="123"/>
      <c r="AP559" s="123"/>
      <c r="AZ559" s="123"/>
      <c r="BA559" s="123"/>
      <c r="BJ559" s="123"/>
      <c r="BK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410"/>
      <c r="B560" s="123"/>
      <c r="L560" s="123"/>
      <c r="V560" s="123"/>
      <c r="AF560" s="123"/>
      <c r="AP560" s="123"/>
      <c r="AZ560" s="123"/>
      <c r="BA560" s="123"/>
      <c r="BJ560" s="123"/>
      <c r="BK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410"/>
      <c r="B561" s="123"/>
      <c r="L561" s="123"/>
      <c r="V561" s="123"/>
      <c r="AF561" s="123"/>
      <c r="AP561" s="123"/>
      <c r="AZ561" s="123"/>
      <c r="BA561" s="123"/>
      <c r="BJ561" s="123"/>
      <c r="BK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410"/>
      <c r="B562" s="123"/>
      <c r="L562" s="123"/>
      <c r="V562" s="123"/>
      <c r="AF562" s="123"/>
      <c r="AP562" s="123"/>
      <c r="AZ562" s="123"/>
      <c r="BA562" s="123"/>
      <c r="BJ562" s="123"/>
      <c r="BK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410"/>
      <c r="B563" s="123"/>
      <c r="L563" s="123"/>
      <c r="V563" s="123"/>
      <c r="AF563" s="123"/>
      <c r="AP563" s="123"/>
      <c r="AZ563" s="123"/>
      <c r="BA563" s="123"/>
      <c r="BJ563" s="123"/>
      <c r="BK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410"/>
      <c r="B564" s="123"/>
      <c r="L564" s="123"/>
      <c r="V564" s="123"/>
      <c r="AF564" s="123"/>
      <c r="AP564" s="123"/>
      <c r="AZ564" s="123"/>
      <c r="BA564" s="123"/>
      <c r="BJ564" s="123"/>
      <c r="BK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410"/>
      <c r="B565" s="123"/>
      <c r="L565" s="123"/>
      <c r="V565" s="123"/>
      <c r="AF565" s="123"/>
      <c r="AP565" s="123"/>
      <c r="AZ565" s="123"/>
      <c r="BA565" s="123"/>
      <c r="BJ565" s="123"/>
      <c r="BK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410"/>
      <c r="B566" s="123"/>
      <c r="L566" s="123"/>
      <c r="V566" s="123"/>
      <c r="AF566" s="123"/>
      <c r="AP566" s="123"/>
      <c r="AZ566" s="123"/>
      <c r="BA566" s="123"/>
      <c r="BJ566" s="123"/>
      <c r="BK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410"/>
      <c r="B567" s="123"/>
      <c r="L567" s="123"/>
      <c r="V567" s="123"/>
      <c r="AF567" s="123"/>
      <c r="AP567" s="123"/>
      <c r="AZ567" s="123"/>
      <c r="BA567" s="123"/>
      <c r="BJ567" s="123"/>
      <c r="BK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410"/>
      <c r="B568" s="123"/>
      <c r="L568" s="123"/>
      <c r="V568" s="123"/>
      <c r="AF568" s="123"/>
      <c r="AP568" s="123"/>
      <c r="AZ568" s="123"/>
      <c r="BA568" s="123"/>
      <c r="BJ568" s="123"/>
      <c r="BK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410"/>
      <c r="B569" s="123"/>
      <c r="L569" s="123"/>
      <c r="V569" s="123"/>
      <c r="AF569" s="123"/>
      <c r="AP569" s="123"/>
      <c r="AZ569" s="123"/>
      <c r="BA569" s="123"/>
      <c r="BJ569" s="123"/>
      <c r="BK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410"/>
      <c r="B570" s="123"/>
      <c r="L570" s="123"/>
      <c r="V570" s="123"/>
      <c r="AF570" s="123"/>
      <c r="AP570" s="123"/>
      <c r="AZ570" s="123"/>
      <c r="BA570" s="123"/>
      <c r="BJ570" s="123"/>
      <c r="BK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410"/>
      <c r="B571" s="123"/>
      <c r="L571" s="123"/>
      <c r="V571" s="123"/>
      <c r="AF571" s="123"/>
      <c r="AP571" s="123"/>
      <c r="AZ571" s="123"/>
      <c r="BA571" s="123"/>
      <c r="BJ571" s="123"/>
      <c r="BK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410"/>
      <c r="B572" s="123"/>
      <c r="L572" s="123"/>
      <c r="V572" s="123"/>
      <c r="AF572" s="123"/>
      <c r="AP572" s="123"/>
      <c r="AZ572" s="123"/>
      <c r="BA572" s="123"/>
      <c r="BJ572" s="123"/>
      <c r="BK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410"/>
      <c r="B573" s="123"/>
      <c r="L573" s="123"/>
      <c r="V573" s="123"/>
      <c r="AF573" s="123"/>
      <c r="AP573" s="123"/>
      <c r="AZ573" s="123"/>
      <c r="BA573" s="123"/>
      <c r="BJ573" s="123"/>
      <c r="BK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410"/>
      <c r="B574" s="123"/>
      <c r="L574" s="123"/>
      <c r="V574" s="123"/>
      <c r="AF574" s="123"/>
      <c r="AP574" s="123"/>
      <c r="AZ574" s="123"/>
      <c r="BA574" s="123"/>
      <c r="BJ574" s="123"/>
      <c r="BK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410"/>
      <c r="B575" s="123"/>
      <c r="L575" s="123"/>
      <c r="V575" s="123"/>
      <c r="AF575" s="123"/>
      <c r="AP575" s="123"/>
      <c r="AZ575" s="123"/>
      <c r="BA575" s="123"/>
      <c r="BJ575" s="123"/>
      <c r="BK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410"/>
      <c r="B576" s="123"/>
      <c r="L576" s="123"/>
      <c r="V576" s="123"/>
      <c r="AF576" s="123"/>
      <c r="AP576" s="123"/>
      <c r="AZ576" s="123"/>
      <c r="BA576" s="123"/>
      <c r="BJ576" s="123"/>
      <c r="BK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410"/>
      <c r="B577" s="123"/>
      <c r="L577" s="123"/>
      <c r="V577" s="123"/>
      <c r="AF577" s="123"/>
      <c r="AP577" s="123"/>
      <c r="AZ577" s="123"/>
      <c r="BA577" s="123"/>
      <c r="BJ577" s="123"/>
      <c r="BK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410"/>
      <c r="B578" s="123"/>
      <c r="L578" s="123"/>
      <c r="V578" s="123"/>
      <c r="AF578" s="123"/>
      <c r="AP578" s="123"/>
      <c r="AZ578" s="123"/>
      <c r="BA578" s="123"/>
      <c r="BJ578" s="123"/>
      <c r="BK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410"/>
      <c r="B579" s="123"/>
      <c r="L579" s="123"/>
      <c r="V579" s="123"/>
      <c r="AF579" s="123"/>
      <c r="AP579" s="123"/>
      <c r="AZ579" s="123"/>
      <c r="BA579" s="123"/>
      <c r="BJ579" s="123"/>
      <c r="BK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410"/>
      <c r="B580" s="123"/>
      <c r="L580" s="123"/>
      <c r="V580" s="123"/>
      <c r="AF580" s="123"/>
      <c r="AP580" s="123"/>
      <c r="AZ580" s="123"/>
      <c r="BA580" s="123"/>
      <c r="BJ580" s="123"/>
      <c r="BK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410"/>
      <c r="B581" s="123"/>
      <c r="L581" s="123"/>
      <c r="V581" s="123"/>
      <c r="AF581" s="123"/>
      <c r="AP581" s="123"/>
      <c r="AZ581" s="123"/>
      <c r="BA581" s="123"/>
      <c r="BJ581" s="123"/>
      <c r="BK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410"/>
      <c r="B582" s="123"/>
      <c r="L582" s="123"/>
      <c r="V582" s="123"/>
      <c r="AF582" s="123"/>
      <c r="AP582" s="123"/>
      <c r="AZ582" s="123"/>
      <c r="BA582" s="123"/>
      <c r="BJ582" s="123"/>
      <c r="BK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410"/>
      <c r="B583" s="123"/>
      <c r="L583" s="123"/>
      <c r="V583" s="123"/>
      <c r="AF583" s="123"/>
      <c r="AP583" s="123"/>
      <c r="AZ583" s="123"/>
      <c r="BA583" s="123"/>
      <c r="BJ583" s="123"/>
      <c r="BK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410"/>
      <c r="B584" s="123"/>
      <c r="L584" s="123"/>
      <c r="V584" s="123"/>
      <c r="AF584" s="123"/>
      <c r="AP584" s="123"/>
      <c r="AZ584" s="123"/>
      <c r="BA584" s="123"/>
      <c r="BJ584" s="123"/>
      <c r="BK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410"/>
      <c r="B585" s="123"/>
      <c r="L585" s="123"/>
      <c r="V585" s="123"/>
      <c r="AF585" s="123"/>
      <c r="AP585" s="123"/>
      <c r="AZ585" s="123"/>
      <c r="BA585" s="123"/>
      <c r="BJ585" s="123"/>
      <c r="BK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410"/>
      <c r="B586" s="123"/>
      <c r="L586" s="123"/>
      <c r="V586" s="123"/>
      <c r="AF586" s="123"/>
      <c r="AP586" s="123"/>
      <c r="AZ586" s="123"/>
      <c r="BA586" s="123"/>
      <c r="BJ586" s="123"/>
      <c r="BK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410"/>
      <c r="B587" s="123"/>
      <c r="L587" s="123"/>
      <c r="V587" s="123"/>
      <c r="AF587" s="123"/>
      <c r="AP587" s="123"/>
      <c r="AZ587" s="123"/>
      <c r="BA587" s="123"/>
      <c r="BJ587" s="123"/>
      <c r="BK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410"/>
      <c r="B588" s="123"/>
      <c r="L588" s="123"/>
      <c r="V588" s="123"/>
      <c r="AF588" s="123"/>
      <c r="AP588" s="123"/>
      <c r="AZ588" s="123"/>
      <c r="BA588" s="123"/>
      <c r="BJ588" s="123"/>
      <c r="BK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410"/>
      <c r="B589" s="123"/>
      <c r="L589" s="123"/>
      <c r="V589" s="123"/>
      <c r="AF589" s="123"/>
      <c r="AP589" s="123"/>
      <c r="AZ589" s="123"/>
      <c r="BA589" s="123"/>
      <c r="BJ589" s="123"/>
      <c r="BK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410"/>
      <c r="B590" s="123"/>
      <c r="L590" s="123"/>
      <c r="V590" s="123"/>
      <c r="AF590" s="123"/>
      <c r="AP590" s="123"/>
      <c r="AZ590" s="123"/>
      <c r="BA590" s="123"/>
      <c r="BJ590" s="123"/>
      <c r="BK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410"/>
      <c r="B591" s="123"/>
      <c r="L591" s="123"/>
      <c r="V591" s="123"/>
      <c r="AF591" s="123"/>
      <c r="AP591" s="123"/>
      <c r="AZ591" s="123"/>
      <c r="BA591" s="123"/>
      <c r="BJ591" s="123"/>
      <c r="BK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410"/>
      <c r="B592" s="123"/>
      <c r="L592" s="123"/>
      <c r="V592" s="123"/>
      <c r="AF592" s="123"/>
      <c r="AP592" s="123"/>
      <c r="AZ592" s="123"/>
      <c r="BA592" s="123"/>
      <c r="BJ592" s="123"/>
      <c r="BK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410"/>
      <c r="B593" s="123"/>
      <c r="L593" s="123"/>
      <c r="V593" s="123"/>
      <c r="AF593" s="123"/>
      <c r="AP593" s="123"/>
      <c r="AZ593" s="123"/>
      <c r="BA593" s="123"/>
      <c r="BJ593" s="123"/>
      <c r="BK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410"/>
      <c r="B594" s="123"/>
      <c r="L594" s="123"/>
      <c r="V594" s="123"/>
      <c r="AF594" s="123"/>
      <c r="AP594" s="123"/>
      <c r="AZ594" s="123"/>
      <c r="BA594" s="123"/>
      <c r="BJ594" s="123"/>
      <c r="BK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410"/>
      <c r="B595" s="123"/>
      <c r="L595" s="123"/>
      <c r="V595" s="123"/>
      <c r="AF595" s="123"/>
      <c r="AP595" s="123"/>
      <c r="AZ595" s="123"/>
      <c r="BA595" s="123"/>
      <c r="BJ595" s="123"/>
      <c r="BK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410"/>
      <c r="B596" s="123"/>
      <c r="L596" s="123"/>
      <c r="V596" s="123"/>
      <c r="AF596" s="123"/>
      <c r="AP596" s="123"/>
      <c r="AZ596" s="123"/>
      <c r="BA596" s="123"/>
      <c r="BJ596" s="123"/>
      <c r="BK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410"/>
      <c r="B597" s="123"/>
      <c r="L597" s="123"/>
      <c r="V597" s="123"/>
      <c r="AF597" s="123"/>
      <c r="AP597" s="123"/>
      <c r="AZ597" s="123"/>
      <c r="BA597" s="123"/>
      <c r="BJ597" s="123"/>
      <c r="BK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410"/>
      <c r="B598" s="123"/>
      <c r="L598" s="123"/>
      <c r="V598" s="123"/>
      <c r="AF598" s="123"/>
      <c r="AP598" s="123"/>
      <c r="AZ598" s="123"/>
      <c r="BA598" s="123"/>
      <c r="BJ598" s="123"/>
      <c r="BK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410"/>
      <c r="B599" s="123"/>
      <c r="L599" s="123"/>
      <c r="V599" s="123"/>
      <c r="AF599" s="123"/>
      <c r="AP599" s="123"/>
      <c r="AZ599" s="123"/>
      <c r="BA599" s="123"/>
      <c r="BJ599" s="123"/>
      <c r="BK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410"/>
      <c r="B600" s="123"/>
      <c r="L600" s="123"/>
      <c r="V600" s="123"/>
      <c r="AF600" s="123"/>
      <c r="AP600" s="123"/>
      <c r="AZ600" s="123"/>
      <c r="BA600" s="123"/>
      <c r="BJ600" s="123"/>
      <c r="BK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410"/>
      <c r="B601" s="123"/>
      <c r="L601" s="123"/>
      <c r="V601" s="123"/>
      <c r="AF601" s="123"/>
      <c r="AP601" s="123"/>
      <c r="AZ601" s="123"/>
      <c r="BA601" s="123"/>
      <c r="BJ601" s="123"/>
      <c r="BK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410"/>
      <c r="B602" s="123"/>
      <c r="L602" s="123"/>
      <c r="V602" s="123"/>
      <c r="AF602" s="123"/>
      <c r="AP602" s="123"/>
      <c r="AZ602" s="123"/>
      <c r="BA602" s="123"/>
      <c r="BJ602" s="123"/>
      <c r="BK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410"/>
      <c r="B603" s="123"/>
      <c r="L603" s="123"/>
      <c r="V603" s="123"/>
      <c r="AF603" s="123"/>
      <c r="AP603" s="123"/>
      <c r="AZ603" s="123"/>
      <c r="BA603" s="123"/>
      <c r="BJ603" s="123"/>
      <c r="BK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410"/>
      <c r="B604" s="123"/>
      <c r="L604" s="123"/>
      <c r="V604" s="123"/>
      <c r="AF604" s="123"/>
      <c r="AP604" s="123"/>
      <c r="AZ604" s="123"/>
      <c r="BA604" s="123"/>
      <c r="BJ604" s="123"/>
      <c r="BK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410"/>
      <c r="B605" s="123"/>
      <c r="L605" s="123"/>
      <c r="V605" s="123"/>
      <c r="AF605" s="123"/>
      <c r="AP605" s="123"/>
      <c r="AZ605" s="123"/>
      <c r="BA605" s="123"/>
      <c r="BJ605" s="123"/>
      <c r="BK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410"/>
      <c r="B606" s="123"/>
      <c r="L606" s="123"/>
      <c r="V606" s="123"/>
      <c r="AF606" s="123"/>
      <c r="AP606" s="123"/>
      <c r="AZ606" s="123"/>
      <c r="BA606" s="123"/>
      <c r="BJ606" s="123"/>
      <c r="BK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410"/>
      <c r="B607" s="123"/>
      <c r="L607" s="123"/>
      <c r="V607" s="123"/>
      <c r="AF607" s="123"/>
      <c r="AP607" s="123"/>
      <c r="AZ607" s="123"/>
      <c r="BA607" s="123"/>
      <c r="BJ607" s="123"/>
      <c r="BK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410"/>
      <c r="B608" s="123"/>
      <c r="L608" s="123"/>
      <c r="V608" s="123"/>
      <c r="AF608" s="123"/>
      <c r="AP608" s="123"/>
      <c r="AZ608" s="123"/>
      <c r="BA608" s="123"/>
      <c r="BJ608" s="123"/>
      <c r="BK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410"/>
      <c r="B609" s="123"/>
      <c r="L609" s="123"/>
      <c r="V609" s="123"/>
      <c r="AF609" s="123"/>
      <c r="AP609" s="123"/>
      <c r="AZ609" s="123"/>
      <c r="BA609" s="123"/>
      <c r="BJ609" s="123"/>
      <c r="BK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410"/>
      <c r="B610" s="123"/>
      <c r="L610" s="123"/>
      <c r="V610" s="123"/>
      <c r="AF610" s="123"/>
      <c r="AP610" s="123"/>
      <c r="AZ610" s="123"/>
      <c r="BA610" s="123"/>
      <c r="BJ610" s="123"/>
      <c r="BK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410"/>
      <c r="B611" s="123"/>
      <c r="L611" s="123"/>
      <c r="V611" s="123"/>
      <c r="AF611" s="123"/>
      <c r="AP611" s="123"/>
      <c r="AZ611" s="123"/>
      <c r="BA611" s="123"/>
      <c r="BJ611" s="123"/>
      <c r="BK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410"/>
      <c r="B612" s="123"/>
      <c r="L612" s="123"/>
      <c r="V612" s="123"/>
      <c r="AF612" s="123"/>
      <c r="AP612" s="123"/>
      <c r="AZ612" s="123"/>
      <c r="BA612" s="123"/>
      <c r="BJ612" s="123"/>
      <c r="BK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410"/>
      <c r="B613" s="123"/>
      <c r="L613" s="123"/>
      <c r="V613" s="123"/>
      <c r="AF613" s="123"/>
      <c r="AP613" s="123"/>
      <c r="AZ613" s="123"/>
      <c r="BA613" s="123"/>
      <c r="BJ613" s="123"/>
      <c r="BK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410"/>
      <c r="B614" s="123"/>
      <c r="L614" s="123"/>
      <c r="V614" s="123"/>
      <c r="AF614" s="123"/>
      <c r="AP614" s="123"/>
      <c r="AZ614" s="123"/>
      <c r="BA614" s="123"/>
      <c r="BJ614" s="123"/>
      <c r="BK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410"/>
      <c r="B615" s="123"/>
      <c r="L615" s="123"/>
      <c r="V615" s="123"/>
      <c r="AF615" s="123"/>
      <c r="AP615" s="123"/>
      <c r="AZ615" s="123"/>
      <c r="BA615" s="123"/>
      <c r="BJ615" s="123"/>
      <c r="BK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410"/>
      <c r="B616" s="123"/>
      <c r="L616" s="123"/>
      <c r="V616" s="123"/>
      <c r="AF616" s="123"/>
      <c r="AP616" s="123"/>
      <c r="AZ616" s="123"/>
      <c r="BA616" s="123"/>
      <c r="BJ616" s="123"/>
      <c r="BK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410"/>
      <c r="B617" s="123"/>
      <c r="L617" s="123"/>
      <c r="V617" s="123"/>
      <c r="AF617" s="123"/>
      <c r="AP617" s="123"/>
      <c r="AZ617" s="123"/>
      <c r="BA617" s="123"/>
      <c r="BJ617" s="123"/>
      <c r="BK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410"/>
      <c r="B618" s="123"/>
      <c r="L618" s="123"/>
      <c r="V618" s="123"/>
      <c r="AF618" s="123"/>
      <c r="AP618" s="123"/>
      <c r="AZ618" s="123"/>
      <c r="BA618" s="123"/>
      <c r="BJ618" s="123"/>
      <c r="BK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410"/>
      <c r="B619" s="123"/>
      <c r="L619" s="123"/>
      <c r="V619" s="123"/>
      <c r="AF619" s="123"/>
      <c r="AP619" s="123"/>
      <c r="AZ619" s="123"/>
      <c r="BA619" s="123"/>
      <c r="BJ619" s="123"/>
      <c r="BK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410"/>
      <c r="B620" s="123"/>
      <c r="L620" s="123"/>
      <c r="V620" s="123"/>
      <c r="AF620" s="123"/>
      <c r="AP620" s="123"/>
      <c r="AZ620" s="123"/>
      <c r="BA620" s="123"/>
      <c r="BJ620" s="123"/>
      <c r="BK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410"/>
      <c r="B621" s="123"/>
      <c r="L621" s="123"/>
      <c r="V621" s="123"/>
      <c r="AF621" s="123"/>
      <c r="AP621" s="123"/>
      <c r="AZ621" s="123"/>
      <c r="BA621" s="123"/>
      <c r="BJ621" s="123"/>
      <c r="BK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410"/>
      <c r="B622" s="123"/>
      <c r="L622" s="123"/>
      <c r="V622" s="123"/>
      <c r="AF622" s="123"/>
      <c r="AP622" s="123"/>
      <c r="AZ622" s="123"/>
      <c r="BA622" s="123"/>
      <c r="BJ622" s="123"/>
      <c r="BK622" s="123"/>
      <c r="BT622" s="123"/>
      <c r="CD622" s="123"/>
      <c r="CN622" s="123"/>
      <c r="CX622" s="123"/>
      <c r="DH622" s="123"/>
      <c r="DR622" s="123"/>
      <c r="EB622" s="123"/>
      <c r="EL622" s="123"/>
      <c r="EV622" s="123"/>
      <c r="FF622" s="123"/>
      <c r="FP622" s="123"/>
      <c r="FZ622" s="123"/>
      <c r="GJ622" s="123"/>
      <c r="GT622" s="123"/>
      <c r="HD622" s="123"/>
      <c r="HN622" s="123"/>
      <c r="HX622" s="123"/>
    </row>
  </sheetData>
  <mergeCells count="16">
    <mergeCell ref="EW10:FC10"/>
    <mergeCell ref="FQ10:FW10"/>
    <mergeCell ref="A2:A3"/>
    <mergeCell ref="EM10:ES10"/>
    <mergeCell ref="BK10:BQ10"/>
    <mergeCell ref="BA10:BG10"/>
    <mergeCell ref="C10:I10"/>
    <mergeCell ref="M10:S10"/>
    <mergeCell ref="W10:AC10"/>
    <mergeCell ref="AG10:AM10"/>
    <mergeCell ref="AQ10:AW10"/>
    <mergeCell ref="CE10:CK10"/>
    <mergeCell ref="CO10:CU10"/>
    <mergeCell ref="CY10:DE10"/>
    <mergeCell ref="DI10:DO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Honduras</v>
      </c>
      <c r="C2" s="108"/>
      <c r="D2" s="109"/>
      <c r="E2" s="109"/>
      <c r="F2" s="109"/>
      <c r="G2" s="110"/>
    </row>
    <row xmlns:x14ac="http://schemas.microsoft.com/office/spreadsheetml/2009/9/ac" r="3" x14ac:dyDescent="0.2">
      <c r="B3" s="599" t="s">
        <v>226</v>
      </c>
      <c r="C3" s="599"/>
      <c r="D3" s="599"/>
      <c r="E3" s="599"/>
      <c r="F3" s="599"/>
      <c r="G3" s="600"/>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806">
        <v>2000</v>
      </c>
      <c r="C5" s="950">
        <v>2454851</v>
      </c>
      <c r="D5" s="951">
        <v>45.458000183105469</v>
      </c>
      <c r="E5" s="952">
        <v>589508</v>
      </c>
      <c r="F5" s="953">
        <v>1065014</v>
      </c>
      <c r="G5" s="954">
        <v>800329</v>
      </c>
    </row>
    <row xmlns:x14ac="http://schemas.microsoft.com/office/spreadsheetml/2009/9/ac" r="6" x14ac:dyDescent="0.2">
      <c r="B6" s="812">
        <v>2001</v>
      </c>
      <c r="C6" s="955">
        <v>2502287</v>
      </c>
      <c r="D6" s="956">
        <v>45.964000701904297</v>
      </c>
      <c r="E6" s="957">
        <v>599375</v>
      </c>
      <c r="F6" s="958">
        <v>1088981</v>
      </c>
      <c r="G6" s="959">
        <v>813931</v>
      </c>
    </row>
    <row xmlns:x14ac="http://schemas.microsoft.com/office/spreadsheetml/2009/9/ac" r="7" x14ac:dyDescent="0.2">
      <c r="B7" s="818">
        <v>2002</v>
      </c>
      <c r="C7" s="960">
        <v>2550826</v>
      </c>
      <c r="D7" s="961">
        <v>46.610000610351563</v>
      </c>
      <c r="E7" s="962">
        <v>608676</v>
      </c>
      <c r="F7" s="963">
        <v>1113585</v>
      </c>
      <c r="G7" s="964">
        <v>828565</v>
      </c>
    </row>
    <row xmlns:x14ac="http://schemas.microsoft.com/office/spreadsheetml/2009/9/ac" r="8" x14ac:dyDescent="0.2">
      <c r="B8" s="824">
        <v>2003</v>
      </c>
      <c r="C8" s="965">
        <v>2649205</v>
      </c>
      <c r="D8" s="966">
        <v>47.266998291015625</v>
      </c>
      <c r="E8" s="967">
        <v>632353</v>
      </c>
      <c r="F8" s="968">
        <v>1161114</v>
      </c>
      <c r="G8" s="969">
        <v>855738</v>
      </c>
    </row>
    <row xmlns:x14ac="http://schemas.microsoft.com/office/spreadsheetml/2009/9/ac" r="9" x14ac:dyDescent="0.2">
      <c r="B9" s="830">
        <v>2004</v>
      </c>
      <c r="C9" s="970">
        <v>2699813</v>
      </c>
      <c r="D9" s="971">
        <v>47.927001953125</v>
      </c>
      <c r="E9" s="972">
        <v>642955</v>
      </c>
      <c r="F9" s="973">
        <v>1183210</v>
      </c>
      <c r="G9" s="974">
        <v>873648</v>
      </c>
    </row>
    <row xmlns:x14ac="http://schemas.microsoft.com/office/spreadsheetml/2009/9/ac" r="10" x14ac:dyDescent="0.2">
      <c r="B10" s="836">
        <v>2005</v>
      </c>
      <c r="C10" s="975">
        <v>2748354</v>
      </c>
      <c r="D10" s="976">
        <v>48.584999084472656</v>
      </c>
      <c r="E10" s="977">
        <v>649808</v>
      </c>
      <c r="F10" s="978">
        <v>1205288</v>
      </c>
      <c r="G10" s="979">
        <v>893258</v>
      </c>
    </row>
    <row xmlns:x14ac="http://schemas.microsoft.com/office/spreadsheetml/2009/9/ac" r="11" x14ac:dyDescent="0.2">
      <c r="B11" s="842">
        <v>2006</v>
      </c>
      <c r="C11" s="980">
        <v>2793638</v>
      </c>
      <c r="D11" s="981">
        <v>49.244998931884766</v>
      </c>
      <c r="E11" s="982">
        <v>652002</v>
      </c>
      <c r="F11" s="983">
        <v>1227381</v>
      </c>
      <c r="G11" s="984">
        <v>914255</v>
      </c>
    </row>
    <row xmlns:x14ac="http://schemas.microsoft.com/office/spreadsheetml/2009/9/ac" r="12" x14ac:dyDescent="0.2">
      <c r="B12" s="848">
        <v>2007</v>
      </c>
      <c r="C12" s="985">
        <v>2834487</v>
      </c>
      <c r="D12" s="986">
        <v>49.904998779296875</v>
      </c>
      <c r="E12" s="987">
        <v>651844</v>
      </c>
      <c r="F12" s="988">
        <v>1247489</v>
      </c>
      <c r="G12" s="989">
        <v>935154</v>
      </c>
    </row>
    <row xmlns:x14ac="http://schemas.microsoft.com/office/spreadsheetml/2009/9/ac" r="13" x14ac:dyDescent="0.2">
      <c r="B13" s="854">
        <v>2008</v>
      </c>
      <c r="C13" s="990">
        <v>2870656</v>
      </c>
      <c r="D13" s="991">
        <v>50.565998077392578</v>
      </c>
      <c r="E13" s="992">
        <v>650322</v>
      </c>
      <c r="F13" s="993">
        <v>1265327</v>
      </c>
      <c r="G13" s="994">
        <v>955007</v>
      </c>
    </row>
    <row xmlns:x14ac="http://schemas.microsoft.com/office/spreadsheetml/2009/9/ac" r="14" x14ac:dyDescent="0.2">
      <c r="B14" s="860">
        <v>2009</v>
      </c>
      <c r="C14" s="995">
        <v>2901884</v>
      </c>
      <c r="D14" s="996">
        <v>51.225002288818359</v>
      </c>
      <c r="E14" s="997">
        <v>648142</v>
      </c>
      <c r="F14" s="998">
        <v>1279733</v>
      </c>
      <c r="G14" s="999">
        <v>974009</v>
      </c>
    </row>
    <row xmlns:x14ac="http://schemas.microsoft.com/office/spreadsheetml/2009/9/ac" r="15" x14ac:dyDescent="0.2">
      <c r="B15" s="866">
        <v>2010</v>
      </c>
      <c r="C15" s="1000">
        <v>2927829</v>
      </c>
      <c r="D15" s="1001">
        <v>51.885002136230469</v>
      </c>
      <c r="E15" s="1002">
        <v>645746</v>
      </c>
      <c r="F15" s="1003">
        <v>1290349</v>
      </c>
      <c r="G15" s="1004">
        <v>991734</v>
      </c>
    </row>
    <row xmlns:x14ac="http://schemas.microsoft.com/office/spreadsheetml/2009/9/ac" r="16" x14ac:dyDescent="0.2">
      <c r="B16" s="872">
        <v>2011</v>
      </c>
      <c r="C16" s="1005">
        <v>2947951</v>
      </c>
      <c r="D16" s="1006">
        <v>52.543003082275391</v>
      </c>
      <c r="E16" s="1007">
        <v>642786</v>
      </c>
      <c r="F16" s="1008">
        <v>1295816</v>
      </c>
      <c r="G16" s="1009">
        <v>1009349</v>
      </c>
    </row>
    <row xmlns:x14ac="http://schemas.microsoft.com/office/spreadsheetml/2009/9/ac" r="17" x14ac:dyDescent="0.2">
      <c r="B17" s="878">
        <v>2012</v>
      </c>
      <c r="C17" s="1010">
        <v>2963299</v>
      </c>
      <c r="D17" s="1011">
        <v>53.201995849609375</v>
      </c>
      <c r="E17" s="1012">
        <v>639572</v>
      </c>
      <c r="F17" s="1013">
        <v>1295990</v>
      </c>
      <c r="G17" s="1014">
        <v>1027737</v>
      </c>
    </row>
    <row xmlns:x14ac="http://schemas.microsoft.com/office/spreadsheetml/2009/9/ac" r="18" x14ac:dyDescent="0.2">
      <c r="B18" s="884">
        <v>2013</v>
      </c>
      <c r="C18" s="1060">
        <v>2898677</v>
      </c>
      <c r="D18" s="1016">
        <v>53.858001708984375</v>
      </c>
      <c r="E18" s="1017">
        <v>635906</v>
      </c>
      <c r="F18" s="1061">
        <v>1265277</v>
      </c>
      <c r="G18" s="1062">
        <v>997493</v>
      </c>
    </row>
    <row xmlns:x14ac="http://schemas.microsoft.com/office/spreadsheetml/2009/9/ac" r="19" x14ac:dyDescent="0.2">
      <c r="B19" s="890">
        <v>2014</v>
      </c>
      <c r="C19" s="1063">
        <v>2917058</v>
      </c>
      <c r="D19" s="1021">
        <v>54.514003753662109</v>
      </c>
      <c r="E19" s="1022">
        <v>632164</v>
      </c>
      <c r="F19" s="1064">
        <v>1274582</v>
      </c>
      <c r="G19" s="1065">
        <v>1010312</v>
      </c>
    </row>
    <row xmlns:x14ac="http://schemas.microsoft.com/office/spreadsheetml/2009/9/ac" r="20" x14ac:dyDescent="0.2">
      <c r="B20" s="896">
        <v>2015</v>
      </c>
      <c r="C20" s="1066">
        <v>2935308</v>
      </c>
      <c r="D20" s="1026">
        <v>55.164997100830078</v>
      </c>
      <c r="E20" s="1027">
        <v>628291</v>
      </c>
      <c r="F20" s="1067">
        <v>1283887</v>
      </c>
      <c r="G20" s="1068">
        <v>1023131</v>
      </c>
    </row>
    <row xmlns:x14ac="http://schemas.microsoft.com/office/spreadsheetml/2009/9/ac" r="21" x14ac:dyDescent="0.2">
      <c r="B21" s="902">
        <v>2016</v>
      </c>
      <c r="C21" s="1069">
        <v>2953946</v>
      </c>
      <c r="D21" s="1031">
        <v>55.813003540039063</v>
      </c>
      <c r="E21" s="1032">
        <v>624805</v>
      </c>
      <c r="F21" s="1070">
        <v>1293191</v>
      </c>
      <c r="G21" s="1071">
        <v>1035949</v>
      </c>
    </row>
    <row xmlns:x14ac="http://schemas.microsoft.com/office/spreadsheetml/2009/9/ac" r="22" x14ac:dyDescent="0.2">
      <c r="B22" s="908">
        <v>2017</v>
      </c>
      <c r="C22" s="1072">
        <v>2973294</v>
      </c>
      <c r="D22" s="1036">
        <v>56.457000732421875</v>
      </c>
      <c r="E22" s="1037">
        <v>622030</v>
      </c>
      <c r="F22" s="1073">
        <v>1302496</v>
      </c>
      <c r="G22" s="1074">
        <v>1048768</v>
      </c>
    </row>
    <row xmlns:x14ac="http://schemas.microsoft.com/office/spreadsheetml/2009/9/ac" r="23" x14ac:dyDescent="0.2">
      <c r="B23" s="914">
        <v>2018</v>
      </c>
      <c r="C23" s="1075">
        <v>2993895</v>
      </c>
      <c r="D23" s="1041">
        <v>57.095996856689453</v>
      </c>
      <c r="E23" s="1042">
        <v>620507</v>
      </c>
      <c r="F23" s="1076">
        <v>1311801</v>
      </c>
      <c r="G23" s="1077">
        <v>1061587</v>
      </c>
    </row>
    <row xmlns:x14ac="http://schemas.microsoft.com/office/spreadsheetml/2009/9/ac" r="24" x14ac:dyDescent="0.2">
      <c r="B24" s="920">
        <v>2019</v>
      </c>
      <c r="C24" s="1078">
        <v>3015961</v>
      </c>
      <c r="D24" s="1046">
        <v>57.729999542236328</v>
      </c>
      <c r="E24" s="1047">
        <v>620450</v>
      </c>
      <c r="F24" s="1079">
        <v>1321106</v>
      </c>
      <c r="G24" s="1080">
        <v>1074406</v>
      </c>
    </row>
    <row xmlns:x14ac="http://schemas.microsoft.com/office/spreadsheetml/2009/9/ac" r="25" x14ac:dyDescent="0.2">
      <c r="B25" s="926">
        <v>2020</v>
      </c>
      <c r="C25" s="1081">
        <v>3039607</v>
      </c>
      <c r="D25" s="1051">
        <v>58.358997344970703</v>
      </c>
      <c r="E25" s="1052">
        <v>621972</v>
      </c>
      <c r="F25" s="1082">
        <v>1330410</v>
      </c>
      <c r="G25" s="1083">
        <v>1087224</v>
      </c>
    </row>
    <row xmlns:x14ac="http://schemas.microsoft.com/office/spreadsheetml/2009/9/ac" r="26" x14ac:dyDescent="0.2">
      <c r="B26" s="932">
        <v>2021</v>
      </c>
      <c r="C26" s="1084">
        <v>3064352</v>
      </c>
      <c r="D26" s="1056">
        <v>58.982002258300781</v>
      </c>
      <c r="E26" s="1057">
        <v>624594</v>
      </c>
      <c r="F26" s="1085">
        <v>1339715</v>
      </c>
      <c r="G26" s="1086">
        <v>1100043</v>
      </c>
    </row>
    <row xmlns:x14ac="http://schemas.microsoft.com/office/spreadsheetml/2009/9/ac" r="27" x14ac:dyDescent="0.2">
      <c r="B27" s="938">
        <v>2022</v>
      </c>
      <c r="C27" s="1087">
        <v>3089763</v>
      </c>
      <c r="D27" s="940">
        <v>59.600002288818359</v>
      </c>
      <c r="E27" s="941">
        <v>627881</v>
      </c>
      <c r="F27" s="1088">
        <v>1349020</v>
      </c>
      <c r="G27" s="1089">
        <v>1112862</v>
      </c>
    </row>
    <row xmlns:x14ac="http://schemas.microsoft.com/office/spreadsheetml/2009/9/ac" r="28" x14ac:dyDescent="0.2">
      <c r="B28" s="944">
        <v>2023</v>
      </c>
      <c r="C28" s="945">
        <v>2926095</v>
      </c>
      <c r="D28" s="946">
        <v>60.211997985839844</v>
      </c>
      <c r="E28" s="947">
        <v>631299</v>
      </c>
      <c r="F28" s="948">
        <v>1240918</v>
      </c>
      <c r="G28" s="949">
        <v>1053878</v>
      </c>
    </row>
    <row xmlns:x14ac="http://schemas.microsoft.com/office/spreadsheetml/2009/9/ac" r="29" x14ac:dyDescent="0.2">
      <c r="B29" s="203">
        <v>2024</v>
      </c>
      <c r="C29" s="371"/>
      <c r="D29" s="372"/>
      <c r="E29" s="373"/>
      <c r="F29" s="374"/>
      <c r="G29" s="375"/>
    </row>
    <row xmlns:x14ac="http://schemas.microsoft.com/office/spreadsheetml/2009/9/ac" r="30" x14ac:dyDescent="0.2">
      <c r="B30" s="202">
        <v>2025</v>
      </c>
      <c r="C30" s="371"/>
      <c r="D30" s="372"/>
      <c r="E30" s="373"/>
      <c r="F30" s="374"/>
      <c r="G30" s="375"/>
    </row>
    <row xmlns:x14ac="http://schemas.microsoft.com/office/spreadsheetml/2009/9/ac" r="31" x14ac:dyDescent="0.2">
      <c r="B31" s="203">
        <v>2026</v>
      </c>
      <c r="C31" s="371"/>
      <c r="D31" s="372"/>
      <c r="E31" s="373"/>
      <c r="F31" s="374"/>
      <c r="G31" s="375"/>
    </row>
    <row xmlns:x14ac="http://schemas.microsoft.com/office/spreadsheetml/2009/9/ac" r="32" x14ac:dyDescent="0.2">
      <c r="B32" s="202">
        <v>2027</v>
      </c>
      <c r="C32" s="371"/>
      <c r="D32" s="372"/>
      <c r="E32" s="373"/>
      <c r="F32" s="374"/>
      <c r="G32" s="375"/>
    </row>
    <row xmlns:x14ac="http://schemas.microsoft.com/office/spreadsheetml/2009/9/ac" r="33" x14ac:dyDescent="0.2">
      <c r="B33" s="203">
        <v>2028</v>
      </c>
      <c r="C33" s="371"/>
      <c r="D33" s="372"/>
      <c r="E33" s="373"/>
      <c r="F33" s="374"/>
      <c r="G33" s="375"/>
    </row>
    <row xmlns:x14ac="http://schemas.microsoft.com/office/spreadsheetml/2009/9/ac" r="34" x14ac:dyDescent="0.2">
      <c r="B34" s="202">
        <v>2029</v>
      </c>
      <c r="C34" s="371"/>
      <c r="D34" s="372"/>
      <c r="E34" s="373"/>
      <c r="F34" s="374"/>
      <c r="G34" s="375"/>
    </row>
    <row xmlns:x14ac="http://schemas.microsoft.com/office/spreadsheetml/2009/9/ac" r="35" x14ac:dyDescent="0.2">
      <c r="B35" s="203">
        <v>2030</v>
      </c>
      <c r="C35" s="207"/>
      <c r="D35" s="204"/>
      <c r="E35" s="208"/>
      <c r="F35" s="205"/>
      <c r="G35" s="206"/>
    </row>
    <row xmlns:x14ac="http://schemas.microsoft.com/office/spreadsheetml/2009/9/ac" r="36" ht="14.25" x14ac:dyDescent="0.2">
      <c r="B36" s="115" t="s">
        <v>232</v>
      </c>
      <c r="G36" s="113"/>
    </row>
    <row xmlns:x14ac="http://schemas.microsoft.com/office/spreadsheetml/2009/9/ac" r="37" ht="14.25" x14ac:dyDescent="0.2">
      <c r="B37" s="115" t="s">
        <v>257</v>
      </c>
    </row>
    <row xmlns:x14ac="http://schemas.microsoft.com/office/spreadsheetml/2009/9/ac" r="38" ht="14.25" x14ac:dyDescent="0.2">
      <c r="B38" s="115" t="s">
        <v>347</v>
      </c>
    </row>
    <row xmlns:x14ac="http://schemas.microsoft.com/office/spreadsheetml/2009/9/ac" r="39" x14ac:dyDescent="0.2">
      <c r="B39" s="1091" t="s">
        <v>258</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6C5F-6243-4D6A-A308-A3B920DAF47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6" customWidth="true"/>
  </cols>
  <sheetData>
    <row xmlns:x14ac="http://schemas.microsoft.com/office/spreadsheetml/2009/9/ac" r="2" ht="33" customHeight="true" x14ac:dyDescent="0.25">
      <c r="B2" s="601" t="s">
        <v>304</v>
      </c>
      <c r="C2" s="601"/>
    </row>
    <row xmlns:x14ac="http://schemas.microsoft.com/office/spreadsheetml/2009/9/ac" r="3" ht="6" customHeight="true" x14ac:dyDescent="0.25">
      <c r="B3" s="385"/>
    </row>
    <row xmlns:x14ac="http://schemas.microsoft.com/office/spreadsheetml/2009/9/ac" r="4" ht="30" customHeight="true" x14ac:dyDescent="0.25">
      <c r="B4" s="387" t="s">
        <v>305</v>
      </c>
      <c r="C4" s="388" t="s">
        <v>306</v>
      </c>
    </row>
    <row xmlns:x14ac="http://schemas.microsoft.com/office/spreadsheetml/2009/9/ac" r="5" ht="30" customHeight="true" x14ac:dyDescent="0.25">
      <c r="B5" s="387" t="s">
        <v>48</v>
      </c>
      <c r="C5" s="388" t="s">
        <v>307</v>
      </c>
    </row>
    <row xmlns:x14ac="http://schemas.microsoft.com/office/spreadsheetml/2009/9/ac" r="6" ht="30" customHeight="true" x14ac:dyDescent="0.25">
      <c r="B6" s="387" t="s">
        <v>308</v>
      </c>
      <c r="C6" s="388" t="s">
        <v>309</v>
      </c>
    </row>
    <row xmlns:x14ac="http://schemas.microsoft.com/office/spreadsheetml/2009/9/ac" r="7" ht="30" customHeight="true" x14ac:dyDescent="0.25">
      <c r="B7" s="387" t="s">
        <v>310</v>
      </c>
      <c r="C7" s="388" t="s">
        <v>311</v>
      </c>
    </row>
    <row xmlns:x14ac="http://schemas.microsoft.com/office/spreadsheetml/2009/9/ac" r="8" ht="30" customHeight="true" x14ac:dyDescent="0.25">
      <c r="B8" s="387" t="s">
        <v>146</v>
      </c>
      <c r="C8" s="388" t="s">
        <v>312</v>
      </c>
    </row>
    <row xmlns:x14ac="http://schemas.microsoft.com/office/spreadsheetml/2009/9/ac" r="9" ht="30" customHeight="true" x14ac:dyDescent="0.25">
      <c r="B9" s="387" t="s">
        <v>313</v>
      </c>
      <c r="C9" s="388" t="s">
        <v>314</v>
      </c>
    </row>
    <row xmlns:x14ac="http://schemas.microsoft.com/office/spreadsheetml/2009/9/ac" r="10" ht="30" customHeight="true" x14ac:dyDescent="0.25">
      <c r="B10" s="387" t="s">
        <v>150</v>
      </c>
      <c r="C10" s="388" t="s">
        <v>315</v>
      </c>
    </row>
    <row xmlns:x14ac="http://schemas.microsoft.com/office/spreadsheetml/2009/9/ac" r="11" s="391" customFormat="true" ht="6.75" customHeight="true" x14ac:dyDescent="0.25">
      <c r="B11" s="389"/>
      <c r="C11" s="390"/>
    </row>
    <row xmlns:x14ac="http://schemas.microsoft.com/office/spreadsheetml/2009/9/ac" r="12" s="393" customFormat="true" ht="11.25" x14ac:dyDescent="0.2">
      <c r="B12" s="392" t="s">
        <v>316</v>
      </c>
    </row>
    <row xmlns:x14ac="http://schemas.microsoft.com/office/spreadsheetml/2009/9/ac" r="13" x14ac:dyDescent="0.25">
      <c r="B13" s="392" t="s">
        <v>342</v>
      </c>
    </row>
    <row xmlns:x14ac="http://schemas.microsoft.com/office/spreadsheetml/2009/9/ac" r="14" x14ac:dyDescent="0.25">
      <c r="B14" s="394" t="s">
        <v>317</v>
      </c>
    </row>
    <row xmlns:x14ac="http://schemas.microsoft.com/office/spreadsheetml/2009/9/ac" r="15" ht="76.5" customHeight="true" x14ac:dyDescent="0.25">
      <c r="B15" s="602" t="s">
        <v>318</v>
      </c>
      <c r="C15" s="60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9CC0-AA07-46C6-A64A-BCE8FEBA6B7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4" customWidth="true"/>
    <col min="2" max="2" width="12.375" style="604" customWidth="true"/>
    <col min="3" max="8" width="9" style="604" customWidth="true"/>
    <col min="9" max="9" width="12.375" style="604" customWidth="true"/>
    <col min="10" max="15" width="9" style="604" customWidth="true"/>
    <col min="16" max="16" width="12.375" style="604" customWidth="true"/>
    <col min="17" max="22" width="9" style="604" customWidth="true"/>
    <col min="23" max="38" width="9" style="604"/>
    <col min="39" max="16384" width="9" style="612"/>
  </cols>
  <sheetData>
    <row xmlns:x14ac="http://schemas.microsoft.com/office/spreadsheetml/2009/9/ac" r="1" s="604" customFormat="true" x14ac:dyDescent="0.2">
      <c r="A1" s="603" t="s">
        <v>152</v>
      </c>
      <c r="B1" s="603"/>
      <c r="C1" s="603"/>
      <c r="D1" s="603"/>
      <c r="E1" s="603"/>
      <c r="F1" s="603"/>
      <c r="G1" s="603"/>
      <c r="H1" s="603"/>
      <c r="I1" s="603"/>
      <c r="J1" s="603"/>
      <c r="K1" s="603"/>
      <c r="L1" s="603"/>
      <c r="M1" s="603"/>
      <c r="N1" s="603"/>
      <c r="O1" s="603"/>
      <c r="P1" s="603"/>
      <c r="Q1" s="603"/>
      <c r="R1" s="603"/>
      <c r="S1" s="603"/>
      <c r="T1" s="603"/>
      <c r="U1" s="603"/>
      <c r="V1" s="603"/>
    </row>
    <row xmlns:x14ac="http://schemas.microsoft.com/office/spreadsheetml/2009/9/ac" r="2" s="604" customFormat="true" x14ac:dyDescent="0.2">
      <c r="A2" s="603"/>
      <c r="B2" s="603"/>
      <c r="C2" s="603"/>
      <c r="D2" s="603"/>
      <c r="E2" s="603"/>
      <c r="F2" s="603"/>
      <c r="G2" s="603"/>
      <c r="H2" s="603"/>
      <c r="I2" s="603"/>
      <c r="J2" s="603"/>
      <c r="K2" s="603"/>
      <c r="L2" s="603"/>
      <c r="M2" s="603"/>
      <c r="N2" s="603"/>
      <c r="O2" s="603"/>
      <c r="P2" s="603"/>
      <c r="Q2" s="603"/>
      <c r="R2" s="603"/>
      <c r="S2" s="603"/>
      <c r="T2" s="603"/>
      <c r="U2" s="603"/>
      <c r="V2" s="603"/>
    </row>
    <row xmlns:x14ac="http://schemas.microsoft.com/office/spreadsheetml/2009/9/ac" r="3" s="604" customFormat="true" ht="18" x14ac:dyDescent="0.2">
      <c r="A3" s="605"/>
      <c r="B3" s="605"/>
      <c r="C3" s="605"/>
      <c r="D3" s="605"/>
      <c r="E3" s="605"/>
      <c r="F3" s="605"/>
      <c r="G3" s="605"/>
      <c r="H3" s="605"/>
      <c r="I3" s="605"/>
      <c r="J3" s="605"/>
      <c r="K3" s="605"/>
      <c r="L3" s="605"/>
      <c r="M3" s="605"/>
      <c r="N3" s="605"/>
      <c r="O3" s="605"/>
      <c r="P3" s="605"/>
      <c r="Q3" s="605"/>
      <c r="R3" s="605"/>
      <c r="S3" s="605"/>
      <c r="T3" s="605"/>
      <c r="U3" s="605"/>
      <c r="V3" s="605"/>
    </row>
    <row xmlns:x14ac="http://schemas.microsoft.com/office/spreadsheetml/2009/9/ac" r="4" ht="15.75" x14ac:dyDescent="0.25">
      <c r="B4" s="606" t="s">
        <v>13</v>
      </c>
      <c r="E4" s="607"/>
      <c r="I4" s="608" t="s">
        <v>14</v>
      </c>
      <c r="P4" s="609" t="s">
        <v>15</v>
      </c>
    </row>
    <row xmlns:x14ac="http://schemas.microsoft.com/office/spreadsheetml/2009/9/ac" r="6" x14ac:dyDescent="0.2">
      <c r="G6" s="610"/>
      <c r="H6" s="610"/>
      <c r="I6" s="610"/>
      <c r="K6" s="610"/>
      <c r="L6" s="610"/>
    </row>
    <row xmlns:x14ac="http://schemas.microsoft.com/office/spreadsheetml/2009/9/ac" r="7" ht="15.75" x14ac:dyDescent="0.2">
      <c r="G7" s="610"/>
      <c r="H7" s="610"/>
      <c r="I7" s="610"/>
      <c r="K7" s="611"/>
      <c r="L7" s="610"/>
    </row>
    <row xmlns:x14ac="http://schemas.microsoft.com/office/spreadsheetml/2009/9/ac" r="8" x14ac:dyDescent="0.2">
      <c r="G8" s="610"/>
      <c r="H8" s="610"/>
      <c r="I8" s="610"/>
      <c r="K8" s="610"/>
      <c r="L8" s="610"/>
    </row>
    <row xmlns:x14ac="http://schemas.microsoft.com/office/spreadsheetml/2009/9/ac" r="9" x14ac:dyDescent="0.2">
      <c r="G9" s="610"/>
      <c r="H9" s="610"/>
      <c r="I9" s="610"/>
      <c r="K9" s="610"/>
      <c r="L9" s="610"/>
    </row>
    <row xmlns:x14ac="http://schemas.microsoft.com/office/spreadsheetml/2009/9/ac" r="10" x14ac:dyDescent="0.2">
      <c r="G10" s="610"/>
      <c r="H10" s="610"/>
      <c r="I10" s="610"/>
      <c r="K10" s="610"/>
      <c r="L10" s="610"/>
    </row>
    <row xmlns:x14ac="http://schemas.microsoft.com/office/spreadsheetml/2009/9/ac" r="11" x14ac:dyDescent="0.2">
      <c r="G11" s="610"/>
      <c r="H11" s="610"/>
      <c r="I11" s="610"/>
      <c r="K11" s="610"/>
      <c r="L11" s="610"/>
    </row>
    <row xmlns:x14ac="http://schemas.microsoft.com/office/spreadsheetml/2009/9/ac" r="12" x14ac:dyDescent="0.2">
      <c r="G12" s="610"/>
      <c r="H12" s="610"/>
      <c r="I12" s="610"/>
      <c r="K12" s="610"/>
      <c r="L12" s="610"/>
    </row>
    <row xmlns:x14ac="http://schemas.microsoft.com/office/spreadsheetml/2009/9/ac" r="13" x14ac:dyDescent="0.2">
      <c r="G13" s="610"/>
      <c r="H13" s="610"/>
      <c r="I13" s="610"/>
      <c r="K13" s="610"/>
      <c r="L13" s="610"/>
    </row>
    <row xmlns:x14ac="http://schemas.microsoft.com/office/spreadsheetml/2009/9/ac" r="14" x14ac:dyDescent="0.2">
      <c r="G14" s="610"/>
      <c r="H14" s="610"/>
      <c r="I14" s="610"/>
      <c r="K14" s="610"/>
      <c r="L14" s="610"/>
    </row>
    <row xmlns:x14ac="http://schemas.microsoft.com/office/spreadsheetml/2009/9/ac" r="15" x14ac:dyDescent="0.2">
      <c r="G15" s="610"/>
      <c r="H15" s="610"/>
      <c r="I15" s="610"/>
      <c r="K15" s="610"/>
      <c r="L15" s="610"/>
    </row>
    <row xmlns:x14ac="http://schemas.microsoft.com/office/spreadsheetml/2009/9/ac" r="16" x14ac:dyDescent="0.2">
      <c r="G16" s="610"/>
      <c r="H16" s="610"/>
      <c r="I16" s="610"/>
      <c r="K16" s="610"/>
      <c r="L16" s="610"/>
    </row>
    <row xmlns:x14ac="http://schemas.microsoft.com/office/spreadsheetml/2009/9/ac" r="17" x14ac:dyDescent="0.2">
      <c r="G17" s="610"/>
      <c r="H17" s="610"/>
      <c r="I17" s="610"/>
      <c r="K17" s="610"/>
      <c r="L17" s="610"/>
    </row>
    <row xmlns:x14ac="http://schemas.microsoft.com/office/spreadsheetml/2009/9/ac" r="18" x14ac:dyDescent="0.2">
      <c r="G18" s="610"/>
      <c r="H18" s="610"/>
      <c r="I18" s="610"/>
      <c r="K18" s="610"/>
      <c r="L18" s="610"/>
    </row>
    <row xmlns:x14ac="http://schemas.microsoft.com/office/spreadsheetml/2009/9/ac" r="19" x14ac:dyDescent="0.2">
      <c r="G19" s="610"/>
      <c r="H19" s="610"/>
      <c r="I19" s="610"/>
      <c r="K19" s="610"/>
      <c r="L19" s="610"/>
    </row>
    <row xmlns:x14ac="http://schemas.microsoft.com/office/spreadsheetml/2009/9/ac" r="20" x14ac:dyDescent="0.2">
      <c r="G20" s="610"/>
      <c r="H20" s="610"/>
      <c r="I20" s="610"/>
      <c r="K20" s="610"/>
      <c r="L20" s="610"/>
    </row>
    <row xmlns:x14ac="http://schemas.microsoft.com/office/spreadsheetml/2009/9/ac" r="21" x14ac:dyDescent="0.2">
      <c r="G21" s="610"/>
      <c r="H21" s="610"/>
      <c r="I21" s="610"/>
      <c r="K21" s="610"/>
      <c r="L21" s="610"/>
    </row>
    <row xmlns:x14ac="http://schemas.microsoft.com/office/spreadsheetml/2009/9/ac" r="23" x14ac:dyDescent="0.2">
      <c r="B23" s="613"/>
    </row>
    <row xmlns:x14ac="http://schemas.microsoft.com/office/spreadsheetml/2009/9/ac" r="25" x14ac:dyDescent="0.2">
      <c r="B25" s="614"/>
      <c r="C25" s="614" t="str">
        <f>+IF(OR((C28="National*"),(D28="Urban*"),(E28="Rural*"),(F28="Pre-primary*"),(G28="Primary*"),(H28="Secondary^"),(C28="National*^"),(D28="Urban*^"),(E28="Rural*^"),(F28="Pre-primary*^"),(G28="Primary*^"),(H28="Secondary*^")),"*No basic service estimate available","")</f>
        <v>*No basic service estimate available</v>
      </c>
      <c r="J25" s="614" t="str">
        <f>+IF(OR((J28="National*"),(K28="Urban*"),(L28="Rural*"),(M28="Pre-primary*"),(N28="Primary*"),(O28="Secondary^"),(J28="National*^"),(K28="Urban*^"),(L28="Rural*^"),(M28="Pre-primary*^"),(N28="Primary*^"),(O28="Secondary*^")),"*No basic service estimate available","")</f>
        <v>*No basic service estimate available</v>
      </c>
      <c r="Q25" s="61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3"/>
      <c r="C26" s="614" t="str">
        <f>+IF(OR((C28="National*^"),(D28="Urban*^"),(E28="Rural*^"),(F28="Pre-primary*^"),(G28="Primary*^"),(H28="Secondary*^")),"^Facilities that cannot be classified as improved or unimproved are treated as limited","")</f>
        <v/>
      </c>
      <c r="J26" s="614" t="str">
        <f>+IF(OR((J28="National*^"),(K28="Urban*^"),(L28="Rural*^"),(M28="Pre-primary*^"),(N28="Primary*^"),(O28="Secondary*^")),"^Facilities that cannot be classified as improved or unimproved are treated as limited","")</f>
        <v/>
      </c>
      <c r="Q26" s="614" t="str">
        <f>+IF(OR((Q28="National*^"),(R28="Urban*^"),(S28="Rural*^"),(T28="Pre-primary*^"),(U28="Primary*^"),(V28="Secondary*^")),"^Facilities that cannot be classified as having water or not are treated as limited","")</f>
        <v/>
      </c>
    </row>
    <row xmlns:x14ac="http://schemas.microsoft.com/office/spreadsheetml/2009/9/ac" r="27" x14ac:dyDescent="0.2">
      <c r="B27" s="615" t="str">
        <f>+Introduction!C7</f>
        <v>Honduras</v>
      </c>
      <c r="C27" s="616" t="s">
        <v>251</v>
      </c>
      <c r="D27" s="616"/>
      <c r="E27" s="616"/>
      <c r="F27" s="616"/>
      <c r="G27" s="616"/>
      <c r="H27" s="616"/>
      <c r="I27" s="617" t="str">
        <f>+B27</f>
        <v>Honduras</v>
      </c>
      <c r="J27" s="618" t="s">
        <v>14</v>
      </c>
      <c r="K27" s="619"/>
      <c r="L27" s="619"/>
      <c r="M27" s="619"/>
      <c r="N27" s="619"/>
      <c r="O27" s="619"/>
      <c r="P27" s="620" t="str">
        <f>+B27</f>
        <v>Honduras</v>
      </c>
      <c r="Q27" s="621" t="s">
        <v>15</v>
      </c>
      <c r="R27" s="621"/>
      <c r="S27" s="621"/>
      <c r="T27" s="621"/>
      <c r="U27" s="621"/>
      <c r="V27" s="622"/>
      <c r="AM27" s="604"/>
      <c r="AN27" s="604"/>
      <c r="AO27" s="604"/>
      <c r="AP27" s="604"/>
      <c r="AQ27" s="604"/>
      <c r="AR27" s="604"/>
      <c r="AS27" s="604"/>
      <c r="AT27" s="604"/>
      <c r="AU27" s="604"/>
    </row>
    <row xmlns:x14ac="http://schemas.microsoft.com/office/spreadsheetml/2009/9/ac" r="28" x14ac:dyDescent="0.2">
      <c r="B28" s="623"/>
      <c r="C28" s="624" t="str">
        <f>IF(AND(C30=0.0000000001,C31=0.0000000001,C32=0.0000000001), "National*",IF(AND(C30=0.0000000001,ISNUMBER(C32)),"National*", "National"))</f>
        <v>National</v>
      </c>
      <c r="D28" s="625" t="str">
        <f>IF(AND(D30=0.0000000001,D31=0.0000000001,D32=0.0000000001), "Urban*",IF(AND(D30=0.0000000001,ISNUMBER(D32)),"Urban*", "Urban"))</f>
        <v>Urban*</v>
      </c>
      <c r="E28" s="625" t="str">
        <f>IF(AND(E30=0.0000000001,E31=0.0000000001,E32=0.0000000001), "Rural*",IF(AND(E30=0.0000000001,ISNUMBER(E32)),"Rural*", "Rural"))</f>
        <v>Rural</v>
      </c>
      <c r="F28" s="625" t="str">
        <f>IF(AND(F30=0.0000000001,F31=0.0000000001,F32=0.0000000001), "Pre-primary*",IF(AND(F30=0.0000000001,ISNUMBER(F32)),"Pre-primary*", "Pre-primary"))</f>
        <v>Pre-primary*</v>
      </c>
      <c r="G28" s="625" t="str">
        <f>IF(AND(G30=0.0000000001,G31=0.0000000001,G32=0.0000000001), "Primary*",IF(AND(G30=0.0000000001,ISNUMBER(G32)),"Primary*", "Primary"))</f>
        <v>Primary</v>
      </c>
      <c r="H28" s="625" t="str">
        <f>IF(AND(H30=0.0000000001,H31=0.0000000001,H32=0.0000000001), "Secondary*",IF(AND(H30=0.0000000001,ISNUMBER(H32)),"Secondary*", "Secondary"))</f>
        <v>Secondary</v>
      </c>
      <c r="I28" s="623"/>
      <c r="J28" s="626" t="str">
        <f>IF(AND(J30=0.0000000001,J31=0.0000000001,J32=0.0000000001), "National*",IF(AND(J30=0.0000000001,ISNUMBER(J32)),"National*", "National"))</f>
        <v>National</v>
      </c>
      <c r="K28" s="625" t="str">
        <f>IF(AND(K30=0.0000000001,K31=0.0000000001,K32=0.0000000001), "Urban*",IF(AND(K30=0.0000000001,ISNUMBER(K32)),"Urban*", "Urban"))</f>
        <v>Urban</v>
      </c>
      <c r="L28" s="625" t="str">
        <f>IF(AND(L30=0.0000000001,L31=0.0000000001,L32=0.0000000001), "Rural*",IF(AND(L30=0.0000000001,ISNUMBER(L32)),"Rural*", "Rural"))</f>
        <v>Rural</v>
      </c>
      <c r="M28" s="625" t="str">
        <f>IF(AND(M30=0.0000000001,M31=0.0000000001,M32=0.0000000001), "Pre-primary*",IF(AND(M30=0.0000000001,ISNUMBER(M32)),"Pre-primary*", "Pre-primary"))</f>
        <v>Pre-primary*</v>
      </c>
      <c r="N28" s="625" t="str">
        <f>IF(AND(N30=0.0000000001,N31=0.0000000001,N32=0.0000000001), "Primary*",IF(AND(N30=0.0000000001,ISNUMBER(N32)),"Primary*", "Primary"))</f>
        <v>Primary</v>
      </c>
      <c r="O28" s="625" t="str">
        <f>IF(AND(O30=0.0000000001,O31=0.0000000001,O32=0.0000000001), "Secondary*",IF(AND(O30=0.0000000001,ISNUMBER(O32)),"Secondary*", "Secondary"))</f>
        <v>Secondary</v>
      </c>
      <c r="P28" s="627"/>
      <c r="Q28" s="628" t="str">
        <f>IF(AND(Q30=0.0000000001,Q31=0.0000000001,Q32=0.0000000001), "National*",IF(AND(Q30=0.0000000001,ISNUMBER(Q32)),"National*", "National"))</f>
        <v>National*</v>
      </c>
      <c r="R28" s="625" t="str">
        <f>IF(AND(R30=0.0000000001,R31=0.0000000001,R32=0.0000000001), "Urban*",IF(AND(R30=0.0000000001,ISNUMBER(R32)),"Urban*", "Urban"))</f>
        <v>Urban*</v>
      </c>
      <c r="S28" s="625" t="str">
        <f>IF(AND(S30=0.0000000001,S31=0.0000000001,S32=0.0000000001), "Rural*",IF(AND(S30=0.0000000001,ISNUMBER(S32)),"Rural*", "Rural"))</f>
        <v>Rural</v>
      </c>
      <c r="T28" s="625" t="str">
        <f>IF(AND(T30=0.0000000001,T31=0.0000000001,T32=0.0000000001), "Pre-primary*",IF(AND(T30=0.0000000001,ISNUMBER(T32)),"Pre-primary*", "Pre-primary"))</f>
        <v>Pre-primary*</v>
      </c>
      <c r="U28" s="625" t="str">
        <f>IF(AND(U30=0.0000000001,U31=0.0000000001,U32=0.0000000001), "Primary*",IF(AND(U30=0.0000000001,ISNUMBER(U32)),"Primary*", "Primary"))</f>
        <v>Primary*</v>
      </c>
      <c r="V28" s="629" t="str">
        <f>IF(AND(V30=0.0000000001,V31=0.0000000001,V32=0.0000000001), "Secondary*",IF(AND(V30=0.0000000001,ISNUMBER(V32)),"Secondary*", "Secondary"))</f>
        <v>Secondary*</v>
      </c>
      <c r="AM28" s="604"/>
      <c r="AN28" s="604"/>
      <c r="AO28" s="604"/>
      <c r="AP28" s="604"/>
      <c r="AQ28" s="604"/>
      <c r="AR28" s="604"/>
      <c r="AS28" s="604"/>
      <c r="AT28" s="604"/>
      <c r="AU28" s="604"/>
    </row>
    <row xmlns:x14ac="http://schemas.microsoft.com/office/spreadsheetml/2009/9/ac" r="29" ht="15.75" thickBot="true" x14ac:dyDescent="0.25">
      <c r="B29" s="623"/>
      <c r="C29" s="630">
        <f>IF(ISNUMBER(Regressions!B4), Regressions!B4, "-")</f>
        <v>2023</v>
      </c>
      <c r="D29" s="631">
        <f>C29</f>
        <v>2023</v>
      </c>
      <c r="E29" s="631">
        <f>D29</f>
        <v>2023</v>
      </c>
      <c r="F29" s="631">
        <f>E29</f>
        <v>2023</v>
      </c>
      <c r="G29" s="631">
        <f>F29</f>
        <v>2023</v>
      </c>
      <c r="H29" s="631">
        <f>F29</f>
        <v>2023</v>
      </c>
      <c r="I29" s="623"/>
      <c r="J29" s="632">
        <f>IF(ISNUMBER(Regressions!K4), Regressions!K4, "-")</f>
        <v>2023</v>
      </c>
      <c r="K29" s="633">
        <f>J29</f>
        <v>2023</v>
      </c>
      <c r="L29" s="633">
        <f>K29</f>
        <v>2023</v>
      </c>
      <c r="M29" s="633">
        <f>L29</f>
        <v>2023</v>
      </c>
      <c r="N29" s="633">
        <f>M29</f>
        <v>2023</v>
      </c>
      <c r="O29" s="633">
        <f>M29</f>
        <v>2023</v>
      </c>
      <c r="P29" s="627"/>
      <c r="Q29" s="634">
        <f>IF(ISNUMBER(Regressions!T4), Regressions!T4, "-")</f>
        <v>2023</v>
      </c>
      <c r="R29" s="635">
        <f>Q29</f>
        <v>2023</v>
      </c>
      <c r="S29" s="635">
        <f>R29</f>
        <v>2023</v>
      </c>
      <c r="T29" s="635">
        <f>S29</f>
        <v>2023</v>
      </c>
      <c r="U29" s="635">
        <f>T29</f>
        <v>2023</v>
      </c>
      <c r="V29" s="636">
        <f>T29</f>
        <v>2023</v>
      </c>
      <c r="AM29" s="604"/>
      <c r="AN29" s="604"/>
      <c r="AO29" s="604"/>
      <c r="AP29" s="604"/>
      <c r="AQ29" s="604"/>
      <c r="AR29" s="604"/>
      <c r="AS29" s="604"/>
      <c r="AT29" s="604"/>
      <c r="AU29" s="604"/>
    </row>
    <row xmlns:x14ac="http://schemas.microsoft.com/office/spreadsheetml/2009/9/ac" r="30" x14ac:dyDescent="0.2">
      <c r="B30" s="637" t="s">
        <v>155</v>
      </c>
      <c r="C30" s="638">
        <f>IF(ISNUMBER(Regressions!C4), Regressions!C4, 0.0000000001)</f>
        <v>78.068180220000002</v>
      </c>
      <c r="D30" s="638">
        <f>IF(ISNUMBER(Regressions!D4), Regressions!D4, 0.0000000001)</f>
        <v>1E-10</v>
      </c>
      <c r="E30" s="638">
        <f>IF(ISNUMBER(Regressions!E4), Regressions!E4, 0.0000000001)</f>
        <v>94.677619949999993</v>
      </c>
      <c r="F30" s="638">
        <f>IF(ISNUMBER(Regressions!F4), Regressions!F4, 0.0000000001)</f>
        <v>1E-10</v>
      </c>
      <c r="G30" s="638">
        <f>IF(ISNUMBER(Regressions!G4), Regressions!G4, 0.0000000001)</f>
        <v>76.256164999999996</v>
      </c>
      <c r="H30" s="638">
        <f>IF(ISNUMBER(Regressions!H4), Regressions!H4, 0.0000000001)</f>
        <v>70.112499999999997</v>
      </c>
      <c r="I30" s="639" t="s">
        <v>155</v>
      </c>
      <c r="J30" s="638">
        <f>IF(ISNUMBER(Regressions!L4), Regressions!L4,0.0000000001)</f>
        <v>89.488106560000006</v>
      </c>
      <c r="K30" s="638">
        <f>IF(ISNUMBER(Regressions!M4), Regressions!M4,0.0000000001)</f>
        <v>83.419403700000004</v>
      </c>
      <c r="L30" s="638">
        <f>IF(ISNUMBER(Regressions!N4), Regressions!N4,0.0000000001)</f>
        <v>45.71052632</v>
      </c>
      <c r="M30" s="638">
        <f>IF(ISNUMBER(Regressions!O4), Regressions!O4,0.0000000001)</f>
        <v>1E-10</v>
      </c>
      <c r="N30" s="638">
        <f>IF(ISNUMBER(Regressions!P4), Regressions!P4,0.0000000001)</f>
        <v>75.780757899999998</v>
      </c>
      <c r="O30" s="638">
        <f>IF(ISNUMBER(Regressions!Q4), Regressions!Q4,0.0000000001)</f>
        <v>78.048780489999999</v>
      </c>
      <c r="P30" s="640" t="s">
        <v>155</v>
      </c>
      <c r="Q30" s="638">
        <f>IF(ISNUMBER(Regressions!U4), Regressions!U4,0.0000000001)</f>
        <v>1E-10</v>
      </c>
      <c r="R30" s="638">
        <f>IF(ISNUMBER(Regressions!V4), Regressions!V4,0.0000000001)</f>
        <v>1E-10</v>
      </c>
      <c r="S30" s="638">
        <f>IF(ISNUMBER(Regressions!W4), Regressions!W4,0.0000000001)</f>
        <v>100</v>
      </c>
      <c r="T30" s="638">
        <f>IF(ISNUMBER(Regressions!X4), Regressions!X4,0.0000000001)</f>
        <v>1E-10</v>
      </c>
      <c r="U30" s="638">
        <f>IF(ISNUMBER(Regressions!Y4), Regressions!Y4,0.0000000001)</f>
        <v>1E-10</v>
      </c>
      <c r="V30" s="641">
        <f>IF(ISNUMBER(Regressions!Z4), Regressions!Z4,0.0000000001)</f>
        <v>1E-10</v>
      </c>
      <c r="AM30" s="604"/>
      <c r="AN30" s="604"/>
      <c r="AO30" s="604"/>
      <c r="AP30" s="604"/>
      <c r="AQ30" s="604"/>
      <c r="AR30" s="604"/>
      <c r="AS30" s="604"/>
      <c r="AT30" s="604"/>
      <c r="AU30" s="604"/>
    </row>
    <row xmlns:x14ac="http://schemas.microsoft.com/office/spreadsheetml/2009/9/ac" r="31" x14ac:dyDescent="0.2">
      <c r="B31" s="642" t="s">
        <v>156</v>
      </c>
      <c r="C31" s="638">
        <f>IF(ISNUMBER(Regressions!C5), Regressions!C5, 0.0000000001)</f>
        <v>0</v>
      </c>
      <c r="D31" s="638">
        <f>IF(ISNUMBER(Regressions!D5), Regressions!D5, 0.0000000001)</f>
        <v>1E-10</v>
      </c>
      <c r="E31" s="638">
        <f>IF(ISNUMBER(Regressions!E5), Regressions!E5, 0.0000000001)</f>
        <v>0.33919099790000001</v>
      </c>
      <c r="F31" s="638">
        <f>IF(ISNUMBER(Regressions!F5), Regressions!F5, 0.0000000001)</f>
        <v>1E-10</v>
      </c>
      <c r="G31" s="638">
        <f>IF(ISNUMBER(Regressions!G5), Regressions!G5, 0.0000000001)</f>
        <v>11.67372125</v>
      </c>
      <c r="H31" s="638">
        <f>IF(ISNUMBER(Regressions!H5), Regressions!H5, 0.0000000001)</f>
        <v>17.839307229999999</v>
      </c>
      <c r="I31" s="643" t="s">
        <v>156</v>
      </c>
      <c r="J31" s="638">
        <f>IF(ISNUMBER(Regressions!L5), Regressions!L5,0.0000000001)</f>
        <v>1E-10</v>
      </c>
      <c r="K31" s="638">
        <f>IF(ISNUMBER(Regressions!M5), Regressions!M5,0.0000000001)</f>
        <v>1E-10</v>
      </c>
      <c r="L31" s="638">
        <f>IF(ISNUMBER(Regressions!N5), Regressions!N5,0.0000000001)</f>
        <v>44.938802469999999</v>
      </c>
      <c r="M31" s="638">
        <f>IF(ISNUMBER(Regressions!O5), Regressions!O5,0.0000000001)</f>
        <v>1E-10</v>
      </c>
      <c r="N31" s="638">
        <f>IF(ISNUMBER(Regressions!P5), Regressions!P5,0.0000000001)</f>
        <v>1E-10</v>
      </c>
      <c r="O31" s="638">
        <f>IF(ISNUMBER(Regressions!Q5), Regressions!Q5,0.0000000001)</f>
        <v>1E-10</v>
      </c>
      <c r="P31" s="644" t="s">
        <v>156</v>
      </c>
      <c r="Q31" s="638">
        <f>IF(ISNUMBER(Regressions!U5), Regressions!U5,0.0000000001)</f>
        <v>1E-10</v>
      </c>
      <c r="R31" s="638">
        <f>IF(ISNUMBER(Regressions!V5), Regressions!V5,0.0000000001)</f>
        <v>1E-10</v>
      </c>
      <c r="S31" s="638">
        <f>IF(ISNUMBER(Regressions!W5), Regressions!W5,0.0000000001)</f>
        <v>1E-10</v>
      </c>
      <c r="T31" s="638">
        <f>IF(ISNUMBER(Regressions!X5), Regressions!X5,0.0000000001)</f>
        <v>1E-10</v>
      </c>
      <c r="U31" s="638">
        <f>IF(ISNUMBER(Regressions!Y5), Regressions!Y5,0.0000000001)</f>
        <v>1E-10</v>
      </c>
      <c r="V31" s="641">
        <f>IF(ISNUMBER(Regressions!Z5), Regressions!Z5,0.0000000001)</f>
        <v>1E-10</v>
      </c>
      <c r="AM31" s="604"/>
      <c r="AN31" s="604"/>
      <c r="AO31" s="604"/>
      <c r="AP31" s="604"/>
      <c r="AQ31" s="604"/>
      <c r="AR31" s="604"/>
      <c r="AS31" s="604"/>
      <c r="AT31" s="604"/>
      <c r="AU31" s="604"/>
    </row>
    <row xmlns:x14ac="http://schemas.microsoft.com/office/spreadsheetml/2009/9/ac" r="32" x14ac:dyDescent="0.2">
      <c r="B32" s="642" t="s">
        <v>154</v>
      </c>
      <c r="C32" s="638">
        <f>IF(ISNUMBER(Regressions!C6), Regressions!C6, 0.0000000001)</f>
        <v>21.931819780000001</v>
      </c>
      <c r="D32" s="638">
        <f>IF(ISNUMBER(Regressions!D6), Regressions!D6, 0.0000000001)</f>
        <v>6.2006079029999999</v>
      </c>
      <c r="E32" s="638">
        <f>IF(ISNUMBER(Regressions!E6), Regressions!E6, 0.0000000001)</f>
        <v>4.9831890530000003</v>
      </c>
      <c r="F32" s="638">
        <f>IF(ISNUMBER(Regressions!F6), Regressions!F6, 0.0000000001)</f>
        <v>1E-10</v>
      </c>
      <c r="G32" s="638">
        <f>IF(ISNUMBER(Regressions!G6), Regressions!G6, 0.0000000001)</f>
        <v>12.070113750000001</v>
      </c>
      <c r="H32" s="638">
        <f>IF(ISNUMBER(Regressions!H6), Regressions!H6, 0.0000000001)</f>
        <v>12.04819277</v>
      </c>
      <c r="I32" s="645" t="s">
        <v>154</v>
      </c>
      <c r="J32" s="638">
        <f>IF(ISNUMBER(Regressions!L6), Regressions!L6,0.0000000001)</f>
        <v>1E-10</v>
      </c>
      <c r="K32" s="638">
        <f>IF(ISNUMBER(Regressions!M6), Regressions!M6,0.0000000001)</f>
        <v>1E-10</v>
      </c>
      <c r="L32" s="638">
        <f>IF(ISNUMBER(Regressions!N6), Regressions!N6,0.0000000001)</f>
        <v>9.350671212</v>
      </c>
      <c r="M32" s="638">
        <f>IF(ISNUMBER(Regressions!O6), Regressions!O6,0.0000000001)</f>
        <v>1E-10</v>
      </c>
      <c r="N32" s="638">
        <f>IF(ISNUMBER(Regressions!P6), Regressions!P6,0.0000000001)</f>
        <v>1E-10</v>
      </c>
      <c r="O32" s="638">
        <f>IF(ISNUMBER(Regressions!Q6), Regressions!Q6,0.0000000001)</f>
        <v>1E-10</v>
      </c>
      <c r="P32" s="646" t="s">
        <v>154</v>
      </c>
      <c r="Q32" s="638">
        <f>IF(ISNUMBER(Regressions!U6), Regressions!U6,0.0000000001)</f>
        <v>1E-10</v>
      </c>
      <c r="R32" s="638">
        <f>IF(ISNUMBER(Regressions!V6), Regressions!V6,0.0000000001)</f>
        <v>1E-10</v>
      </c>
      <c r="S32" s="638">
        <f>IF(ISNUMBER(Regressions!W6), Regressions!W6,0.0000000001)</f>
        <v>1E-10</v>
      </c>
      <c r="T32" s="638">
        <f>IF(ISNUMBER(Regressions!X6), Regressions!X6,0.0000000001)</f>
        <v>1E-10</v>
      </c>
      <c r="U32" s="638">
        <f>IF(ISNUMBER(Regressions!Y6), Regressions!Y6,0.0000000001)</f>
        <v>1E-10</v>
      </c>
      <c r="V32" s="641">
        <f>IF(ISNUMBER(Regressions!Z6), Regressions!Z6,0.0000000001)</f>
        <v>1E-10</v>
      </c>
      <c r="AM32" s="604"/>
      <c r="AN32" s="604"/>
      <c r="AO32" s="604"/>
      <c r="AP32" s="604"/>
      <c r="AQ32" s="604"/>
      <c r="AR32" s="604"/>
      <c r="AS32" s="604"/>
      <c r="AT32" s="604"/>
      <c r="AU32" s="604"/>
    </row>
    <row xmlns:x14ac="http://schemas.microsoft.com/office/spreadsheetml/2009/9/ac" r="33" ht="15.75" thickBot="true" x14ac:dyDescent="0.25">
      <c r="B33" s="647" t="s">
        <v>252</v>
      </c>
      <c r="C33" s="648">
        <f>IF(ISNUMBER(Regressions!C7), Regressions!C7, 0.0000000001)</f>
        <v>0</v>
      </c>
      <c r="D33" s="648">
        <f>IF(ISNUMBER(Regressions!D7), Regressions!D7, 0.0000000001)</f>
        <v>93.799392100000006</v>
      </c>
      <c r="E33" s="648">
        <f>IF(ISNUMBER(Regressions!E7), Regressions!E7, 0.0000000001)</f>
        <v>0</v>
      </c>
      <c r="F33" s="648">
        <f>IF(ISNUMBER(Regressions!F7), Regressions!F7, 0.0000000001)</f>
        <v>100</v>
      </c>
      <c r="G33" s="648">
        <f>IF(ISNUMBER(Regressions!G7), Regressions!G7, 0.0000000001)</f>
        <v>0</v>
      </c>
      <c r="H33" s="648">
        <f>IF(ISNUMBER(Regressions!H7), Regressions!H7, 0.0000000001)</f>
        <v>0</v>
      </c>
      <c r="I33" s="649" t="s">
        <v>252</v>
      </c>
      <c r="J33" s="650">
        <f>IF(ISNUMBER(Regressions!L7), Regressions!L7,0.0000000001)</f>
        <v>10.51189344</v>
      </c>
      <c r="K33" s="648">
        <f>IF(ISNUMBER(Regressions!M7), Regressions!M7,0.0000000001)</f>
        <v>16.5805963</v>
      </c>
      <c r="L33" s="648">
        <f>IF(ISNUMBER(Regressions!N7), Regressions!N7,0.0000000001)</f>
        <v>0</v>
      </c>
      <c r="M33" s="648">
        <f>IF(ISNUMBER(Regressions!O7), Regressions!O7,0.0000000001)</f>
        <v>100</v>
      </c>
      <c r="N33" s="648">
        <f>IF(ISNUMBER(Regressions!P7), Regressions!P7,0.0000000001)</f>
        <v>24.219242099999999</v>
      </c>
      <c r="O33" s="648">
        <f>IF(ISNUMBER(Regressions!Q7), Regressions!Q7,0.0000000001)</f>
        <v>21.951219510000001</v>
      </c>
      <c r="P33" s="651" t="s">
        <v>252</v>
      </c>
      <c r="Q33" s="650">
        <f>IF(ISNUMBER(Regressions!U7), Regressions!U7,0.0000000001)</f>
        <v>100</v>
      </c>
      <c r="R33" s="650">
        <f>IF(ISNUMBER(Regressions!V7), Regressions!V7,0.0000000001)</f>
        <v>100</v>
      </c>
      <c r="S33" s="648">
        <f>IF(ISNUMBER(Regressions!W7), Regressions!W7,0.0000000001)</f>
        <v>0</v>
      </c>
      <c r="T33" s="648">
        <f>IF(ISNUMBER(Regressions!X7), Regressions!X7,0.0000000001)</f>
        <v>100</v>
      </c>
      <c r="U33" s="648">
        <f>IF(ISNUMBER(Regressions!Y7), Regressions!Y7,0.0000000001)</f>
        <v>100</v>
      </c>
      <c r="V33" s="652">
        <f>IF(ISNUMBER(Regressions!Z7), Regressions!Z7,0.0000000001)</f>
        <v>100</v>
      </c>
    </row>
    <row xmlns:x14ac="http://schemas.microsoft.com/office/spreadsheetml/2009/9/ac" r="34" x14ac:dyDescent="0.2">
      <c r="B34" s="653" t="s">
        <v>345</v>
      </c>
    </row>
    <row xmlns:x14ac="http://schemas.microsoft.com/office/spreadsheetml/2009/9/ac" r="35" ht="6" customHeight="true" x14ac:dyDescent="0.2"/>
    <row xmlns:x14ac="http://schemas.microsoft.com/office/spreadsheetml/2009/9/ac" r="36" s="604" customFormat="true" ht="50.1" customHeight="true" x14ac:dyDescent="0.2">
      <c r="B36" s="654" t="s">
        <v>34</v>
      </c>
      <c r="C36" s="655" t="s">
        <v>360</v>
      </c>
      <c r="D36" s="655"/>
      <c r="E36" s="655"/>
      <c r="F36" s="655"/>
      <c r="G36" s="655"/>
      <c r="H36" s="655"/>
      <c r="I36" s="654" t="s">
        <v>34</v>
      </c>
      <c r="J36" s="656" t="s">
        <v>361</v>
      </c>
      <c r="K36" s="657"/>
      <c r="L36" s="657"/>
      <c r="M36" s="657"/>
      <c r="N36" s="657"/>
      <c r="O36" s="657"/>
      <c r="P36" s="654" t="s">
        <v>34</v>
      </c>
      <c r="Q36" s="658" t="s">
        <v>362</v>
      </c>
      <c r="R36" s="658"/>
      <c r="S36" s="658"/>
      <c r="T36" s="658"/>
      <c r="U36" s="658"/>
      <c r="V36" s="658"/>
    </row>
    <row xmlns:x14ac="http://schemas.microsoft.com/office/spreadsheetml/2009/9/ac" r="37" ht="50.1" customHeight="true" x14ac:dyDescent="0.2">
      <c r="B37" s="654" t="s">
        <v>35</v>
      </c>
      <c r="C37" s="659" t="s">
        <v>363</v>
      </c>
      <c r="D37" s="659"/>
      <c r="E37" s="659"/>
      <c r="F37" s="659"/>
      <c r="G37" s="659"/>
      <c r="H37" s="659"/>
      <c r="I37" s="654" t="s">
        <v>35</v>
      </c>
      <c r="J37" s="659" t="s">
        <v>364</v>
      </c>
      <c r="K37" s="659"/>
      <c r="L37" s="659"/>
      <c r="M37" s="659"/>
      <c r="N37" s="659"/>
      <c r="O37" s="659"/>
      <c r="P37" s="654" t="s">
        <v>35</v>
      </c>
      <c r="Q37" s="659" t="s">
        <v>365</v>
      </c>
      <c r="R37" s="659"/>
      <c r="S37" s="659"/>
      <c r="T37" s="659"/>
      <c r="U37" s="659"/>
      <c r="V37" s="659"/>
    </row>
    <row xmlns:x14ac="http://schemas.microsoft.com/office/spreadsheetml/2009/9/ac" r="38" ht="50.1" customHeight="true" x14ac:dyDescent="0.2">
      <c r="B38" s="654" t="s">
        <v>36</v>
      </c>
      <c r="C38" s="660" t="s">
        <v>366</v>
      </c>
      <c r="D38" s="660"/>
      <c r="E38" s="660"/>
      <c r="F38" s="660"/>
      <c r="G38" s="660"/>
      <c r="H38" s="660"/>
      <c r="I38" s="654" t="s">
        <v>36</v>
      </c>
      <c r="J38" s="660" t="s">
        <v>367</v>
      </c>
      <c r="K38" s="660"/>
      <c r="L38" s="660"/>
      <c r="M38" s="660"/>
      <c r="N38" s="660"/>
      <c r="O38" s="660"/>
      <c r="P38" s="654" t="s">
        <v>36</v>
      </c>
      <c r="Q38" s="660" t="s">
        <v>368</v>
      </c>
      <c r="R38" s="660"/>
      <c r="S38" s="660"/>
      <c r="T38" s="660"/>
      <c r="U38" s="660"/>
      <c r="V38" s="660"/>
    </row>
    <row xmlns:x14ac="http://schemas.microsoft.com/office/spreadsheetml/2009/9/ac" r="39" ht="50.1" customHeight="true" x14ac:dyDescent="0.2">
      <c r="B39" s="654" t="s">
        <v>252</v>
      </c>
      <c r="C39" s="661" t="s">
        <v>369</v>
      </c>
      <c r="D39" s="661"/>
      <c r="E39" s="661"/>
      <c r="F39" s="661"/>
      <c r="G39" s="661"/>
      <c r="H39" s="661"/>
      <c r="I39" s="654" t="s">
        <v>252</v>
      </c>
      <c r="J39" s="661" t="s">
        <v>369</v>
      </c>
      <c r="K39" s="661"/>
      <c r="L39" s="661"/>
      <c r="M39" s="661"/>
      <c r="N39" s="661"/>
      <c r="O39" s="661"/>
      <c r="P39" s="654" t="s">
        <v>252</v>
      </c>
      <c r="Q39" s="661" t="s">
        <v>369</v>
      </c>
      <c r="R39" s="661"/>
      <c r="S39" s="661"/>
      <c r="T39" s="661"/>
      <c r="U39" s="661"/>
      <c r="V39" s="66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157</v>
      </c>
    </row>
    <row xmlns:x14ac="http://schemas.microsoft.com/office/spreadsheetml/2009/9/ac" r="3" s="35" customFormat="true" ht="15.75" x14ac:dyDescent="0.25">
      <c r="A3" s="34"/>
    </row>
    <row xmlns:x14ac="http://schemas.microsoft.com/office/spreadsheetml/2009/9/ac" r="4" s="35" customFormat="true" x14ac:dyDescent="0.2">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row>
    <row xmlns:x14ac="http://schemas.microsoft.com/office/spreadsheetml/2009/9/ac" r="5" s="35" customFormat="true" x14ac:dyDescent="0.2">
      <c r="A5" s="101"/>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row>
    <row xmlns:x14ac="http://schemas.microsoft.com/office/spreadsheetml/2009/9/ac" r="6" s="35" customFormat="true"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row>
    <row xmlns:x14ac="http://schemas.microsoft.com/office/spreadsheetml/2009/9/ac" r="7" s="35" customFormat="true" x14ac:dyDescent="0.2">
      <c r="A7" s="101"/>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row>
    <row xmlns:x14ac="http://schemas.microsoft.com/office/spreadsheetml/2009/9/ac" r="8" s="35" customFormat="true" x14ac:dyDescent="0.2">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row>
    <row xmlns:x14ac="http://schemas.microsoft.com/office/spreadsheetml/2009/9/ac" r="9" s="35" customFormat="true" x14ac:dyDescent="0.2">
      <c r="A9" s="101"/>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row>
    <row xmlns:x14ac="http://schemas.microsoft.com/office/spreadsheetml/2009/9/ac" r="10" s="35" customFormat="true" x14ac:dyDescent="0.2">
      <c r="A10" s="10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row>
    <row xmlns:x14ac="http://schemas.microsoft.com/office/spreadsheetml/2009/9/ac" r="11" s="35" customFormat="true" x14ac:dyDescent="0.2">
      <c r="A11" s="101"/>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row>
    <row xmlns:x14ac="http://schemas.microsoft.com/office/spreadsheetml/2009/9/ac" r="12" s="35" customFormat="true" x14ac:dyDescent="0.2">
      <c r="A12" s="101"/>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row>
    <row xmlns:x14ac="http://schemas.microsoft.com/office/spreadsheetml/2009/9/ac" r="13" s="35" customFormat="true" x14ac:dyDescent="0.2">
      <c r="A13" s="101"/>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row>
    <row xmlns:x14ac="http://schemas.microsoft.com/office/spreadsheetml/2009/9/ac" r="14" s="35" customFormat="true" x14ac:dyDescent="0.2">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row xmlns:x14ac="http://schemas.microsoft.com/office/spreadsheetml/2009/9/ac" r="15" s="35" customFormat="true" x14ac:dyDescent="0.2">
      <c r="A15" s="10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row>
    <row xmlns:x14ac="http://schemas.microsoft.com/office/spreadsheetml/2009/9/ac" r="16" s="35" customFormat="true" x14ac:dyDescent="0.2">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row>
    <row xmlns:x14ac="http://schemas.microsoft.com/office/spreadsheetml/2009/9/ac" r="17" s="35" customFormat="true" x14ac:dyDescent="0.2">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row>
    <row xmlns:x14ac="http://schemas.microsoft.com/office/spreadsheetml/2009/9/ac" r="18" s="35" customFormat="true" x14ac:dyDescent="0.2">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row>
    <row xmlns:x14ac="http://schemas.microsoft.com/office/spreadsheetml/2009/9/ac" r="19" s="35" customFormat="true" x14ac:dyDescent="0.2">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row>
    <row xmlns:x14ac="http://schemas.microsoft.com/office/spreadsheetml/2009/9/ac" r="20" s="35" customFormat="true" x14ac:dyDescent="0.2">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row>
    <row xmlns:x14ac="http://schemas.microsoft.com/office/spreadsheetml/2009/9/ac" r="21" s="35" customFormat="true" x14ac:dyDescent="0.2">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row>
    <row xmlns:x14ac="http://schemas.microsoft.com/office/spreadsheetml/2009/9/ac" r="22" s="35" customFormat="true" x14ac:dyDescent="0.2">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row>
    <row xmlns:x14ac="http://schemas.microsoft.com/office/spreadsheetml/2009/9/ac" r="23" s="35" customFormat="true" x14ac:dyDescent="0.2">
      <c r="A23" s="33" t="s">
        <v>345</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345</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345</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143</v>
      </c>
      <c r="BC4" s="139" t="s">
        <v>25</v>
      </c>
      <c r="BD4" s="140" t="s">
        <v>141</v>
      </c>
      <c r="BE4" s="141" t="s">
        <v>143</v>
      </c>
      <c r="BF4" s="139" t="s">
        <v>25</v>
      </c>
      <c r="BG4" s="140" t="s">
        <v>141</v>
      </c>
      <c r="BH4" s="141" t="s">
        <v>143</v>
      </c>
      <c r="BI4" s="139" t="s">
        <v>25</v>
      </c>
      <c r="BJ4" s="140" t="s">
        <v>141</v>
      </c>
      <c r="BK4" s="141" t="s">
        <v>143</v>
      </c>
      <c r="BL4" s="139" t="s">
        <v>25</v>
      </c>
      <c r="BM4" s="140" t="s">
        <v>141</v>
      </c>
      <c r="BN4" s="141" t="s">
        <v>143</v>
      </c>
      <c r="BO4" s="139" t="s">
        <v>25</v>
      </c>
      <c r="BP4" s="140" t="s">
        <v>141</v>
      </c>
      <c r="BQ4" s="141" t="s">
        <v>143</v>
      </c>
    </row>
    <row xmlns:x14ac="http://schemas.microsoft.com/office/spreadsheetml/2009/9/ac" r="5" ht="48" hidden="true" x14ac:dyDescent="0.2">
      <c r="A5" s="45" t="s">
        <v>39</v>
      </c>
      <c r="B5" s="45" t="s">
        <v>40</v>
      </c>
      <c r="C5" s="45" t="s">
        <v>41</v>
      </c>
      <c r="D5" s="130" t="s">
        <v>135</v>
      </c>
      <c r="E5" s="131" t="s">
        <v>42</v>
      </c>
      <c r="F5" s="132" t="s">
        <v>233</v>
      </c>
      <c r="G5" s="130" t="s">
        <v>136</v>
      </c>
      <c r="H5" s="131" t="s">
        <v>43</v>
      </c>
      <c r="I5" s="132" t="s">
        <v>234</v>
      </c>
      <c r="J5" s="130" t="s">
        <v>137</v>
      </c>
      <c r="K5" s="131" t="s">
        <v>44</v>
      </c>
      <c r="L5" s="132" t="s">
        <v>235</v>
      </c>
      <c r="M5" s="130" t="s">
        <v>138</v>
      </c>
      <c r="N5" s="131" t="s">
        <v>86</v>
      </c>
      <c r="O5" s="132" t="s">
        <v>236</v>
      </c>
      <c r="P5" s="130" t="s">
        <v>139</v>
      </c>
      <c r="Q5" s="131" t="s">
        <v>87</v>
      </c>
      <c r="R5" s="132" t="s">
        <v>237</v>
      </c>
      <c r="S5" s="130" t="s">
        <v>140</v>
      </c>
      <c r="T5" s="131" t="s">
        <v>88</v>
      </c>
      <c r="U5" s="133" t="s">
        <v>238</v>
      </c>
      <c r="V5" s="134" t="s">
        <v>129</v>
      </c>
      <c r="W5" s="135" t="s">
        <v>45</v>
      </c>
      <c r="X5" s="136" t="s">
        <v>65</v>
      </c>
      <c r="Y5" s="136" t="s">
        <v>66</v>
      </c>
      <c r="Z5" s="137" t="s">
        <v>239</v>
      </c>
      <c r="AA5" s="134" t="s">
        <v>130</v>
      </c>
      <c r="AB5" s="135" t="s">
        <v>46</v>
      </c>
      <c r="AC5" s="136" t="s">
        <v>67</v>
      </c>
      <c r="AD5" s="136" t="s">
        <v>68</v>
      </c>
      <c r="AE5" s="137" t="s">
        <v>240</v>
      </c>
      <c r="AF5" s="134" t="s">
        <v>131</v>
      </c>
      <c r="AG5" s="135" t="s">
        <v>47</v>
      </c>
      <c r="AH5" s="136" t="s">
        <v>69</v>
      </c>
      <c r="AI5" s="136" t="s">
        <v>70</v>
      </c>
      <c r="AJ5" s="137" t="s">
        <v>241</v>
      </c>
      <c r="AK5" s="134" t="s">
        <v>132</v>
      </c>
      <c r="AL5" s="135" t="s">
        <v>71</v>
      </c>
      <c r="AM5" s="136" t="s">
        <v>72</v>
      </c>
      <c r="AN5" s="136" t="s">
        <v>73</v>
      </c>
      <c r="AO5" s="137" t="s">
        <v>242</v>
      </c>
      <c r="AP5" s="134" t="s">
        <v>133</v>
      </c>
      <c r="AQ5" s="135" t="s">
        <v>74</v>
      </c>
      <c r="AR5" s="136" t="s">
        <v>75</v>
      </c>
      <c r="AS5" s="136" t="s">
        <v>76</v>
      </c>
      <c r="AT5" s="137" t="s">
        <v>243</v>
      </c>
      <c r="AU5" s="134" t="s">
        <v>134</v>
      </c>
      <c r="AV5" s="135" t="s">
        <v>77</v>
      </c>
      <c r="AW5" s="136" t="s">
        <v>78</v>
      </c>
      <c r="AX5" s="136" t="s">
        <v>79</v>
      </c>
      <c r="AY5" s="138" t="s">
        <v>244</v>
      </c>
      <c r="AZ5" s="139" t="s">
        <v>80</v>
      </c>
      <c r="BA5" s="140" t="s">
        <v>114</v>
      </c>
      <c r="BB5" s="141" t="s">
        <v>245</v>
      </c>
      <c r="BC5" s="139" t="s">
        <v>85</v>
      </c>
      <c r="BD5" s="140" t="s">
        <v>115</v>
      </c>
      <c r="BE5" s="141" t="s">
        <v>246</v>
      </c>
      <c r="BF5" s="139" t="s">
        <v>84</v>
      </c>
      <c r="BG5" s="140" t="s">
        <v>116</v>
      </c>
      <c r="BH5" s="141" t="s">
        <v>247</v>
      </c>
      <c r="BI5" s="139" t="s">
        <v>83</v>
      </c>
      <c r="BJ5" s="140" t="s">
        <v>117</v>
      </c>
      <c r="BK5" s="141" t="s">
        <v>248</v>
      </c>
      <c r="BL5" s="139" t="s">
        <v>82</v>
      </c>
      <c r="BM5" s="140" t="s">
        <v>118</v>
      </c>
      <c r="BN5" s="141" t="s">
        <v>249</v>
      </c>
      <c r="BO5" s="139" t="s">
        <v>81</v>
      </c>
      <c r="BP5" s="140" t="s">
        <v>119</v>
      </c>
      <c r="BQ5" s="141" t="s">
        <v>250</v>
      </c>
    </row>
    <row xmlns:x14ac="http://schemas.microsoft.com/office/spreadsheetml/2009/9/ac" r="6" x14ac:dyDescent="0.2">
      <c r="A6" s="351" t="str">
        <f>+RIGHT('Data Summary'!A6,LEN('Data Summary'!A6)-9)</f>
        <v>SUR</v>
      </c>
      <c r="B6" s="38" t="str">
        <f>+IF(ISTEXT('Data Summary'!B6),'Data Summary'!B6,"")</f>
        <v>Survey</v>
      </c>
      <c r="C6" s="350">
        <f>+VALUE('Data Summary'!C6)</f>
        <v>2004</v>
      </c>
      <c r="D6" s="98">
        <f>+IF(AND(ISNUMBER('Water Data'!D4),'Data Summary'!BS6="Yes"),100-'Water Data'!D4,NA())</f>
        <v>79.950837302196959</v>
      </c>
      <c r="E6" s="98">
        <f>+IF(AND(ISNUMBER('Water Data'!D6),'Data Summary'!BT6="Yes"),'Water Data'!D6,NA())</f>
        <v>71.515280034794728</v>
      </c>
      <c r="F6" s="98" t="e">
        <f>+IF(AND(ISNUMBER('Water Data'!D9),'Data Summary'!BU6="Yes"),'Water Data'!D9,NA())</f>
        <v>#N/A</v>
      </c>
      <c r="G6" s="98" t="e">
        <f>+IF(AND(ISNUMBER('Water Data'!E4),'Data Summary'!BV6="Yes"),100-'Water Data'!E4,NA())</f>
        <v>#N/A</v>
      </c>
      <c r="H6" s="98" t="e">
        <f>+IF(AND(ISNUMBER('Water Data'!E6),'Data Summary'!BW6="Yes"),'Water Data'!E6,NA())</f>
        <v>#N/A</v>
      </c>
      <c r="I6" s="98" t="e">
        <f>+IF(AND(ISNUMBER('Water Data'!E9),'Data Summary'!BX6="Yes"),'Water Data'!E9,NA())</f>
        <v>#N/A</v>
      </c>
      <c r="J6" s="98" t="e">
        <f>+IF(AND(ISNUMBER('Water Data'!F4),'Data Summary'!BY6="Yes"),100-'Water Data'!F4,NA())</f>
        <v>#N/A</v>
      </c>
      <c r="K6" s="98" t="e">
        <f>+IF(AND(ISNUMBER('Water Data'!F6),'Data Summary'!BZ6="Yes"),'Water Data'!F6,NA())</f>
        <v>#N/A</v>
      </c>
      <c r="L6" s="98" t="e">
        <f>+IF(AND(ISNUMBER('Water Data'!F9),'Data Summary'!CA6="Yes"),'Water Data'!F9,NA())</f>
        <v>#N/A</v>
      </c>
      <c r="M6" s="98" t="e">
        <f>+IF(AND(ISNUMBER('Water Data'!G4),'Data Summary'!CB6="Yes"),100-'Water Data'!G4,NA())</f>
        <v>#N/A</v>
      </c>
      <c r="N6" s="98" t="e">
        <f>+IF(AND(ISNUMBER('Water Data'!G6),'Data Summary'!CC6="Yes"),'Water Data'!G6,NA())</f>
        <v>#N/A</v>
      </c>
      <c r="O6" s="98" t="e">
        <f>+IF(AND(ISNUMBER('Water Data'!G9),'Data Summary'!CD6="Yes"),'Water Data'!G9,NA())</f>
        <v>#N/A</v>
      </c>
      <c r="P6" s="98" t="e">
        <f>+IF(AND(ISNUMBER('Water Data'!H4),'Data Summary'!CE6="Yes"),100-'Water Data'!H4,NA())</f>
        <v>#N/A</v>
      </c>
      <c r="Q6" s="98" t="e">
        <f>+IF(AND(ISNUMBER('Water Data'!H6),'Data Summary'!CF6="Yes"),'Water Data'!H6,NA())</f>
        <v>#N/A</v>
      </c>
      <c r="R6" s="98" t="e">
        <f>+IF(AND(ISNUMBER('Water Data'!H9),'Data Summary'!CG6="Yes"),'Water Data'!H9,NA())</f>
        <v>#N/A</v>
      </c>
      <c r="S6" s="98" t="e">
        <f>+IF(AND(ISNUMBER('Water Data'!I4),'Data Summary'!CH6="Yes"),100-'Water Data'!I4,NA())</f>
        <v>#N/A</v>
      </c>
      <c r="T6" s="98" t="e">
        <f>+IF(AND(ISNUMBER('Water Data'!I6),'Data Summary'!CI6="Yes"),'Water Data'!I6,NA())</f>
        <v>#N/A</v>
      </c>
      <c r="U6" s="98" t="e">
        <f>+IF(AND(ISNUMBER('Water Data'!I9),'Data Summary'!CJ6="Yes"),'Water Data'!I9,NA())</f>
        <v>#N/A</v>
      </c>
      <c r="V6" s="99" t="e">
        <f>+IF(AND(ISNUMBER('Sanitation Data'!D4),'Data Summary'!CK6="Yes"),100-'Sanitation Data'!D4,NA())</f>
        <v>#N/A</v>
      </c>
      <c r="W6" s="99" t="e">
        <f>+IF(AND(ISNUMBER('Sanitation Data'!D6),'Data Summary'!CL6="Yes"),'Sanitation Data'!D6,NA())</f>
        <v>#N/A</v>
      </c>
      <c r="X6" s="99">
        <f>+IF(AND(ISNUMBER('Sanitation Data'!D10),'Data Summary'!CM6="Yes"),'Sanitation Data'!D10,NA())</f>
        <v>31.56398832385927</v>
      </c>
      <c r="Y6" s="99" t="e">
        <f>+IF(AND(ISNUMBER('Sanitation Data'!D11),'Data Summary'!CN6="Yes"),'Sanitation Data'!D11,NA())</f>
        <v>#N/A</v>
      </c>
      <c r="Z6" s="99">
        <f>+IF(AND(ISNUMBER('Sanitation Data'!D12),'Data Summary'!CO6="Yes"),'Sanitation Data'!D12,NA())</f>
        <v>31.6</v>
      </c>
      <c r="AA6" s="99" t="e">
        <f>+IF(AND(ISNUMBER('Sanitation Data'!E4),'Data Summary'!CP6="Yes"),100-'Sanitation Data'!E4,NA())</f>
        <v>#N/A</v>
      </c>
      <c r="AB6" s="99" t="e">
        <f>+IF(AND(ISNUMBER('Sanitation Data'!E6),'Data Summary'!CQ6="Yes"),'Sanitation Data'!E6,NA())</f>
        <v>#N/A</v>
      </c>
      <c r="AC6" s="99" t="e">
        <f>+IF(AND(ISNUMBER('Sanitation Data'!E10),'Data Summary'!CR6="Yes"),'Sanitation Data'!E10,NA())</f>
        <v>#N/A</v>
      </c>
      <c r="AD6" s="99" t="e">
        <f>+IF(AND(ISNUMBER('Sanitation Data'!E11),'Data Summary'!CS6="Yes"),'Sanitation Data'!E11,NA())</f>
        <v>#N/A</v>
      </c>
      <c r="AE6" s="99" t="e">
        <f>+IF(AND(ISNUMBER('Sanitation Data'!E12),'Data Summary'!CT6="Yes"),'Sanitation Data'!E12,NA())</f>
        <v>#N/A</v>
      </c>
      <c r="AF6" s="99" t="e">
        <f>+IF(AND(ISNUMBER('Sanitation Data'!F4),'Data Summary'!CU6="Yes"),100-'Sanitation Data'!F4,NA())</f>
        <v>#N/A</v>
      </c>
      <c r="AG6" s="99" t="e">
        <f>+IF(AND(ISNUMBER('Sanitation Data'!F6),'Data Summary'!CV6="Yes"),'Sanitation Data'!F6,NA())</f>
        <v>#N/A</v>
      </c>
      <c r="AH6" s="99" t="e">
        <f>+IF(AND(ISNUMBER('Sanitation Data'!F10),'Data Summary'!CW6="Yes"),'Sanitation Data'!F10,NA())</f>
        <v>#N/A</v>
      </c>
      <c r="AI6" s="99" t="e">
        <f>+IF(AND(ISNUMBER('Sanitation Data'!F11),'Data Summary'!CX6="Yes"),'Sanitation Data'!F11,NA())</f>
        <v>#N/A</v>
      </c>
      <c r="AJ6" s="99" t="e">
        <f>+IF(AND(ISNUMBER('Sanitation Data'!F12),'Data Summary'!CY6="Yes"),'Sanitation Data'!F12,NA())</f>
        <v>#N/A</v>
      </c>
      <c r="AK6" s="99" t="e">
        <f>+IF(AND(ISNUMBER('Sanitation Data'!G4),'Data Summary'!CZ6="Yes"),100-'Sanitation Data'!G4,NA())</f>
        <v>#N/A</v>
      </c>
      <c r="AL6" s="99" t="e">
        <f>+IF(AND(ISNUMBER('Sanitation Data'!G6),'Data Summary'!DA6="Yes"),'Sanitation Data'!G6,NA())</f>
        <v>#N/A</v>
      </c>
      <c r="AM6" s="99" t="e">
        <f>+IF(AND(ISNUMBER('Sanitation Data'!G10),'Data Summary'!DB6="Yes"),'Sanitation Data'!G10,NA())</f>
        <v>#N/A</v>
      </c>
      <c r="AN6" s="99" t="e">
        <f>+IF(AND(ISNUMBER('Sanitation Data'!G11),'Data Summary'!DC6="Yes"),'Sanitation Data'!G11,NA())</f>
        <v>#N/A</v>
      </c>
      <c r="AO6" s="99" t="e">
        <f>+IF(AND(ISNUMBER('Sanitation Data'!G12),'Data Summary'!DD6="Yes"),'Sanitation Data'!G12,NA())</f>
        <v>#N/A</v>
      </c>
      <c r="AP6" s="99" t="e">
        <f>+IF(AND(ISNUMBER('Sanitation Data'!H4),'Data Summary'!DE6="Yes"),100-'Sanitation Data'!H4,NA())</f>
        <v>#N/A</v>
      </c>
      <c r="AQ6" s="99" t="e">
        <f>+IF(AND(ISNUMBER('Sanitation Data'!H6),'Data Summary'!DF6="Yes"),'Sanitation Data'!H6,NA())</f>
        <v>#N/A</v>
      </c>
      <c r="AR6" s="99" t="e">
        <f>+IF(AND(ISNUMBER('Sanitation Data'!H10),'Data Summary'!DG6="Yes"),'Sanitation Data'!H10,NA())</f>
        <v>#N/A</v>
      </c>
      <c r="AS6" s="99" t="e">
        <f>+IF(AND(ISNUMBER('Sanitation Data'!H11),'Data Summary'!DH6="Yes"),'Sanitation Data'!H11,NA())</f>
        <v>#N/A</v>
      </c>
      <c r="AT6" s="99" t="e">
        <f>+IF(AND(ISNUMBER('Sanitation Data'!H12),'Data Summary'!DI6="Yes"),'Sanitation Data'!H12,NA())</f>
        <v>#N/A</v>
      </c>
      <c r="AU6" s="99" t="e">
        <f>+IF(AND(ISNUMBER('Sanitation Data'!I4),'Data Summary'!DJ6="Yes"),100-'Sanitation Data'!I4,NA())</f>
        <v>#N/A</v>
      </c>
      <c r="AV6" s="99" t="e">
        <f>+IF(AND(ISNUMBER('Sanitation Data'!I6),'Data Summary'!DK6="Yes"),'Sanitation Data'!I6,NA())</f>
        <v>#N/A</v>
      </c>
      <c r="AW6" s="99" t="e">
        <f>+IF(AND(ISNUMBER('Sanitation Data'!I10),'Data Summary'!DL6="Yes"),'Sanitation Data'!I10,NA())</f>
        <v>#N/A</v>
      </c>
      <c r="AX6" s="99" t="e">
        <f>+IF(AND(ISNUMBER('Sanitation Data'!I11),'Data Summary'!DM6="Yes"),'Sanitation Data'!I11,NA())</f>
        <v>#N/A</v>
      </c>
      <c r="AY6" s="99" t="e">
        <f>+IF(AND(ISNUMBER('Sanitation Data'!I12),'Data Summary'!DN6="Yes"),'Sanitation Data'!I12,NA())</f>
        <v>#N/A</v>
      </c>
      <c r="AZ6" s="100" t="e">
        <f>+IF(AND(ISNUMBER('Hygiene Data'!D5),'Data Summary'!DO6="Yes"),'Hygiene Data'!D5,NA())</f>
        <v>#N/A</v>
      </c>
      <c r="BA6" s="100" t="e">
        <f>+IF(AND(ISNUMBER('Hygiene Data'!D7),'Data Summary'!DP6="Yes"),'Hygiene Data'!D7,NA())</f>
        <v>#N/A</v>
      </c>
      <c r="BB6" s="100" t="e">
        <f>+IF(AND(ISNUMBER('Hygiene Data'!D9),'Data Summary'!DQ6="Yes"),'Hygiene Data'!D9,NA())</f>
        <v>#N/A</v>
      </c>
      <c r="BC6" s="100" t="e">
        <f>+IF(AND(ISNUMBER('Hygiene Data'!E5),'Data Summary'!DR6="Yes"),'Hygiene Data'!E5,NA())</f>
        <v>#N/A</v>
      </c>
      <c r="BD6" s="100" t="e">
        <f>+IF(AND(ISNUMBER('Hygiene Data'!E7),'Data Summary'!DS6="Yes"),'Hygiene Data'!E7,NA())</f>
        <v>#N/A</v>
      </c>
      <c r="BE6" s="100" t="e">
        <f>+IF(AND(ISNUMBER('Hygiene Data'!E9),'Data Summary'!DT6="Yes"),'Hygiene Data'!E9,NA())</f>
        <v>#N/A</v>
      </c>
      <c r="BF6" s="100" t="e">
        <f>+IF(AND(ISNUMBER('Hygiene Data'!F5),'Data Summary'!DU6="Yes"),'Hygiene Data'!F5,NA())</f>
        <v>#N/A</v>
      </c>
      <c r="BG6" s="100" t="e">
        <f>+IF(AND(ISNUMBER('Hygiene Data'!F7),'Data Summary'!DV6="Yes"),'Hygiene Data'!F7,NA())</f>
        <v>#N/A</v>
      </c>
      <c r="BH6" s="100" t="e">
        <f>+IF(AND(ISNUMBER('Hygiene Data'!F9),'Data Summary'!DW6="Yes"),'Hygiene Data'!F9,NA())</f>
        <v>#N/A</v>
      </c>
      <c r="BI6" s="100" t="e">
        <f>+IF(AND(ISNUMBER('Hygiene Data'!G5),'Data Summary'!DX6="Yes"),'Hygiene Data'!G5,NA())</f>
        <v>#N/A</v>
      </c>
      <c r="BJ6" s="100" t="e">
        <f>+IF(AND(ISNUMBER('Hygiene Data'!G7),'Data Summary'!DY6="Yes"),'Hygiene Data'!G7,NA())</f>
        <v>#N/A</v>
      </c>
      <c r="BK6" s="100" t="e">
        <f>+IF(AND(ISNUMBER('Hygiene Data'!G9),'Data Summary'!DZ6="Yes"),'Hygiene Data'!G9,NA())</f>
        <v>#N/A</v>
      </c>
      <c r="BL6" s="100" t="e">
        <f>+IF(AND(ISNUMBER('Hygiene Data'!H5),'Data Summary'!EA6="Yes"),'Hygiene Data'!H5,NA())</f>
        <v>#N/A</v>
      </c>
      <c r="BM6" s="100" t="e">
        <f>+IF(AND(ISNUMBER('Hygiene Data'!H7),'Data Summary'!EB6="Yes"),'Hygiene Data'!H7,NA())</f>
        <v>#N/A</v>
      </c>
      <c r="BN6" s="100" t="e">
        <f>+IF(AND(ISNUMBER('Hygiene Data'!H9),'Data Summary'!EC6="Yes"),'Hygiene Data'!H9,NA())</f>
        <v>#N/A</v>
      </c>
      <c r="BO6" s="100" t="e">
        <f>+IF(AND(ISNUMBER('Hygiene Data'!I5),'Data Summary'!ED6="Yes"),'Hygiene Data'!I5,NA())</f>
        <v>#N/A</v>
      </c>
      <c r="BP6" s="100" t="e">
        <f>+IF(AND(ISNUMBER('Hygiene Data'!I7),'Data Summary'!EE6="Yes"),'Hygiene Data'!I7,NA())</f>
        <v>#N/A</v>
      </c>
      <c r="BQ6" s="100" t="e">
        <f>+IF(AND(ISNUMBER('Hygiene Data'!I9),'Data Summary'!EF6="Yes"),'Hygiene Data'!I9,NA())</f>
        <v>#N/A</v>
      </c>
    </row>
    <row xmlns:x14ac="http://schemas.microsoft.com/office/spreadsheetml/2009/9/ac" r="7" x14ac:dyDescent="0.2">
      <c r="A7" s="351" t="str">
        <f ca="true">+RIGHT('Data Summary'!A7,LEN('Data Summary'!A7)-9)</f>
        <v>CEN</v>
      </c>
      <c r="B7" s="38" t="str">
        <f ca="true">+IF(ISTEXT('Data Summary'!B7),'Data Summary'!B7,"")</f>
        <v>Census</v>
      </c>
      <c r="C7" s="350">
        <f ca="true">+VALUE('Data Summary'!C7)</f>
        <v>2012</v>
      </c>
      <c r="D7" s="98">
        <f ca="true">+IF(AND(ISNUMBER(OFFSET('Water Data'!$D$4,0,10*ROW('Water Data'!D1))),'Data Summary'!BS7="Yes"),100-OFFSET('Water Data'!$D$4,0,10*ROW('Water Data'!D1)),NA())</f>
        <v>81.099999999999994</v>
      </c>
      <c r="E7" s="98">
        <f ca="true">+IF(AND(ISNUMBER(OFFSET('Water Data'!$D$6,0,10*ROW('Water Data'!D1))),'Data Summary'!BT7="Yes"),OFFSET('Water Data'!$D$6,0,10*ROW('Water Data'!D1)),NA())</f>
        <v>72.400000000000006</v>
      </c>
      <c r="F7" s="98" t="e">
        <f ca="true">+IF(AND(ISNUMBER(OFFSET('Water Data'!$D$9,0,10*ROW('Water Data'!D1))),'Data Summary'!BU7="Yes"),OFFSET('Water Data'!$D$9,0,10*ROW('Water Data'!D1)),NA())</f>
        <v>#N/A</v>
      </c>
      <c r="G7" s="98" t="e">
        <f ca="true">+IF(AND(ISNUMBER(OFFSET('Water Data'!$E$4,0,10*ROW('Water Data'!E1))),'Data Summary'!BV7="Yes"),100-OFFSET('Water Data'!$E$4,0,10*ROW('Water Data'!E1)),NA())</f>
        <v>#N/A</v>
      </c>
      <c r="H7" s="98" t="e">
        <f ca="true">+IF(AND(ISNUMBER(OFFSET('Water Data'!$E$6,0,10*ROW('Water Data'!E1))),'Data Summary'!BW7="Yes"),OFFSET('Water Data'!$E$6,0,10*ROW('Water Data'!E1)),NA())</f>
        <v>#N/A</v>
      </c>
      <c r="I7" s="98" t="e">
        <f ca="true">+IF(AND(ISNUMBER(OFFSET('Water Data'!$E$9,0,10*ROW('Water Data'!E1))),'Data Summary'!BX7="Yes"),OFFSET('Water Data'!$E$9,0,10*ROW('Water Data'!E1)),NA())</f>
        <v>#N/A</v>
      </c>
      <c r="J7" s="98" t="e">
        <f ca="true">+IF(AND(ISNUMBER(OFFSET('Water Data'!$F$4,0,10*ROW('Water Data'!F1))),'Data Summary'!BY7="Yes"),100-OFFSET('Water Data'!$F$4,0,10*ROW('Water Data'!F1)),NA())</f>
        <v>#N/A</v>
      </c>
      <c r="K7" s="98" t="e">
        <f ca="true">+IF(AND(ISNUMBER(OFFSET('Water Data'!$F$6,0,10*ROW('Water Data'!F1))),'Data Summary'!BZ7="Yes"),OFFSET('Water Data'!$F$6,0,10*ROW('Water Data'!F1)),NA())</f>
        <v>#N/A</v>
      </c>
      <c r="L7" s="98" t="e">
        <f ca="true">+IF(AND(ISNUMBER(OFFSET('Water Data'!$F$9,0,10*ROW('Water Data'!F1))),'Data Summary'!CA7="Yes"),OFFSET('Water Data'!$F$9,0,10*ROW('Water Data'!F1)),NA())</f>
        <v>#N/A</v>
      </c>
      <c r="M7" s="98" t="e">
        <f ca="true">+IF(AND(ISNUMBER(OFFSET('Water Data'!$G$4,0,10*ROW('Water Data'!G1))),'Data Summary'!CB7="Yes"),100-OFFSET('Water Data'!$G$4,0,10*ROW('Water Data'!G1)),NA())</f>
        <v>#N/A</v>
      </c>
      <c r="N7" s="98" t="e">
        <f ca="true">+IF(AND(ISNUMBER(OFFSET('Water Data'!$G$6,0,10*ROW('Water Data'!G1))),'Data Summary'!CC7="Yes"),OFFSET('Water Data'!$G$6,0,10*ROW('Water Data'!G1)),NA())</f>
        <v>#N/A</v>
      </c>
      <c r="O7" s="98" t="e">
        <f ca="true">+IF(AND(ISNUMBER(OFFSET('Water Data'!$G$9,0,10*ROW('Water Data'!G1))),'Data Summary'!CD7="Yes"),OFFSET('Water Data'!$G$9,0,10*ROW('Water Data'!G1)),NA())</f>
        <v>#N/A</v>
      </c>
      <c r="P7" s="98" t="e">
        <f ca="true">+IF(AND(ISNUMBER(OFFSET('Water Data'!$H$4,0,10*ROW('Water Data'!H1))),'Data Summary'!CE7="Yes"),100-OFFSET('Water Data'!$H$4,0,10*ROW('Water Data'!H1)),NA())</f>
        <v>#N/A</v>
      </c>
      <c r="Q7" s="98" t="e">
        <f ca="true">+IF(AND(ISNUMBER(OFFSET('Water Data'!$H$6,0,10*ROW('Water Data'!H1))),'Data Summary'!CF7="Yes"),OFFSET('Water Data'!$H$6,0,10*ROW('Water Data'!H1)),NA())</f>
        <v>#N/A</v>
      </c>
      <c r="R7" s="98" t="e">
        <f ca="true">+IF(AND(ISNUMBER(OFFSET('Water Data'!$H$9,0,10*ROW('Water Data'!H1))),'Data Summary'!CG7="Yes"),OFFSET('Water Data'!$H$9,0,10*ROW('Water Data'!H1)),NA())</f>
        <v>#N/A</v>
      </c>
      <c r="S7" s="98" t="e">
        <f ca="true">+IF(AND(ISNUMBER(OFFSET('Water Data'!$I$4,0,10*ROW('Water Data'!I1))),'Data Summary'!CH7="Yes"),100-OFFSET('Water Data'!$I$4,0,10*ROW('Water Data'!I1)),NA())</f>
        <v>#N/A</v>
      </c>
      <c r="T7" s="98" t="e">
        <f ca="true">+IF(AND(ISNUMBER(OFFSET('Water Data'!$I$6,0,10*ROW('Water Data'!I1))),'Data Summary'!CI7="Yes"),OFFSET('Water Data'!$I$6,0,10*ROW('Water Data'!I1)),NA())</f>
        <v>#N/A</v>
      </c>
      <c r="U7" s="98" t="e">
        <f ca="true">+IF(AND(ISNUMBER(OFFSET('Water Data'!$I$9,0,10*ROW('Water Data'!I1))),'Data Summary'!CJ7="Yes"),OFFSET('Water Data'!$I$9,0,10*ROW('Water Data'!I1)),NA())</f>
        <v>#N/A</v>
      </c>
      <c r="V7" s="99" t="e">
        <f ca="true">+IF(AND(ISNUMBER(OFFSET('Sanitation Data'!$D$4,0,10*ROW('Sanitation Data'!D1))),'Data Summary'!CK7="Yes"),100-OFFSET('Sanitation Data'!$D$4,0,10*ROW('Sanitation Data'!D1)),NA())</f>
        <v>#N/A</v>
      </c>
      <c r="W7" s="99" t="e">
        <f ca="true">+IF(AND(ISNUMBER(OFFSET('Sanitation Data'!$D$6,0,10*ROW('Sanitation Data'!D1))),'Data Summary'!CL7="Yes"),OFFSET('Sanitation Data'!$D$6,0,10*ROW('Sanitation Data'!D1)),NA())</f>
        <v>#N/A</v>
      </c>
      <c r="X7" s="99" t="e">
        <f ca="true">+IF(AND(ISNUMBER(OFFSET('Sanitation Data'!$D$10,0,10*ROW('Sanitation Data'!D1))),'Data Summary'!CM7="Yes"),OFFSET('Sanitation Data'!$D$10,0,10*ROW('Sanitation Data'!D1)),NA())</f>
        <v>#N/A</v>
      </c>
      <c r="Y7" s="99" t="e">
        <f ca="true">+IF(AND(ISNUMBER(OFFSET('Sanitation Data'!$D$11,0,10*ROW('Sanitation Data'!D1))),'Data Summary'!CN7="Yes"),OFFSET('Sanitation Data'!$D$11,0,10*ROW('Sanitation Data'!D1)),NA())</f>
        <v>#N/A</v>
      </c>
      <c r="Z7" s="99" t="e">
        <f ca="true">+IF(AND(ISNUMBER(OFFSET('Sanitation Data'!$D$12,0,10*ROW('Sanitation Data'!D1))),'Data Summary'!CO7="Yes"),OFFSET('Sanitation Data'!$D$12,0,10*ROW('Sanitation Data'!D1)),NA())</f>
        <v>#N/A</v>
      </c>
      <c r="AA7" s="99" t="e">
        <f ca="true">+IF(AND(ISNUMBER(OFFSET('Sanitation Data'!$E$4,0,10*ROW('Sanitation Data'!E1))),'Data Summary'!CP7="Yes"),100-OFFSET('Sanitation Data'!$E$4,0,10*ROW('Sanitation Data'!E1)),NA())</f>
        <v>#N/A</v>
      </c>
      <c r="AB7" s="99" t="e">
        <f ca="true">+IF(AND(ISNUMBER(OFFSET('Sanitation Data'!$E$6,0,10*ROW('Sanitation Data'!E1))),'Data Summary'!CQ7="Yes"),OFFSET('Sanitation Data'!$E$6,0,10*ROW('Sanitation Data'!E1)),NA())</f>
        <v>#N/A</v>
      </c>
      <c r="AC7" s="99" t="e">
        <f ca="true">+IF(AND(ISNUMBER(OFFSET('Sanitation Data'!$E$10,0,10*ROW('Sanitation Data'!E1))),'Data Summary'!CR7="Yes"),OFFSET('Sanitation Data'!$E$10,0,10*ROW('Sanitation Data'!E1)),NA())</f>
        <v>#N/A</v>
      </c>
      <c r="AD7" s="99" t="e">
        <f ca="true">+IF(AND(ISNUMBER(OFFSET('Sanitation Data'!$E$11,0,10*ROW('Sanitation Data'!E1))),'Data Summary'!CS7="Yes"),OFFSET('Sanitation Data'!$E$11,0,10*ROW('Sanitation Data'!E1)),NA())</f>
        <v>#N/A</v>
      </c>
      <c r="AE7" s="99" t="e">
        <f ca="true">+IF(AND(ISNUMBER(OFFSET('Sanitation Data'!$E$12,0,10*ROW('Sanitation Data'!E1))),'Data Summary'!CT7="Yes"),OFFSET('Sanitation Data'!$E$12,0,10*ROW('Sanitation Data'!E1)),NA())</f>
        <v>#N/A</v>
      </c>
      <c r="AF7" s="99" t="e">
        <f ca="true">+IF(AND(ISNUMBER(OFFSET('Sanitation Data'!$F$4,0,10*ROW('Sanitation Data'!F1))),'Data Summary'!CU7="Yes"),100-OFFSET('Sanitation Data'!$F$4,0,10*ROW('Sanitation Data'!F1)),NA())</f>
        <v>#N/A</v>
      </c>
      <c r="AG7" s="99" t="e">
        <f ca="true">+IF(AND(ISNUMBER(OFFSET('Sanitation Data'!$F$6,0,10*ROW('Sanitation Data'!F1))),'Data Summary'!CV7="Yes"),OFFSET('Sanitation Data'!$F$6,0,10*ROW('Sanitation Data'!F1)),NA())</f>
        <v>#N/A</v>
      </c>
      <c r="AH7" s="99" t="e">
        <f ca="true">+IF(AND(ISNUMBER(OFFSET('Sanitation Data'!$F$10,0,10*ROW('Sanitation Data'!F1))),'Data Summary'!CW7="Yes"),OFFSET('Sanitation Data'!$F$10,0,10*ROW('Sanitation Data'!F1)),NA())</f>
        <v>#N/A</v>
      </c>
      <c r="AI7" s="99" t="e">
        <f ca="true">+IF(AND(ISNUMBER(OFFSET('Sanitation Data'!$F$11,0,10*ROW('Sanitation Data'!F1))),'Data Summary'!CX7="Yes"),OFFSET('Sanitation Data'!$F$11,0,10*ROW('Sanitation Data'!F1)),NA())</f>
        <v>#N/A</v>
      </c>
      <c r="AJ7" s="99" t="e">
        <f ca="true">+IF(AND(ISNUMBER(OFFSET('Sanitation Data'!$F$12,0,10*ROW('Sanitation Data'!F1))),'Data Summary'!CY7="Yes"),OFFSET('Sanitation Data'!$F$12,0,10*ROW('Sanitation Data'!F1)),NA())</f>
        <v>#N/A</v>
      </c>
      <c r="AK7" s="99" t="e">
        <f ca="true">+IF(AND(ISNUMBER(OFFSET('Sanitation Data'!$G$4,0,10*ROW('Sanitation Data'!G1))),'Data Summary'!CZ7="Yes"),100-OFFSET('Sanitation Data'!$G$4,0,10*ROW('Sanitation Data'!G1)),NA())</f>
        <v>#N/A</v>
      </c>
      <c r="AL7" s="99" t="e">
        <f ca="true">+IF(AND(ISNUMBER(OFFSET('Sanitation Data'!$G$6,0,10*ROW('Sanitation Data'!G1))),'Data Summary'!DA7="Yes"),OFFSET('Sanitation Data'!$G$6,0,10*ROW('Sanitation Data'!G1)),NA())</f>
        <v>#N/A</v>
      </c>
      <c r="AM7" s="99" t="e">
        <f ca="true">+IF(AND(ISNUMBER(OFFSET('Sanitation Data'!$G$10,0,10*ROW('Sanitation Data'!G1))),'Data Summary'!DB7="Yes"),OFFSET('Sanitation Data'!$G$10,0,10*ROW('Sanitation Data'!G1)),NA())</f>
        <v>#N/A</v>
      </c>
      <c r="AN7" s="99" t="e">
        <f ca="true">+IF(AND(ISNUMBER(OFFSET('Sanitation Data'!$G$11,0,10*ROW('Sanitation Data'!G1))),'Data Summary'!DC7="Yes"),OFFSET('Sanitation Data'!$G$11,0,10*ROW('Sanitation Data'!G1)),NA())</f>
        <v>#N/A</v>
      </c>
      <c r="AO7" s="99" t="e">
        <f ca="true">+IF(AND(ISNUMBER(OFFSET('Sanitation Data'!$G$12,0,10*ROW('Sanitation Data'!G1))),'Data Summary'!DD7="Yes"),OFFSET('Sanitation Data'!$G$12,0,10*ROW('Sanitation Data'!G1)),NA())</f>
        <v>#N/A</v>
      </c>
      <c r="AP7" s="99" t="e">
        <f ca="true">+IF(AND(ISNUMBER(OFFSET('Sanitation Data'!$H$4,0,10*ROW('Sanitation Data'!H1))),'Data Summary'!DE7="Yes"),100-OFFSET('Sanitation Data'!$H$4,0,10*ROW('Sanitation Data'!H1)),NA())</f>
        <v>#N/A</v>
      </c>
      <c r="AQ7" s="99" t="e">
        <f ca="true">+IF(AND(ISNUMBER(OFFSET('Sanitation Data'!$H$6,0,10*ROW('Sanitation Data'!H1))),'Data Summary'!DF7="Yes"),OFFSET('Sanitation Data'!$H$6,0,10*ROW('Sanitation Data'!H1)),NA())</f>
        <v>#N/A</v>
      </c>
      <c r="AR7" s="99" t="e">
        <f ca="true">+IF(AND(ISNUMBER(OFFSET('Sanitation Data'!$H$10,0,10*ROW('Sanitation Data'!H1))),'Data Summary'!DG7="Yes"),OFFSET('Sanitation Data'!$H$10,0,10*ROW('Sanitation Data'!H1)),NA())</f>
        <v>#N/A</v>
      </c>
      <c r="AS7" s="99" t="e">
        <f ca="true">+IF(AND(ISNUMBER(OFFSET('Sanitation Data'!$H$11,0,10*ROW('Sanitation Data'!H1))),'Data Summary'!DH7="Yes"),OFFSET('Sanitation Data'!$H$11,0,10*ROW('Sanitation Data'!H1)),NA())</f>
        <v>#N/A</v>
      </c>
      <c r="AT7" s="99" t="e">
        <f ca="true">+IF(AND(ISNUMBER(OFFSET('Sanitation Data'!$H$12,0,10*ROW('Sanitation Data'!H1))),'Data Summary'!DI7="Yes"),OFFSET('Sanitation Data'!$H$12,0,10*ROW('Sanitation Data'!H1)),NA())</f>
        <v>#N/A</v>
      </c>
      <c r="AU7" s="99" t="e">
        <f ca="true">+IF(AND(ISNUMBER(OFFSET('Sanitation Data'!$I$4,0,10*ROW('Sanitation Data'!I1))),'Data Summary'!DJ7="Yes"),100-OFFSET('Sanitation Data'!$I$4,0,10*ROW('Sanitation Data'!I1)),NA())</f>
        <v>#N/A</v>
      </c>
      <c r="AV7" s="99" t="e">
        <f ca="true">+IF(AND(ISNUMBER(OFFSET('Sanitation Data'!$I$6,0,10*ROW('Sanitation Data'!I1))),'Data Summary'!DK7="Yes"),OFFSET('Sanitation Data'!$I$6,0,10*ROW('Sanitation Data'!I1)),NA())</f>
        <v>#N/A</v>
      </c>
      <c r="AW7" s="99" t="e">
        <f ca="true">+IF(AND(ISNUMBER(OFFSET('Sanitation Data'!$I$10,0,10*ROW('Sanitation Data'!I1))),'Data Summary'!DL7="Yes"),OFFSET('Sanitation Data'!$I$10,0,10*ROW('Sanitation Data'!I1)),NA())</f>
        <v>#N/A</v>
      </c>
      <c r="AX7" s="99" t="e">
        <f ca="true">+IF(AND(ISNUMBER(OFFSET('Sanitation Data'!$I$11,0,10*ROW('Sanitation Data'!I1))),'Data Summary'!DM7="Yes"),OFFSET('Sanitation Data'!$I$11,0,10*ROW('Sanitation Data'!I1)),NA())</f>
        <v>#N/A</v>
      </c>
      <c r="AY7" s="99" t="e">
        <f ca="true">+IF(AND(ISNUMBER(OFFSET('Sanitation Data'!$I$12,0,10*ROW('Sanitation Data'!I1))),'Data Summary'!DN7="Yes"),OFFSET('Sanitation Data'!$I$12,0,10*ROW('Sanitation Data'!I1)),NA())</f>
        <v>#N/A</v>
      </c>
      <c r="AZ7" s="100" t="e">
        <f ca="true">+IF(AND(ISNUMBER(OFFSET('Hygiene Data'!$D$5,0,10*ROW('Hygiene Data'!D1))),'Data Summary'!DO7="Yes"),OFFSET('Hygiene Data'!$D$5,0,10*ROW('Hygiene Data'!D1)),NA())</f>
        <v>#N/A</v>
      </c>
      <c r="BA7" s="100" t="e">
        <f ca="true">+IF(AND(ISNUMBER(OFFSET('Hygiene Data'!$D$7,0,10*ROW('Hygiene Data'!D1))),'Data Summary'!DP7="Yes"),OFFSET('Hygiene Data'!$D$7,0,10*ROW('Hygiene Data'!D1)),NA())</f>
        <v>#N/A</v>
      </c>
      <c r="BB7" s="100" t="e">
        <f ca="true">+IF(AND(ISNUMBER(OFFSET('Hygiene Data'!$D$9,0,10*ROW('Hygiene Data'!D1))),'Data Summary'!DQ7="Yes"),OFFSET('Hygiene Data'!$D$9,0,10*ROW('Hygiene Data'!D1)),NA())</f>
        <v>#N/A</v>
      </c>
      <c r="BC7" s="100" t="e">
        <f ca="true">+IF(AND(ISNUMBER(OFFSET('Hygiene Data'!$E$5,0,10*ROW('Hygiene Data'!E1))),'Data Summary'!DR7="Yes"),OFFSET('Hygiene Data'!$E$5,0,10*ROW('Hygiene Data'!E1)),NA())</f>
        <v>#N/A</v>
      </c>
      <c r="BD7" s="100" t="e">
        <f ca="true">+IF(AND(ISNUMBER(OFFSET('Hygiene Data'!$E$7,0,10*ROW('Hygiene Data'!E1))),'Data Summary'!DS7="Yes"),OFFSET('Hygiene Data'!$E$7,0,10*ROW('Hygiene Data'!E1)),NA())</f>
        <v>#N/A</v>
      </c>
      <c r="BE7" s="100" t="e">
        <f ca="true">+IF(AND(ISNUMBER(OFFSET('Hygiene Data'!$E$9,0,10*ROW('Hygiene Data'!E1))),'Data Summary'!DT7="Yes"),OFFSET('Hygiene Data'!$E$9,0,10*ROW('Hygiene Data'!E1)),NA())</f>
        <v>#N/A</v>
      </c>
      <c r="BF7" s="100" t="e">
        <f ca="true">+IF(AND(ISNUMBER(OFFSET('Hygiene Data'!$F$5,0,10*ROW('Hygiene Data'!F1))),'Data Summary'!DU7="Yes"),OFFSET('Hygiene Data'!$F$5,0,10*ROW('Hygiene Data'!F1)),NA())</f>
        <v>#N/A</v>
      </c>
      <c r="BG7" s="100" t="e">
        <f ca="true">+IF(AND(ISNUMBER(OFFSET('Hygiene Data'!$F$7,0,10*ROW('Hygiene Data'!F1))),'Data Summary'!DV7="Yes"),OFFSET('Hygiene Data'!$F$7,0,10*ROW('Hygiene Data'!F1)),NA())</f>
        <v>#N/A</v>
      </c>
      <c r="BH7" s="100" t="e">
        <f ca="true">+IF(AND(ISNUMBER(OFFSET('Hygiene Data'!$F$9,0,10*ROW('Hygiene Data'!F1))),'Data Summary'!DW7="Yes"),OFFSET('Hygiene Data'!$F$9,0,10*ROW('Hygiene Data'!F1)),NA())</f>
        <v>#N/A</v>
      </c>
      <c r="BI7" s="100" t="e">
        <f ca="true">+IF(AND(ISNUMBER(OFFSET('Hygiene Data'!$G$5,0,10*ROW('Hygiene Data'!G1))),'Data Summary'!DX7="Yes"),OFFSET('Hygiene Data'!$G$5,0,10*ROW('Hygiene Data'!G1)),NA())</f>
        <v>#N/A</v>
      </c>
      <c r="BJ7" s="100" t="e">
        <f ca="true">+IF(AND(ISNUMBER(OFFSET('Hygiene Data'!$G$7,0,10*ROW('Hygiene Data'!G1))),'Data Summary'!DY7="Yes"),OFFSET('Hygiene Data'!$G$7,0,10*ROW('Hygiene Data'!G1)),NA())</f>
        <v>#N/A</v>
      </c>
      <c r="BK7" s="100" t="e">
        <f ca="true">+IF(AND(ISNUMBER(OFFSET('Hygiene Data'!$G$9,0,10*ROW('Hygiene Data'!G1))),'Data Summary'!DZ7="Yes"),OFFSET('Hygiene Data'!$G$9,0,10*ROW('Hygiene Data'!G1)),NA())</f>
        <v>#N/A</v>
      </c>
      <c r="BL7" s="100" t="e">
        <f ca="true">+IF(AND(ISNUMBER(OFFSET('Hygiene Data'!$H$5,0,10*ROW('Hygiene Data'!H1))),'Data Summary'!EA7="Yes"),OFFSET('Hygiene Data'!$H$5,0,10*ROW('Hygiene Data'!H1)),NA())</f>
        <v>#N/A</v>
      </c>
      <c r="BM7" s="100" t="e">
        <f ca="true">+IF(AND(ISNUMBER(OFFSET('Hygiene Data'!$H$7,0,10*ROW('Hygiene Data'!H1))),'Data Summary'!EB7="Yes"),OFFSET('Hygiene Data'!$H$7,0,10*ROW('Hygiene Data'!H1)),NA())</f>
        <v>#N/A</v>
      </c>
      <c r="BN7" s="100" t="e">
        <f ca="true">+IF(AND(ISNUMBER(OFFSET('Hygiene Data'!$H$9,0,10*ROW('Hygiene Data'!H1))),'Data Summary'!EC7="Yes"),OFFSET('Hygiene Data'!$H$9,0,10*ROW('Hygiene Data'!H1)),NA())</f>
        <v>#N/A</v>
      </c>
      <c r="BO7" s="100" t="e">
        <f ca="true">+IF(AND(ISNUMBER(OFFSET('Hygiene Data'!$I$5,0,10*ROW('Hygiene Data'!I1))),'Data Summary'!ED7="Yes"),OFFSET('Hygiene Data'!$I$5,0,10*ROW('Hygiene Data'!I1)),NA())</f>
        <v>#N/A</v>
      </c>
      <c r="BP7" s="100" t="e">
        <f ca="true">+IF(AND(ISNUMBER(OFFSET('Hygiene Data'!$I$7,0,10*ROW('Hygiene Data'!I1))),'Data Summary'!EE7="Yes"),OFFSET('Hygiene Data'!$I$7,0,10*ROW('Hygiene Data'!I1)),NA())</f>
        <v>#N/A</v>
      </c>
      <c r="BQ7" s="100" t="e">
        <f ca="true">+IF(AND(ISNUMBER(OFFSET('Hygiene Data'!$I$9,0,10*ROW('Hygiene Data'!I1))),'Data Summary'!EF7="Yes"),OFFSET('Hygiene Data'!$I$9,0,10*ROW('Hygiene Data'!I1)),NA())</f>
        <v>#N/A</v>
      </c>
    </row>
    <row xmlns:x14ac="http://schemas.microsoft.com/office/spreadsheetml/2009/9/ac" r="8" x14ac:dyDescent="0.2">
      <c r="A8" s="351" t="str">
        <f ca="true">+RIGHT('Data Summary'!A8,LEN('Data Summary'!A8)-9)</f>
        <v>EMIS</v>
      </c>
      <c r="B8" s="38" t="str">
        <f ca="true">+IF(ISTEXT('Data Summary'!B8),'Data Summary'!B8,"")</f>
        <v>EMIS</v>
      </c>
      <c r="C8" s="350">
        <f ca="true">+VALUE('Data Summary'!C8)</f>
        <v>2012</v>
      </c>
      <c r="D8" s="98">
        <f ca="true">+IF(AND(ISNUMBER(OFFSET('Water Data'!$D$4,0,10*ROW('Water Data'!D2))),'Data Summary'!BS8="Yes"),100-OFFSET('Water Data'!$D$4,0,10*ROW('Water Data'!D2)),NA())</f>
        <v>86.5</v>
      </c>
      <c r="E8" s="98">
        <f ca="true">+IF(AND(ISNUMBER(OFFSET('Water Data'!$D$6,0,10*ROW('Water Data'!D2))),'Data Summary'!BT8="Yes"),OFFSET('Water Data'!$D$6,0,10*ROW('Water Data'!D2)),NA())</f>
        <v>75.3</v>
      </c>
      <c r="F8" s="98">
        <f ca="true">+IF(AND(ISNUMBER(OFFSET('Water Data'!$D$9,0,10*ROW('Water Data'!D2))),'Data Summary'!BU8="Yes"),OFFSET('Water Data'!$D$9,0,10*ROW('Water Data'!D2)),NA())</f>
        <v>39.381900000000002</v>
      </c>
      <c r="G8" s="98" t="e">
        <f ca="true">+IF(AND(ISNUMBER(OFFSET('Water Data'!$E$4,0,10*ROW('Water Data'!E2))),'Data Summary'!BV8="Yes"),100-OFFSET('Water Data'!$E$4,0,10*ROW('Water Data'!E2)),NA())</f>
        <v>#N/A</v>
      </c>
      <c r="H8" s="98" t="e">
        <f ca="true">+IF(AND(ISNUMBER(OFFSET('Water Data'!$E$6,0,10*ROW('Water Data'!E2))),'Data Summary'!BW8="Yes"),OFFSET('Water Data'!$E$6,0,10*ROW('Water Data'!E2)),NA())</f>
        <v>#N/A</v>
      </c>
      <c r="I8" s="98" t="e">
        <f ca="true">+IF(AND(ISNUMBER(OFFSET('Water Data'!$E$9,0,10*ROW('Water Data'!E2))),'Data Summary'!BX8="Yes"),OFFSET('Water Data'!$E$9,0,10*ROW('Water Data'!E2)),NA())</f>
        <v>#N/A</v>
      </c>
      <c r="J8" s="98" t="e">
        <f ca="true">+IF(AND(ISNUMBER(OFFSET('Water Data'!$F$4,0,10*ROW('Water Data'!F2))),'Data Summary'!BY8="Yes"),100-OFFSET('Water Data'!$F$4,0,10*ROW('Water Data'!F2)),NA())</f>
        <v>#N/A</v>
      </c>
      <c r="K8" s="98" t="e">
        <f ca="true">+IF(AND(ISNUMBER(OFFSET('Water Data'!$F$6,0,10*ROW('Water Data'!F2))),'Data Summary'!BZ8="Yes"),OFFSET('Water Data'!$F$6,0,10*ROW('Water Data'!F2)),NA())</f>
        <v>#N/A</v>
      </c>
      <c r="L8" s="98" t="e">
        <f ca="true">+IF(AND(ISNUMBER(OFFSET('Water Data'!$F$9,0,10*ROW('Water Data'!F2))),'Data Summary'!CA8="Yes"),OFFSET('Water Data'!$F$9,0,10*ROW('Water Data'!F2)),NA())</f>
        <v>#N/A</v>
      </c>
      <c r="M8" s="98" t="e">
        <f ca="true">+IF(AND(ISNUMBER(OFFSET('Water Data'!$G$4,0,10*ROW('Water Data'!G2))),'Data Summary'!CB8="Yes"),100-OFFSET('Water Data'!$G$4,0,10*ROW('Water Data'!G2)),NA())</f>
        <v>#N/A</v>
      </c>
      <c r="N8" s="98" t="e">
        <f ca="true">+IF(AND(ISNUMBER(OFFSET('Water Data'!$G$6,0,10*ROW('Water Data'!G2))),'Data Summary'!CC8="Yes"),OFFSET('Water Data'!$G$6,0,10*ROW('Water Data'!G2)),NA())</f>
        <v>#N/A</v>
      </c>
      <c r="O8" s="98" t="e">
        <f ca="true">+IF(AND(ISNUMBER(OFFSET('Water Data'!$G$9,0,10*ROW('Water Data'!G2))),'Data Summary'!CD8="Yes"),OFFSET('Water Data'!$G$9,0,10*ROW('Water Data'!G2)),NA())</f>
        <v>#N/A</v>
      </c>
      <c r="P8" s="98" t="e">
        <f ca="true">+IF(AND(ISNUMBER(OFFSET('Water Data'!$H$4,0,10*ROW('Water Data'!H2))),'Data Summary'!CE8="Yes"),100-OFFSET('Water Data'!$H$4,0,10*ROW('Water Data'!H2)),NA())</f>
        <v>#N/A</v>
      </c>
      <c r="Q8" s="98" t="e">
        <f ca="true">+IF(AND(ISNUMBER(OFFSET('Water Data'!$H$6,0,10*ROW('Water Data'!H2))),'Data Summary'!CF8="Yes"),OFFSET('Water Data'!$H$6,0,10*ROW('Water Data'!H2)),NA())</f>
        <v>#N/A</v>
      </c>
      <c r="R8" s="98" t="e">
        <f ca="true">+IF(AND(ISNUMBER(OFFSET('Water Data'!$H$9,0,10*ROW('Water Data'!H2))),'Data Summary'!CG8="Yes"),OFFSET('Water Data'!$H$9,0,10*ROW('Water Data'!H2)),NA())</f>
        <v>#N/A</v>
      </c>
      <c r="S8" s="98" t="e">
        <f ca="true">+IF(AND(ISNUMBER(OFFSET('Water Data'!$I$4,0,10*ROW('Water Data'!I2))),'Data Summary'!CH8="Yes"),100-OFFSET('Water Data'!$I$4,0,10*ROW('Water Data'!I2)),NA())</f>
        <v>#N/A</v>
      </c>
      <c r="T8" s="98" t="e">
        <f ca="true">+IF(AND(ISNUMBER(OFFSET('Water Data'!$I$6,0,10*ROW('Water Data'!I2))),'Data Summary'!CI8="Yes"),OFFSET('Water Data'!$I$6,0,10*ROW('Water Data'!I2)),NA())</f>
        <v>#N/A</v>
      </c>
      <c r="U8" s="98" t="e">
        <f ca="true">+IF(AND(ISNUMBER(OFFSET('Water Data'!$I$9,0,10*ROW('Water Data'!I2))),'Data Summary'!CJ8="Yes"),OFFSET('Water Data'!$I$9,0,10*ROW('Water Data'!I2)),NA())</f>
        <v>#N/A</v>
      </c>
      <c r="V8" s="99" t="e">
        <f ca="true">+IF(AND(ISNUMBER(OFFSET('Sanitation Data'!$D$4,0,10*ROW('Sanitation Data'!D2))),'Data Summary'!CK8="Yes"),100-OFFSET('Sanitation Data'!$D$4,0,10*ROW('Sanitation Data'!D2)),NA())</f>
        <v>#N/A</v>
      </c>
      <c r="W8" s="99">
        <f ca="true">+IF(AND(ISNUMBER(OFFSET('Sanitation Data'!$D$6,0,10*ROW('Sanitation Data'!D2))),'Data Summary'!CL8="Yes"),OFFSET('Sanitation Data'!$D$6,0,10*ROW('Sanitation Data'!D2)),NA())</f>
        <v>81.531658669677299</v>
      </c>
      <c r="X8" s="99">
        <f ca="true">+IF(AND(ISNUMBER(OFFSET('Sanitation Data'!$D$10,0,10*ROW('Sanitation Data'!D2))),'Data Summary'!CM8="Yes"),OFFSET('Sanitation Data'!$D$10,0,10*ROW('Sanitation Data'!D2)),NA())</f>
        <v>67.330501988053513</v>
      </c>
      <c r="Y8" s="99" t="e">
        <f ca="true">+IF(AND(ISNUMBER(OFFSET('Sanitation Data'!$D$11,0,10*ROW('Sanitation Data'!D2))),'Data Summary'!CN8="Yes"),OFFSET('Sanitation Data'!$D$11,0,10*ROW('Sanitation Data'!D2)),NA())</f>
        <v>#N/A</v>
      </c>
      <c r="Z8" s="99">
        <f ca="true">+IF(AND(ISNUMBER(OFFSET('Sanitation Data'!$D$12,0,10*ROW('Sanitation Data'!D2))),'Data Summary'!CO8="Yes"),OFFSET('Sanitation Data'!$D$12,0,10*ROW('Sanitation Data'!D2)),NA())</f>
        <v>67.3</v>
      </c>
      <c r="AA8" s="99" t="e">
        <f ca="true">+IF(AND(ISNUMBER(OFFSET('Sanitation Data'!$E$4,0,10*ROW('Sanitation Data'!E2))),'Data Summary'!CP8="Yes"),100-OFFSET('Sanitation Data'!$E$4,0,10*ROW('Sanitation Data'!E2)),NA())</f>
        <v>#N/A</v>
      </c>
      <c r="AB8" s="99" t="e">
        <f ca="true">+IF(AND(ISNUMBER(OFFSET('Sanitation Data'!$E$6,0,10*ROW('Sanitation Data'!E2))),'Data Summary'!CQ8="Yes"),OFFSET('Sanitation Data'!$E$6,0,10*ROW('Sanitation Data'!E2)),NA())</f>
        <v>#N/A</v>
      </c>
      <c r="AC8" s="99" t="e">
        <f ca="true">+IF(AND(ISNUMBER(OFFSET('Sanitation Data'!$E$10,0,10*ROW('Sanitation Data'!E2))),'Data Summary'!CR8="Yes"),OFFSET('Sanitation Data'!$E$10,0,10*ROW('Sanitation Data'!E2)),NA())</f>
        <v>#N/A</v>
      </c>
      <c r="AD8" s="99" t="e">
        <f ca="true">+IF(AND(ISNUMBER(OFFSET('Sanitation Data'!$E$11,0,10*ROW('Sanitation Data'!E2))),'Data Summary'!CS8="Yes"),OFFSET('Sanitation Data'!$E$11,0,10*ROW('Sanitation Data'!E2)),NA())</f>
        <v>#N/A</v>
      </c>
      <c r="AE8" s="99" t="e">
        <f ca="true">+IF(AND(ISNUMBER(OFFSET('Sanitation Data'!$E$12,0,10*ROW('Sanitation Data'!E2))),'Data Summary'!CT8="Yes"),OFFSET('Sanitation Data'!$E$12,0,10*ROW('Sanitation Data'!E2)),NA())</f>
        <v>#N/A</v>
      </c>
      <c r="AF8" s="99" t="e">
        <f ca="true">+IF(AND(ISNUMBER(OFFSET('Sanitation Data'!$F$4,0,10*ROW('Sanitation Data'!F2))),'Data Summary'!CU8="Yes"),100-OFFSET('Sanitation Data'!$F$4,0,10*ROW('Sanitation Data'!F2)),NA())</f>
        <v>#N/A</v>
      </c>
      <c r="AG8" s="99" t="e">
        <f ca="true">+IF(AND(ISNUMBER(OFFSET('Sanitation Data'!$F$6,0,10*ROW('Sanitation Data'!F2))),'Data Summary'!CV8="Yes"),OFFSET('Sanitation Data'!$F$6,0,10*ROW('Sanitation Data'!F2)),NA())</f>
        <v>#N/A</v>
      </c>
      <c r="AH8" s="99" t="e">
        <f ca="true">+IF(AND(ISNUMBER(OFFSET('Sanitation Data'!$F$10,0,10*ROW('Sanitation Data'!F2))),'Data Summary'!CW8="Yes"),OFFSET('Sanitation Data'!$F$10,0,10*ROW('Sanitation Data'!F2)),NA())</f>
        <v>#N/A</v>
      </c>
      <c r="AI8" s="99" t="e">
        <f ca="true">+IF(AND(ISNUMBER(OFFSET('Sanitation Data'!$F$11,0,10*ROW('Sanitation Data'!F2))),'Data Summary'!CX8="Yes"),OFFSET('Sanitation Data'!$F$11,0,10*ROW('Sanitation Data'!F2)),NA())</f>
        <v>#N/A</v>
      </c>
      <c r="AJ8" s="99" t="e">
        <f ca="true">+IF(AND(ISNUMBER(OFFSET('Sanitation Data'!$F$12,0,10*ROW('Sanitation Data'!F2))),'Data Summary'!CY8="Yes"),OFFSET('Sanitation Data'!$F$12,0,10*ROW('Sanitation Data'!F2)),NA())</f>
        <v>#N/A</v>
      </c>
      <c r="AK8" s="99" t="e">
        <f ca="true">+IF(AND(ISNUMBER(OFFSET('Sanitation Data'!$G$4,0,10*ROW('Sanitation Data'!G2))),'Data Summary'!CZ8="Yes"),100-OFFSET('Sanitation Data'!$G$4,0,10*ROW('Sanitation Data'!G2)),NA())</f>
        <v>#N/A</v>
      </c>
      <c r="AL8" s="99" t="e">
        <f ca="true">+IF(AND(ISNUMBER(OFFSET('Sanitation Data'!$G$6,0,10*ROW('Sanitation Data'!G2))),'Data Summary'!DA8="Yes"),OFFSET('Sanitation Data'!$G$6,0,10*ROW('Sanitation Data'!G2)),NA())</f>
        <v>#N/A</v>
      </c>
      <c r="AM8" s="99" t="e">
        <f ca="true">+IF(AND(ISNUMBER(OFFSET('Sanitation Data'!$G$10,0,10*ROW('Sanitation Data'!G2))),'Data Summary'!DB8="Yes"),OFFSET('Sanitation Data'!$G$10,0,10*ROW('Sanitation Data'!G2)),NA())</f>
        <v>#N/A</v>
      </c>
      <c r="AN8" s="99" t="e">
        <f ca="true">+IF(AND(ISNUMBER(OFFSET('Sanitation Data'!$G$11,0,10*ROW('Sanitation Data'!G2))),'Data Summary'!DC8="Yes"),OFFSET('Sanitation Data'!$G$11,0,10*ROW('Sanitation Data'!G2)),NA())</f>
        <v>#N/A</v>
      </c>
      <c r="AO8" s="99" t="e">
        <f ca="true">+IF(AND(ISNUMBER(OFFSET('Sanitation Data'!$G$12,0,10*ROW('Sanitation Data'!G2))),'Data Summary'!DD8="Yes"),OFFSET('Sanitation Data'!$G$12,0,10*ROW('Sanitation Data'!G2)),NA())</f>
        <v>#N/A</v>
      </c>
      <c r="AP8" s="99" t="e">
        <f ca="true">+IF(AND(ISNUMBER(OFFSET('Sanitation Data'!$H$4,0,10*ROW('Sanitation Data'!H2))),'Data Summary'!DE8="Yes"),100-OFFSET('Sanitation Data'!$H$4,0,10*ROW('Sanitation Data'!H2)),NA())</f>
        <v>#N/A</v>
      </c>
      <c r="AQ8" s="99" t="e">
        <f ca="true">+IF(AND(ISNUMBER(OFFSET('Sanitation Data'!$H$6,0,10*ROW('Sanitation Data'!H2))),'Data Summary'!DF8="Yes"),OFFSET('Sanitation Data'!$H$6,0,10*ROW('Sanitation Data'!H2)),NA())</f>
        <v>#N/A</v>
      </c>
      <c r="AR8" s="99" t="e">
        <f ca="true">+IF(AND(ISNUMBER(OFFSET('Sanitation Data'!$H$10,0,10*ROW('Sanitation Data'!H2))),'Data Summary'!DG8="Yes"),OFFSET('Sanitation Data'!$H$10,0,10*ROW('Sanitation Data'!H2)),NA())</f>
        <v>#N/A</v>
      </c>
      <c r="AS8" s="99" t="e">
        <f ca="true">+IF(AND(ISNUMBER(OFFSET('Sanitation Data'!$H$11,0,10*ROW('Sanitation Data'!H2))),'Data Summary'!DH8="Yes"),OFFSET('Sanitation Data'!$H$11,0,10*ROW('Sanitation Data'!H2)),NA())</f>
        <v>#N/A</v>
      </c>
      <c r="AT8" s="99" t="e">
        <f ca="true">+IF(AND(ISNUMBER(OFFSET('Sanitation Data'!$H$12,0,10*ROW('Sanitation Data'!H2))),'Data Summary'!DI8="Yes"),OFFSET('Sanitation Data'!$H$12,0,10*ROW('Sanitation Data'!H2)),NA())</f>
        <v>#N/A</v>
      </c>
      <c r="AU8" s="99" t="e">
        <f ca="true">+IF(AND(ISNUMBER(OFFSET('Sanitation Data'!$I$4,0,10*ROW('Sanitation Data'!I2))),'Data Summary'!DJ8="Yes"),100-OFFSET('Sanitation Data'!$I$4,0,10*ROW('Sanitation Data'!I2)),NA())</f>
        <v>#N/A</v>
      </c>
      <c r="AV8" s="99" t="e">
        <f ca="true">+IF(AND(ISNUMBER(OFFSET('Sanitation Data'!$I$6,0,10*ROW('Sanitation Data'!I2))),'Data Summary'!DK8="Yes"),OFFSET('Sanitation Data'!$I$6,0,10*ROW('Sanitation Data'!I2)),NA())</f>
        <v>#N/A</v>
      </c>
      <c r="AW8" s="99" t="e">
        <f ca="true">+IF(AND(ISNUMBER(OFFSET('Sanitation Data'!$I$10,0,10*ROW('Sanitation Data'!I2))),'Data Summary'!DL8="Yes"),OFFSET('Sanitation Data'!$I$10,0,10*ROW('Sanitation Data'!I2)),NA())</f>
        <v>#N/A</v>
      </c>
      <c r="AX8" s="99" t="e">
        <f ca="true">+IF(AND(ISNUMBER(OFFSET('Sanitation Data'!$I$11,0,10*ROW('Sanitation Data'!I2))),'Data Summary'!DM8="Yes"),OFFSET('Sanitation Data'!$I$11,0,10*ROW('Sanitation Data'!I2)),NA())</f>
        <v>#N/A</v>
      </c>
      <c r="AY8" s="99" t="e">
        <f ca="true">+IF(AND(ISNUMBER(OFFSET('Sanitation Data'!$I$12,0,10*ROW('Sanitation Data'!I2))),'Data Summary'!DN8="Yes"),OFFSET('Sanitation Data'!$I$12,0,10*ROW('Sanitation Data'!I2)),NA())</f>
        <v>#N/A</v>
      </c>
      <c r="AZ8" s="100" t="e">
        <f ca="true">+IF(AND(ISNUMBER(OFFSET('Hygiene Data'!$D$5,0,10*ROW('Hygiene Data'!D2))),'Data Summary'!DO8="Yes"),OFFSET('Hygiene Data'!$D$5,0,10*ROW('Hygiene Data'!D2)),NA())</f>
        <v>#N/A</v>
      </c>
      <c r="BA8" s="100">
        <f ca="true">+IF(AND(ISNUMBER(OFFSET('Hygiene Data'!$D$7,0,10*ROW('Hygiene Data'!D2))),'Data Summary'!DP8="Yes"),OFFSET('Hygiene Data'!$D$7,0,10*ROW('Hygiene Data'!D2)),NA())</f>
        <v>59.2</v>
      </c>
      <c r="BB8" s="100" t="e">
        <f ca="true">+IF(AND(ISNUMBER(OFFSET('Hygiene Data'!$D$9,0,10*ROW('Hygiene Data'!D2))),'Data Summary'!DQ8="Yes"),OFFSET('Hygiene Data'!$D$9,0,10*ROW('Hygiene Data'!D2)),NA())</f>
        <v>#N/A</v>
      </c>
      <c r="BC8" s="100" t="e">
        <f ca="true">+IF(AND(ISNUMBER(OFFSET('Hygiene Data'!$E$5,0,10*ROW('Hygiene Data'!E2))),'Data Summary'!DR8="Yes"),OFFSET('Hygiene Data'!$E$5,0,10*ROW('Hygiene Data'!E2)),NA())</f>
        <v>#N/A</v>
      </c>
      <c r="BD8" s="100" t="e">
        <f ca="true">+IF(AND(ISNUMBER(OFFSET('Hygiene Data'!$E$7,0,10*ROW('Hygiene Data'!E2))),'Data Summary'!DS8="Yes"),OFFSET('Hygiene Data'!$E$7,0,10*ROW('Hygiene Data'!E2)),NA())</f>
        <v>#N/A</v>
      </c>
      <c r="BE8" s="100" t="e">
        <f ca="true">+IF(AND(ISNUMBER(OFFSET('Hygiene Data'!$E$9,0,10*ROW('Hygiene Data'!E2))),'Data Summary'!DT8="Yes"),OFFSET('Hygiene Data'!$E$9,0,10*ROW('Hygiene Data'!E2)),NA())</f>
        <v>#N/A</v>
      </c>
      <c r="BF8" s="100" t="e">
        <f ca="true">+IF(AND(ISNUMBER(OFFSET('Hygiene Data'!$F$5,0,10*ROW('Hygiene Data'!F2))),'Data Summary'!DU8="Yes"),OFFSET('Hygiene Data'!$F$5,0,10*ROW('Hygiene Data'!F2)),NA())</f>
        <v>#N/A</v>
      </c>
      <c r="BG8" s="100" t="e">
        <f ca="true">+IF(AND(ISNUMBER(OFFSET('Hygiene Data'!$F$7,0,10*ROW('Hygiene Data'!F2))),'Data Summary'!DV8="Yes"),OFFSET('Hygiene Data'!$F$7,0,10*ROW('Hygiene Data'!F2)),NA())</f>
        <v>#N/A</v>
      </c>
      <c r="BH8" s="100" t="e">
        <f ca="true">+IF(AND(ISNUMBER(OFFSET('Hygiene Data'!$F$9,0,10*ROW('Hygiene Data'!F2))),'Data Summary'!DW8="Yes"),OFFSET('Hygiene Data'!$F$9,0,10*ROW('Hygiene Data'!F2)),NA())</f>
        <v>#N/A</v>
      </c>
      <c r="BI8" s="100" t="e">
        <f ca="true">+IF(AND(ISNUMBER(OFFSET('Hygiene Data'!$G$5,0,10*ROW('Hygiene Data'!G2))),'Data Summary'!DX8="Yes"),OFFSET('Hygiene Data'!$G$5,0,10*ROW('Hygiene Data'!G2)),NA())</f>
        <v>#N/A</v>
      </c>
      <c r="BJ8" s="100" t="e">
        <f ca="true">+IF(AND(ISNUMBER(OFFSET('Hygiene Data'!$G$7,0,10*ROW('Hygiene Data'!G2))),'Data Summary'!DY8="Yes"),OFFSET('Hygiene Data'!$G$7,0,10*ROW('Hygiene Data'!G2)),NA())</f>
        <v>#N/A</v>
      </c>
      <c r="BK8" s="100" t="e">
        <f ca="true">+IF(AND(ISNUMBER(OFFSET('Hygiene Data'!$G$9,0,10*ROW('Hygiene Data'!G2))),'Data Summary'!DZ8="Yes"),OFFSET('Hygiene Data'!$G$9,0,10*ROW('Hygiene Data'!G2)),NA())</f>
        <v>#N/A</v>
      </c>
      <c r="BL8" s="100" t="e">
        <f ca="true">+IF(AND(ISNUMBER(OFFSET('Hygiene Data'!$H$5,0,10*ROW('Hygiene Data'!H2))),'Data Summary'!EA8="Yes"),OFFSET('Hygiene Data'!$H$5,0,10*ROW('Hygiene Data'!H2)),NA())</f>
        <v>#N/A</v>
      </c>
      <c r="BM8" s="100" t="e">
        <f ca="true">+IF(AND(ISNUMBER(OFFSET('Hygiene Data'!$H$7,0,10*ROW('Hygiene Data'!H2))),'Data Summary'!EB8="Yes"),OFFSET('Hygiene Data'!$H$7,0,10*ROW('Hygiene Data'!H2)),NA())</f>
        <v>#N/A</v>
      </c>
      <c r="BN8" s="100" t="e">
        <f ca="true">+IF(AND(ISNUMBER(OFFSET('Hygiene Data'!$H$9,0,10*ROW('Hygiene Data'!H2))),'Data Summary'!EC8="Yes"),OFFSET('Hygiene Data'!$H$9,0,10*ROW('Hygiene Data'!H2)),NA())</f>
        <v>#N/A</v>
      </c>
      <c r="BO8" s="100" t="e">
        <f ca="true">+IF(AND(ISNUMBER(OFFSET('Hygiene Data'!$I$5,0,10*ROW('Hygiene Data'!I2))),'Data Summary'!ED8="Yes"),OFFSET('Hygiene Data'!$I$5,0,10*ROW('Hygiene Data'!I2)),NA())</f>
        <v>#N/A</v>
      </c>
      <c r="BP8" s="100" t="e">
        <f ca="true">+IF(AND(ISNUMBER(OFFSET('Hygiene Data'!$I$7,0,10*ROW('Hygiene Data'!I2))),'Data Summary'!EE8="Yes"),OFFSET('Hygiene Data'!$I$7,0,10*ROW('Hygiene Data'!I2)),NA())</f>
        <v>#N/A</v>
      </c>
      <c r="BQ8" s="100" t="e">
        <f ca="true">+IF(AND(ISNUMBER(OFFSET('Hygiene Data'!$I$9,0,10*ROW('Hygiene Data'!I2))),'Data Summary'!EF8="Yes"),OFFSET('Hygiene Data'!$I$9,0,10*ROW('Hygiene Data'!I2)),NA())</f>
        <v>#N/A</v>
      </c>
    </row>
    <row xmlns:x14ac="http://schemas.microsoft.com/office/spreadsheetml/2009/9/ac" r="9" x14ac:dyDescent="0.2">
      <c r="A9" s="351" t="str">
        <f ca="true">+RIGHT('Data Summary'!A9,LEN('Data Summary'!A9)-9)</f>
        <v>SIASAR</v>
      </c>
      <c r="B9" s="38" t="str">
        <f ca="true">+IF(ISTEXT('Data Summary'!B9),'Data Summary'!B9,"")</f>
        <v>Survey</v>
      </c>
      <c r="C9" s="350">
        <f ca="true">+VALUE('Data Summary'!C9)</f>
        <v>2012</v>
      </c>
      <c r="D9" s="98" t="e">
        <f ca="true">+IF(AND(ISNUMBER(OFFSET('Water Data'!$D$4,0,10*ROW('Water Data'!D3))),'Data Summary'!BS9="Yes"),100-OFFSET('Water Data'!$D$4,0,10*ROW('Water Data'!D3)),NA())</f>
        <v>#N/A</v>
      </c>
      <c r="E9" s="98" t="e">
        <f ca="true">+IF(AND(ISNUMBER(OFFSET('Water Data'!$D$6,0,10*ROW('Water Data'!D3))),'Data Summary'!BT9="Yes"),OFFSET('Water Data'!$D$6,0,10*ROW('Water Data'!D3)),NA())</f>
        <v>#N/A</v>
      </c>
      <c r="F9" s="98" t="e">
        <f ca="true">+IF(AND(ISNUMBER(OFFSET('Water Data'!$D$9,0,10*ROW('Water Data'!D3))),'Data Summary'!BU9="Yes"),OFFSET('Water Data'!$D$9,0,10*ROW('Water Data'!D3)),NA())</f>
        <v>#N/A</v>
      </c>
      <c r="G9" s="98" t="e">
        <f ca="true">+IF(AND(ISNUMBER(OFFSET('Water Data'!$E$4,0,10*ROW('Water Data'!E3))),'Data Summary'!BV9="Yes"),100-OFFSET('Water Data'!$E$4,0,10*ROW('Water Data'!E3)),NA())</f>
        <v>#N/A</v>
      </c>
      <c r="H9" s="98" t="e">
        <f ca="true">+IF(AND(ISNUMBER(OFFSET('Water Data'!$E$6,0,10*ROW('Water Data'!E3))),'Data Summary'!BW9="Yes"),OFFSET('Water Data'!$E$6,0,10*ROW('Water Data'!E3)),NA())</f>
        <v>#N/A</v>
      </c>
      <c r="I9" s="98" t="e">
        <f ca="true">+IF(AND(ISNUMBER(OFFSET('Water Data'!$E$9,0,10*ROW('Water Data'!E3))),'Data Summary'!BX9="Yes"),OFFSET('Water Data'!$E$9,0,10*ROW('Water Data'!E3)),NA())</f>
        <v>#N/A</v>
      </c>
      <c r="J9" s="98" t="e">
        <f ca="true">+IF(AND(ISNUMBER(OFFSET('Water Data'!$F$4,0,10*ROW('Water Data'!F3))),'Data Summary'!BY9="Yes"),100-OFFSET('Water Data'!$F$4,0,10*ROW('Water Data'!F3)),NA())</f>
        <v>#N/A</v>
      </c>
      <c r="K9" s="98">
        <f ca="true">+IF(AND(ISNUMBER(OFFSET('Water Data'!$F$6,0,10*ROW('Water Data'!F3))),'Data Summary'!BZ9="Yes"),OFFSET('Water Data'!$F$6,0,10*ROW('Water Data'!F3)),NA())</f>
        <v>71.573599999999999</v>
      </c>
      <c r="L9" s="98">
        <f ca="true">+IF(AND(ISNUMBER(OFFSET('Water Data'!$F$9,0,10*ROW('Water Data'!F3))),'Data Summary'!CA9="Yes"),OFFSET('Water Data'!$F$9,0,10*ROW('Water Data'!F3)),NA())</f>
        <v>71.573599999999999</v>
      </c>
      <c r="M9" s="98" t="e">
        <f ca="true">+IF(AND(ISNUMBER(OFFSET('Water Data'!$G$4,0,10*ROW('Water Data'!G3))),'Data Summary'!CB9="Yes"),100-OFFSET('Water Data'!$G$4,0,10*ROW('Water Data'!G3)),NA())</f>
        <v>#N/A</v>
      </c>
      <c r="N9" s="98" t="e">
        <f ca="true">+IF(AND(ISNUMBER(OFFSET('Water Data'!$G$6,0,10*ROW('Water Data'!G3))),'Data Summary'!CC9="Yes"),OFFSET('Water Data'!$G$6,0,10*ROW('Water Data'!G3)),NA())</f>
        <v>#N/A</v>
      </c>
      <c r="O9" s="98" t="e">
        <f ca="true">+IF(AND(ISNUMBER(OFFSET('Water Data'!$G$9,0,10*ROW('Water Data'!G3))),'Data Summary'!CD9="Yes"),OFFSET('Water Data'!$G$9,0,10*ROW('Water Data'!G3)),NA())</f>
        <v>#N/A</v>
      </c>
      <c r="P9" s="98" t="e">
        <f ca="true">+IF(AND(ISNUMBER(OFFSET('Water Data'!$H$4,0,10*ROW('Water Data'!H3))),'Data Summary'!CE9="Yes"),100-OFFSET('Water Data'!$H$4,0,10*ROW('Water Data'!H3)),NA())</f>
        <v>#N/A</v>
      </c>
      <c r="Q9" s="98" t="e">
        <f ca="true">+IF(AND(ISNUMBER(OFFSET('Water Data'!$H$6,0,10*ROW('Water Data'!H3))),'Data Summary'!CF9="Yes"),OFFSET('Water Data'!$H$6,0,10*ROW('Water Data'!H3)),NA())</f>
        <v>#N/A</v>
      </c>
      <c r="R9" s="98" t="e">
        <f ca="true">+IF(AND(ISNUMBER(OFFSET('Water Data'!$H$9,0,10*ROW('Water Data'!H3))),'Data Summary'!CG9="Yes"),OFFSET('Water Data'!$H$9,0,10*ROW('Water Data'!H3)),NA())</f>
        <v>#N/A</v>
      </c>
      <c r="S9" s="98" t="e">
        <f ca="true">+IF(AND(ISNUMBER(OFFSET('Water Data'!$I$4,0,10*ROW('Water Data'!I3))),'Data Summary'!CH9="Yes"),100-OFFSET('Water Data'!$I$4,0,10*ROW('Water Data'!I3)),NA())</f>
        <v>#N/A</v>
      </c>
      <c r="T9" s="98" t="e">
        <f ca="true">+IF(AND(ISNUMBER(OFFSET('Water Data'!$I$6,0,10*ROW('Water Data'!I3))),'Data Summary'!CI9="Yes"),OFFSET('Water Data'!$I$6,0,10*ROW('Water Data'!I3)),NA())</f>
        <v>#N/A</v>
      </c>
      <c r="U9" s="98" t="e">
        <f ca="true">+IF(AND(ISNUMBER(OFFSET('Water Data'!$I$9,0,10*ROW('Water Data'!I3))),'Data Summary'!CJ9="Yes"),OFFSET('Water Data'!$I$9,0,10*ROW('Water Data'!I3)),NA())</f>
        <v>#N/A</v>
      </c>
      <c r="V9" s="99" t="e">
        <f ca="true">+IF(AND(ISNUMBER(OFFSET('Sanitation Data'!$D$4,0,10*ROW('Sanitation Data'!D3))),'Data Summary'!CK9="Yes"),100-OFFSET('Sanitation Data'!$D$4,0,10*ROW('Sanitation Data'!D3)),NA())</f>
        <v>#N/A</v>
      </c>
      <c r="W9" s="99" t="e">
        <f ca="true">+IF(AND(ISNUMBER(OFFSET('Sanitation Data'!$D$6,0,10*ROW('Sanitation Data'!D3))),'Data Summary'!CL9="Yes"),OFFSET('Sanitation Data'!$D$6,0,10*ROW('Sanitation Data'!D3)),NA())</f>
        <v>#N/A</v>
      </c>
      <c r="X9" s="99" t="e">
        <f ca="true">+IF(AND(ISNUMBER(OFFSET('Sanitation Data'!$D$10,0,10*ROW('Sanitation Data'!D3))),'Data Summary'!CM9="Yes"),OFFSET('Sanitation Data'!$D$10,0,10*ROW('Sanitation Data'!D3)),NA())</f>
        <v>#N/A</v>
      </c>
      <c r="Y9" s="99" t="e">
        <f ca="true">+IF(AND(ISNUMBER(OFFSET('Sanitation Data'!$D$11,0,10*ROW('Sanitation Data'!D3))),'Data Summary'!CN9="Yes"),OFFSET('Sanitation Data'!$D$11,0,10*ROW('Sanitation Data'!D3)),NA())</f>
        <v>#N/A</v>
      </c>
      <c r="Z9" s="99" t="e">
        <f ca="true">+IF(AND(ISNUMBER(OFFSET('Sanitation Data'!$D$12,0,10*ROW('Sanitation Data'!D3))),'Data Summary'!CO9="Yes"),OFFSET('Sanitation Data'!$D$12,0,10*ROW('Sanitation Data'!D3)),NA())</f>
        <v>#N/A</v>
      </c>
      <c r="AA9" s="99" t="e">
        <f ca="true">+IF(AND(ISNUMBER(OFFSET('Sanitation Data'!$E$4,0,10*ROW('Sanitation Data'!E3))),'Data Summary'!CP9="Yes"),100-OFFSET('Sanitation Data'!$E$4,0,10*ROW('Sanitation Data'!E3)),NA())</f>
        <v>#N/A</v>
      </c>
      <c r="AB9" s="99" t="e">
        <f ca="true">+IF(AND(ISNUMBER(OFFSET('Sanitation Data'!$E$6,0,10*ROW('Sanitation Data'!E3))),'Data Summary'!CQ9="Yes"),OFFSET('Sanitation Data'!$E$6,0,10*ROW('Sanitation Data'!E3)),NA())</f>
        <v>#N/A</v>
      </c>
      <c r="AC9" s="99" t="e">
        <f ca="true">+IF(AND(ISNUMBER(OFFSET('Sanitation Data'!$E$10,0,10*ROW('Sanitation Data'!E3))),'Data Summary'!CR9="Yes"),OFFSET('Sanitation Data'!$E$10,0,10*ROW('Sanitation Data'!E3)),NA())</f>
        <v>#N/A</v>
      </c>
      <c r="AD9" s="99" t="e">
        <f ca="true">+IF(AND(ISNUMBER(OFFSET('Sanitation Data'!$E$11,0,10*ROW('Sanitation Data'!E3))),'Data Summary'!CS9="Yes"),OFFSET('Sanitation Data'!$E$11,0,10*ROW('Sanitation Data'!E3)),NA())</f>
        <v>#N/A</v>
      </c>
      <c r="AE9" s="99" t="e">
        <f ca="true">+IF(AND(ISNUMBER(OFFSET('Sanitation Data'!$E$12,0,10*ROW('Sanitation Data'!E3))),'Data Summary'!CT9="Yes"),OFFSET('Sanitation Data'!$E$12,0,10*ROW('Sanitation Data'!E3)),NA())</f>
        <v>#N/A</v>
      </c>
      <c r="AF9" s="99" t="e">
        <f ca="true">+IF(AND(ISNUMBER(OFFSET('Sanitation Data'!$F$4,0,10*ROW('Sanitation Data'!F3))),'Data Summary'!CU9="Yes"),100-OFFSET('Sanitation Data'!$F$4,0,10*ROW('Sanitation Data'!F3)),NA())</f>
        <v>#N/A</v>
      </c>
      <c r="AG9" s="99">
        <f ca="true">+IF(AND(ISNUMBER(OFFSET('Sanitation Data'!$F$6,0,10*ROW('Sanitation Data'!F3))),'Data Summary'!CV9="Yes"),OFFSET('Sanitation Data'!$F$6,0,10*ROW('Sanitation Data'!F3)),NA())</f>
        <v>93.908600000000007</v>
      </c>
      <c r="AH9" s="99" t="e">
        <f ca="true">+IF(AND(ISNUMBER(OFFSET('Sanitation Data'!$F$10,0,10*ROW('Sanitation Data'!F3))),'Data Summary'!CW9="Yes"),OFFSET('Sanitation Data'!$F$10,0,10*ROW('Sanitation Data'!F3)),NA())</f>
        <v>#N/A</v>
      </c>
      <c r="AI9" s="99">
        <f ca="true">+IF(AND(ISNUMBER(OFFSET('Sanitation Data'!$F$11,0,10*ROW('Sanitation Data'!F3))),'Data Summary'!CX9="Yes"),OFFSET('Sanitation Data'!$F$11,0,10*ROW('Sanitation Data'!F3)),NA())</f>
        <v>68.527900000000002</v>
      </c>
      <c r="AJ9" s="99" t="e">
        <f ca="true">+IF(AND(ISNUMBER(OFFSET('Sanitation Data'!$F$12,0,10*ROW('Sanitation Data'!F3))),'Data Summary'!CY9="Yes"),OFFSET('Sanitation Data'!$F$12,0,10*ROW('Sanitation Data'!F3)),NA())</f>
        <v>#N/A</v>
      </c>
      <c r="AK9" s="99" t="e">
        <f ca="true">+IF(AND(ISNUMBER(OFFSET('Sanitation Data'!$G$4,0,10*ROW('Sanitation Data'!G3))),'Data Summary'!CZ9="Yes"),100-OFFSET('Sanitation Data'!$G$4,0,10*ROW('Sanitation Data'!G3)),NA())</f>
        <v>#N/A</v>
      </c>
      <c r="AL9" s="99" t="e">
        <f ca="true">+IF(AND(ISNUMBER(OFFSET('Sanitation Data'!$G$6,0,10*ROW('Sanitation Data'!G3))),'Data Summary'!DA9="Yes"),OFFSET('Sanitation Data'!$G$6,0,10*ROW('Sanitation Data'!G3)),NA())</f>
        <v>#N/A</v>
      </c>
      <c r="AM9" s="99" t="e">
        <f ca="true">+IF(AND(ISNUMBER(OFFSET('Sanitation Data'!$G$10,0,10*ROW('Sanitation Data'!G3))),'Data Summary'!DB9="Yes"),OFFSET('Sanitation Data'!$G$10,0,10*ROW('Sanitation Data'!G3)),NA())</f>
        <v>#N/A</v>
      </c>
      <c r="AN9" s="99" t="e">
        <f ca="true">+IF(AND(ISNUMBER(OFFSET('Sanitation Data'!$G$11,0,10*ROW('Sanitation Data'!G3))),'Data Summary'!DC9="Yes"),OFFSET('Sanitation Data'!$G$11,0,10*ROW('Sanitation Data'!G3)),NA())</f>
        <v>#N/A</v>
      </c>
      <c r="AO9" s="99" t="e">
        <f ca="true">+IF(AND(ISNUMBER(OFFSET('Sanitation Data'!$G$12,0,10*ROW('Sanitation Data'!G3))),'Data Summary'!DD9="Yes"),OFFSET('Sanitation Data'!$G$12,0,10*ROW('Sanitation Data'!G3)),NA())</f>
        <v>#N/A</v>
      </c>
      <c r="AP9" s="99" t="e">
        <f ca="true">+IF(AND(ISNUMBER(OFFSET('Sanitation Data'!$H$4,0,10*ROW('Sanitation Data'!H3))),'Data Summary'!DE9="Yes"),100-OFFSET('Sanitation Data'!$H$4,0,10*ROW('Sanitation Data'!H3)),NA())</f>
        <v>#N/A</v>
      </c>
      <c r="AQ9" s="99" t="e">
        <f ca="true">+IF(AND(ISNUMBER(OFFSET('Sanitation Data'!$H$6,0,10*ROW('Sanitation Data'!H3))),'Data Summary'!DF9="Yes"),OFFSET('Sanitation Data'!$H$6,0,10*ROW('Sanitation Data'!H3)),NA())</f>
        <v>#N/A</v>
      </c>
      <c r="AR9" s="99" t="e">
        <f ca="true">+IF(AND(ISNUMBER(OFFSET('Sanitation Data'!$H$10,0,10*ROW('Sanitation Data'!H3))),'Data Summary'!DG9="Yes"),OFFSET('Sanitation Data'!$H$10,0,10*ROW('Sanitation Data'!H3)),NA())</f>
        <v>#N/A</v>
      </c>
      <c r="AS9" s="99" t="e">
        <f ca="true">+IF(AND(ISNUMBER(OFFSET('Sanitation Data'!$H$11,0,10*ROW('Sanitation Data'!H3))),'Data Summary'!DH9="Yes"),OFFSET('Sanitation Data'!$H$11,0,10*ROW('Sanitation Data'!H3)),NA())</f>
        <v>#N/A</v>
      </c>
      <c r="AT9" s="99" t="e">
        <f ca="true">+IF(AND(ISNUMBER(OFFSET('Sanitation Data'!$H$12,0,10*ROW('Sanitation Data'!H3))),'Data Summary'!DI9="Yes"),OFFSET('Sanitation Data'!$H$12,0,10*ROW('Sanitation Data'!H3)),NA())</f>
        <v>#N/A</v>
      </c>
      <c r="AU9" s="99" t="e">
        <f ca="true">+IF(AND(ISNUMBER(OFFSET('Sanitation Data'!$I$4,0,10*ROW('Sanitation Data'!I3))),'Data Summary'!DJ9="Yes"),100-OFFSET('Sanitation Data'!$I$4,0,10*ROW('Sanitation Data'!I3)),NA())</f>
        <v>#N/A</v>
      </c>
      <c r="AV9" s="99" t="e">
        <f ca="true">+IF(AND(ISNUMBER(OFFSET('Sanitation Data'!$I$6,0,10*ROW('Sanitation Data'!I3))),'Data Summary'!DK9="Yes"),OFFSET('Sanitation Data'!$I$6,0,10*ROW('Sanitation Data'!I3)),NA())</f>
        <v>#N/A</v>
      </c>
      <c r="AW9" s="99" t="e">
        <f ca="true">+IF(AND(ISNUMBER(OFFSET('Sanitation Data'!$I$10,0,10*ROW('Sanitation Data'!I3))),'Data Summary'!DL9="Yes"),OFFSET('Sanitation Data'!$I$10,0,10*ROW('Sanitation Data'!I3)),NA())</f>
        <v>#N/A</v>
      </c>
      <c r="AX9" s="99" t="e">
        <f ca="true">+IF(AND(ISNUMBER(OFFSET('Sanitation Data'!$I$11,0,10*ROW('Sanitation Data'!I3))),'Data Summary'!DM9="Yes"),OFFSET('Sanitation Data'!$I$11,0,10*ROW('Sanitation Data'!I3)),NA())</f>
        <v>#N/A</v>
      </c>
      <c r="AY9" s="99" t="e">
        <f ca="true">+IF(AND(ISNUMBER(OFFSET('Sanitation Data'!$I$12,0,10*ROW('Sanitation Data'!I3))),'Data Summary'!DN9="Yes"),OFFSET('Sanitation Data'!$I$12,0,10*ROW('Sanitation Data'!I3)),NA())</f>
        <v>#N/A</v>
      </c>
      <c r="AZ9" s="100" t="e">
        <f ca="true">+IF(AND(ISNUMBER(OFFSET('Hygiene Data'!$D$5,0,10*ROW('Hygiene Data'!D3))),'Data Summary'!DO9="Yes"),OFFSET('Hygiene Data'!$D$5,0,10*ROW('Hygiene Data'!D3)),NA())</f>
        <v>#N/A</v>
      </c>
      <c r="BA9" s="100" t="e">
        <f ca="true">+IF(AND(ISNUMBER(OFFSET('Hygiene Data'!$D$7,0,10*ROW('Hygiene Data'!D3))),'Data Summary'!DP9="Yes"),OFFSET('Hygiene Data'!$D$7,0,10*ROW('Hygiene Data'!D3)),NA())</f>
        <v>#N/A</v>
      </c>
      <c r="BB9" s="100" t="e">
        <f ca="true">+IF(AND(ISNUMBER(OFFSET('Hygiene Data'!$D$9,0,10*ROW('Hygiene Data'!D3))),'Data Summary'!DQ9="Yes"),OFFSET('Hygiene Data'!$D$9,0,10*ROW('Hygiene Data'!D3)),NA())</f>
        <v>#N/A</v>
      </c>
      <c r="BC9" s="100" t="e">
        <f ca="true">+IF(AND(ISNUMBER(OFFSET('Hygiene Data'!$E$5,0,10*ROW('Hygiene Data'!E3))),'Data Summary'!DR9="Yes"),OFFSET('Hygiene Data'!$E$5,0,10*ROW('Hygiene Data'!E3)),NA())</f>
        <v>#N/A</v>
      </c>
      <c r="BD9" s="100" t="e">
        <f ca="true">+IF(AND(ISNUMBER(OFFSET('Hygiene Data'!$E$7,0,10*ROW('Hygiene Data'!E3))),'Data Summary'!DS9="Yes"),OFFSET('Hygiene Data'!$E$7,0,10*ROW('Hygiene Data'!E3)),NA())</f>
        <v>#N/A</v>
      </c>
      <c r="BE9" s="100" t="e">
        <f ca="true">+IF(AND(ISNUMBER(OFFSET('Hygiene Data'!$E$9,0,10*ROW('Hygiene Data'!E3))),'Data Summary'!DT9="Yes"),OFFSET('Hygiene Data'!$E$9,0,10*ROW('Hygiene Data'!E3)),NA())</f>
        <v>#N/A</v>
      </c>
      <c r="BF9" s="100" t="e">
        <f ca="true">+IF(AND(ISNUMBER(OFFSET('Hygiene Data'!$F$5,0,10*ROW('Hygiene Data'!F3))),'Data Summary'!DU9="Yes"),OFFSET('Hygiene Data'!$F$5,0,10*ROW('Hygiene Data'!F3)),NA())</f>
        <v>#N/A</v>
      </c>
      <c r="BG9" s="100" t="e">
        <f ca="true">+IF(AND(ISNUMBER(OFFSET('Hygiene Data'!$F$7,0,10*ROW('Hygiene Data'!F3))),'Data Summary'!DV9="Yes"),OFFSET('Hygiene Data'!$F$7,0,10*ROW('Hygiene Data'!F3)),NA())</f>
        <v>#N/A</v>
      </c>
      <c r="BH9" s="100" t="e">
        <f ca="true">+IF(AND(ISNUMBER(OFFSET('Hygiene Data'!$F$9,0,10*ROW('Hygiene Data'!F3))),'Data Summary'!DW9="Yes"),OFFSET('Hygiene Data'!$F$9,0,10*ROW('Hygiene Data'!F3)),NA())</f>
        <v>#N/A</v>
      </c>
      <c r="BI9" s="100" t="e">
        <f ca="true">+IF(AND(ISNUMBER(OFFSET('Hygiene Data'!$G$5,0,10*ROW('Hygiene Data'!G3))),'Data Summary'!DX9="Yes"),OFFSET('Hygiene Data'!$G$5,0,10*ROW('Hygiene Data'!G3)),NA())</f>
        <v>#N/A</v>
      </c>
      <c r="BJ9" s="100" t="e">
        <f ca="true">+IF(AND(ISNUMBER(OFFSET('Hygiene Data'!$G$7,0,10*ROW('Hygiene Data'!G3))),'Data Summary'!DY9="Yes"),OFFSET('Hygiene Data'!$G$7,0,10*ROW('Hygiene Data'!G3)),NA())</f>
        <v>#N/A</v>
      </c>
      <c r="BK9" s="100" t="e">
        <f ca="true">+IF(AND(ISNUMBER(OFFSET('Hygiene Data'!$G$9,0,10*ROW('Hygiene Data'!G3))),'Data Summary'!DZ9="Yes"),OFFSET('Hygiene Data'!$G$9,0,10*ROW('Hygiene Data'!G3)),NA())</f>
        <v>#N/A</v>
      </c>
      <c r="BL9" s="100" t="e">
        <f ca="true">+IF(AND(ISNUMBER(OFFSET('Hygiene Data'!$H$5,0,10*ROW('Hygiene Data'!H3))),'Data Summary'!EA9="Yes"),OFFSET('Hygiene Data'!$H$5,0,10*ROW('Hygiene Data'!H3)),NA())</f>
        <v>#N/A</v>
      </c>
      <c r="BM9" s="100" t="e">
        <f ca="true">+IF(AND(ISNUMBER(OFFSET('Hygiene Data'!$H$7,0,10*ROW('Hygiene Data'!H3))),'Data Summary'!EB9="Yes"),OFFSET('Hygiene Data'!$H$7,0,10*ROW('Hygiene Data'!H3)),NA())</f>
        <v>#N/A</v>
      </c>
      <c r="BN9" s="100" t="e">
        <f ca="true">+IF(AND(ISNUMBER(OFFSET('Hygiene Data'!$H$9,0,10*ROW('Hygiene Data'!H3))),'Data Summary'!EC9="Yes"),OFFSET('Hygiene Data'!$H$9,0,10*ROW('Hygiene Data'!H3)),NA())</f>
        <v>#N/A</v>
      </c>
      <c r="BO9" s="100" t="e">
        <f ca="true">+IF(AND(ISNUMBER(OFFSET('Hygiene Data'!$I$5,0,10*ROW('Hygiene Data'!I3))),'Data Summary'!ED9="Yes"),OFFSET('Hygiene Data'!$I$5,0,10*ROW('Hygiene Data'!I3)),NA())</f>
        <v>#N/A</v>
      </c>
      <c r="BP9" s="100" t="e">
        <f ca="true">+IF(AND(ISNUMBER(OFFSET('Hygiene Data'!$I$7,0,10*ROW('Hygiene Data'!I3))),'Data Summary'!EE9="Yes"),OFFSET('Hygiene Data'!$I$7,0,10*ROW('Hygiene Data'!I3)),NA())</f>
        <v>#N/A</v>
      </c>
      <c r="BQ9" s="100" t="e">
        <f ca="true">+IF(AND(ISNUMBER(OFFSET('Hygiene Data'!$I$9,0,10*ROW('Hygiene Data'!I3))),'Data Summary'!EF9="Yes"),OFFSET('Hygiene Data'!$I$9,0,10*ROW('Hygiene Data'!I3)),NA())</f>
        <v>#N/A</v>
      </c>
    </row>
    <row xmlns:x14ac="http://schemas.microsoft.com/office/spreadsheetml/2009/9/ac" r="10" x14ac:dyDescent="0.2">
      <c r="A10" s="351" t="str">
        <f ca="true">+RIGHT('Data Summary'!A10,LEN('Data Summary'!A10)-9)</f>
        <v>LLECE</v>
      </c>
      <c r="B10" s="38" t="str">
        <f ca="true">+IF(ISTEXT('Data Summary'!B10),'Data Summary'!B10,"")</f>
        <v>Survey</v>
      </c>
      <c r="C10" s="350">
        <f ca="true">+VALUE('Data Summary'!C10)</f>
        <v>2013</v>
      </c>
      <c r="D10" s="98" t="e">
        <f ca="true">+IF(AND(ISNUMBER(OFFSET('Water Data'!$D$4,0,10*ROW('Water Data'!D4))),'Data Summary'!BS10="Yes"),100-OFFSET('Water Data'!$D$4,0,10*ROW('Water Data'!D4)),NA())</f>
        <v>#N/A</v>
      </c>
      <c r="E10" s="98">
        <f ca="true">+IF(AND(ISNUMBER(OFFSET('Water Data'!$D$6,0,10*ROW('Water Data'!D4))),'Data Summary'!BT10="Yes"),OFFSET('Water Data'!$D$6,0,10*ROW('Water Data'!D4)),NA())</f>
        <v>86.597938144329902</v>
      </c>
      <c r="F10" s="98" t="e">
        <f ca="true">+IF(AND(ISNUMBER(OFFSET('Water Data'!$D$9,0,10*ROW('Water Data'!D4))),'Data Summary'!BU10="Yes"),OFFSET('Water Data'!$D$9,0,10*ROW('Water Data'!D4)),NA())</f>
        <v>#N/A</v>
      </c>
      <c r="G10" s="98" t="e">
        <f ca="true">+IF(AND(ISNUMBER(OFFSET('Water Data'!$E$4,0,10*ROW('Water Data'!E4))),'Data Summary'!BV10="Yes"),100-OFFSET('Water Data'!$E$4,0,10*ROW('Water Data'!E4)),NA())</f>
        <v>#N/A</v>
      </c>
      <c r="H10" s="98">
        <f ca="true">+IF(AND(ISNUMBER(OFFSET('Water Data'!$E$6,0,10*ROW('Water Data'!E4))),'Data Summary'!BW10="Yes"),OFFSET('Water Data'!$E$6,0,10*ROW('Water Data'!E4)),NA())</f>
        <v>95.744680851063833</v>
      </c>
      <c r="I10" s="98" t="e">
        <f ca="true">+IF(AND(ISNUMBER(OFFSET('Water Data'!$E$9,0,10*ROW('Water Data'!E4))),'Data Summary'!BX10="Yes"),OFFSET('Water Data'!$E$9,0,10*ROW('Water Data'!E4)),NA())</f>
        <v>#N/A</v>
      </c>
      <c r="J10" s="98" t="e">
        <f ca="true">+IF(AND(ISNUMBER(OFFSET('Water Data'!$F$4,0,10*ROW('Water Data'!F4))),'Data Summary'!BY10="Yes"),100-OFFSET('Water Data'!$F$4,0,10*ROW('Water Data'!F4)),NA())</f>
        <v>#N/A</v>
      </c>
      <c r="K10" s="98">
        <f ca="true">+IF(AND(ISNUMBER(OFFSET('Water Data'!$F$6,0,10*ROW('Water Data'!F4))),'Data Summary'!BZ10="Yes"),OFFSET('Water Data'!$F$6,0,10*ROW('Water Data'!F4)),NA())</f>
        <v>81.376518218623488</v>
      </c>
      <c r="L10" s="98" t="e">
        <f ca="true">+IF(AND(ISNUMBER(OFFSET('Water Data'!$F$9,0,10*ROW('Water Data'!F4))),'Data Summary'!CA10="Yes"),OFFSET('Water Data'!$F$9,0,10*ROW('Water Data'!F4)),NA())</f>
        <v>#N/A</v>
      </c>
      <c r="M10" s="98" t="e">
        <f ca="true">+IF(AND(ISNUMBER(OFFSET('Water Data'!$G$4,0,10*ROW('Water Data'!G4))),'Data Summary'!CB10="Yes"),100-OFFSET('Water Data'!$G$4,0,10*ROW('Water Data'!G4)),NA())</f>
        <v>#N/A</v>
      </c>
      <c r="N10" s="98" t="e">
        <f ca="true">+IF(AND(ISNUMBER(OFFSET('Water Data'!$G$6,0,10*ROW('Water Data'!G4))),'Data Summary'!CC10="Yes"),OFFSET('Water Data'!$G$6,0,10*ROW('Water Data'!G4)),NA())</f>
        <v>#N/A</v>
      </c>
      <c r="O10" s="98" t="e">
        <f ca="true">+IF(AND(ISNUMBER(OFFSET('Water Data'!$G$9,0,10*ROW('Water Data'!G4))),'Data Summary'!CD10="Yes"),OFFSET('Water Data'!$G$9,0,10*ROW('Water Data'!G4)),NA())</f>
        <v>#N/A</v>
      </c>
      <c r="P10" s="98" t="e">
        <f ca="true">+IF(AND(ISNUMBER(OFFSET('Water Data'!$H$4,0,10*ROW('Water Data'!H4))),'Data Summary'!CE10="Yes"),100-OFFSET('Water Data'!$H$4,0,10*ROW('Water Data'!H4)),NA())</f>
        <v>#N/A</v>
      </c>
      <c r="Q10" s="98">
        <f ca="true">+IF(AND(ISNUMBER(OFFSET('Water Data'!$H$6,0,10*ROW('Water Data'!H4))),'Data Summary'!CF10="Yes"),OFFSET('Water Data'!$H$6,0,10*ROW('Water Data'!H4)),NA())</f>
        <v>86.597938144329902</v>
      </c>
      <c r="R10" s="98" t="e">
        <f ca="true">+IF(AND(ISNUMBER(OFFSET('Water Data'!$H$9,0,10*ROW('Water Data'!H4))),'Data Summary'!CG10="Yes"),OFFSET('Water Data'!$H$9,0,10*ROW('Water Data'!H4)),NA())</f>
        <v>#N/A</v>
      </c>
      <c r="S10" s="98" t="e">
        <f ca="true">+IF(AND(ISNUMBER(OFFSET('Water Data'!$I$4,0,10*ROW('Water Data'!I4))),'Data Summary'!CH10="Yes"),100-OFFSET('Water Data'!$I$4,0,10*ROW('Water Data'!I4)),NA())</f>
        <v>#N/A</v>
      </c>
      <c r="T10" s="98" t="e">
        <f ca="true">+IF(AND(ISNUMBER(OFFSET('Water Data'!$I$6,0,10*ROW('Water Data'!I4))),'Data Summary'!CI10="Yes"),OFFSET('Water Data'!$I$6,0,10*ROW('Water Data'!I4)),NA())</f>
        <v>#N/A</v>
      </c>
      <c r="U10" s="98" t="e">
        <f ca="true">+IF(AND(ISNUMBER(OFFSET('Water Data'!$I$9,0,10*ROW('Water Data'!I4))),'Data Summary'!CJ10="Yes"),OFFSET('Water Data'!$I$9,0,10*ROW('Water Data'!I4)),NA())</f>
        <v>#N/A</v>
      </c>
      <c r="V10" s="99" t="e">
        <f ca="true">+IF(AND(ISNUMBER(OFFSET('Sanitation Data'!$D$4,0,10*ROW('Sanitation Data'!D4))),'Data Summary'!CK10="Yes"),100-OFFSET('Sanitation Data'!$D$4,0,10*ROW('Sanitation Data'!D4)),NA())</f>
        <v>#N/A</v>
      </c>
      <c r="W10" s="99" t="e">
        <f ca="true">+IF(AND(ISNUMBER(OFFSET('Sanitation Data'!$D$6,0,10*ROW('Sanitation Data'!D4))),'Data Summary'!CL10="Yes"),OFFSET('Sanitation Data'!$D$6,0,10*ROW('Sanitation Data'!D4)),NA())</f>
        <v>#N/A</v>
      </c>
      <c r="X10" s="99">
        <f ca="true">+IF(AND(ISNUMBER(OFFSET('Sanitation Data'!$D$10,0,10*ROW('Sanitation Data'!D4))),'Data Summary'!CM10="Yes"),OFFSET('Sanitation Data'!$D$10,0,10*ROW('Sanitation Data'!D4)),NA())</f>
        <v>73.834196891191709</v>
      </c>
      <c r="Y10" s="99" t="e">
        <f ca="true">+IF(AND(ISNUMBER(OFFSET('Sanitation Data'!$D$11,0,10*ROW('Sanitation Data'!D4))),'Data Summary'!CN10="Yes"),OFFSET('Sanitation Data'!$D$11,0,10*ROW('Sanitation Data'!D4)),NA())</f>
        <v>#N/A</v>
      </c>
      <c r="Z10" s="99">
        <f ca="true">+IF(AND(ISNUMBER(OFFSET('Sanitation Data'!$D$12,0,10*ROW('Sanitation Data'!D4))),'Data Summary'!CO10="Yes"),OFFSET('Sanitation Data'!$D$12,0,10*ROW('Sanitation Data'!D4)),NA())</f>
        <v>73.834196891191709</v>
      </c>
      <c r="AA10" s="99" t="e">
        <f ca="true">+IF(AND(ISNUMBER(OFFSET('Sanitation Data'!$E$4,0,10*ROW('Sanitation Data'!E4))),'Data Summary'!CP10="Yes"),100-OFFSET('Sanitation Data'!$E$4,0,10*ROW('Sanitation Data'!E4)),NA())</f>
        <v>#N/A</v>
      </c>
      <c r="AB10" s="99">
        <f ca="true">+IF(AND(ISNUMBER(OFFSET('Sanitation Data'!$E$6,0,10*ROW('Sanitation Data'!E4))),'Data Summary'!CQ10="Yes"),OFFSET('Sanitation Data'!$E$6,0,10*ROW('Sanitation Data'!E4)),NA())</f>
        <v>96.453900709219852</v>
      </c>
      <c r="AC10" s="99">
        <f ca="true">+IF(AND(ISNUMBER(OFFSET('Sanitation Data'!$E$10,0,10*ROW('Sanitation Data'!E4))),'Data Summary'!CR10="Yes"),OFFSET('Sanitation Data'!$E$10,0,10*ROW('Sanitation Data'!E4)),NA())</f>
        <v>91.489361702127653</v>
      </c>
      <c r="AD10" s="99" t="e">
        <f ca="true">+IF(AND(ISNUMBER(OFFSET('Sanitation Data'!$E$11,0,10*ROW('Sanitation Data'!E4))),'Data Summary'!CS10="Yes"),OFFSET('Sanitation Data'!$E$11,0,10*ROW('Sanitation Data'!E4)),NA())</f>
        <v>#N/A</v>
      </c>
      <c r="AE10" s="99">
        <f ca="true">+IF(AND(ISNUMBER(OFFSET('Sanitation Data'!$E$12,0,10*ROW('Sanitation Data'!E4))),'Data Summary'!CT10="Yes"),OFFSET('Sanitation Data'!$E$12,0,10*ROW('Sanitation Data'!E4)),NA())</f>
        <v>91.489361702127653</v>
      </c>
      <c r="AF10" s="99" t="e">
        <f ca="true">+IF(AND(ISNUMBER(OFFSET('Sanitation Data'!$F$4,0,10*ROW('Sanitation Data'!F4))),'Data Summary'!CU10="Yes"),100-OFFSET('Sanitation Data'!$F$4,0,10*ROW('Sanitation Data'!F4)),NA())</f>
        <v>#N/A</v>
      </c>
      <c r="AG10" s="99" t="e">
        <f ca="true">+IF(AND(ISNUMBER(OFFSET('Sanitation Data'!$F$6,0,10*ROW('Sanitation Data'!F4))),'Data Summary'!CV10="Yes"),OFFSET('Sanitation Data'!$F$6,0,10*ROW('Sanitation Data'!F4)),NA())</f>
        <v>#N/A</v>
      </c>
      <c r="AH10" s="99">
        <f ca="true">+IF(AND(ISNUMBER(OFFSET('Sanitation Data'!$F$10,0,10*ROW('Sanitation Data'!F4))),'Data Summary'!CW10="Yes"),OFFSET('Sanitation Data'!$F$10,0,10*ROW('Sanitation Data'!F4)),NA())</f>
        <v>63.673469387755098</v>
      </c>
      <c r="AI10" s="99" t="e">
        <f ca="true">+IF(AND(ISNUMBER(OFFSET('Sanitation Data'!$F$11,0,10*ROW('Sanitation Data'!F4))),'Data Summary'!CX10="Yes"),OFFSET('Sanitation Data'!$F$11,0,10*ROW('Sanitation Data'!F4)),NA())</f>
        <v>#N/A</v>
      </c>
      <c r="AJ10" s="99" t="e">
        <f ca="true">+IF(AND(ISNUMBER(OFFSET('Sanitation Data'!$F$12,0,10*ROW('Sanitation Data'!F4))),'Data Summary'!CY10="Yes"),OFFSET('Sanitation Data'!$F$12,0,10*ROW('Sanitation Data'!F4)),NA())</f>
        <v>#N/A</v>
      </c>
      <c r="AK10" s="99" t="e">
        <f ca="true">+IF(AND(ISNUMBER(OFFSET('Sanitation Data'!$G$4,0,10*ROW('Sanitation Data'!G4))),'Data Summary'!CZ10="Yes"),100-OFFSET('Sanitation Data'!$G$4,0,10*ROW('Sanitation Data'!G4)),NA())</f>
        <v>#N/A</v>
      </c>
      <c r="AL10" s="99" t="e">
        <f ca="true">+IF(AND(ISNUMBER(OFFSET('Sanitation Data'!$G$6,0,10*ROW('Sanitation Data'!G4))),'Data Summary'!DA10="Yes"),OFFSET('Sanitation Data'!$G$6,0,10*ROW('Sanitation Data'!G4)),NA())</f>
        <v>#N/A</v>
      </c>
      <c r="AM10" s="99" t="e">
        <f ca="true">+IF(AND(ISNUMBER(OFFSET('Sanitation Data'!$G$10,0,10*ROW('Sanitation Data'!G4))),'Data Summary'!DB10="Yes"),OFFSET('Sanitation Data'!$G$10,0,10*ROW('Sanitation Data'!G4)),NA())</f>
        <v>#N/A</v>
      </c>
      <c r="AN10" s="99" t="e">
        <f ca="true">+IF(AND(ISNUMBER(OFFSET('Sanitation Data'!$G$11,0,10*ROW('Sanitation Data'!G4))),'Data Summary'!DC10="Yes"),OFFSET('Sanitation Data'!$G$11,0,10*ROW('Sanitation Data'!G4)),NA())</f>
        <v>#N/A</v>
      </c>
      <c r="AO10" s="99" t="e">
        <f ca="true">+IF(AND(ISNUMBER(OFFSET('Sanitation Data'!$G$12,0,10*ROW('Sanitation Data'!G4))),'Data Summary'!DD10="Yes"),OFFSET('Sanitation Data'!$G$12,0,10*ROW('Sanitation Data'!G4)),NA())</f>
        <v>#N/A</v>
      </c>
      <c r="AP10" s="99" t="e">
        <f ca="true">+IF(AND(ISNUMBER(OFFSET('Sanitation Data'!$H$4,0,10*ROW('Sanitation Data'!H4))),'Data Summary'!DE10="Yes"),100-OFFSET('Sanitation Data'!$H$4,0,10*ROW('Sanitation Data'!H4)),NA())</f>
        <v>#N/A</v>
      </c>
      <c r="AQ10" s="99" t="e">
        <f ca="true">+IF(AND(ISNUMBER(OFFSET('Sanitation Data'!$H$6,0,10*ROW('Sanitation Data'!H4))),'Data Summary'!DF10="Yes"),OFFSET('Sanitation Data'!$H$6,0,10*ROW('Sanitation Data'!H4)),NA())</f>
        <v>#N/A</v>
      </c>
      <c r="AR10" s="99">
        <f ca="true">+IF(AND(ISNUMBER(OFFSET('Sanitation Data'!$H$10,0,10*ROW('Sanitation Data'!H4))),'Data Summary'!DG10="Yes"),OFFSET('Sanitation Data'!$H$10,0,10*ROW('Sanitation Data'!H4)),NA())</f>
        <v>73.834196891191709</v>
      </c>
      <c r="AS10" s="99" t="e">
        <f ca="true">+IF(AND(ISNUMBER(OFFSET('Sanitation Data'!$H$11,0,10*ROW('Sanitation Data'!H4))),'Data Summary'!DH10="Yes"),OFFSET('Sanitation Data'!$H$11,0,10*ROW('Sanitation Data'!H4)),NA())</f>
        <v>#N/A</v>
      </c>
      <c r="AT10" s="99">
        <f ca="true">+IF(AND(ISNUMBER(OFFSET('Sanitation Data'!$H$12,0,10*ROW('Sanitation Data'!H4))),'Data Summary'!DI10="Yes"),OFFSET('Sanitation Data'!$H$12,0,10*ROW('Sanitation Data'!H4)),NA())</f>
        <v>73.834196891191709</v>
      </c>
      <c r="AU10" s="99" t="e">
        <f ca="true">+IF(AND(ISNUMBER(OFFSET('Sanitation Data'!$I$4,0,10*ROW('Sanitation Data'!I4))),'Data Summary'!DJ10="Yes"),100-OFFSET('Sanitation Data'!$I$4,0,10*ROW('Sanitation Data'!I4)),NA())</f>
        <v>#N/A</v>
      </c>
      <c r="AV10" s="99" t="e">
        <f ca="true">+IF(AND(ISNUMBER(OFFSET('Sanitation Data'!$I$6,0,10*ROW('Sanitation Data'!I4))),'Data Summary'!DK10="Yes"),OFFSET('Sanitation Data'!$I$6,0,10*ROW('Sanitation Data'!I4)),NA())</f>
        <v>#N/A</v>
      </c>
      <c r="AW10" s="99" t="e">
        <f ca="true">+IF(AND(ISNUMBER(OFFSET('Sanitation Data'!$I$10,0,10*ROW('Sanitation Data'!I4))),'Data Summary'!DL10="Yes"),OFFSET('Sanitation Data'!$I$10,0,10*ROW('Sanitation Data'!I4)),NA())</f>
        <v>#N/A</v>
      </c>
      <c r="AX10" s="99" t="e">
        <f ca="true">+IF(AND(ISNUMBER(OFFSET('Sanitation Data'!$I$11,0,10*ROW('Sanitation Data'!I4))),'Data Summary'!DM10="Yes"),OFFSET('Sanitation Data'!$I$11,0,10*ROW('Sanitation Data'!I4)),NA())</f>
        <v>#N/A</v>
      </c>
      <c r="AY10" s="99" t="e">
        <f ca="true">+IF(AND(ISNUMBER(OFFSET('Sanitation Data'!$I$12,0,10*ROW('Sanitation Data'!I4))),'Data Summary'!DN10="Yes"),OFFSET('Sanitation Data'!$I$12,0,10*ROW('Sanitation Data'!I4)),NA())</f>
        <v>#N/A</v>
      </c>
      <c r="AZ10" s="100" t="e">
        <f ca="true">+IF(AND(ISNUMBER(OFFSET('Hygiene Data'!$D$5,0,10*ROW('Hygiene Data'!D4))),'Data Summary'!DO10="Yes"),OFFSET('Hygiene Data'!$D$5,0,10*ROW('Hygiene Data'!D4)),NA())</f>
        <v>#N/A</v>
      </c>
      <c r="BA10" s="100" t="e">
        <f ca="true">+IF(AND(ISNUMBER(OFFSET('Hygiene Data'!$D$7,0,10*ROW('Hygiene Data'!D4))),'Data Summary'!DP10="Yes"),OFFSET('Hygiene Data'!$D$7,0,10*ROW('Hygiene Data'!D4)),NA())</f>
        <v>#N/A</v>
      </c>
      <c r="BB10" s="100" t="e">
        <f ca="true">+IF(AND(ISNUMBER(OFFSET('Hygiene Data'!$D$9,0,10*ROW('Hygiene Data'!D4))),'Data Summary'!DQ10="Yes"),OFFSET('Hygiene Data'!$D$9,0,10*ROW('Hygiene Data'!D4)),NA())</f>
        <v>#N/A</v>
      </c>
      <c r="BC10" s="100" t="e">
        <f ca="true">+IF(AND(ISNUMBER(OFFSET('Hygiene Data'!$E$5,0,10*ROW('Hygiene Data'!E4))),'Data Summary'!DR10="Yes"),OFFSET('Hygiene Data'!$E$5,0,10*ROW('Hygiene Data'!E4)),NA())</f>
        <v>#N/A</v>
      </c>
      <c r="BD10" s="100" t="e">
        <f ca="true">+IF(AND(ISNUMBER(OFFSET('Hygiene Data'!$E$7,0,10*ROW('Hygiene Data'!E4))),'Data Summary'!DS10="Yes"),OFFSET('Hygiene Data'!$E$7,0,10*ROW('Hygiene Data'!E4)),NA())</f>
        <v>#N/A</v>
      </c>
      <c r="BE10" s="100" t="e">
        <f ca="true">+IF(AND(ISNUMBER(OFFSET('Hygiene Data'!$E$9,0,10*ROW('Hygiene Data'!E4))),'Data Summary'!DT10="Yes"),OFFSET('Hygiene Data'!$E$9,0,10*ROW('Hygiene Data'!E4)),NA())</f>
        <v>#N/A</v>
      </c>
      <c r="BF10" s="100" t="e">
        <f ca="true">+IF(AND(ISNUMBER(OFFSET('Hygiene Data'!$F$5,0,10*ROW('Hygiene Data'!F4))),'Data Summary'!DU10="Yes"),OFFSET('Hygiene Data'!$F$5,0,10*ROW('Hygiene Data'!F4)),NA())</f>
        <v>#N/A</v>
      </c>
      <c r="BG10" s="100" t="e">
        <f ca="true">+IF(AND(ISNUMBER(OFFSET('Hygiene Data'!$F$7,0,10*ROW('Hygiene Data'!F4))),'Data Summary'!DV10="Yes"),OFFSET('Hygiene Data'!$F$7,0,10*ROW('Hygiene Data'!F4)),NA())</f>
        <v>#N/A</v>
      </c>
      <c r="BH10" s="100" t="e">
        <f ca="true">+IF(AND(ISNUMBER(OFFSET('Hygiene Data'!$F$9,0,10*ROW('Hygiene Data'!F4))),'Data Summary'!DW10="Yes"),OFFSET('Hygiene Data'!$F$9,0,10*ROW('Hygiene Data'!F4)),NA())</f>
        <v>#N/A</v>
      </c>
      <c r="BI10" s="100" t="e">
        <f ca="true">+IF(AND(ISNUMBER(OFFSET('Hygiene Data'!$G$5,0,10*ROW('Hygiene Data'!G4))),'Data Summary'!DX10="Yes"),OFFSET('Hygiene Data'!$G$5,0,10*ROW('Hygiene Data'!G4)),NA())</f>
        <v>#N/A</v>
      </c>
      <c r="BJ10" s="100" t="e">
        <f ca="true">+IF(AND(ISNUMBER(OFFSET('Hygiene Data'!$G$7,0,10*ROW('Hygiene Data'!G4))),'Data Summary'!DY10="Yes"),OFFSET('Hygiene Data'!$G$7,0,10*ROW('Hygiene Data'!G4)),NA())</f>
        <v>#N/A</v>
      </c>
      <c r="BK10" s="100" t="e">
        <f ca="true">+IF(AND(ISNUMBER(OFFSET('Hygiene Data'!$G$9,0,10*ROW('Hygiene Data'!G4))),'Data Summary'!DZ10="Yes"),OFFSET('Hygiene Data'!$G$9,0,10*ROW('Hygiene Data'!G4)),NA())</f>
        <v>#N/A</v>
      </c>
      <c r="BL10" s="100" t="e">
        <f ca="true">+IF(AND(ISNUMBER(OFFSET('Hygiene Data'!$H$5,0,10*ROW('Hygiene Data'!H4))),'Data Summary'!EA10="Yes"),OFFSET('Hygiene Data'!$H$5,0,10*ROW('Hygiene Data'!H4)),NA())</f>
        <v>#N/A</v>
      </c>
      <c r="BM10" s="100" t="e">
        <f ca="true">+IF(AND(ISNUMBER(OFFSET('Hygiene Data'!$H$7,0,10*ROW('Hygiene Data'!H4))),'Data Summary'!EB10="Yes"),OFFSET('Hygiene Data'!$H$7,0,10*ROW('Hygiene Data'!H4)),NA())</f>
        <v>#N/A</v>
      </c>
      <c r="BN10" s="100" t="e">
        <f ca="true">+IF(AND(ISNUMBER(OFFSET('Hygiene Data'!$H$9,0,10*ROW('Hygiene Data'!H4))),'Data Summary'!EC10="Yes"),OFFSET('Hygiene Data'!$H$9,0,10*ROW('Hygiene Data'!H4)),NA())</f>
        <v>#N/A</v>
      </c>
      <c r="BO10" s="100" t="e">
        <f ca="true">+IF(AND(ISNUMBER(OFFSET('Hygiene Data'!$I$5,0,10*ROW('Hygiene Data'!I4))),'Data Summary'!ED10="Yes"),OFFSET('Hygiene Data'!$I$5,0,10*ROW('Hygiene Data'!I4)),NA())</f>
        <v>#N/A</v>
      </c>
      <c r="BP10" s="100" t="e">
        <f ca="true">+IF(AND(ISNUMBER(OFFSET('Hygiene Data'!$I$7,0,10*ROW('Hygiene Data'!I4))),'Data Summary'!EE10="Yes"),OFFSET('Hygiene Data'!$I$7,0,10*ROW('Hygiene Data'!I4)),NA())</f>
        <v>#N/A</v>
      </c>
      <c r="BQ10" s="100" t="e">
        <f ca="true">+IF(AND(ISNUMBER(OFFSET('Hygiene Data'!$I$9,0,10*ROW('Hygiene Data'!I4))),'Data Summary'!EF10="Yes"),OFFSET('Hygiene Data'!$I$9,0,10*ROW('Hygiene Data'!I4)),NA())</f>
        <v>#N/A</v>
      </c>
    </row>
    <row xmlns:x14ac="http://schemas.microsoft.com/office/spreadsheetml/2009/9/ac" r="11" x14ac:dyDescent="0.2">
      <c r="A11" s="351" t="str">
        <f ca="true">+RIGHT('Data Summary'!A11,LEN('Data Summary'!A11)-9)</f>
        <v>SIASAR</v>
      </c>
      <c r="B11" s="38" t="str">
        <f ca="true">+IF(ISTEXT('Data Summary'!B11),'Data Summary'!B11,"")</f>
        <v>Survey</v>
      </c>
      <c r="C11" s="350">
        <f ca="true">+VALUE('Data Summary'!C11)</f>
        <v>2013</v>
      </c>
      <c r="D11" s="98" t="e">
        <f ca="true">+IF(AND(ISNUMBER(OFFSET('Water Data'!$D$4,0,10*ROW('Water Data'!D5))),'Data Summary'!BS11="Yes"),100-OFFSET('Water Data'!$D$4,0,10*ROW('Water Data'!D5)),NA())</f>
        <v>#N/A</v>
      </c>
      <c r="E11" s="98" t="e">
        <f ca="true">+IF(AND(ISNUMBER(OFFSET('Water Data'!$D$6,0,10*ROW('Water Data'!D5))),'Data Summary'!BT11="Yes"),OFFSET('Water Data'!$D$6,0,10*ROW('Water Data'!D5)),NA())</f>
        <v>#N/A</v>
      </c>
      <c r="F11" s="98" t="e">
        <f ca="true">+IF(AND(ISNUMBER(OFFSET('Water Data'!$D$9,0,10*ROW('Water Data'!D5))),'Data Summary'!BU11="Yes"),OFFSET('Water Data'!$D$9,0,10*ROW('Water Data'!D5)),NA())</f>
        <v>#N/A</v>
      </c>
      <c r="G11" s="98" t="e">
        <f ca="true">+IF(AND(ISNUMBER(OFFSET('Water Data'!$E$4,0,10*ROW('Water Data'!E5))),'Data Summary'!BV11="Yes"),100-OFFSET('Water Data'!$E$4,0,10*ROW('Water Data'!E5)),NA())</f>
        <v>#N/A</v>
      </c>
      <c r="H11" s="98" t="e">
        <f ca="true">+IF(AND(ISNUMBER(OFFSET('Water Data'!$E$6,0,10*ROW('Water Data'!E5))),'Data Summary'!BW11="Yes"),OFFSET('Water Data'!$E$6,0,10*ROW('Water Data'!E5)),NA())</f>
        <v>#N/A</v>
      </c>
      <c r="I11" s="98" t="e">
        <f ca="true">+IF(AND(ISNUMBER(OFFSET('Water Data'!$E$9,0,10*ROW('Water Data'!E5))),'Data Summary'!BX11="Yes"),OFFSET('Water Data'!$E$9,0,10*ROW('Water Data'!E5)),NA())</f>
        <v>#N/A</v>
      </c>
      <c r="J11" s="98" t="e">
        <f ca="true">+IF(AND(ISNUMBER(OFFSET('Water Data'!$F$4,0,10*ROW('Water Data'!F5))),'Data Summary'!BY11="Yes"),100-OFFSET('Water Data'!$F$4,0,10*ROW('Water Data'!F5)),NA())</f>
        <v>#N/A</v>
      </c>
      <c r="K11" s="98">
        <f ca="true">+IF(AND(ISNUMBER(OFFSET('Water Data'!$F$6,0,10*ROW('Water Data'!F5))),'Data Summary'!BZ11="Yes"),OFFSET('Water Data'!$F$6,0,10*ROW('Water Data'!F5)),NA())</f>
        <v>67.372100000000003</v>
      </c>
      <c r="L11" s="98">
        <f ca="true">+IF(AND(ISNUMBER(OFFSET('Water Data'!$F$9,0,10*ROW('Water Data'!F5))),'Data Summary'!CA11="Yes"),OFFSET('Water Data'!$F$9,0,10*ROW('Water Data'!F5)),NA())</f>
        <v>67.372100000000003</v>
      </c>
      <c r="M11" s="98" t="e">
        <f ca="true">+IF(AND(ISNUMBER(OFFSET('Water Data'!$G$4,0,10*ROW('Water Data'!G5))),'Data Summary'!CB11="Yes"),100-OFFSET('Water Data'!$G$4,0,10*ROW('Water Data'!G5)),NA())</f>
        <v>#N/A</v>
      </c>
      <c r="N11" s="98" t="e">
        <f ca="true">+IF(AND(ISNUMBER(OFFSET('Water Data'!$G$6,0,10*ROW('Water Data'!G5))),'Data Summary'!CC11="Yes"),OFFSET('Water Data'!$G$6,0,10*ROW('Water Data'!G5)),NA())</f>
        <v>#N/A</v>
      </c>
      <c r="O11" s="98" t="e">
        <f ca="true">+IF(AND(ISNUMBER(OFFSET('Water Data'!$G$9,0,10*ROW('Water Data'!G5))),'Data Summary'!CD11="Yes"),OFFSET('Water Data'!$G$9,0,10*ROW('Water Data'!G5)),NA())</f>
        <v>#N/A</v>
      </c>
      <c r="P11" s="98" t="e">
        <f ca="true">+IF(AND(ISNUMBER(OFFSET('Water Data'!$H$4,0,10*ROW('Water Data'!H5))),'Data Summary'!CE11="Yes"),100-OFFSET('Water Data'!$H$4,0,10*ROW('Water Data'!H5)),NA())</f>
        <v>#N/A</v>
      </c>
      <c r="Q11" s="98" t="e">
        <f ca="true">+IF(AND(ISNUMBER(OFFSET('Water Data'!$H$6,0,10*ROW('Water Data'!H5))),'Data Summary'!CF11="Yes"),OFFSET('Water Data'!$H$6,0,10*ROW('Water Data'!H5)),NA())</f>
        <v>#N/A</v>
      </c>
      <c r="R11" s="98" t="e">
        <f ca="true">+IF(AND(ISNUMBER(OFFSET('Water Data'!$H$9,0,10*ROW('Water Data'!H5))),'Data Summary'!CG11="Yes"),OFFSET('Water Data'!$H$9,0,10*ROW('Water Data'!H5)),NA())</f>
        <v>#N/A</v>
      </c>
      <c r="S11" s="98" t="e">
        <f ca="true">+IF(AND(ISNUMBER(OFFSET('Water Data'!$I$4,0,10*ROW('Water Data'!I5))),'Data Summary'!CH11="Yes"),100-OFFSET('Water Data'!$I$4,0,10*ROW('Water Data'!I5)),NA())</f>
        <v>#N/A</v>
      </c>
      <c r="T11" s="98" t="e">
        <f ca="true">+IF(AND(ISNUMBER(OFFSET('Water Data'!$I$6,0,10*ROW('Water Data'!I5))),'Data Summary'!CI11="Yes"),OFFSET('Water Data'!$I$6,0,10*ROW('Water Data'!I5)),NA())</f>
        <v>#N/A</v>
      </c>
      <c r="U11" s="98" t="e">
        <f ca="true">+IF(AND(ISNUMBER(OFFSET('Water Data'!$I$9,0,10*ROW('Water Data'!I5))),'Data Summary'!CJ11="Yes"),OFFSET('Water Data'!$I$9,0,10*ROW('Water Data'!I5)),NA())</f>
        <v>#N/A</v>
      </c>
      <c r="V11" s="99" t="e">
        <f ca="true">+IF(AND(ISNUMBER(OFFSET('Sanitation Data'!$D$4,0,10*ROW('Sanitation Data'!D5))),'Data Summary'!CK11="Yes"),100-OFFSET('Sanitation Data'!$D$4,0,10*ROW('Sanitation Data'!D5)),NA())</f>
        <v>#N/A</v>
      </c>
      <c r="W11" s="99" t="e">
        <f ca="true">+IF(AND(ISNUMBER(OFFSET('Sanitation Data'!$D$6,0,10*ROW('Sanitation Data'!D5))),'Data Summary'!CL11="Yes"),OFFSET('Sanitation Data'!$D$6,0,10*ROW('Sanitation Data'!D5)),NA())</f>
        <v>#N/A</v>
      </c>
      <c r="X11" s="99" t="e">
        <f ca="true">+IF(AND(ISNUMBER(OFFSET('Sanitation Data'!$D$10,0,10*ROW('Sanitation Data'!D5))),'Data Summary'!CM11="Yes"),OFFSET('Sanitation Data'!$D$10,0,10*ROW('Sanitation Data'!D5)),NA())</f>
        <v>#N/A</v>
      </c>
      <c r="Y11" s="99" t="e">
        <f ca="true">+IF(AND(ISNUMBER(OFFSET('Sanitation Data'!$D$11,0,10*ROW('Sanitation Data'!D5))),'Data Summary'!CN11="Yes"),OFFSET('Sanitation Data'!$D$11,0,10*ROW('Sanitation Data'!D5)),NA())</f>
        <v>#N/A</v>
      </c>
      <c r="Z11" s="99" t="e">
        <f ca="true">+IF(AND(ISNUMBER(OFFSET('Sanitation Data'!$D$12,0,10*ROW('Sanitation Data'!D5))),'Data Summary'!CO11="Yes"),OFFSET('Sanitation Data'!$D$12,0,10*ROW('Sanitation Data'!D5)),NA())</f>
        <v>#N/A</v>
      </c>
      <c r="AA11" s="99" t="e">
        <f ca="true">+IF(AND(ISNUMBER(OFFSET('Sanitation Data'!$E$4,0,10*ROW('Sanitation Data'!E5))),'Data Summary'!CP11="Yes"),100-OFFSET('Sanitation Data'!$E$4,0,10*ROW('Sanitation Data'!E5)),NA())</f>
        <v>#N/A</v>
      </c>
      <c r="AB11" s="99" t="e">
        <f ca="true">+IF(AND(ISNUMBER(OFFSET('Sanitation Data'!$E$6,0,10*ROW('Sanitation Data'!E5))),'Data Summary'!CQ11="Yes"),OFFSET('Sanitation Data'!$E$6,0,10*ROW('Sanitation Data'!E5)),NA())</f>
        <v>#N/A</v>
      </c>
      <c r="AC11" s="99" t="e">
        <f ca="true">+IF(AND(ISNUMBER(OFFSET('Sanitation Data'!$E$10,0,10*ROW('Sanitation Data'!E5))),'Data Summary'!CR11="Yes"),OFFSET('Sanitation Data'!$E$10,0,10*ROW('Sanitation Data'!E5)),NA())</f>
        <v>#N/A</v>
      </c>
      <c r="AD11" s="99" t="e">
        <f ca="true">+IF(AND(ISNUMBER(OFFSET('Sanitation Data'!$E$11,0,10*ROW('Sanitation Data'!E5))),'Data Summary'!CS11="Yes"),OFFSET('Sanitation Data'!$E$11,0,10*ROW('Sanitation Data'!E5)),NA())</f>
        <v>#N/A</v>
      </c>
      <c r="AE11" s="99" t="e">
        <f ca="true">+IF(AND(ISNUMBER(OFFSET('Sanitation Data'!$E$12,0,10*ROW('Sanitation Data'!E5))),'Data Summary'!CT11="Yes"),OFFSET('Sanitation Data'!$E$12,0,10*ROW('Sanitation Data'!E5)),NA())</f>
        <v>#N/A</v>
      </c>
      <c r="AF11" s="99" t="e">
        <f ca="true">+IF(AND(ISNUMBER(OFFSET('Sanitation Data'!$F$4,0,10*ROW('Sanitation Data'!F5))),'Data Summary'!CU11="Yes"),100-OFFSET('Sanitation Data'!$F$4,0,10*ROW('Sanitation Data'!F5)),NA())</f>
        <v>#N/A</v>
      </c>
      <c r="AG11" s="99">
        <f ca="true">+IF(AND(ISNUMBER(OFFSET('Sanitation Data'!$F$6,0,10*ROW('Sanitation Data'!F5))),'Data Summary'!CV11="Yes"),OFFSET('Sanitation Data'!$F$6,0,10*ROW('Sanitation Data'!F5)),NA())</f>
        <v>94.179900000000004</v>
      </c>
      <c r="AH11" s="99" t="e">
        <f ca="true">+IF(AND(ISNUMBER(OFFSET('Sanitation Data'!$F$10,0,10*ROW('Sanitation Data'!F5))),'Data Summary'!CW11="Yes"),OFFSET('Sanitation Data'!$F$10,0,10*ROW('Sanitation Data'!F5)),NA())</f>
        <v>#N/A</v>
      </c>
      <c r="AI11" s="99">
        <f ca="true">+IF(AND(ISNUMBER(OFFSET('Sanitation Data'!$F$11,0,10*ROW('Sanitation Data'!F5))),'Data Summary'!CX11="Yes"),OFFSET('Sanitation Data'!$F$11,0,10*ROW('Sanitation Data'!F5)),NA())</f>
        <v>73.015900000000002</v>
      </c>
      <c r="AJ11" s="99" t="e">
        <f ca="true">+IF(AND(ISNUMBER(OFFSET('Sanitation Data'!$F$12,0,10*ROW('Sanitation Data'!F5))),'Data Summary'!CY11="Yes"),OFFSET('Sanitation Data'!$F$12,0,10*ROW('Sanitation Data'!F5)),NA())</f>
        <v>#N/A</v>
      </c>
      <c r="AK11" s="99" t="e">
        <f ca="true">+IF(AND(ISNUMBER(OFFSET('Sanitation Data'!$G$4,0,10*ROW('Sanitation Data'!G5))),'Data Summary'!CZ11="Yes"),100-OFFSET('Sanitation Data'!$G$4,0,10*ROW('Sanitation Data'!G5)),NA())</f>
        <v>#N/A</v>
      </c>
      <c r="AL11" s="99" t="e">
        <f ca="true">+IF(AND(ISNUMBER(OFFSET('Sanitation Data'!$G$6,0,10*ROW('Sanitation Data'!G5))),'Data Summary'!DA11="Yes"),OFFSET('Sanitation Data'!$G$6,0,10*ROW('Sanitation Data'!G5)),NA())</f>
        <v>#N/A</v>
      </c>
      <c r="AM11" s="99" t="e">
        <f ca="true">+IF(AND(ISNUMBER(OFFSET('Sanitation Data'!$G$10,0,10*ROW('Sanitation Data'!G5))),'Data Summary'!DB11="Yes"),OFFSET('Sanitation Data'!$G$10,0,10*ROW('Sanitation Data'!G5)),NA())</f>
        <v>#N/A</v>
      </c>
      <c r="AN11" s="99" t="e">
        <f ca="true">+IF(AND(ISNUMBER(OFFSET('Sanitation Data'!$G$11,0,10*ROW('Sanitation Data'!G5))),'Data Summary'!DC11="Yes"),OFFSET('Sanitation Data'!$G$11,0,10*ROW('Sanitation Data'!G5)),NA())</f>
        <v>#N/A</v>
      </c>
      <c r="AO11" s="99" t="e">
        <f ca="true">+IF(AND(ISNUMBER(OFFSET('Sanitation Data'!$G$12,0,10*ROW('Sanitation Data'!G5))),'Data Summary'!DD11="Yes"),OFFSET('Sanitation Data'!$G$12,0,10*ROW('Sanitation Data'!G5)),NA())</f>
        <v>#N/A</v>
      </c>
      <c r="AP11" s="99" t="e">
        <f ca="true">+IF(AND(ISNUMBER(OFFSET('Sanitation Data'!$H$4,0,10*ROW('Sanitation Data'!H5))),'Data Summary'!DE11="Yes"),100-OFFSET('Sanitation Data'!$H$4,0,10*ROW('Sanitation Data'!H5)),NA())</f>
        <v>#N/A</v>
      </c>
      <c r="AQ11" s="99" t="e">
        <f ca="true">+IF(AND(ISNUMBER(OFFSET('Sanitation Data'!$H$6,0,10*ROW('Sanitation Data'!H5))),'Data Summary'!DF11="Yes"),OFFSET('Sanitation Data'!$H$6,0,10*ROW('Sanitation Data'!H5)),NA())</f>
        <v>#N/A</v>
      </c>
      <c r="AR11" s="99" t="e">
        <f ca="true">+IF(AND(ISNUMBER(OFFSET('Sanitation Data'!$H$10,0,10*ROW('Sanitation Data'!H5))),'Data Summary'!DG11="Yes"),OFFSET('Sanitation Data'!$H$10,0,10*ROW('Sanitation Data'!H5)),NA())</f>
        <v>#N/A</v>
      </c>
      <c r="AS11" s="99" t="e">
        <f ca="true">+IF(AND(ISNUMBER(OFFSET('Sanitation Data'!$H$11,0,10*ROW('Sanitation Data'!H5))),'Data Summary'!DH11="Yes"),OFFSET('Sanitation Data'!$H$11,0,10*ROW('Sanitation Data'!H5)),NA())</f>
        <v>#N/A</v>
      </c>
      <c r="AT11" s="99" t="e">
        <f ca="true">+IF(AND(ISNUMBER(OFFSET('Sanitation Data'!$H$12,0,10*ROW('Sanitation Data'!H5))),'Data Summary'!DI11="Yes"),OFFSET('Sanitation Data'!$H$12,0,10*ROW('Sanitation Data'!H5)),NA())</f>
        <v>#N/A</v>
      </c>
      <c r="AU11" s="99" t="e">
        <f ca="true">+IF(AND(ISNUMBER(OFFSET('Sanitation Data'!$I$4,0,10*ROW('Sanitation Data'!I5))),'Data Summary'!DJ11="Yes"),100-OFFSET('Sanitation Data'!$I$4,0,10*ROW('Sanitation Data'!I5)),NA())</f>
        <v>#N/A</v>
      </c>
      <c r="AV11" s="99" t="e">
        <f ca="true">+IF(AND(ISNUMBER(OFFSET('Sanitation Data'!$I$6,0,10*ROW('Sanitation Data'!I5))),'Data Summary'!DK11="Yes"),OFFSET('Sanitation Data'!$I$6,0,10*ROW('Sanitation Data'!I5)),NA())</f>
        <v>#N/A</v>
      </c>
      <c r="AW11" s="99" t="e">
        <f ca="true">+IF(AND(ISNUMBER(OFFSET('Sanitation Data'!$I$10,0,10*ROW('Sanitation Data'!I5))),'Data Summary'!DL11="Yes"),OFFSET('Sanitation Data'!$I$10,0,10*ROW('Sanitation Data'!I5)),NA())</f>
        <v>#N/A</v>
      </c>
      <c r="AX11" s="99" t="e">
        <f ca="true">+IF(AND(ISNUMBER(OFFSET('Sanitation Data'!$I$11,0,10*ROW('Sanitation Data'!I5))),'Data Summary'!DM11="Yes"),OFFSET('Sanitation Data'!$I$11,0,10*ROW('Sanitation Data'!I5)),NA())</f>
        <v>#N/A</v>
      </c>
      <c r="AY11" s="99" t="e">
        <f ca="true">+IF(AND(ISNUMBER(OFFSET('Sanitation Data'!$I$12,0,10*ROW('Sanitation Data'!I5))),'Data Summary'!DN11="Yes"),OFFSET('Sanitation Data'!$I$12,0,10*ROW('Sanitation Data'!I5)),NA())</f>
        <v>#N/A</v>
      </c>
      <c r="AZ11" s="100" t="e">
        <f ca="true">+IF(AND(ISNUMBER(OFFSET('Hygiene Data'!$D$5,0,10*ROW('Hygiene Data'!D5))),'Data Summary'!DO11="Yes"),OFFSET('Hygiene Data'!$D$5,0,10*ROW('Hygiene Data'!D5)),NA())</f>
        <v>#N/A</v>
      </c>
      <c r="BA11" s="100" t="e">
        <f ca="true">+IF(AND(ISNUMBER(OFFSET('Hygiene Data'!$D$7,0,10*ROW('Hygiene Data'!D5))),'Data Summary'!DP11="Yes"),OFFSET('Hygiene Data'!$D$7,0,10*ROW('Hygiene Data'!D5)),NA())</f>
        <v>#N/A</v>
      </c>
      <c r="BB11" s="100" t="e">
        <f ca="true">+IF(AND(ISNUMBER(OFFSET('Hygiene Data'!$D$9,0,10*ROW('Hygiene Data'!D5))),'Data Summary'!DQ11="Yes"),OFFSET('Hygiene Data'!$D$9,0,10*ROW('Hygiene Data'!D5)),NA())</f>
        <v>#N/A</v>
      </c>
      <c r="BC11" s="100" t="e">
        <f ca="true">+IF(AND(ISNUMBER(OFFSET('Hygiene Data'!$E$5,0,10*ROW('Hygiene Data'!E5))),'Data Summary'!DR11="Yes"),OFFSET('Hygiene Data'!$E$5,0,10*ROW('Hygiene Data'!E5)),NA())</f>
        <v>#N/A</v>
      </c>
      <c r="BD11" s="100" t="e">
        <f ca="true">+IF(AND(ISNUMBER(OFFSET('Hygiene Data'!$E$7,0,10*ROW('Hygiene Data'!E5))),'Data Summary'!DS11="Yes"),OFFSET('Hygiene Data'!$E$7,0,10*ROW('Hygiene Data'!E5)),NA())</f>
        <v>#N/A</v>
      </c>
      <c r="BE11" s="100" t="e">
        <f ca="true">+IF(AND(ISNUMBER(OFFSET('Hygiene Data'!$E$9,0,10*ROW('Hygiene Data'!E5))),'Data Summary'!DT11="Yes"),OFFSET('Hygiene Data'!$E$9,0,10*ROW('Hygiene Data'!E5)),NA())</f>
        <v>#N/A</v>
      </c>
      <c r="BF11" s="100" t="e">
        <f ca="true">+IF(AND(ISNUMBER(OFFSET('Hygiene Data'!$F$5,0,10*ROW('Hygiene Data'!F5))),'Data Summary'!DU11="Yes"),OFFSET('Hygiene Data'!$F$5,0,10*ROW('Hygiene Data'!F5)),NA())</f>
        <v>#N/A</v>
      </c>
      <c r="BG11" s="100" t="e">
        <f ca="true">+IF(AND(ISNUMBER(OFFSET('Hygiene Data'!$F$7,0,10*ROW('Hygiene Data'!F5))),'Data Summary'!DV11="Yes"),OFFSET('Hygiene Data'!$F$7,0,10*ROW('Hygiene Data'!F5)),NA())</f>
        <v>#N/A</v>
      </c>
      <c r="BH11" s="100" t="e">
        <f ca="true">+IF(AND(ISNUMBER(OFFSET('Hygiene Data'!$F$9,0,10*ROW('Hygiene Data'!F5))),'Data Summary'!DW11="Yes"),OFFSET('Hygiene Data'!$F$9,0,10*ROW('Hygiene Data'!F5)),NA())</f>
        <v>#N/A</v>
      </c>
      <c r="BI11" s="100" t="e">
        <f ca="true">+IF(AND(ISNUMBER(OFFSET('Hygiene Data'!$G$5,0,10*ROW('Hygiene Data'!G5))),'Data Summary'!DX11="Yes"),OFFSET('Hygiene Data'!$G$5,0,10*ROW('Hygiene Data'!G5)),NA())</f>
        <v>#N/A</v>
      </c>
      <c r="BJ11" s="100" t="e">
        <f ca="true">+IF(AND(ISNUMBER(OFFSET('Hygiene Data'!$G$7,0,10*ROW('Hygiene Data'!G5))),'Data Summary'!DY11="Yes"),OFFSET('Hygiene Data'!$G$7,0,10*ROW('Hygiene Data'!G5)),NA())</f>
        <v>#N/A</v>
      </c>
      <c r="BK11" s="100" t="e">
        <f ca="true">+IF(AND(ISNUMBER(OFFSET('Hygiene Data'!$G$9,0,10*ROW('Hygiene Data'!G5))),'Data Summary'!DZ11="Yes"),OFFSET('Hygiene Data'!$G$9,0,10*ROW('Hygiene Data'!G5)),NA())</f>
        <v>#N/A</v>
      </c>
      <c r="BL11" s="100" t="e">
        <f ca="true">+IF(AND(ISNUMBER(OFFSET('Hygiene Data'!$H$5,0,10*ROW('Hygiene Data'!H5))),'Data Summary'!EA11="Yes"),OFFSET('Hygiene Data'!$H$5,0,10*ROW('Hygiene Data'!H5)),NA())</f>
        <v>#N/A</v>
      </c>
      <c r="BM11" s="100" t="e">
        <f ca="true">+IF(AND(ISNUMBER(OFFSET('Hygiene Data'!$H$7,0,10*ROW('Hygiene Data'!H5))),'Data Summary'!EB11="Yes"),OFFSET('Hygiene Data'!$H$7,0,10*ROW('Hygiene Data'!H5)),NA())</f>
        <v>#N/A</v>
      </c>
      <c r="BN11" s="100" t="e">
        <f ca="true">+IF(AND(ISNUMBER(OFFSET('Hygiene Data'!$H$9,0,10*ROW('Hygiene Data'!H5))),'Data Summary'!EC11="Yes"),OFFSET('Hygiene Data'!$H$9,0,10*ROW('Hygiene Data'!H5)),NA())</f>
        <v>#N/A</v>
      </c>
      <c r="BO11" s="100" t="e">
        <f ca="true">+IF(AND(ISNUMBER(OFFSET('Hygiene Data'!$I$5,0,10*ROW('Hygiene Data'!I5))),'Data Summary'!ED11="Yes"),OFFSET('Hygiene Data'!$I$5,0,10*ROW('Hygiene Data'!I5)),NA())</f>
        <v>#N/A</v>
      </c>
      <c r="BP11" s="100" t="e">
        <f ca="true">+IF(AND(ISNUMBER(OFFSET('Hygiene Data'!$I$7,0,10*ROW('Hygiene Data'!I5))),'Data Summary'!EE11="Yes"),OFFSET('Hygiene Data'!$I$7,0,10*ROW('Hygiene Data'!I5)),NA())</f>
        <v>#N/A</v>
      </c>
      <c r="BQ11" s="100" t="e">
        <f ca="true">+IF(AND(ISNUMBER(OFFSET('Hygiene Data'!$I$9,0,10*ROW('Hygiene Data'!I5))),'Data Summary'!EF11="Yes"),OFFSET('Hygiene Data'!$I$9,0,10*ROW('Hygiene Data'!I5)),NA())</f>
        <v>#N/A</v>
      </c>
    </row>
    <row xmlns:x14ac="http://schemas.microsoft.com/office/spreadsheetml/2009/9/ac" r="12" x14ac:dyDescent="0.2">
      <c r="A12" s="351" t="str">
        <f ca="true">+RIGHT('Data Summary'!A12,LEN('Data Summary'!A12)-9)</f>
        <v>EMIS</v>
      </c>
      <c r="B12" s="38" t="str">
        <f ca="true">+IF(ISTEXT('Data Summary'!B12),'Data Summary'!B12,"")</f>
        <v>EMIS</v>
      </c>
      <c r="C12" s="350">
        <f ca="true">+VALUE('Data Summary'!C12)</f>
        <v>2014</v>
      </c>
      <c r="D12" s="98">
        <f ca="true">+IF(AND(ISNUMBER(OFFSET('Water Data'!$D$4,0,10*ROW('Water Data'!D6))),'Data Summary'!BS12="Yes"),100-OFFSET('Water Data'!$D$4,0,10*ROW('Water Data'!D6)),NA())</f>
        <v>82.177013654707281</v>
      </c>
      <c r="E12" s="98">
        <f ca="true">+IF(AND(ISNUMBER(OFFSET('Water Data'!$D$6,0,10*ROW('Water Data'!D6))),'Data Summary'!BT12="Yes"),OFFSET('Water Data'!$D$6,0,10*ROW('Water Data'!D6)),NA())</f>
        <v>72.056691912211846</v>
      </c>
      <c r="F12" s="98" t="e">
        <f ca="true">+IF(AND(ISNUMBER(OFFSET('Water Data'!$D$9,0,10*ROW('Water Data'!D6))),'Data Summary'!BU12="Yes"),OFFSET('Water Data'!$D$9,0,10*ROW('Water Data'!D6)),NA())</f>
        <v>#N/A</v>
      </c>
      <c r="G12" s="98" t="e">
        <f ca="true">+IF(AND(ISNUMBER(OFFSET('Water Data'!$E$4,0,10*ROW('Water Data'!E6))),'Data Summary'!BV12="Yes"),100-OFFSET('Water Data'!$E$4,0,10*ROW('Water Data'!E6)),NA())</f>
        <v>#N/A</v>
      </c>
      <c r="H12" s="98" t="e">
        <f ca="true">+IF(AND(ISNUMBER(OFFSET('Water Data'!$E$6,0,10*ROW('Water Data'!E6))),'Data Summary'!BW12="Yes"),OFFSET('Water Data'!$E$6,0,10*ROW('Water Data'!E6)),NA())</f>
        <v>#N/A</v>
      </c>
      <c r="I12" s="98" t="e">
        <f ca="true">+IF(AND(ISNUMBER(OFFSET('Water Data'!$E$9,0,10*ROW('Water Data'!E6))),'Data Summary'!BX12="Yes"),OFFSET('Water Data'!$E$9,0,10*ROW('Water Data'!E6)),NA())</f>
        <v>#N/A</v>
      </c>
      <c r="J12" s="98" t="e">
        <f ca="true">+IF(AND(ISNUMBER(OFFSET('Water Data'!$F$4,0,10*ROW('Water Data'!F6))),'Data Summary'!BY12="Yes"),100-OFFSET('Water Data'!$F$4,0,10*ROW('Water Data'!F6)),NA())</f>
        <v>#N/A</v>
      </c>
      <c r="K12" s="98" t="e">
        <f ca="true">+IF(AND(ISNUMBER(OFFSET('Water Data'!$F$6,0,10*ROW('Water Data'!F6))),'Data Summary'!BZ12="Yes"),OFFSET('Water Data'!$F$6,0,10*ROW('Water Data'!F6)),NA())</f>
        <v>#N/A</v>
      </c>
      <c r="L12" s="98" t="e">
        <f ca="true">+IF(AND(ISNUMBER(OFFSET('Water Data'!$F$9,0,10*ROW('Water Data'!F6))),'Data Summary'!CA12="Yes"),OFFSET('Water Data'!$F$9,0,10*ROW('Water Data'!F6)),NA())</f>
        <v>#N/A</v>
      </c>
      <c r="M12" s="98">
        <f ca="true">+IF(AND(ISNUMBER(OFFSET('Water Data'!$G$4,0,10*ROW('Water Data'!G6))),'Data Summary'!CB12="Yes"),100-OFFSET('Water Data'!$G$4,0,10*ROW('Water Data'!G6)),NA())</f>
        <v>79.617529880478088</v>
      </c>
      <c r="N12" s="98" t="e">
        <f ca="true">+IF(AND(ISNUMBER(OFFSET('Water Data'!$G$6,0,10*ROW('Water Data'!G6))),'Data Summary'!CC12="Yes"),OFFSET('Water Data'!$G$6,0,10*ROW('Water Data'!G6)),NA())</f>
        <v>#N/A</v>
      </c>
      <c r="O12" s="98" t="e">
        <f ca="true">+IF(AND(ISNUMBER(OFFSET('Water Data'!$G$9,0,10*ROW('Water Data'!G6))),'Data Summary'!CD12="Yes"),OFFSET('Water Data'!$G$9,0,10*ROW('Water Data'!G6)),NA())</f>
        <v>#N/A</v>
      </c>
      <c r="P12" s="98">
        <f ca="true">+IF(AND(ISNUMBER(OFFSET('Water Data'!$H$4,0,10*ROW('Water Data'!H6))),'Data Summary'!CE12="Yes"),100-OFFSET('Water Data'!$H$4,0,10*ROW('Water Data'!H6)),NA())</f>
        <v>83.002580759989314</v>
      </c>
      <c r="Q12" s="98" t="e">
        <f ca="true">+IF(AND(ISNUMBER(OFFSET('Water Data'!$H$6,0,10*ROW('Water Data'!H6))),'Data Summary'!CF12="Yes"),OFFSET('Water Data'!$H$6,0,10*ROW('Water Data'!H6)),NA())</f>
        <v>#N/A</v>
      </c>
      <c r="R12" s="98" t="e">
        <f ca="true">+IF(AND(ISNUMBER(OFFSET('Water Data'!$H$9,0,10*ROW('Water Data'!H6))),'Data Summary'!CG12="Yes"),OFFSET('Water Data'!$H$9,0,10*ROW('Water Data'!H6)),NA())</f>
        <v>#N/A</v>
      </c>
      <c r="S12" s="98">
        <f ca="true">+IF(AND(ISNUMBER(OFFSET('Water Data'!$I$4,0,10*ROW('Water Data'!I6))),'Data Summary'!CH12="Yes"),100-OFFSET('Water Data'!$I$4,0,10*ROW('Water Data'!I6)),NA())</f>
        <v>95.296523517382411</v>
      </c>
      <c r="T12" s="98" t="e">
        <f ca="true">+IF(AND(ISNUMBER(OFFSET('Water Data'!$I$6,0,10*ROW('Water Data'!I6))),'Data Summary'!CI12="Yes"),OFFSET('Water Data'!$I$6,0,10*ROW('Water Data'!I6)),NA())</f>
        <v>#N/A</v>
      </c>
      <c r="U12" s="98" t="e">
        <f ca="true">+IF(AND(ISNUMBER(OFFSET('Water Data'!$I$9,0,10*ROW('Water Data'!I6))),'Data Summary'!CJ12="Yes"),OFFSET('Water Data'!$I$9,0,10*ROW('Water Data'!I6)),NA())</f>
        <v>#N/A</v>
      </c>
      <c r="V12" s="99" t="e">
        <f ca="true">+IF(AND(ISNUMBER(OFFSET('Sanitation Data'!$D$4,0,10*ROW('Sanitation Data'!D6))),'Data Summary'!CK12="Yes"),100-OFFSET('Sanitation Data'!$D$4,0,10*ROW('Sanitation Data'!D6)),NA())</f>
        <v>#N/A</v>
      </c>
      <c r="W12" s="99" t="e">
        <f ca="true">+IF(AND(ISNUMBER(OFFSET('Sanitation Data'!$D$6,0,10*ROW('Sanitation Data'!D6))),'Data Summary'!CL12="Yes"),OFFSET('Sanitation Data'!$D$6,0,10*ROW('Sanitation Data'!D6)),NA())</f>
        <v>#N/A</v>
      </c>
      <c r="X12" s="99" t="e">
        <f ca="true">+IF(AND(ISNUMBER(OFFSET('Sanitation Data'!$D$10,0,10*ROW('Sanitation Data'!D6))),'Data Summary'!CM12="Yes"),OFFSET('Sanitation Data'!$D$10,0,10*ROW('Sanitation Data'!D6)),NA())</f>
        <v>#N/A</v>
      </c>
      <c r="Y12" s="99" t="e">
        <f ca="true">+IF(AND(ISNUMBER(OFFSET('Sanitation Data'!$D$11,0,10*ROW('Sanitation Data'!D6))),'Data Summary'!CN12="Yes"),OFFSET('Sanitation Data'!$D$11,0,10*ROW('Sanitation Data'!D6)),NA())</f>
        <v>#N/A</v>
      </c>
      <c r="Z12" s="99" t="e">
        <f ca="true">+IF(AND(ISNUMBER(OFFSET('Sanitation Data'!$D$12,0,10*ROW('Sanitation Data'!D6))),'Data Summary'!CO12="Yes"),OFFSET('Sanitation Data'!$D$12,0,10*ROW('Sanitation Data'!D6)),NA())</f>
        <v>#N/A</v>
      </c>
      <c r="AA12" s="99" t="e">
        <f ca="true">+IF(AND(ISNUMBER(OFFSET('Sanitation Data'!$E$4,0,10*ROW('Sanitation Data'!E6))),'Data Summary'!CP12="Yes"),100-OFFSET('Sanitation Data'!$E$4,0,10*ROW('Sanitation Data'!E6)),NA())</f>
        <v>#N/A</v>
      </c>
      <c r="AB12" s="99" t="e">
        <f ca="true">+IF(AND(ISNUMBER(OFFSET('Sanitation Data'!$E$6,0,10*ROW('Sanitation Data'!E6))),'Data Summary'!CQ12="Yes"),OFFSET('Sanitation Data'!$E$6,0,10*ROW('Sanitation Data'!E6)),NA())</f>
        <v>#N/A</v>
      </c>
      <c r="AC12" s="99" t="e">
        <f ca="true">+IF(AND(ISNUMBER(OFFSET('Sanitation Data'!$E$10,0,10*ROW('Sanitation Data'!E6))),'Data Summary'!CR12="Yes"),OFFSET('Sanitation Data'!$E$10,0,10*ROW('Sanitation Data'!E6)),NA())</f>
        <v>#N/A</v>
      </c>
      <c r="AD12" s="99" t="e">
        <f ca="true">+IF(AND(ISNUMBER(OFFSET('Sanitation Data'!$E$11,0,10*ROW('Sanitation Data'!E6))),'Data Summary'!CS12="Yes"),OFFSET('Sanitation Data'!$E$11,0,10*ROW('Sanitation Data'!E6)),NA())</f>
        <v>#N/A</v>
      </c>
      <c r="AE12" s="99" t="e">
        <f ca="true">+IF(AND(ISNUMBER(OFFSET('Sanitation Data'!$E$12,0,10*ROW('Sanitation Data'!E6))),'Data Summary'!CT12="Yes"),OFFSET('Sanitation Data'!$E$12,0,10*ROW('Sanitation Data'!E6)),NA())</f>
        <v>#N/A</v>
      </c>
      <c r="AF12" s="99" t="e">
        <f ca="true">+IF(AND(ISNUMBER(OFFSET('Sanitation Data'!$F$4,0,10*ROW('Sanitation Data'!F6))),'Data Summary'!CU12="Yes"),100-OFFSET('Sanitation Data'!$F$4,0,10*ROW('Sanitation Data'!F6)),NA())</f>
        <v>#N/A</v>
      </c>
      <c r="AG12" s="99" t="e">
        <f ca="true">+IF(AND(ISNUMBER(OFFSET('Sanitation Data'!$F$6,0,10*ROW('Sanitation Data'!F6))),'Data Summary'!CV12="Yes"),OFFSET('Sanitation Data'!$F$6,0,10*ROW('Sanitation Data'!F6)),NA())</f>
        <v>#N/A</v>
      </c>
      <c r="AH12" s="99" t="e">
        <f ca="true">+IF(AND(ISNUMBER(OFFSET('Sanitation Data'!$F$10,0,10*ROW('Sanitation Data'!F6))),'Data Summary'!CW12="Yes"),OFFSET('Sanitation Data'!$F$10,0,10*ROW('Sanitation Data'!F6)),NA())</f>
        <v>#N/A</v>
      </c>
      <c r="AI12" s="99" t="e">
        <f ca="true">+IF(AND(ISNUMBER(OFFSET('Sanitation Data'!$F$11,0,10*ROW('Sanitation Data'!F6))),'Data Summary'!CX12="Yes"),OFFSET('Sanitation Data'!$F$11,0,10*ROW('Sanitation Data'!F6)),NA())</f>
        <v>#N/A</v>
      </c>
      <c r="AJ12" s="99" t="e">
        <f ca="true">+IF(AND(ISNUMBER(OFFSET('Sanitation Data'!$F$12,0,10*ROW('Sanitation Data'!F6))),'Data Summary'!CY12="Yes"),OFFSET('Sanitation Data'!$F$12,0,10*ROW('Sanitation Data'!F6)),NA())</f>
        <v>#N/A</v>
      </c>
      <c r="AK12" s="99" t="e">
        <f ca="true">+IF(AND(ISNUMBER(OFFSET('Sanitation Data'!$G$4,0,10*ROW('Sanitation Data'!G6))),'Data Summary'!CZ12="Yes"),100-OFFSET('Sanitation Data'!$G$4,0,10*ROW('Sanitation Data'!G6)),NA())</f>
        <v>#N/A</v>
      </c>
      <c r="AL12" s="99" t="e">
        <f ca="true">+IF(AND(ISNUMBER(OFFSET('Sanitation Data'!$G$6,0,10*ROW('Sanitation Data'!G6))),'Data Summary'!DA12="Yes"),OFFSET('Sanitation Data'!$G$6,0,10*ROW('Sanitation Data'!G6)),NA())</f>
        <v>#N/A</v>
      </c>
      <c r="AM12" s="99" t="e">
        <f ca="true">+IF(AND(ISNUMBER(OFFSET('Sanitation Data'!$G$10,0,10*ROW('Sanitation Data'!G6))),'Data Summary'!DB12="Yes"),OFFSET('Sanitation Data'!$G$10,0,10*ROW('Sanitation Data'!G6)),NA())</f>
        <v>#N/A</v>
      </c>
      <c r="AN12" s="99" t="e">
        <f ca="true">+IF(AND(ISNUMBER(OFFSET('Sanitation Data'!$G$11,0,10*ROW('Sanitation Data'!G6))),'Data Summary'!DC12="Yes"),OFFSET('Sanitation Data'!$G$11,0,10*ROW('Sanitation Data'!G6)),NA())</f>
        <v>#N/A</v>
      </c>
      <c r="AO12" s="99" t="e">
        <f ca="true">+IF(AND(ISNUMBER(OFFSET('Sanitation Data'!$G$12,0,10*ROW('Sanitation Data'!G6))),'Data Summary'!DD12="Yes"),OFFSET('Sanitation Data'!$G$12,0,10*ROW('Sanitation Data'!G6)),NA())</f>
        <v>#N/A</v>
      </c>
      <c r="AP12" s="99" t="e">
        <f ca="true">+IF(AND(ISNUMBER(OFFSET('Sanitation Data'!$H$4,0,10*ROW('Sanitation Data'!H6))),'Data Summary'!DE12="Yes"),100-OFFSET('Sanitation Data'!$H$4,0,10*ROW('Sanitation Data'!H6)),NA())</f>
        <v>#N/A</v>
      </c>
      <c r="AQ12" s="99" t="e">
        <f ca="true">+IF(AND(ISNUMBER(OFFSET('Sanitation Data'!$H$6,0,10*ROW('Sanitation Data'!H6))),'Data Summary'!DF12="Yes"),OFFSET('Sanitation Data'!$H$6,0,10*ROW('Sanitation Data'!H6)),NA())</f>
        <v>#N/A</v>
      </c>
      <c r="AR12" s="99" t="e">
        <f ca="true">+IF(AND(ISNUMBER(OFFSET('Sanitation Data'!$H$10,0,10*ROW('Sanitation Data'!H6))),'Data Summary'!DG12="Yes"),OFFSET('Sanitation Data'!$H$10,0,10*ROW('Sanitation Data'!H6)),NA())</f>
        <v>#N/A</v>
      </c>
      <c r="AS12" s="99" t="e">
        <f ca="true">+IF(AND(ISNUMBER(OFFSET('Sanitation Data'!$H$11,0,10*ROW('Sanitation Data'!H6))),'Data Summary'!DH12="Yes"),OFFSET('Sanitation Data'!$H$11,0,10*ROW('Sanitation Data'!H6)),NA())</f>
        <v>#N/A</v>
      </c>
      <c r="AT12" s="99" t="e">
        <f ca="true">+IF(AND(ISNUMBER(OFFSET('Sanitation Data'!$H$12,0,10*ROW('Sanitation Data'!H6))),'Data Summary'!DI12="Yes"),OFFSET('Sanitation Data'!$H$12,0,10*ROW('Sanitation Data'!H6)),NA())</f>
        <v>#N/A</v>
      </c>
      <c r="AU12" s="99" t="e">
        <f ca="true">+IF(AND(ISNUMBER(OFFSET('Sanitation Data'!$I$4,0,10*ROW('Sanitation Data'!I6))),'Data Summary'!DJ12="Yes"),100-OFFSET('Sanitation Data'!$I$4,0,10*ROW('Sanitation Data'!I6)),NA())</f>
        <v>#N/A</v>
      </c>
      <c r="AV12" s="99" t="e">
        <f ca="true">+IF(AND(ISNUMBER(OFFSET('Sanitation Data'!$I$6,0,10*ROW('Sanitation Data'!I6))),'Data Summary'!DK12="Yes"),OFFSET('Sanitation Data'!$I$6,0,10*ROW('Sanitation Data'!I6)),NA())</f>
        <v>#N/A</v>
      </c>
      <c r="AW12" s="99" t="e">
        <f ca="true">+IF(AND(ISNUMBER(OFFSET('Sanitation Data'!$I$10,0,10*ROW('Sanitation Data'!I6))),'Data Summary'!DL12="Yes"),OFFSET('Sanitation Data'!$I$10,0,10*ROW('Sanitation Data'!I6)),NA())</f>
        <v>#N/A</v>
      </c>
      <c r="AX12" s="99" t="e">
        <f ca="true">+IF(AND(ISNUMBER(OFFSET('Sanitation Data'!$I$11,0,10*ROW('Sanitation Data'!I6))),'Data Summary'!DM12="Yes"),OFFSET('Sanitation Data'!$I$11,0,10*ROW('Sanitation Data'!I6)),NA())</f>
        <v>#N/A</v>
      </c>
      <c r="AY12" s="99" t="e">
        <f ca="true">+IF(AND(ISNUMBER(OFFSET('Sanitation Data'!$I$12,0,10*ROW('Sanitation Data'!I6))),'Data Summary'!DN12="Yes"),OFFSET('Sanitation Data'!$I$12,0,10*ROW('Sanitation Data'!I6)),NA())</f>
        <v>#N/A</v>
      </c>
      <c r="AZ12" s="100" t="e">
        <f ca="true">+IF(AND(ISNUMBER(OFFSET('Hygiene Data'!$D$5,0,10*ROW('Hygiene Data'!D6))),'Data Summary'!DO12="Yes"),OFFSET('Hygiene Data'!$D$5,0,10*ROW('Hygiene Data'!D6)),NA())</f>
        <v>#N/A</v>
      </c>
      <c r="BA12" s="100" t="e">
        <f ca="true">+IF(AND(ISNUMBER(OFFSET('Hygiene Data'!$D$7,0,10*ROW('Hygiene Data'!D6))),'Data Summary'!DP12="Yes"),OFFSET('Hygiene Data'!$D$7,0,10*ROW('Hygiene Data'!D6)),NA())</f>
        <v>#N/A</v>
      </c>
      <c r="BB12" s="100" t="e">
        <f ca="true">+IF(AND(ISNUMBER(OFFSET('Hygiene Data'!$D$9,0,10*ROW('Hygiene Data'!D6))),'Data Summary'!DQ12="Yes"),OFFSET('Hygiene Data'!$D$9,0,10*ROW('Hygiene Data'!D6)),NA())</f>
        <v>#N/A</v>
      </c>
      <c r="BC12" s="100" t="e">
        <f ca="true">+IF(AND(ISNUMBER(OFFSET('Hygiene Data'!$E$5,0,10*ROW('Hygiene Data'!E6))),'Data Summary'!DR12="Yes"),OFFSET('Hygiene Data'!$E$5,0,10*ROW('Hygiene Data'!E6)),NA())</f>
        <v>#N/A</v>
      </c>
      <c r="BD12" s="100" t="e">
        <f ca="true">+IF(AND(ISNUMBER(OFFSET('Hygiene Data'!$E$7,0,10*ROW('Hygiene Data'!E6))),'Data Summary'!DS12="Yes"),OFFSET('Hygiene Data'!$E$7,0,10*ROW('Hygiene Data'!E6)),NA())</f>
        <v>#N/A</v>
      </c>
      <c r="BE12" s="100" t="e">
        <f ca="true">+IF(AND(ISNUMBER(OFFSET('Hygiene Data'!$E$9,0,10*ROW('Hygiene Data'!E6))),'Data Summary'!DT12="Yes"),OFFSET('Hygiene Data'!$E$9,0,10*ROW('Hygiene Data'!E6)),NA())</f>
        <v>#N/A</v>
      </c>
      <c r="BF12" s="100" t="e">
        <f ca="true">+IF(AND(ISNUMBER(OFFSET('Hygiene Data'!$F$5,0,10*ROW('Hygiene Data'!F6))),'Data Summary'!DU12="Yes"),OFFSET('Hygiene Data'!$F$5,0,10*ROW('Hygiene Data'!F6)),NA())</f>
        <v>#N/A</v>
      </c>
      <c r="BG12" s="100" t="e">
        <f ca="true">+IF(AND(ISNUMBER(OFFSET('Hygiene Data'!$F$7,0,10*ROW('Hygiene Data'!F6))),'Data Summary'!DV12="Yes"),OFFSET('Hygiene Data'!$F$7,0,10*ROW('Hygiene Data'!F6)),NA())</f>
        <v>#N/A</v>
      </c>
      <c r="BH12" s="100" t="e">
        <f ca="true">+IF(AND(ISNUMBER(OFFSET('Hygiene Data'!$F$9,0,10*ROW('Hygiene Data'!F6))),'Data Summary'!DW12="Yes"),OFFSET('Hygiene Data'!$F$9,0,10*ROW('Hygiene Data'!F6)),NA())</f>
        <v>#N/A</v>
      </c>
      <c r="BI12" s="100" t="e">
        <f ca="true">+IF(AND(ISNUMBER(OFFSET('Hygiene Data'!$G$5,0,10*ROW('Hygiene Data'!G6))),'Data Summary'!DX12="Yes"),OFFSET('Hygiene Data'!$G$5,0,10*ROW('Hygiene Data'!G6)),NA())</f>
        <v>#N/A</v>
      </c>
      <c r="BJ12" s="100" t="e">
        <f ca="true">+IF(AND(ISNUMBER(OFFSET('Hygiene Data'!$G$7,0,10*ROW('Hygiene Data'!G6))),'Data Summary'!DY12="Yes"),OFFSET('Hygiene Data'!$G$7,0,10*ROW('Hygiene Data'!G6)),NA())</f>
        <v>#N/A</v>
      </c>
      <c r="BK12" s="100" t="e">
        <f ca="true">+IF(AND(ISNUMBER(OFFSET('Hygiene Data'!$G$9,0,10*ROW('Hygiene Data'!G6))),'Data Summary'!DZ12="Yes"),OFFSET('Hygiene Data'!$G$9,0,10*ROW('Hygiene Data'!G6)),NA())</f>
        <v>#N/A</v>
      </c>
      <c r="BL12" s="100" t="e">
        <f ca="true">+IF(AND(ISNUMBER(OFFSET('Hygiene Data'!$H$5,0,10*ROW('Hygiene Data'!H6))),'Data Summary'!EA12="Yes"),OFFSET('Hygiene Data'!$H$5,0,10*ROW('Hygiene Data'!H6)),NA())</f>
        <v>#N/A</v>
      </c>
      <c r="BM12" s="100" t="e">
        <f ca="true">+IF(AND(ISNUMBER(OFFSET('Hygiene Data'!$H$7,0,10*ROW('Hygiene Data'!H6))),'Data Summary'!EB12="Yes"),OFFSET('Hygiene Data'!$H$7,0,10*ROW('Hygiene Data'!H6)),NA())</f>
        <v>#N/A</v>
      </c>
      <c r="BN12" s="100" t="e">
        <f ca="true">+IF(AND(ISNUMBER(OFFSET('Hygiene Data'!$H$9,0,10*ROW('Hygiene Data'!H6))),'Data Summary'!EC12="Yes"),OFFSET('Hygiene Data'!$H$9,0,10*ROW('Hygiene Data'!H6)),NA())</f>
        <v>#N/A</v>
      </c>
      <c r="BO12" s="100" t="e">
        <f ca="true">+IF(AND(ISNUMBER(OFFSET('Hygiene Data'!$I$5,0,10*ROW('Hygiene Data'!I6))),'Data Summary'!ED12="Yes"),OFFSET('Hygiene Data'!$I$5,0,10*ROW('Hygiene Data'!I6)),NA())</f>
        <v>#N/A</v>
      </c>
      <c r="BP12" s="100" t="e">
        <f ca="true">+IF(AND(ISNUMBER(OFFSET('Hygiene Data'!$I$7,0,10*ROW('Hygiene Data'!I6))),'Data Summary'!EE12="Yes"),OFFSET('Hygiene Data'!$I$7,0,10*ROW('Hygiene Data'!I6)),NA())</f>
        <v>#N/A</v>
      </c>
      <c r="BQ12" s="100" t="e">
        <f ca="true">+IF(AND(ISNUMBER(OFFSET('Hygiene Data'!$I$9,0,10*ROW('Hygiene Data'!I6))),'Data Summary'!EF12="Yes"),OFFSET('Hygiene Data'!$I$9,0,10*ROW('Hygiene Data'!I6)),NA())</f>
        <v>#N/A</v>
      </c>
    </row>
    <row xmlns:x14ac="http://schemas.microsoft.com/office/spreadsheetml/2009/9/ac" r="13" x14ac:dyDescent="0.2">
      <c r="A13" s="351" t="str">
        <f ca="true">+RIGHT('Data Summary'!A13,LEN('Data Summary'!A13)-9)</f>
        <v>SIASAR</v>
      </c>
      <c r="B13" s="38" t="str">
        <f ca="true">+IF(ISTEXT('Data Summary'!B13),'Data Summary'!B13,"")</f>
        <v>Survey</v>
      </c>
      <c r="C13" s="350">
        <f ca="true">+VALUE('Data Summary'!C13)</f>
        <v>2014</v>
      </c>
      <c r="D13" s="98" t="e">
        <f ca="true">+IF(AND(ISNUMBER(OFFSET('Water Data'!$D$4,0,10*ROW('Water Data'!D7))),'Data Summary'!BS13="Yes"),100-OFFSET('Water Data'!$D$4,0,10*ROW('Water Data'!D7)),NA())</f>
        <v>#N/A</v>
      </c>
      <c r="E13" s="98" t="e">
        <f ca="true">+IF(AND(ISNUMBER(OFFSET('Water Data'!$D$6,0,10*ROW('Water Data'!D7))),'Data Summary'!BT13="Yes"),OFFSET('Water Data'!$D$6,0,10*ROW('Water Data'!D7)),NA())</f>
        <v>#N/A</v>
      </c>
      <c r="F13" s="98" t="e">
        <f ca="true">+IF(AND(ISNUMBER(OFFSET('Water Data'!$D$9,0,10*ROW('Water Data'!D7))),'Data Summary'!BU13="Yes"),OFFSET('Water Data'!$D$9,0,10*ROW('Water Data'!D7)),NA())</f>
        <v>#N/A</v>
      </c>
      <c r="G13" s="98" t="e">
        <f ca="true">+IF(AND(ISNUMBER(OFFSET('Water Data'!$E$4,0,10*ROW('Water Data'!E7))),'Data Summary'!BV13="Yes"),100-OFFSET('Water Data'!$E$4,0,10*ROW('Water Data'!E7)),NA())</f>
        <v>#N/A</v>
      </c>
      <c r="H13" s="98" t="e">
        <f ca="true">+IF(AND(ISNUMBER(OFFSET('Water Data'!$E$6,0,10*ROW('Water Data'!E7))),'Data Summary'!BW13="Yes"),OFFSET('Water Data'!$E$6,0,10*ROW('Water Data'!E7)),NA())</f>
        <v>#N/A</v>
      </c>
      <c r="I13" s="98" t="e">
        <f ca="true">+IF(AND(ISNUMBER(OFFSET('Water Data'!$E$9,0,10*ROW('Water Data'!E7))),'Data Summary'!BX13="Yes"),OFFSET('Water Data'!$E$9,0,10*ROW('Water Data'!E7)),NA())</f>
        <v>#N/A</v>
      </c>
      <c r="J13" s="98" t="e">
        <f ca="true">+IF(AND(ISNUMBER(OFFSET('Water Data'!$F$4,0,10*ROW('Water Data'!F7))),'Data Summary'!BY13="Yes"),100-OFFSET('Water Data'!$F$4,0,10*ROW('Water Data'!F7)),NA())</f>
        <v>#N/A</v>
      </c>
      <c r="K13" s="98">
        <f ca="true">+IF(AND(ISNUMBER(OFFSET('Water Data'!$F$6,0,10*ROW('Water Data'!F7))),'Data Summary'!BZ13="Yes"),OFFSET('Water Data'!$F$6,0,10*ROW('Water Data'!F7)),NA())</f>
        <v>86.987399999999994</v>
      </c>
      <c r="L13" s="98">
        <f ca="true">+IF(AND(ISNUMBER(OFFSET('Water Data'!$F$9,0,10*ROW('Water Data'!F7))),'Data Summary'!CA13="Yes"),OFFSET('Water Data'!$F$9,0,10*ROW('Water Data'!F7)),NA())</f>
        <v>86.987399999999994</v>
      </c>
      <c r="M13" s="98" t="e">
        <f ca="true">+IF(AND(ISNUMBER(OFFSET('Water Data'!$G$4,0,10*ROW('Water Data'!G7))),'Data Summary'!CB13="Yes"),100-OFFSET('Water Data'!$G$4,0,10*ROW('Water Data'!G7)),NA())</f>
        <v>#N/A</v>
      </c>
      <c r="N13" s="98" t="e">
        <f ca="true">+IF(AND(ISNUMBER(OFFSET('Water Data'!$G$6,0,10*ROW('Water Data'!G7))),'Data Summary'!CC13="Yes"),OFFSET('Water Data'!$G$6,0,10*ROW('Water Data'!G7)),NA())</f>
        <v>#N/A</v>
      </c>
      <c r="O13" s="98" t="e">
        <f ca="true">+IF(AND(ISNUMBER(OFFSET('Water Data'!$G$9,0,10*ROW('Water Data'!G7))),'Data Summary'!CD13="Yes"),OFFSET('Water Data'!$G$9,0,10*ROW('Water Data'!G7)),NA())</f>
        <v>#N/A</v>
      </c>
      <c r="P13" s="98" t="e">
        <f ca="true">+IF(AND(ISNUMBER(OFFSET('Water Data'!$H$4,0,10*ROW('Water Data'!H7))),'Data Summary'!CE13="Yes"),100-OFFSET('Water Data'!$H$4,0,10*ROW('Water Data'!H7)),NA())</f>
        <v>#N/A</v>
      </c>
      <c r="Q13" s="98" t="e">
        <f ca="true">+IF(AND(ISNUMBER(OFFSET('Water Data'!$H$6,0,10*ROW('Water Data'!H7))),'Data Summary'!CF13="Yes"),OFFSET('Water Data'!$H$6,0,10*ROW('Water Data'!H7)),NA())</f>
        <v>#N/A</v>
      </c>
      <c r="R13" s="98" t="e">
        <f ca="true">+IF(AND(ISNUMBER(OFFSET('Water Data'!$H$9,0,10*ROW('Water Data'!H7))),'Data Summary'!CG13="Yes"),OFFSET('Water Data'!$H$9,0,10*ROW('Water Data'!H7)),NA())</f>
        <v>#N/A</v>
      </c>
      <c r="S13" s="98" t="e">
        <f ca="true">+IF(AND(ISNUMBER(OFFSET('Water Data'!$I$4,0,10*ROW('Water Data'!I7))),'Data Summary'!CH13="Yes"),100-OFFSET('Water Data'!$I$4,0,10*ROW('Water Data'!I7)),NA())</f>
        <v>#N/A</v>
      </c>
      <c r="T13" s="98" t="e">
        <f ca="true">+IF(AND(ISNUMBER(OFFSET('Water Data'!$I$6,0,10*ROW('Water Data'!I7))),'Data Summary'!CI13="Yes"),OFFSET('Water Data'!$I$6,0,10*ROW('Water Data'!I7)),NA())</f>
        <v>#N/A</v>
      </c>
      <c r="U13" s="98" t="e">
        <f ca="true">+IF(AND(ISNUMBER(OFFSET('Water Data'!$I$9,0,10*ROW('Water Data'!I7))),'Data Summary'!CJ13="Yes"),OFFSET('Water Data'!$I$9,0,10*ROW('Water Data'!I7)),NA())</f>
        <v>#N/A</v>
      </c>
      <c r="V13" s="99" t="e">
        <f ca="true">+IF(AND(ISNUMBER(OFFSET('Sanitation Data'!$D$4,0,10*ROW('Sanitation Data'!D7))),'Data Summary'!CK13="Yes"),100-OFFSET('Sanitation Data'!$D$4,0,10*ROW('Sanitation Data'!D7)),NA())</f>
        <v>#N/A</v>
      </c>
      <c r="W13" s="99" t="e">
        <f ca="true">+IF(AND(ISNUMBER(OFFSET('Sanitation Data'!$D$6,0,10*ROW('Sanitation Data'!D7))),'Data Summary'!CL13="Yes"),OFFSET('Sanitation Data'!$D$6,0,10*ROW('Sanitation Data'!D7)),NA())</f>
        <v>#N/A</v>
      </c>
      <c r="X13" s="99" t="e">
        <f ca="true">+IF(AND(ISNUMBER(OFFSET('Sanitation Data'!$D$10,0,10*ROW('Sanitation Data'!D7))),'Data Summary'!CM13="Yes"),OFFSET('Sanitation Data'!$D$10,0,10*ROW('Sanitation Data'!D7)),NA())</f>
        <v>#N/A</v>
      </c>
      <c r="Y13" s="99" t="e">
        <f ca="true">+IF(AND(ISNUMBER(OFFSET('Sanitation Data'!$D$11,0,10*ROW('Sanitation Data'!D7))),'Data Summary'!CN13="Yes"),OFFSET('Sanitation Data'!$D$11,0,10*ROW('Sanitation Data'!D7)),NA())</f>
        <v>#N/A</v>
      </c>
      <c r="Z13" s="99" t="e">
        <f ca="true">+IF(AND(ISNUMBER(OFFSET('Sanitation Data'!$D$12,0,10*ROW('Sanitation Data'!D7))),'Data Summary'!CO13="Yes"),OFFSET('Sanitation Data'!$D$12,0,10*ROW('Sanitation Data'!D7)),NA())</f>
        <v>#N/A</v>
      </c>
      <c r="AA13" s="99" t="e">
        <f ca="true">+IF(AND(ISNUMBER(OFFSET('Sanitation Data'!$E$4,0,10*ROW('Sanitation Data'!E7))),'Data Summary'!CP13="Yes"),100-OFFSET('Sanitation Data'!$E$4,0,10*ROW('Sanitation Data'!E7)),NA())</f>
        <v>#N/A</v>
      </c>
      <c r="AB13" s="99" t="e">
        <f ca="true">+IF(AND(ISNUMBER(OFFSET('Sanitation Data'!$E$6,0,10*ROW('Sanitation Data'!E7))),'Data Summary'!CQ13="Yes"),OFFSET('Sanitation Data'!$E$6,0,10*ROW('Sanitation Data'!E7)),NA())</f>
        <v>#N/A</v>
      </c>
      <c r="AC13" s="99" t="e">
        <f ca="true">+IF(AND(ISNUMBER(OFFSET('Sanitation Data'!$E$10,0,10*ROW('Sanitation Data'!E7))),'Data Summary'!CR13="Yes"),OFFSET('Sanitation Data'!$E$10,0,10*ROW('Sanitation Data'!E7)),NA())</f>
        <v>#N/A</v>
      </c>
      <c r="AD13" s="99" t="e">
        <f ca="true">+IF(AND(ISNUMBER(OFFSET('Sanitation Data'!$E$11,0,10*ROW('Sanitation Data'!E7))),'Data Summary'!CS13="Yes"),OFFSET('Sanitation Data'!$E$11,0,10*ROW('Sanitation Data'!E7)),NA())</f>
        <v>#N/A</v>
      </c>
      <c r="AE13" s="99" t="e">
        <f ca="true">+IF(AND(ISNUMBER(OFFSET('Sanitation Data'!$E$12,0,10*ROW('Sanitation Data'!E7))),'Data Summary'!CT13="Yes"),OFFSET('Sanitation Data'!$E$12,0,10*ROW('Sanitation Data'!E7)),NA())</f>
        <v>#N/A</v>
      </c>
      <c r="AF13" s="99" t="e">
        <f ca="true">+IF(AND(ISNUMBER(OFFSET('Sanitation Data'!$F$4,0,10*ROW('Sanitation Data'!F7))),'Data Summary'!CU13="Yes"),100-OFFSET('Sanitation Data'!$F$4,0,10*ROW('Sanitation Data'!F7)),NA())</f>
        <v>#N/A</v>
      </c>
      <c r="AG13" s="99">
        <f ca="true">+IF(AND(ISNUMBER(OFFSET('Sanitation Data'!$F$6,0,10*ROW('Sanitation Data'!F7))),'Data Summary'!CV13="Yes"),OFFSET('Sanitation Data'!$F$6,0,10*ROW('Sanitation Data'!F7)),NA())</f>
        <v>91.876999999999995</v>
      </c>
      <c r="AH13" s="99" t="e">
        <f ca="true">+IF(AND(ISNUMBER(OFFSET('Sanitation Data'!$F$10,0,10*ROW('Sanitation Data'!F7))),'Data Summary'!CW13="Yes"),OFFSET('Sanitation Data'!$F$10,0,10*ROW('Sanitation Data'!F7)),NA())</f>
        <v>#N/A</v>
      </c>
      <c r="AI13" s="99">
        <f ca="true">+IF(AND(ISNUMBER(OFFSET('Sanitation Data'!$F$11,0,10*ROW('Sanitation Data'!F7))),'Data Summary'!CX13="Yes"),OFFSET('Sanitation Data'!$F$11,0,10*ROW('Sanitation Data'!F7)),NA())</f>
        <v>73.501599999999996</v>
      </c>
      <c r="AJ13" s="99" t="e">
        <f ca="true">+IF(AND(ISNUMBER(OFFSET('Sanitation Data'!$F$12,0,10*ROW('Sanitation Data'!F7))),'Data Summary'!CY13="Yes"),OFFSET('Sanitation Data'!$F$12,0,10*ROW('Sanitation Data'!F7)),NA())</f>
        <v>#N/A</v>
      </c>
      <c r="AK13" s="99" t="e">
        <f ca="true">+IF(AND(ISNUMBER(OFFSET('Sanitation Data'!$G$4,0,10*ROW('Sanitation Data'!G7))),'Data Summary'!CZ13="Yes"),100-OFFSET('Sanitation Data'!$G$4,0,10*ROW('Sanitation Data'!G7)),NA())</f>
        <v>#N/A</v>
      </c>
      <c r="AL13" s="99" t="e">
        <f ca="true">+IF(AND(ISNUMBER(OFFSET('Sanitation Data'!$G$6,0,10*ROW('Sanitation Data'!G7))),'Data Summary'!DA13="Yes"),OFFSET('Sanitation Data'!$G$6,0,10*ROW('Sanitation Data'!G7)),NA())</f>
        <v>#N/A</v>
      </c>
      <c r="AM13" s="99" t="e">
        <f ca="true">+IF(AND(ISNUMBER(OFFSET('Sanitation Data'!$G$10,0,10*ROW('Sanitation Data'!G7))),'Data Summary'!DB13="Yes"),OFFSET('Sanitation Data'!$G$10,0,10*ROW('Sanitation Data'!G7)),NA())</f>
        <v>#N/A</v>
      </c>
      <c r="AN13" s="99" t="e">
        <f ca="true">+IF(AND(ISNUMBER(OFFSET('Sanitation Data'!$G$11,0,10*ROW('Sanitation Data'!G7))),'Data Summary'!DC13="Yes"),OFFSET('Sanitation Data'!$G$11,0,10*ROW('Sanitation Data'!G7)),NA())</f>
        <v>#N/A</v>
      </c>
      <c r="AO13" s="99" t="e">
        <f ca="true">+IF(AND(ISNUMBER(OFFSET('Sanitation Data'!$G$12,0,10*ROW('Sanitation Data'!G7))),'Data Summary'!DD13="Yes"),OFFSET('Sanitation Data'!$G$12,0,10*ROW('Sanitation Data'!G7)),NA())</f>
        <v>#N/A</v>
      </c>
      <c r="AP13" s="99" t="e">
        <f ca="true">+IF(AND(ISNUMBER(OFFSET('Sanitation Data'!$H$4,0,10*ROW('Sanitation Data'!H7))),'Data Summary'!DE13="Yes"),100-OFFSET('Sanitation Data'!$H$4,0,10*ROW('Sanitation Data'!H7)),NA())</f>
        <v>#N/A</v>
      </c>
      <c r="AQ13" s="99" t="e">
        <f ca="true">+IF(AND(ISNUMBER(OFFSET('Sanitation Data'!$H$6,0,10*ROW('Sanitation Data'!H7))),'Data Summary'!DF13="Yes"),OFFSET('Sanitation Data'!$H$6,0,10*ROW('Sanitation Data'!H7)),NA())</f>
        <v>#N/A</v>
      </c>
      <c r="AR13" s="99" t="e">
        <f ca="true">+IF(AND(ISNUMBER(OFFSET('Sanitation Data'!$H$10,0,10*ROW('Sanitation Data'!H7))),'Data Summary'!DG13="Yes"),OFFSET('Sanitation Data'!$H$10,0,10*ROW('Sanitation Data'!H7)),NA())</f>
        <v>#N/A</v>
      </c>
      <c r="AS13" s="99" t="e">
        <f ca="true">+IF(AND(ISNUMBER(OFFSET('Sanitation Data'!$H$11,0,10*ROW('Sanitation Data'!H7))),'Data Summary'!DH13="Yes"),OFFSET('Sanitation Data'!$H$11,0,10*ROW('Sanitation Data'!H7)),NA())</f>
        <v>#N/A</v>
      </c>
      <c r="AT13" s="99" t="e">
        <f ca="true">+IF(AND(ISNUMBER(OFFSET('Sanitation Data'!$H$12,0,10*ROW('Sanitation Data'!H7))),'Data Summary'!DI13="Yes"),OFFSET('Sanitation Data'!$H$12,0,10*ROW('Sanitation Data'!H7)),NA())</f>
        <v>#N/A</v>
      </c>
      <c r="AU13" s="99" t="e">
        <f ca="true">+IF(AND(ISNUMBER(OFFSET('Sanitation Data'!$I$4,0,10*ROW('Sanitation Data'!I7))),'Data Summary'!DJ13="Yes"),100-OFFSET('Sanitation Data'!$I$4,0,10*ROW('Sanitation Data'!I7)),NA())</f>
        <v>#N/A</v>
      </c>
      <c r="AV13" s="99" t="e">
        <f ca="true">+IF(AND(ISNUMBER(OFFSET('Sanitation Data'!$I$6,0,10*ROW('Sanitation Data'!I7))),'Data Summary'!DK13="Yes"),OFFSET('Sanitation Data'!$I$6,0,10*ROW('Sanitation Data'!I7)),NA())</f>
        <v>#N/A</v>
      </c>
      <c r="AW13" s="99" t="e">
        <f ca="true">+IF(AND(ISNUMBER(OFFSET('Sanitation Data'!$I$10,0,10*ROW('Sanitation Data'!I7))),'Data Summary'!DL13="Yes"),OFFSET('Sanitation Data'!$I$10,0,10*ROW('Sanitation Data'!I7)),NA())</f>
        <v>#N/A</v>
      </c>
      <c r="AX13" s="99" t="e">
        <f ca="true">+IF(AND(ISNUMBER(OFFSET('Sanitation Data'!$I$11,0,10*ROW('Sanitation Data'!I7))),'Data Summary'!DM13="Yes"),OFFSET('Sanitation Data'!$I$11,0,10*ROW('Sanitation Data'!I7)),NA())</f>
        <v>#N/A</v>
      </c>
      <c r="AY13" s="99" t="e">
        <f ca="true">+IF(AND(ISNUMBER(OFFSET('Sanitation Data'!$I$12,0,10*ROW('Sanitation Data'!I7))),'Data Summary'!DN13="Yes"),OFFSET('Sanitation Data'!$I$12,0,10*ROW('Sanitation Data'!I7)),NA())</f>
        <v>#N/A</v>
      </c>
      <c r="AZ13" s="100" t="e">
        <f ca="true">+IF(AND(ISNUMBER(OFFSET('Hygiene Data'!$D$5,0,10*ROW('Hygiene Data'!D7))),'Data Summary'!DO13="Yes"),OFFSET('Hygiene Data'!$D$5,0,10*ROW('Hygiene Data'!D7)),NA())</f>
        <v>#N/A</v>
      </c>
      <c r="BA13" s="100" t="e">
        <f ca="true">+IF(AND(ISNUMBER(OFFSET('Hygiene Data'!$D$7,0,10*ROW('Hygiene Data'!D7))),'Data Summary'!DP13="Yes"),OFFSET('Hygiene Data'!$D$7,0,10*ROW('Hygiene Data'!D7)),NA())</f>
        <v>#N/A</v>
      </c>
      <c r="BB13" s="100" t="e">
        <f ca="true">+IF(AND(ISNUMBER(OFFSET('Hygiene Data'!$D$9,0,10*ROW('Hygiene Data'!D7))),'Data Summary'!DQ13="Yes"),OFFSET('Hygiene Data'!$D$9,0,10*ROW('Hygiene Data'!D7)),NA())</f>
        <v>#N/A</v>
      </c>
      <c r="BC13" s="100" t="e">
        <f ca="true">+IF(AND(ISNUMBER(OFFSET('Hygiene Data'!$E$5,0,10*ROW('Hygiene Data'!E7))),'Data Summary'!DR13="Yes"),OFFSET('Hygiene Data'!$E$5,0,10*ROW('Hygiene Data'!E7)),NA())</f>
        <v>#N/A</v>
      </c>
      <c r="BD13" s="100" t="e">
        <f ca="true">+IF(AND(ISNUMBER(OFFSET('Hygiene Data'!$E$7,0,10*ROW('Hygiene Data'!E7))),'Data Summary'!DS13="Yes"),OFFSET('Hygiene Data'!$E$7,0,10*ROW('Hygiene Data'!E7)),NA())</f>
        <v>#N/A</v>
      </c>
      <c r="BE13" s="100" t="e">
        <f ca="true">+IF(AND(ISNUMBER(OFFSET('Hygiene Data'!$E$9,0,10*ROW('Hygiene Data'!E7))),'Data Summary'!DT13="Yes"),OFFSET('Hygiene Data'!$E$9,0,10*ROW('Hygiene Data'!E7)),NA())</f>
        <v>#N/A</v>
      </c>
      <c r="BF13" s="100" t="e">
        <f ca="true">+IF(AND(ISNUMBER(OFFSET('Hygiene Data'!$F$5,0,10*ROW('Hygiene Data'!F7))),'Data Summary'!DU13="Yes"),OFFSET('Hygiene Data'!$F$5,0,10*ROW('Hygiene Data'!F7)),NA())</f>
        <v>#N/A</v>
      </c>
      <c r="BG13" s="100" t="e">
        <f ca="true">+IF(AND(ISNUMBER(OFFSET('Hygiene Data'!$F$7,0,10*ROW('Hygiene Data'!F7))),'Data Summary'!DV13="Yes"),OFFSET('Hygiene Data'!$F$7,0,10*ROW('Hygiene Data'!F7)),NA())</f>
        <v>#N/A</v>
      </c>
      <c r="BH13" s="100" t="e">
        <f ca="true">+IF(AND(ISNUMBER(OFFSET('Hygiene Data'!$F$9,0,10*ROW('Hygiene Data'!F7))),'Data Summary'!DW13="Yes"),OFFSET('Hygiene Data'!$F$9,0,10*ROW('Hygiene Data'!F7)),NA())</f>
        <v>#N/A</v>
      </c>
      <c r="BI13" s="100" t="e">
        <f ca="true">+IF(AND(ISNUMBER(OFFSET('Hygiene Data'!$G$5,0,10*ROW('Hygiene Data'!G7))),'Data Summary'!DX13="Yes"),OFFSET('Hygiene Data'!$G$5,0,10*ROW('Hygiene Data'!G7)),NA())</f>
        <v>#N/A</v>
      </c>
      <c r="BJ13" s="100" t="e">
        <f ca="true">+IF(AND(ISNUMBER(OFFSET('Hygiene Data'!$G$7,0,10*ROW('Hygiene Data'!G7))),'Data Summary'!DY13="Yes"),OFFSET('Hygiene Data'!$G$7,0,10*ROW('Hygiene Data'!G7)),NA())</f>
        <v>#N/A</v>
      </c>
      <c r="BK13" s="100" t="e">
        <f ca="true">+IF(AND(ISNUMBER(OFFSET('Hygiene Data'!$G$9,0,10*ROW('Hygiene Data'!G7))),'Data Summary'!DZ13="Yes"),OFFSET('Hygiene Data'!$G$9,0,10*ROW('Hygiene Data'!G7)),NA())</f>
        <v>#N/A</v>
      </c>
      <c r="BL13" s="100" t="e">
        <f ca="true">+IF(AND(ISNUMBER(OFFSET('Hygiene Data'!$H$5,0,10*ROW('Hygiene Data'!H7))),'Data Summary'!EA13="Yes"),OFFSET('Hygiene Data'!$H$5,0,10*ROW('Hygiene Data'!H7)),NA())</f>
        <v>#N/A</v>
      </c>
      <c r="BM13" s="100" t="e">
        <f ca="true">+IF(AND(ISNUMBER(OFFSET('Hygiene Data'!$H$7,0,10*ROW('Hygiene Data'!H7))),'Data Summary'!EB13="Yes"),OFFSET('Hygiene Data'!$H$7,0,10*ROW('Hygiene Data'!H7)),NA())</f>
        <v>#N/A</v>
      </c>
      <c r="BN13" s="100" t="e">
        <f ca="true">+IF(AND(ISNUMBER(OFFSET('Hygiene Data'!$H$9,0,10*ROW('Hygiene Data'!H7))),'Data Summary'!EC13="Yes"),OFFSET('Hygiene Data'!$H$9,0,10*ROW('Hygiene Data'!H7)),NA())</f>
        <v>#N/A</v>
      </c>
      <c r="BO13" s="100" t="e">
        <f ca="true">+IF(AND(ISNUMBER(OFFSET('Hygiene Data'!$I$5,0,10*ROW('Hygiene Data'!I7))),'Data Summary'!ED13="Yes"),OFFSET('Hygiene Data'!$I$5,0,10*ROW('Hygiene Data'!I7)),NA())</f>
        <v>#N/A</v>
      </c>
      <c r="BP13" s="100" t="e">
        <f ca="true">+IF(AND(ISNUMBER(OFFSET('Hygiene Data'!$I$7,0,10*ROW('Hygiene Data'!I7))),'Data Summary'!EE13="Yes"),OFFSET('Hygiene Data'!$I$7,0,10*ROW('Hygiene Data'!I7)),NA())</f>
        <v>#N/A</v>
      </c>
      <c r="BQ13" s="100" t="e">
        <f ca="true">+IF(AND(ISNUMBER(OFFSET('Hygiene Data'!$I$9,0,10*ROW('Hygiene Data'!I7))),'Data Summary'!EF13="Yes"),OFFSET('Hygiene Data'!$I$9,0,10*ROW('Hygiene Data'!I7)),NA())</f>
        <v>#N/A</v>
      </c>
    </row>
    <row xmlns:x14ac="http://schemas.microsoft.com/office/spreadsheetml/2009/9/ac" r="14" x14ac:dyDescent="0.2">
      <c r="A14" s="351" t="str">
        <f ca="true">+RIGHT('Data Summary'!A14,LEN('Data Summary'!A14)-9)</f>
        <v>SIASAR</v>
      </c>
      <c r="B14" s="38" t="str">
        <f ca="true">+IF(ISTEXT('Data Summary'!B14),'Data Summary'!B14,"")</f>
        <v>Survey</v>
      </c>
      <c r="C14" s="350">
        <f ca="true">+VALUE('Data Summary'!C14)</f>
        <v>2015</v>
      </c>
      <c r="D14" s="98" t="e">
        <f ca="true">+IF(AND(ISNUMBER(OFFSET('Water Data'!$D$4,0,10*ROW('Water Data'!D8))),'Data Summary'!BS14="Yes"),100-OFFSET('Water Data'!$D$4,0,10*ROW('Water Data'!D8)),NA())</f>
        <v>#N/A</v>
      </c>
      <c r="E14" s="98" t="e">
        <f ca="true">+IF(AND(ISNUMBER(OFFSET('Water Data'!$D$6,0,10*ROW('Water Data'!D8))),'Data Summary'!BT14="Yes"),OFFSET('Water Data'!$D$6,0,10*ROW('Water Data'!D8)),NA())</f>
        <v>#N/A</v>
      </c>
      <c r="F14" s="98" t="e">
        <f ca="true">+IF(AND(ISNUMBER(OFFSET('Water Data'!$D$9,0,10*ROW('Water Data'!D8))),'Data Summary'!BU14="Yes"),OFFSET('Water Data'!$D$9,0,10*ROW('Water Data'!D8)),NA())</f>
        <v>#N/A</v>
      </c>
      <c r="G14" s="98" t="e">
        <f ca="true">+IF(AND(ISNUMBER(OFFSET('Water Data'!$E$4,0,10*ROW('Water Data'!E8))),'Data Summary'!BV14="Yes"),100-OFFSET('Water Data'!$E$4,0,10*ROW('Water Data'!E8)),NA())</f>
        <v>#N/A</v>
      </c>
      <c r="H14" s="98" t="e">
        <f ca="true">+IF(AND(ISNUMBER(OFFSET('Water Data'!$E$6,0,10*ROW('Water Data'!E8))),'Data Summary'!BW14="Yes"),OFFSET('Water Data'!$E$6,0,10*ROW('Water Data'!E8)),NA())</f>
        <v>#N/A</v>
      </c>
      <c r="I14" s="98" t="e">
        <f ca="true">+IF(AND(ISNUMBER(OFFSET('Water Data'!$E$9,0,10*ROW('Water Data'!E8))),'Data Summary'!BX14="Yes"),OFFSET('Water Data'!$E$9,0,10*ROW('Water Data'!E8)),NA())</f>
        <v>#N/A</v>
      </c>
      <c r="J14" s="98" t="e">
        <f ca="true">+IF(AND(ISNUMBER(OFFSET('Water Data'!$F$4,0,10*ROW('Water Data'!F8))),'Data Summary'!BY14="Yes"),100-OFFSET('Water Data'!$F$4,0,10*ROW('Water Data'!F8)),NA())</f>
        <v>#N/A</v>
      </c>
      <c r="K14" s="98">
        <f ca="true">+IF(AND(ISNUMBER(OFFSET('Water Data'!$F$6,0,10*ROW('Water Data'!F8))),'Data Summary'!BZ14="Yes"),OFFSET('Water Data'!$F$6,0,10*ROW('Water Data'!F8)),NA())</f>
        <v>94.957999999999998</v>
      </c>
      <c r="L14" s="98">
        <f ca="true">+IF(AND(ISNUMBER(OFFSET('Water Data'!$F$9,0,10*ROW('Water Data'!F8))),'Data Summary'!CA14="Yes"),OFFSET('Water Data'!$F$9,0,10*ROW('Water Data'!F8)),NA())</f>
        <v>94.957999999999998</v>
      </c>
      <c r="M14" s="98" t="e">
        <f ca="true">+IF(AND(ISNUMBER(OFFSET('Water Data'!$G$4,0,10*ROW('Water Data'!G8))),'Data Summary'!CB14="Yes"),100-OFFSET('Water Data'!$G$4,0,10*ROW('Water Data'!G8)),NA())</f>
        <v>#N/A</v>
      </c>
      <c r="N14" s="98" t="e">
        <f ca="true">+IF(AND(ISNUMBER(OFFSET('Water Data'!$G$6,0,10*ROW('Water Data'!G8))),'Data Summary'!CC14="Yes"),OFFSET('Water Data'!$G$6,0,10*ROW('Water Data'!G8)),NA())</f>
        <v>#N/A</v>
      </c>
      <c r="O14" s="98" t="e">
        <f ca="true">+IF(AND(ISNUMBER(OFFSET('Water Data'!$G$9,0,10*ROW('Water Data'!G8))),'Data Summary'!CD14="Yes"),OFFSET('Water Data'!$G$9,0,10*ROW('Water Data'!G8)),NA())</f>
        <v>#N/A</v>
      </c>
      <c r="P14" s="98" t="e">
        <f ca="true">+IF(AND(ISNUMBER(OFFSET('Water Data'!$H$4,0,10*ROW('Water Data'!H8))),'Data Summary'!CE14="Yes"),100-OFFSET('Water Data'!$H$4,0,10*ROW('Water Data'!H8)),NA())</f>
        <v>#N/A</v>
      </c>
      <c r="Q14" s="98" t="e">
        <f ca="true">+IF(AND(ISNUMBER(OFFSET('Water Data'!$H$6,0,10*ROW('Water Data'!H8))),'Data Summary'!CF14="Yes"),OFFSET('Water Data'!$H$6,0,10*ROW('Water Data'!H8)),NA())</f>
        <v>#N/A</v>
      </c>
      <c r="R14" s="98" t="e">
        <f ca="true">+IF(AND(ISNUMBER(OFFSET('Water Data'!$H$9,0,10*ROW('Water Data'!H8))),'Data Summary'!CG14="Yes"),OFFSET('Water Data'!$H$9,0,10*ROW('Water Data'!H8)),NA())</f>
        <v>#N/A</v>
      </c>
      <c r="S14" s="98" t="e">
        <f ca="true">+IF(AND(ISNUMBER(OFFSET('Water Data'!$I$4,0,10*ROW('Water Data'!I8))),'Data Summary'!CH14="Yes"),100-OFFSET('Water Data'!$I$4,0,10*ROW('Water Data'!I8)),NA())</f>
        <v>#N/A</v>
      </c>
      <c r="T14" s="98" t="e">
        <f ca="true">+IF(AND(ISNUMBER(OFFSET('Water Data'!$I$6,0,10*ROW('Water Data'!I8))),'Data Summary'!CI14="Yes"),OFFSET('Water Data'!$I$6,0,10*ROW('Water Data'!I8)),NA())</f>
        <v>#N/A</v>
      </c>
      <c r="U14" s="98" t="e">
        <f ca="true">+IF(AND(ISNUMBER(OFFSET('Water Data'!$I$9,0,10*ROW('Water Data'!I8))),'Data Summary'!CJ14="Yes"),OFFSET('Water Data'!$I$9,0,10*ROW('Water Data'!I8)),NA())</f>
        <v>#N/A</v>
      </c>
      <c r="V14" s="99" t="e">
        <f ca="true">+IF(AND(ISNUMBER(OFFSET('Sanitation Data'!$D$4,0,10*ROW('Sanitation Data'!D8))),'Data Summary'!CK14="Yes"),100-OFFSET('Sanitation Data'!$D$4,0,10*ROW('Sanitation Data'!D8)),NA())</f>
        <v>#N/A</v>
      </c>
      <c r="W14" s="99" t="e">
        <f ca="true">+IF(AND(ISNUMBER(OFFSET('Sanitation Data'!$D$6,0,10*ROW('Sanitation Data'!D8))),'Data Summary'!CL14="Yes"),OFFSET('Sanitation Data'!$D$6,0,10*ROW('Sanitation Data'!D8)),NA())</f>
        <v>#N/A</v>
      </c>
      <c r="X14" s="99" t="e">
        <f ca="true">+IF(AND(ISNUMBER(OFFSET('Sanitation Data'!$D$10,0,10*ROW('Sanitation Data'!D8))),'Data Summary'!CM14="Yes"),OFFSET('Sanitation Data'!$D$10,0,10*ROW('Sanitation Data'!D8)),NA())</f>
        <v>#N/A</v>
      </c>
      <c r="Y14" s="99" t="e">
        <f ca="true">+IF(AND(ISNUMBER(OFFSET('Sanitation Data'!$D$11,0,10*ROW('Sanitation Data'!D8))),'Data Summary'!CN14="Yes"),OFFSET('Sanitation Data'!$D$11,0,10*ROW('Sanitation Data'!D8)),NA())</f>
        <v>#N/A</v>
      </c>
      <c r="Z14" s="99" t="e">
        <f ca="true">+IF(AND(ISNUMBER(OFFSET('Sanitation Data'!$D$12,0,10*ROW('Sanitation Data'!D8))),'Data Summary'!CO14="Yes"),OFFSET('Sanitation Data'!$D$12,0,10*ROW('Sanitation Data'!D8)),NA())</f>
        <v>#N/A</v>
      </c>
      <c r="AA14" s="99" t="e">
        <f ca="true">+IF(AND(ISNUMBER(OFFSET('Sanitation Data'!$E$4,0,10*ROW('Sanitation Data'!E8))),'Data Summary'!CP14="Yes"),100-OFFSET('Sanitation Data'!$E$4,0,10*ROW('Sanitation Data'!E8)),NA())</f>
        <v>#N/A</v>
      </c>
      <c r="AB14" s="99" t="e">
        <f ca="true">+IF(AND(ISNUMBER(OFFSET('Sanitation Data'!$E$6,0,10*ROW('Sanitation Data'!E8))),'Data Summary'!CQ14="Yes"),OFFSET('Sanitation Data'!$E$6,0,10*ROW('Sanitation Data'!E8)),NA())</f>
        <v>#N/A</v>
      </c>
      <c r="AC14" s="99" t="e">
        <f ca="true">+IF(AND(ISNUMBER(OFFSET('Sanitation Data'!$E$10,0,10*ROW('Sanitation Data'!E8))),'Data Summary'!CR14="Yes"),OFFSET('Sanitation Data'!$E$10,0,10*ROW('Sanitation Data'!E8)),NA())</f>
        <v>#N/A</v>
      </c>
      <c r="AD14" s="99" t="e">
        <f ca="true">+IF(AND(ISNUMBER(OFFSET('Sanitation Data'!$E$11,0,10*ROW('Sanitation Data'!E8))),'Data Summary'!CS14="Yes"),OFFSET('Sanitation Data'!$E$11,0,10*ROW('Sanitation Data'!E8)),NA())</f>
        <v>#N/A</v>
      </c>
      <c r="AE14" s="99" t="e">
        <f ca="true">+IF(AND(ISNUMBER(OFFSET('Sanitation Data'!$E$12,0,10*ROW('Sanitation Data'!E8))),'Data Summary'!CT14="Yes"),OFFSET('Sanitation Data'!$E$12,0,10*ROW('Sanitation Data'!E8)),NA())</f>
        <v>#N/A</v>
      </c>
      <c r="AF14" s="99" t="e">
        <f ca="true">+IF(AND(ISNUMBER(OFFSET('Sanitation Data'!$F$4,0,10*ROW('Sanitation Data'!F8))),'Data Summary'!CU14="Yes"),100-OFFSET('Sanitation Data'!$F$4,0,10*ROW('Sanitation Data'!F8)),NA())</f>
        <v>#N/A</v>
      </c>
      <c r="AG14" s="99">
        <f ca="true">+IF(AND(ISNUMBER(OFFSET('Sanitation Data'!$F$6,0,10*ROW('Sanitation Data'!F8))),'Data Summary'!CV14="Yes"),OFFSET('Sanitation Data'!$F$6,0,10*ROW('Sanitation Data'!F8)),NA())</f>
        <v>92.331900000000005</v>
      </c>
      <c r="AH14" s="99" t="e">
        <f ca="true">+IF(AND(ISNUMBER(OFFSET('Sanitation Data'!$F$10,0,10*ROW('Sanitation Data'!F8))),'Data Summary'!CW14="Yes"),OFFSET('Sanitation Data'!$F$10,0,10*ROW('Sanitation Data'!F8)),NA())</f>
        <v>#N/A</v>
      </c>
      <c r="AI14" s="99">
        <f ca="true">+IF(AND(ISNUMBER(OFFSET('Sanitation Data'!$F$11,0,10*ROW('Sanitation Data'!F8))),'Data Summary'!CX14="Yes"),OFFSET('Sanitation Data'!$F$11,0,10*ROW('Sanitation Data'!F8)),NA())</f>
        <v>83.298299999999998</v>
      </c>
      <c r="AJ14" s="99" t="e">
        <f ca="true">+IF(AND(ISNUMBER(OFFSET('Sanitation Data'!$F$12,0,10*ROW('Sanitation Data'!F8))),'Data Summary'!CY14="Yes"),OFFSET('Sanitation Data'!$F$12,0,10*ROW('Sanitation Data'!F8)),NA())</f>
        <v>#N/A</v>
      </c>
      <c r="AK14" s="99" t="e">
        <f ca="true">+IF(AND(ISNUMBER(OFFSET('Sanitation Data'!$G$4,0,10*ROW('Sanitation Data'!G8))),'Data Summary'!CZ14="Yes"),100-OFFSET('Sanitation Data'!$G$4,0,10*ROW('Sanitation Data'!G8)),NA())</f>
        <v>#N/A</v>
      </c>
      <c r="AL14" s="99" t="e">
        <f ca="true">+IF(AND(ISNUMBER(OFFSET('Sanitation Data'!$G$6,0,10*ROW('Sanitation Data'!G8))),'Data Summary'!DA14="Yes"),OFFSET('Sanitation Data'!$G$6,0,10*ROW('Sanitation Data'!G8)),NA())</f>
        <v>#N/A</v>
      </c>
      <c r="AM14" s="99" t="e">
        <f ca="true">+IF(AND(ISNUMBER(OFFSET('Sanitation Data'!$G$10,0,10*ROW('Sanitation Data'!G8))),'Data Summary'!DB14="Yes"),OFFSET('Sanitation Data'!$G$10,0,10*ROW('Sanitation Data'!G8)),NA())</f>
        <v>#N/A</v>
      </c>
      <c r="AN14" s="99" t="e">
        <f ca="true">+IF(AND(ISNUMBER(OFFSET('Sanitation Data'!$G$11,0,10*ROW('Sanitation Data'!G8))),'Data Summary'!DC14="Yes"),OFFSET('Sanitation Data'!$G$11,0,10*ROW('Sanitation Data'!G8)),NA())</f>
        <v>#N/A</v>
      </c>
      <c r="AO14" s="99" t="e">
        <f ca="true">+IF(AND(ISNUMBER(OFFSET('Sanitation Data'!$G$12,0,10*ROW('Sanitation Data'!G8))),'Data Summary'!DD14="Yes"),OFFSET('Sanitation Data'!$G$12,0,10*ROW('Sanitation Data'!G8)),NA())</f>
        <v>#N/A</v>
      </c>
      <c r="AP14" s="99" t="e">
        <f ca="true">+IF(AND(ISNUMBER(OFFSET('Sanitation Data'!$H$4,0,10*ROW('Sanitation Data'!H8))),'Data Summary'!DE14="Yes"),100-OFFSET('Sanitation Data'!$H$4,0,10*ROW('Sanitation Data'!H8)),NA())</f>
        <v>#N/A</v>
      </c>
      <c r="AQ14" s="99" t="e">
        <f ca="true">+IF(AND(ISNUMBER(OFFSET('Sanitation Data'!$H$6,0,10*ROW('Sanitation Data'!H8))),'Data Summary'!DF14="Yes"),OFFSET('Sanitation Data'!$H$6,0,10*ROW('Sanitation Data'!H8)),NA())</f>
        <v>#N/A</v>
      </c>
      <c r="AR14" s="99" t="e">
        <f ca="true">+IF(AND(ISNUMBER(OFFSET('Sanitation Data'!$H$10,0,10*ROW('Sanitation Data'!H8))),'Data Summary'!DG14="Yes"),OFFSET('Sanitation Data'!$H$10,0,10*ROW('Sanitation Data'!H8)),NA())</f>
        <v>#N/A</v>
      </c>
      <c r="AS14" s="99" t="e">
        <f ca="true">+IF(AND(ISNUMBER(OFFSET('Sanitation Data'!$H$11,0,10*ROW('Sanitation Data'!H8))),'Data Summary'!DH14="Yes"),OFFSET('Sanitation Data'!$H$11,0,10*ROW('Sanitation Data'!H8)),NA())</f>
        <v>#N/A</v>
      </c>
      <c r="AT14" s="99" t="e">
        <f ca="true">+IF(AND(ISNUMBER(OFFSET('Sanitation Data'!$H$12,0,10*ROW('Sanitation Data'!H8))),'Data Summary'!DI14="Yes"),OFFSET('Sanitation Data'!$H$12,0,10*ROW('Sanitation Data'!H8)),NA())</f>
        <v>#N/A</v>
      </c>
      <c r="AU14" s="99" t="e">
        <f ca="true">+IF(AND(ISNUMBER(OFFSET('Sanitation Data'!$I$4,0,10*ROW('Sanitation Data'!I8))),'Data Summary'!DJ14="Yes"),100-OFFSET('Sanitation Data'!$I$4,0,10*ROW('Sanitation Data'!I8)),NA())</f>
        <v>#N/A</v>
      </c>
      <c r="AV14" s="99" t="e">
        <f ca="true">+IF(AND(ISNUMBER(OFFSET('Sanitation Data'!$I$6,0,10*ROW('Sanitation Data'!I8))),'Data Summary'!DK14="Yes"),OFFSET('Sanitation Data'!$I$6,0,10*ROW('Sanitation Data'!I8)),NA())</f>
        <v>#N/A</v>
      </c>
      <c r="AW14" s="99" t="e">
        <f ca="true">+IF(AND(ISNUMBER(OFFSET('Sanitation Data'!$I$10,0,10*ROW('Sanitation Data'!I8))),'Data Summary'!DL14="Yes"),OFFSET('Sanitation Data'!$I$10,0,10*ROW('Sanitation Data'!I8)),NA())</f>
        <v>#N/A</v>
      </c>
      <c r="AX14" s="99" t="e">
        <f ca="true">+IF(AND(ISNUMBER(OFFSET('Sanitation Data'!$I$11,0,10*ROW('Sanitation Data'!I8))),'Data Summary'!DM14="Yes"),OFFSET('Sanitation Data'!$I$11,0,10*ROW('Sanitation Data'!I8)),NA())</f>
        <v>#N/A</v>
      </c>
      <c r="AY14" s="99" t="e">
        <f ca="true">+IF(AND(ISNUMBER(OFFSET('Sanitation Data'!$I$12,0,10*ROW('Sanitation Data'!I8))),'Data Summary'!DN14="Yes"),OFFSET('Sanitation Data'!$I$12,0,10*ROW('Sanitation Data'!I8)),NA())</f>
        <v>#N/A</v>
      </c>
      <c r="AZ14" s="100" t="e">
        <f ca="true">+IF(AND(ISNUMBER(OFFSET('Hygiene Data'!$D$5,0,10*ROW('Hygiene Data'!D8))),'Data Summary'!DO14="Yes"),OFFSET('Hygiene Data'!$D$5,0,10*ROW('Hygiene Data'!D8)),NA())</f>
        <v>#N/A</v>
      </c>
      <c r="BA14" s="100" t="e">
        <f ca="true">+IF(AND(ISNUMBER(OFFSET('Hygiene Data'!$D$7,0,10*ROW('Hygiene Data'!D8))),'Data Summary'!DP14="Yes"),OFFSET('Hygiene Data'!$D$7,0,10*ROW('Hygiene Data'!D8)),NA())</f>
        <v>#N/A</v>
      </c>
      <c r="BB14" s="100" t="e">
        <f ca="true">+IF(AND(ISNUMBER(OFFSET('Hygiene Data'!$D$9,0,10*ROW('Hygiene Data'!D8))),'Data Summary'!DQ14="Yes"),OFFSET('Hygiene Data'!$D$9,0,10*ROW('Hygiene Data'!D8)),NA())</f>
        <v>#N/A</v>
      </c>
      <c r="BC14" s="100" t="e">
        <f ca="true">+IF(AND(ISNUMBER(OFFSET('Hygiene Data'!$E$5,0,10*ROW('Hygiene Data'!E8))),'Data Summary'!DR14="Yes"),OFFSET('Hygiene Data'!$E$5,0,10*ROW('Hygiene Data'!E8)),NA())</f>
        <v>#N/A</v>
      </c>
      <c r="BD14" s="100" t="e">
        <f ca="true">+IF(AND(ISNUMBER(OFFSET('Hygiene Data'!$E$7,0,10*ROW('Hygiene Data'!E8))),'Data Summary'!DS14="Yes"),OFFSET('Hygiene Data'!$E$7,0,10*ROW('Hygiene Data'!E8)),NA())</f>
        <v>#N/A</v>
      </c>
      <c r="BE14" s="100" t="e">
        <f ca="true">+IF(AND(ISNUMBER(OFFSET('Hygiene Data'!$E$9,0,10*ROW('Hygiene Data'!E8))),'Data Summary'!DT14="Yes"),OFFSET('Hygiene Data'!$E$9,0,10*ROW('Hygiene Data'!E8)),NA())</f>
        <v>#N/A</v>
      </c>
      <c r="BF14" s="100" t="e">
        <f ca="true">+IF(AND(ISNUMBER(OFFSET('Hygiene Data'!$F$5,0,10*ROW('Hygiene Data'!F8))),'Data Summary'!DU14="Yes"),OFFSET('Hygiene Data'!$F$5,0,10*ROW('Hygiene Data'!F8)),NA())</f>
        <v>#N/A</v>
      </c>
      <c r="BG14" s="100" t="e">
        <f ca="true">+IF(AND(ISNUMBER(OFFSET('Hygiene Data'!$F$7,0,10*ROW('Hygiene Data'!F8))),'Data Summary'!DV14="Yes"),OFFSET('Hygiene Data'!$F$7,0,10*ROW('Hygiene Data'!F8)),NA())</f>
        <v>#N/A</v>
      </c>
      <c r="BH14" s="100" t="e">
        <f ca="true">+IF(AND(ISNUMBER(OFFSET('Hygiene Data'!$F$9,0,10*ROW('Hygiene Data'!F8))),'Data Summary'!DW14="Yes"),OFFSET('Hygiene Data'!$F$9,0,10*ROW('Hygiene Data'!F8)),NA())</f>
        <v>#N/A</v>
      </c>
      <c r="BI14" s="100" t="e">
        <f ca="true">+IF(AND(ISNUMBER(OFFSET('Hygiene Data'!$G$5,0,10*ROW('Hygiene Data'!G8))),'Data Summary'!DX14="Yes"),OFFSET('Hygiene Data'!$G$5,0,10*ROW('Hygiene Data'!G8)),NA())</f>
        <v>#N/A</v>
      </c>
      <c r="BJ14" s="100" t="e">
        <f ca="true">+IF(AND(ISNUMBER(OFFSET('Hygiene Data'!$G$7,0,10*ROW('Hygiene Data'!G8))),'Data Summary'!DY14="Yes"),OFFSET('Hygiene Data'!$G$7,0,10*ROW('Hygiene Data'!G8)),NA())</f>
        <v>#N/A</v>
      </c>
      <c r="BK14" s="100" t="e">
        <f ca="true">+IF(AND(ISNUMBER(OFFSET('Hygiene Data'!$G$9,0,10*ROW('Hygiene Data'!G8))),'Data Summary'!DZ14="Yes"),OFFSET('Hygiene Data'!$G$9,0,10*ROW('Hygiene Data'!G8)),NA())</f>
        <v>#N/A</v>
      </c>
      <c r="BL14" s="100" t="e">
        <f ca="true">+IF(AND(ISNUMBER(OFFSET('Hygiene Data'!$H$5,0,10*ROW('Hygiene Data'!H8))),'Data Summary'!EA14="Yes"),OFFSET('Hygiene Data'!$H$5,0,10*ROW('Hygiene Data'!H8)),NA())</f>
        <v>#N/A</v>
      </c>
      <c r="BM14" s="100" t="e">
        <f ca="true">+IF(AND(ISNUMBER(OFFSET('Hygiene Data'!$H$7,0,10*ROW('Hygiene Data'!H8))),'Data Summary'!EB14="Yes"),OFFSET('Hygiene Data'!$H$7,0,10*ROW('Hygiene Data'!H8)),NA())</f>
        <v>#N/A</v>
      </c>
      <c r="BN14" s="100" t="e">
        <f ca="true">+IF(AND(ISNUMBER(OFFSET('Hygiene Data'!$H$9,0,10*ROW('Hygiene Data'!H8))),'Data Summary'!EC14="Yes"),OFFSET('Hygiene Data'!$H$9,0,10*ROW('Hygiene Data'!H8)),NA())</f>
        <v>#N/A</v>
      </c>
      <c r="BO14" s="100" t="e">
        <f ca="true">+IF(AND(ISNUMBER(OFFSET('Hygiene Data'!$I$5,0,10*ROW('Hygiene Data'!I8))),'Data Summary'!ED14="Yes"),OFFSET('Hygiene Data'!$I$5,0,10*ROW('Hygiene Data'!I8)),NA())</f>
        <v>#N/A</v>
      </c>
      <c r="BP14" s="100" t="e">
        <f ca="true">+IF(AND(ISNUMBER(OFFSET('Hygiene Data'!$I$7,0,10*ROW('Hygiene Data'!I8))),'Data Summary'!EE14="Yes"),OFFSET('Hygiene Data'!$I$7,0,10*ROW('Hygiene Data'!I8)),NA())</f>
        <v>#N/A</v>
      </c>
      <c r="BQ14" s="100" t="e">
        <f ca="true">+IF(AND(ISNUMBER(OFFSET('Hygiene Data'!$I$9,0,10*ROW('Hygiene Data'!I8))),'Data Summary'!EF14="Yes"),OFFSET('Hygiene Data'!$I$9,0,10*ROW('Hygiene Data'!I8)),NA())</f>
        <v>#N/A</v>
      </c>
    </row>
    <row xmlns:x14ac="http://schemas.microsoft.com/office/spreadsheetml/2009/9/ac" r="15" x14ac:dyDescent="0.2">
      <c r="A15" s="351" t="str">
        <f ca="true">+RIGHT('Data Summary'!A15,LEN('Data Summary'!A15)-9)</f>
        <v>UIS</v>
      </c>
      <c r="B15" s="38" t="str">
        <f ca="true">+IF(ISTEXT('Data Summary'!B15),'Data Summary'!B15,"")</f>
        <v>Other</v>
      </c>
      <c r="C15" s="350">
        <f ca="true">+VALUE('Data Summary'!C15)</f>
        <v>2016</v>
      </c>
      <c r="D15" s="98" t="e">
        <f ca="true">+IF(AND(ISNUMBER(OFFSET('Water Data'!$D$4,0,10*ROW('Water Data'!D9))),'Data Summary'!BS15="Yes"),100-OFFSET('Water Data'!$D$4,0,10*ROW('Water Data'!D9)),NA())</f>
        <v>#N/A</v>
      </c>
      <c r="E15" s="98" t="e">
        <f ca="true">+IF(AND(ISNUMBER(OFFSET('Water Data'!$D$6,0,10*ROW('Water Data'!D9))),'Data Summary'!BT15="Yes"),OFFSET('Water Data'!$D$6,0,10*ROW('Water Data'!D9)),NA())</f>
        <v>#N/A</v>
      </c>
      <c r="F15" s="98">
        <f ca="true">+IF(AND(ISNUMBER(OFFSET('Water Data'!$D$9,0,10*ROW('Water Data'!D9))),'Data Summary'!BU15="Yes"),OFFSET('Water Data'!$D$9,0,10*ROW('Water Data'!D9)),NA())</f>
        <v>58.624683936942859</v>
      </c>
      <c r="G15" s="98" t="e">
        <f ca="true">+IF(AND(ISNUMBER(OFFSET('Water Data'!$E$4,0,10*ROW('Water Data'!E9))),'Data Summary'!BV15="Yes"),100-OFFSET('Water Data'!$E$4,0,10*ROW('Water Data'!E9)),NA())</f>
        <v>#N/A</v>
      </c>
      <c r="H15" s="98" t="e">
        <f ca="true">+IF(AND(ISNUMBER(OFFSET('Water Data'!$E$6,0,10*ROW('Water Data'!E9))),'Data Summary'!BW15="Yes"),OFFSET('Water Data'!$E$6,0,10*ROW('Water Data'!E9)),NA())</f>
        <v>#N/A</v>
      </c>
      <c r="I15" s="98" t="e">
        <f ca="true">+IF(AND(ISNUMBER(OFFSET('Water Data'!$E$9,0,10*ROW('Water Data'!E9))),'Data Summary'!BX15="Yes"),OFFSET('Water Data'!$E$9,0,10*ROW('Water Data'!E9)),NA())</f>
        <v>#N/A</v>
      </c>
      <c r="J15" s="98" t="e">
        <f ca="true">+IF(AND(ISNUMBER(OFFSET('Water Data'!$F$4,0,10*ROW('Water Data'!F9))),'Data Summary'!BY15="Yes"),100-OFFSET('Water Data'!$F$4,0,10*ROW('Water Data'!F9)),NA())</f>
        <v>#N/A</v>
      </c>
      <c r="K15" s="98" t="e">
        <f ca="true">+IF(AND(ISNUMBER(OFFSET('Water Data'!$F$6,0,10*ROW('Water Data'!F9))),'Data Summary'!BZ15="Yes"),OFFSET('Water Data'!$F$6,0,10*ROW('Water Data'!F9)),NA())</f>
        <v>#N/A</v>
      </c>
      <c r="L15" s="98" t="e">
        <f ca="true">+IF(AND(ISNUMBER(OFFSET('Water Data'!$F$9,0,10*ROW('Water Data'!F9))),'Data Summary'!CA15="Yes"),OFFSET('Water Data'!$F$9,0,10*ROW('Water Data'!F9)),NA())</f>
        <v>#N/A</v>
      </c>
      <c r="M15" s="98" t="e">
        <f ca="true">+IF(AND(ISNUMBER(OFFSET('Water Data'!$G$4,0,10*ROW('Water Data'!G9))),'Data Summary'!CB15="Yes"),100-OFFSET('Water Data'!$G$4,0,10*ROW('Water Data'!G9)),NA())</f>
        <v>#N/A</v>
      </c>
      <c r="N15" s="98" t="e">
        <f ca="true">+IF(AND(ISNUMBER(OFFSET('Water Data'!$G$6,0,10*ROW('Water Data'!G9))),'Data Summary'!CC15="Yes"),OFFSET('Water Data'!$G$6,0,10*ROW('Water Data'!G9)),NA())</f>
        <v>#N/A</v>
      </c>
      <c r="O15" s="98" t="e">
        <f ca="true">+IF(AND(ISNUMBER(OFFSET('Water Data'!$G$9,0,10*ROW('Water Data'!G9))),'Data Summary'!CD15="Yes"),OFFSET('Water Data'!$G$9,0,10*ROW('Water Data'!G9)),NA())</f>
        <v>#N/A</v>
      </c>
      <c r="P15" s="98" t="e">
        <f ca="true">+IF(AND(ISNUMBER(OFFSET('Water Data'!$H$4,0,10*ROW('Water Data'!H9))),'Data Summary'!CE15="Yes"),100-OFFSET('Water Data'!$H$4,0,10*ROW('Water Data'!H9)),NA())</f>
        <v>#N/A</v>
      </c>
      <c r="Q15" s="98" t="e">
        <f ca="true">+IF(AND(ISNUMBER(OFFSET('Water Data'!$H$6,0,10*ROW('Water Data'!H9))),'Data Summary'!CF15="Yes"),OFFSET('Water Data'!$H$6,0,10*ROW('Water Data'!H9)),NA())</f>
        <v>#N/A</v>
      </c>
      <c r="R15" s="98">
        <f ca="true">+IF(AND(ISNUMBER(OFFSET('Water Data'!$H$9,0,10*ROW('Water Data'!H9))),'Data Summary'!CG15="Yes"),OFFSET('Water Data'!$H$9,0,10*ROW('Water Data'!H9)),NA())</f>
        <v>64.63</v>
      </c>
      <c r="S15" s="98" t="e">
        <f ca="true">+IF(AND(ISNUMBER(OFFSET('Water Data'!$I$4,0,10*ROW('Water Data'!I9))),'Data Summary'!CH15="Yes"),100-OFFSET('Water Data'!$I$4,0,10*ROW('Water Data'!I9)),NA())</f>
        <v>#N/A</v>
      </c>
      <c r="T15" s="98" t="e">
        <f ca="true">+IF(AND(ISNUMBER(OFFSET('Water Data'!$I$6,0,10*ROW('Water Data'!I9))),'Data Summary'!CI15="Yes"),OFFSET('Water Data'!$I$6,0,10*ROW('Water Data'!I9)),NA())</f>
        <v>#N/A</v>
      </c>
      <c r="U15" s="98">
        <f ca="true">+IF(AND(ISNUMBER(OFFSET('Water Data'!$I$9,0,10*ROW('Water Data'!I9))),'Data Summary'!CJ15="Yes"),OFFSET('Water Data'!$I$9,0,10*ROW('Water Data'!I9)),NA())</f>
        <v>51.54</v>
      </c>
      <c r="V15" s="99" t="e">
        <f ca="true">+IF(AND(ISNUMBER(OFFSET('Sanitation Data'!$D$4,0,10*ROW('Sanitation Data'!D9))),'Data Summary'!CK15="Yes"),100-OFFSET('Sanitation Data'!$D$4,0,10*ROW('Sanitation Data'!D9)),NA())</f>
        <v>#N/A</v>
      </c>
      <c r="W15" s="99" t="e">
        <f ca="true">+IF(AND(ISNUMBER(OFFSET('Sanitation Data'!$D$6,0,10*ROW('Sanitation Data'!D9))),'Data Summary'!CL15="Yes"),OFFSET('Sanitation Data'!$D$6,0,10*ROW('Sanitation Data'!D9)),NA())</f>
        <v>#N/A</v>
      </c>
      <c r="X15" s="99" t="e">
        <f ca="true">+IF(AND(ISNUMBER(OFFSET('Sanitation Data'!$D$10,0,10*ROW('Sanitation Data'!D9))),'Data Summary'!CM15="Yes"),OFFSET('Sanitation Data'!$D$10,0,10*ROW('Sanitation Data'!D9)),NA())</f>
        <v>#N/A</v>
      </c>
      <c r="Y15" s="99" t="e">
        <f ca="true">+IF(AND(ISNUMBER(OFFSET('Sanitation Data'!$D$11,0,10*ROW('Sanitation Data'!D9))),'Data Summary'!CN15="Yes"),OFFSET('Sanitation Data'!$D$11,0,10*ROW('Sanitation Data'!D9)),NA())</f>
        <v>#N/A</v>
      </c>
      <c r="Z15" s="99" t="e">
        <f ca="true">+IF(AND(ISNUMBER(OFFSET('Sanitation Data'!$D$12,0,10*ROW('Sanitation Data'!D9))),'Data Summary'!CO15="Yes"),OFFSET('Sanitation Data'!$D$12,0,10*ROW('Sanitation Data'!D9)),NA())</f>
        <v>#N/A</v>
      </c>
      <c r="AA15" s="99" t="e">
        <f ca="true">+IF(AND(ISNUMBER(OFFSET('Sanitation Data'!$E$4,0,10*ROW('Sanitation Data'!E9))),'Data Summary'!CP15="Yes"),100-OFFSET('Sanitation Data'!$E$4,0,10*ROW('Sanitation Data'!E9)),NA())</f>
        <v>#N/A</v>
      </c>
      <c r="AB15" s="99" t="e">
        <f ca="true">+IF(AND(ISNUMBER(OFFSET('Sanitation Data'!$E$6,0,10*ROW('Sanitation Data'!E9))),'Data Summary'!CQ15="Yes"),OFFSET('Sanitation Data'!$E$6,0,10*ROW('Sanitation Data'!E9)),NA())</f>
        <v>#N/A</v>
      </c>
      <c r="AC15" s="99" t="e">
        <f ca="true">+IF(AND(ISNUMBER(OFFSET('Sanitation Data'!$E$10,0,10*ROW('Sanitation Data'!E9))),'Data Summary'!CR15="Yes"),OFFSET('Sanitation Data'!$E$10,0,10*ROW('Sanitation Data'!E9)),NA())</f>
        <v>#N/A</v>
      </c>
      <c r="AD15" s="99" t="e">
        <f ca="true">+IF(AND(ISNUMBER(OFFSET('Sanitation Data'!$E$11,0,10*ROW('Sanitation Data'!E9))),'Data Summary'!CS15="Yes"),OFFSET('Sanitation Data'!$E$11,0,10*ROW('Sanitation Data'!E9)),NA())</f>
        <v>#N/A</v>
      </c>
      <c r="AE15" s="99" t="e">
        <f ca="true">+IF(AND(ISNUMBER(OFFSET('Sanitation Data'!$E$12,0,10*ROW('Sanitation Data'!E9))),'Data Summary'!CT15="Yes"),OFFSET('Sanitation Data'!$E$12,0,10*ROW('Sanitation Data'!E9)),NA())</f>
        <v>#N/A</v>
      </c>
      <c r="AF15" s="99" t="e">
        <f ca="true">+IF(AND(ISNUMBER(OFFSET('Sanitation Data'!$F$4,0,10*ROW('Sanitation Data'!F9))),'Data Summary'!CU15="Yes"),100-OFFSET('Sanitation Data'!$F$4,0,10*ROW('Sanitation Data'!F9)),NA())</f>
        <v>#N/A</v>
      </c>
      <c r="AG15" s="99" t="e">
        <f ca="true">+IF(AND(ISNUMBER(OFFSET('Sanitation Data'!$F$6,0,10*ROW('Sanitation Data'!F9))),'Data Summary'!CV15="Yes"),OFFSET('Sanitation Data'!$F$6,0,10*ROW('Sanitation Data'!F9)),NA())</f>
        <v>#N/A</v>
      </c>
      <c r="AH15" s="99" t="e">
        <f ca="true">+IF(AND(ISNUMBER(OFFSET('Sanitation Data'!$F$10,0,10*ROW('Sanitation Data'!F9))),'Data Summary'!CW15="Yes"),OFFSET('Sanitation Data'!$F$10,0,10*ROW('Sanitation Data'!F9)),NA())</f>
        <v>#N/A</v>
      </c>
      <c r="AI15" s="99" t="e">
        <f ca="true">+IF(AND(ISNUMBER(OFFSET('Sanitation Data'!$F$11,0,10*ROW('Sanitation Data'!F9))),'Data Summary'!CX15="Yes"),OFFSET('Sanitation Data'!$F$11,0,10*ROW('Sanitation Data'!F9)),NA())</f>
        <v>#N/A</v>
      </c>
      <c r="AJ15" s="99" t="e">
        <f ca="true">+IF(AND(ISNUMBER(OFFSET('Sanitation Data'!$F$12,0,10*ROW('Sanitation Data'!F9))),'Data Summary'!CY15="Yes"),OFFSET('Sanitation Data'!$F$12,0,10*ROW('Sanitation Data'!F9)),NA())</f>
        <v>#N/A</v>
      </c>
      <c r="AK15" s="99" t="e">
        <f ca="true">+IF(AND(ISNUMBER(OFFSET('Sanitation Data'!$G$4,0,10*ROW('Sanitation Data'!G9))),'Data Summary'!CZ15="Yes"),100-OFFSET('Sanitation Data'!$G$4,0,10*ROW('Sanitation Data'!G9)),NA())</f>
        <v>#N/A</v>
      </c>
      <c r="AL15" s="99" t="e">
        <f ca="true">+IF(AND(ISNUMBER(OFFSET('Sanitation Data'!$G$6,0,10*ROW('Sanitation Data'!G9))),'Data Summary'!DA15="Yes"),OFFSET('Sanitation Data'!$G$6,0,10*ROW('Sanitation Data'!G9)),NA())</f>
        <v>#N/A</v>
      </c>
      <c r="AM15" s="99" t="e">
        <f ca="true">+IF(AND(ISNUMBER(OFFSET('Sanitation Data'!$G$10,0,10*ROW('Sanitation Data'!G9))),'Data Summary'!DB15="Yes"),OFFSET('Sanitation Data'!$G$10,0,10*ROW('Sanitation Data'!G9)),NA())</f>
        <v>#N/A</v>
      </c>
      <c r="AN15" s="99" t="e">
        <f ca="true">+IF(AND(ISNUMBER(OFFSET('Sanitation Data'!$G$11,0,10*ROW('Sanitation Data'!G9))),'Data Summary'!DC15="Yes"),OFFSET('Sanitation Data'!$G$11,0,10*ROW('Sanitation Data'!G9)),NA())</f>
        <v>#N/A</v>
      </c>
      <c r="AO15" s="99" t="e">
        <f ca="true">+IF(AND(ISNUMBER(OFFSET('Sanitation Data'!$G$12,0,10*ROW('Sanitation Data'!G9))),'Data Summary'!DD15="Yes"),OFFSET('Sanitation Data'!$G$12,0,10*ROW('Sanitation Data'!G9)),NA())</f>
        <v>#N/A</v>
      </c>
      <c r="AP15" s="99" t="e">
        <f ca="true">+IF(AND(ISNUMBER(OFFSET('Sanitation Data'!$H$4,0,10*ROW('Sanitation Data'!H9))),'Data Summary'!DE15="Yes"),100-OFFSET('Sanitation Data'!$H$4,0,10*ROW('Sanitation Data'!H9)),NA())</f>
        <v>#N/A</v>
      </c>
      <c r="AQ15" s="99" t="e">
        <f ca="true">+IF(AND(ISNUMBER(OFFSET('Sanitation Data'!$H$6,0,10*ROW('Sanitation Data'!H9))),'Data Summary'!DF15="Yes"),OFFSET('Sanitation Data'!$H$6,0,10*ROW('Sanitation Data'!H9)),NA())</f>
        <v>#N/A</v>
      </c>
      <c r="AR15" s="99" t="e">
        <f ca="true">+IF(AND(ISNUMBER(OFFSET('Sanitation Data'!$H$10,0,10*ROW('Sanitation Data'!H9))),'Data Summary'!DG15="Yes"),OFFSET('Sanitation Data'!$H$10,0,10*ROW('Sanitation Data'!H9)),NA())</f>
        <v>#N/A</v>
      </c>
      <c r="AS15" s="99" t="e">
        <f ca="true">+IF(AND(ISNUMBER(OFFSET('Sanitation Data'!$H$11,0,10*ROW('Sanitation Data'!H9))),'Data Summary'!DH15="Yes"),OFFSET('Sanitation Data'!$H$11,0,10*ROW('Sanitation Data'!H9)),NA())</f>
        <v>#N/A</v>
      </c>
      <c r="AT15" s="99" t="e">
        <f ca="true">+IF(AND(ISNUMBER(OFFSET('Sanitation Data'!$H$12,0,10*ROW('Sanitation Data'!H9))),'Data Summary'!DI15="Yes"),OFFSET('Sanitation Data'!$H$12,0,10*ROW('Sanitation Data'!H9)),NA())</f>
        <v>#N/A</v>
      </c>
      <c r="AU15" s="99" t="e">
        <f ca="true">+IF(AND(ISNUMBER(OFFSET('Sanitation Data'!$I$4,0,10*ROW('Sanitation Data'!I9))),'Data Summary'!DJ15="Yes"),100-OFFSET('Sanitation Data'!$I$4,0,10*ROW('Sanitation Data'!I9)),NA())</f>
        <v>#N/A</v>
      </c>
      <c r="AV15" s="99" t="e">
        <f ca="true">+IF(AND(ISNUMBER(OFFSET('Sanitation Data'!$I$6,0,10*ROW('Sanitation Data'!I9))),'Data Summary'!DK15="Yes"),OFFSET('Sanitation Data'!$I$6,0,10*ROW('Sanitation Data'!I9)),NA())</f>
        <v>#N/A</v>
      </c>
      <c r="AW15" s="99" t="e">
        <f ca="true">+IF(AND(ISNUMBER(OFFSET('Sanitation Data'!$I$10,0,10*ROW('Sanitation Data'!I9))),'Data Summary'!DL15="Yes"),OFFSET('Sanitation Data'!$I$10,0,10*ROW('Sanitation Data'!I9)),NA())</f>
        <v>#N/A</v>
      </c>
      <c r="AX15" s="99" t="e">
        <f ca="true">+IF(AND(ISNUMBER(OFFSET('Sanitation Data'!$I$11,0,10*ROW('Sanitation Data'!I9))),'Data Summary'!DM15="Yes"),OFFSET('Sanitation Data'!$I$11,0,10*ROW('Sanitation Data'!I9)),NA())</f>
        <v>#N/A</v>
      </c>
      <c r="AY15" s="99" t="e">
        <f ca="true">+IF(AND(ISNUMBER(OFFSET('Sanitation Data'!$I$12,0,10*ROW('Sanitation Data'!I9))),'Data Summary'!DN15="Yes"),OFFSET('Sanitation Data'!$I$12,0,10*ROW('Sanitation Data'!I9)),NA())</f>
        <v>#N/A</v>
      </c>
      <c r="AZ15" s="100" t="e">
        <f ca="true">+IF(AND(ISNUMBER(OFFSET('Hygiene Data'!$D$5,0,10*ROW('Hygiene Data'!D9))),'Data Summary'!DO15="Yes"),OFFSET('Hygiene Data'!$D$5,0,10*ROW('Hygiene Data'!D9)),NA())</f>
        <v>#N/A</v>
      </c>
      <c r="BA15" s="100" t="e">
        <f ca="true">+IF(AND(ISNUMBER(OFFSET('Hygiene Data'!$D$7,0,10*ROW('Hygiene Data'!D9))),'Data Summary'!DP15="Yes"),OFFSET('Hygiene Data'!$D$7,0,10*ROW('Hygiene Data'!D9)),NA())</f>
        <v>#N/A</v>
      </c>
      <c r="BB15" s="100">
        <f ca="true">+IF(AND(ISNUMBER(OFFSET('Hygiene Data'!$D$9,0,10*ROW('Hygiene Data'!D9))),'Data Summary'!DQ15="Yes"),OFFSET('Hygiene Data'!$D$9,0,10*ROW('Hygiene Data'!D9)),NA())</f>
        <v>12.486555728645753</v>
      </c>
      <c r="BC15" s="100" t="e">
        <f ca="true">+IF(AND(ISNUMBER(OFFSET('Hygiene Data'!$E$5,0,10*ROW('Hygiene Data'!E9))),'Data Summary'!DR15="Yes"),OFFSET('Hygiene Data'!$E$5,0,10*ROW('Hygiene Data'!E9)),NA())</f>
        <v>#N/A</v>
      </c>
      <c r="BD15" s="100" t="e">
        <f ca="true">+IF(AND(ISNUMBER(OFFSET('Hygiene Data'!$E$7,0,10*ROW('Hygiene Data'!E9))),'Data Summary'!DS15="Yes"),OFFSET('Hygiene Data'!$E$7,0,10*ROW('Hygiene Data'!E9)),NA())</f>
        <v>#N/A</v>
      </c>
      <c r="BE15" s="100" t="e">
        <f ca="true">+IF(AND(ISNUMBER(OFFSET('Hygiene Data'!$E$9,0,10*ROW('Hygiene Data'!E9))),'Data Summary'!DT15="Yes"),OFFSET('Hygiene Data'!$E$9,0,10*ROW('Hygiene Data'!E9)),NA())</f>
        <v>#N/A</v>
      </c>
      <c r="BF15" s="100" t="e">
        <f ca="true">+IF(AND(ISNUMBER(OFFSET('Hygiene Data'!$F$5,0,10*ROW('Hygiene Data'!F9))),'Data Summary'!DU15="Yes"),OFFSET('Hygiene Data'!$F$5,0,10*ROW('Hygiene Data'!F9)),NA())</f>
        <v>#N/A</v>
      </c>
      <c r="BG15" s="100" t="e">
        <f ca="true">+IF(AND(ISNUMBER(OFFSET('Hygiene Data'!$F$7,0,10*ROW('Hygiene Data'!F9))),'Data Summary'!DV15="Yes"),OFFSET('Hygiene Data'!$F$7,0,10*ROW('Hygiene Data'!F9)),NA())</f>
        <v>#N/A</v>
      </c>
      <c r="BH15" s="100" t="e">
        <f ca="true">+IF(AND(ISNUMBER(OFFSET('Hygiene Data'!$F$9,0,10*ROW('Hygiene Data'!F9))),'Data Summary'!DW15="Yes"),OFFSET('Hygiene Data'!$F$9,0,10*ROW('Hygiene Data'!F9)),NA())</f>
        <v>#N/A</v>
      </c>
      <c r="BI15" s="100" t="e">
        <f ca="true">+IF(AND(ISNUMBER(OFFSET('Hygiene Data'!$G$5,0,10*ROW('Hygiene Data'!G9))),'Data Summary'!DX15="Yes"),OFFSET('Hygiene Data'!$G$5,0,10*ROW('Hygiene Data'!G9)),NA())</f>
        <v>#N/A</v>
      </c>
      <c r="BJ15" s="100" t="e">
        <f ca="true">+IF(AND(ISNUMBER(OFFSET('Hygiene Data'!$G$7,0,10*ROW('Hygiene Data'!G9))),'Data Summary'!DY15="Yes"),OFFSET('Hygiene Data'!$G$7,0,10*ROW('Hygiene Data'!G9)),NA())</f>
        <v>#N/A</v>
      </c>
      <c r="BK15" s="100" t="e">
        <f ca="true">+IF(AND(ISNUMBER(OFFSET('Hygiene Data'!$G$9,0,10*ROW('Hygiene Data'!G9))),'Data Summary'!DZ15="Yes"),OFFSET('Hygiene Data'!$G$9,0,10*ROW('Hygiene Data'!G9)),NA())</f>
        <v>#N/A</v>
      </c>
      <c r="BL15" s="100" t="e">
        <f ca="true">+IF(AND(ISNUMBER(OFFSET('Hygiene Data'!$H$5,0,10*ROW('Hygiene Data'!H9))),'Data Summary'!EA15="Yes"),OFFSET('Hygiene Data'!$H$5,0,10*ROW('Hygiene Data'!H9)),NA())</f>
        <v>#N/A</v>
      </c>
      <c r="BM15" s="100" t="e">
        <f ca="true">+IF(AND(ISNUMBER(OFFSET('Hygiene Data'!$H$7,0,10*ROW('Hygiene Data'!H9))),'Data Summary'!EB15="Yes"),OFFSET('Hygiene Data'!$H$7,0,10*ROW('Hygiene Data'!H9)),NA())</f>
        <v>#N/A</v>
      </c>
      <c r="BN15" s="100">
        <f ca="true">+IF(AND(ISNUMBER(OFFSET('Hygiene Data'!$H$9,0,10*ROW('Hygiene Data'!H9))),'Data Summary'!EC15="Yes"),OFFSET('Hygiene Data'!$H$9,0,10*ROW('Hygiene Data'!H9)),NA())</f>
        <v>5.4205100000000002</v>
      </c>
      <c r="BO15" s="100" t="e">
        <f ca="true">+IF(AND(ISNUMBER(OFFSET('Hygiene Data'!$I$5,0,10*ROW('Hygiene Data'!I9))),'Data Summary'!ED15="Yes"),OFFSET('Hygiene Data'!$I$5,0,10*ROW('Hygiene Data'!I9)),NA())</f>
        <v>#N/A</v>
      </c>
      <c r="BP15" s="100" t="e">
        <f ca="true">+IF(AND(ISNUMBER(OFFSET('Hygiene Data'!$I$7,0,10*ROW('Hygiene Data'!I9))),'Data Summary'!EE15="Yes"),OFFSET('Hygiene Data'!$I$7,0,10*ROW('Hygiene Data'!I9)),NA())</f>
        <v>#N/A</v>
      </c>
      <c r="BQ15" s="100">
        <f ca="true">+IF(AND(ISNUMBER(OFFSET('Hygiene Data'!$I$9,0,10*ROW('Hygiene Data'!I9))),'Data Summary'!EF15="Yes"),OFFSET('Hygiene Data'!$I$9,0,10*ROW('Hygiene Data'!I9)),NA())</f>
        <v>20.822620000000001</v>
      </c>
    </row>
    <row xmlns:x14ac="http://schemas.microsoft.com/office/spreadsheetml/2009/9/ac" r="16" x14ac:dyDescent="0.2">
      <c r="A16" s="351" t="str">
        <f ca="true">+RIGHT('Data Summary'!A16,LEN('Data Summary'!A16)-9)</f>
        <v>SIASAR</v>
      </c>
      <c r="B16" s="38" t="str">
        <f ca="true">+IF(ISTEXT('Data Summary'!B16),'Data Summary'!B16,"")</f>
        <v>Survey</v>
      </c>
      <c r="C16" s="350">
        <f ca="true">+VALUE('Data Summary'!C16)</f>
        <v>2016</v>
      </c>
      <c r="D16" s="98" t="e">
        <f ca="true">+IF(AND(ISNUMBER(OFFSET('Water Data'!$D$4,0,10*ROW('Water Data'!D10))),'Data Summary'!BS16="Yes"),100-OFFSET('Water Data'!$D$4,0,10*ROW('Water Data'!D10)),NA())</f>
        <v>#N/A</v>
      </c>
      <c r="E16" s="98" t="e">
        <f ca="true">+IF(AND(ISNUMBER(OFFSET('Water Data'!$D$6,0,10*ROW('Water Data'!D10))),'Data Summary'!BT16="Yes"),OFFSET('Water Data'!$D$6,0,10*ROW('Water Data'!D10)),NA())</f>
        <v>#N/A</v>
      </c>
      <c r="F16" s="98" t="e">
        <f ca="true">+IF(AND(ISNUMBER(OFFSET('Water Data'!$D$9,0,10*ROW('Water Data'!D10))),'Data Summary'!BU16="Yes"),OFFSET('Water Data'!$D$9,0,10*ROW('Water Data'!D10)),NA())</f>
        <v>#N/A</v>
      </c>
      <c r="G16" s="98" t="e">
        <f ca="true">+IF(AND(ISNUMBER(OFFSET('Water Data'!$E$4,0,10*ROW('Water Data'!E10))),'Data Summary'!BV16="Yes"),100-OFFSET('Water Data'!$E$4,0,10*ROW('Water Data'!E10)),NA())</f>
        <v>#N/A</v>
      </c>
      <c r="H16" s="98" t="e">
        <f ca="true">+IF(AND(ISNUMBER(OFFSET('Water Data'!$E$6,0,10*ROW('Water Data'!E10))),'Data Summary'!BW16="Yes"),OFFSET('Water Data'!$E$6,0,10*ROW('Water Data'!E10)),NA())</f>
        <v>#N/A</v>
      </c>
      <c r="I16" s="98" t="e">
        <f ca="true">+IF(AND(ISNUMBER(OFFSET('Water Data'!$E$9,0,10*ROW('Water Data'!E10))),'Data Summary'!BX16="Yes"),OFFSET('Water Data'!$E$9,0,10*ROW('Water Data'!E10)),NA())</f>
        <v>#N/A</v>
      </c>
      <c r="J16" s="98" t="e">
        <f ca="true">+IF(AND(ISNUMBER(OFFSET('Water Data'!$F$4,0,10*ROW('Water Data'!F10))),'Data Summary'!BY16="Yes"),100-OFFSET('Water Data'!$F$4,0,10*ROW('Water Data'!F10)),NA())</f>
        <v>#N/A</v>
      </c>
      <c r="K16" s="98">
        <f ca="true">+IF(AND(ISNUMBER(OFFSET('Water Data'!$F$6,0,10*ROW('Water Data'!F10))),'Data Summary'!BZ16="Yes"),OFFSET('Water Data'!$F$6,0,10*ROW('Water Data'!F10)),NA())</f>
        <v>85.648099999999999</v>
      </c>
      <c r="L16" s="98">
        <f ca="true">+IF(AND(ISNUMBER(OFFSET('Water Data'!$F$9,0,10*ROW('Water Data'!F10))),'Data Summary'!CA16="Yes"),OFFSET('Water Data'!$F$9,0,10*ROW('Water Data'!F10)),NA())</f>
        <v>85.648099999999999</v>
      </c>
      <c r="M16" s="98" t="e">
        <f ca="true">+IF(AND(ISNUMBER(OFFSET('Water Data'!$G$4,0,10*ROW('Water Data'!G10))),'Data Summary'!CB16="Yes"),100-OFFSET('Water Data'!$G$4,0,10*ROW('Water Data'!G10)),NA())</f>
        <v>#N/A</v>
      </c>
      <c r="N16" s="98" t="e">
        <f ca="true">+IF(AND(ISNUMBER(OFFSET('Water Data'!$G$6,0,10*ROW('Water Data'!G10))),'Data Summary'!CC16="Yes"),OFFSET('Water Data'!$G$6,0,10*ROW('Water Data'!G10)),NA())</f>
        <v>#N/A</v>
      </c>
      <c r="O16" s="98" t="e">
        <f ca="true">+IF(AND(ISNUMBER(OFFSET('Water Data'!$G$9,0,10*ROW('Water Data'!G10))),'Data Summary'!CD16="Yes"),OFFSET('Water Data'!$G$9,0,10*ROW('Water Data'!G10)),NA())</f>
        <v>#N/A</v>
      </c>
      <c r="P16" s="98" t="e">
        <f ca="true">+IF(AND(ISNUMBER(OFFSET('Water Data'!$H$4,0,10*ROW('Water Data'!H10))),'Data Summary'!CE16="Yes"),100-OFFSET('Water Data'!$H$4,0,10*ROW('Water Data'!H10)),NA())</f>
        <v>#N/A</v>
      </c>
      <c r="Q16" s="98" t="e">
        <f ca="true">+IF(AND(ISNUMBER(OFFSET('Water Data'!$H$6,0,10*ROW('Water Data'!H10))),'Data Summary'!CF16="Yes"),OFFSET('Water Data'!$H$6,0,10*ROW('Water Data'!H10)),NA())</f>
        <v>#N/A</v>
      </c>
      <c r="R16" s="98" t="e">
        <f ca="true">+IF(AND(ISNUMBER(OFFSET('Water Data'!$H$9,0,10*ROW('Water Data'!H10))),'Data Summary'!CG16="Yes"),OFFSET('Water Data'!$H$9,0,10*ROW('Water Data'!H10)),NA())</f>
        <v>#N/A</v>
      </c>
      <c r="S16" s="98" t="e">
        <f ca="true">+IF(AND(ISNUMBER(OFFSET('Water Data'!$I$4,0,10*ROW('Water Data'!I10))),'Data Summary'!CH16="Yes"),100-OFFSET('Water Data'!$I$4,0,10*ROW('Water Data'!I10)),NA())</f>
        <v>#N/A</v>
      </c>
      <c r="T16" s="98" t="e">
        <f ca="true">+IF(AND(ISNUMBER(OFFSET('Water Data'!$I$6,0,10*ROW('Water Data'!I10))),'Data Summary'!CI16="Yes"),OFFSET('Water Data'!$I$6,0,10*ROW('Water Data'!I10)),NA())</f>
        <v>#N/A</v>
      </c>
      <c r="U16" s="98" t="e">
        <f ca="true">+IF(AND(ISNUMBER(OFFSET('Water Data'!$I$9,0,10*ROW('Water Data'!I10))),'Data Summary'!CJ16="Yes"),OFFSET('Water Data'!$I$9,0,10*ROW('Water Data'!I10)),NA())</f>
        <v>#N/A</v>
      </c>
      <c r="V16" s="99" t="e">
        <f ca="true">+IF(AND(ISNUMBER(OFFSET('Sanitation Data'!$D$4,0,10*ROW('Sanitation Data'!D10))),'Data Summary'!CK16="Yes"),100-OFFSET('Sanitation Data'!$D$4,0,10*ROW('Sanitation Data'!D10)),NA())</f>
        <v>#N/A</v>
      </c>
      <c r="W16" s="99" t="e">
        <f ca="true">+IF(AND(ISNUMBER(OFFSET('Sanitation Data'!$D$6,0,10*ROW('Sanitation Data'!D10))),'Data Summary'!CL16="Yes"),OFFSET('Sanitation Data'!$D$6,0,10*ROW('Sanitation Data'!D10)),NA())</f>
        <v>#N/A</v>
      </c>
      <c r="X16" s="99" t="e">
        <f ca="true">+IF(AND(ISNUMBER(OFFSET('Sanitation Data'!$D$10,0,10*ROW('Sanitation Data'!D10))),'Data Summary'!CM16="Yes"),OFFSET('Sanitation Data'!$D$10,0,10*ROW('Sanitation Data'!D10)),NA())</f>
        <v>#N/A</v>
      </c>
      <c r="Y16" s="99" t="e">
        <f ca="true">+IF(AND(ISNUMBER(OFFSET('Sanitation Data'!$D$11,0,10*ROW('Sanitation Data'!D10))),'Data Summary'!CN16="Yes"),OFFSET('Sanitation Data'!$D$11,0,10*ROW('Sanitation Data'!D10)),NA())</f>
        <v>#N/A</v>
      </c>
      <c r="Z16" s="99" t="e">
        <f ca="true">+IF(AND(ISNUMBER(OFFSET('Sanitation Data'!$D$12,0,10*ROW('Sanitation Data'!D10))),'Data Summary'!CO16="Yes"),OFFSET('Sanitation Data'!$D$12,0,10*ROW('Sanitation Data'!D10)),NA())</f>
        <v>#N/A</v>
      </c>
      <c r="AA16" s="99" t="e">
        <f ca="true">+IF(AND(ISNUMBER(OFFSET('Sanitation Data'!$E$4,0,10*ROW('Sanitation Data'!E10))),'Data Summary'!CP16="Yes"),100-OFFSET('Sanitation Data'!$E$4,0,10*ROW('Sanitation Data'!E10)),NA())</f>
        <v>#N/A</v>
      </c>
      <c r="AB16" s="99" t="e">
        <f ca="true">+IF(AND(ISNUMBER(OFFSET('Sanitation Data'!$E$6,0,10*ROW('Sanitation Data'!E10))),'Data Summary'!CQ16="Yes"),OFFSET('Sanitation Data'!$E$6,0,10*ROW('Sanitation Data'!E10)),NA())</f>
        <v>#N/A</v>
      </c>
      <c r="AC16" s="99" t="e">
        <f ca="true">+IF(AND(ISNUMBER(OFFSET('Sanitation Data'!$E$10,0,10*ROW('Sanitation Data'!E10))),'Data Summary'!CR16="Yes"),OFFSET('Sanitation Data'!$E$10,0,10*ROW('Sanitation Data'!E10)),NA())</f>
        <v>#N/A</v>
      </c>
      <c r="AD16" s="99" t="e">
        <f ca="true">+IF(AND(ISNUMBER(OFFSET('Sanitation Data'!$E$11,0,10*ROW('Sanitation Data'!E10))),'Data Summary'!CS16="Yes"),OFFSET('Sanitation Data'!$E$11,0,10*ROW('Sanitation Data'!E10)),NA())</f>
        <v>#N/A</v>
      </c>
      <c r="AE16" s="99" t="e">
        <f ca="true">+IF(AND(ISNUMBER(OFFSET('Sanitation Data'!$E$12,0,10*ROW('Sanitation Data'!E10))),'Data Summary'!CT16="Yes"),OFFSET('Sanitation Data'!$E$12,0,10*ROW('Sanitation Data'!E10)),NA())</f>
        <v>#N/A</v>
      </c>
      <c r="AF16" s="99" t="e">
        <f ca="true">+IF(AND(ISNUMBER(OFFSET('Sanitation Data'!$F$4,0,10*ROW('Sanitation Data'!F10))),'Data Summary'!CU16="Yes"),100-OFFSET('Sanitation Data'!$F$4,0,10*ROW('Sanitation Data'!F10)),NA())</f>
        <v>#N/A</v>
      </c>
      <c r="AG16" s="99">
        <f ca="true">+IF(AND(ISNUMBER(OFFSET('Sanitation Data'!$F$6,0,10*ROW('Sanitation Data'!F10))),'Data Summary'!CV16="Yes"),OFFSET('Sanitation Data'!$F$6,0,10*ROW('Sanitation Data'!F10)),NA())</f>
        <v>88.888900000000007</v>
      </c>
      <c r="AH16" s="99" t="e">
        <f ca="true">+IF(AND(ISNUMBER(OFFSET('Sanitation Data'!$F$10,0,10*ROW('Sanitation Data'!F10))),'Data Summary'!CW16="Yes"),OFFSET('Sanitation Data'!$F$10,0,10*ROW('Sanitation Data'!F10)),NA())</f>
        <v>#N/A</v>
      </c>
      <c r="AI16" s="99">
        <f ca="true">+IF(AND(ISNUMBER(OFFSET('Sanitation Data'!$F$11,0,10*ROW('Sanitation Data'!F10))),'Data Summary'!CX16="Yes"),OFFSET('Sanitation Data'!$F$11,0,10*ROW('Sanitation Data'!F10)),NA())</f>
        <v>80.555599999999998</v>
      </c>
      <c r="AJ16" s="99" t="e">
        <f ca="true">+IF(AND(ISNUMBER(OFFSET('Sanitation Data'!$F$12,0,10*ROW('Sanitation Data'!F10))),'Data Summary'!CY16="Yes"),OFFSET('Sanitation Data'!$F$12,0,10*ROW('Sanitation Data'!F10)),NA())</f>
        <v>#N/A</v>
      </c>
      <c r="AK16" s="99" t="e">
        <f ca="true">+IF(AND(ISNUMBER(OFFSET('Sanitation Data'!$G$4,0,10*ROW('Sanitation Data'!G10))),'Data Summary'!CZ16="Yes"),100-OFFSET('Sanitation Data'!$G$4,0,10*ROW('Sanitation Data'!G10)),NA())</f>
        <v>#N/A</v>
      </c>
      <c r="AL16" s="99" t="e">
        <f ca="true">+IF(AND(ISNUMBER(OFFSET('Sanitation Data'!$G$6,0,10*ROW('Sanitation Data'!G10))),'Data Summary'!DA16="Yes"),OFFSET('Sanitation Data'!$G$6,0,10*ROW('Sanitation Data'!G10)),NA())</f>
        <v>#N/A</v>
      </c>
      <c r="AM16" s="99" t="e">
        <f ca="true">+IF(AND(ISNUMBER(OFFSET('Sanitation Data'!$G$10,0,10*ROW('Sanitation Data'!G10))),'Data Summary'!DB16="Yes"),OFFSET('Sanitation Data'!$G$10,0,10*ROW('Sanitation Data'!G10)),NA())</f>
        <v>#N/A</v>
      </c>
      <c r="AN16" s="99" t="e">
        <f ca="true">+IF(AND(ISNUMBER(OFFSET('Sanitation Data'!$G$11,0,10*ROW('Sanitation Data'!G10))),'Data Summary'!DC16="Yes"),OFFSET('Sanitation Data'!$G$11,0,10*ROW('Sanitation Data'!G10)),NA())</f>
        <v>#N/A</v>
      </c>
      <c r="AO16" s="99" t="e">
        <f ca="true">+IF(AND(ISNUMBER(OFFSET('Sanitation Data'!$G$12,0,10*ROW('Sanitation Data'!G10))),'Data Summary'!DD16="Yes"),OFFSET('Sanitation Data'!$G$12,0,10*ROW('Sanitation Data'!G10)),NA())</f>
        <v>#N/A</v>
      </c>
      <c r="AP16" s="99" t="e">
        <f ca="true">+IF(AND(ISNUMBER(OFFSET('Sanitation Data'!$H$4,0,10*ROW('Sanitation Data'!H10))),'Data Summary'!DE16="Yes"),100-OFFSET('Sanitation Data'!$H$4,0,10*ROW('Sanitation Data'!H10)),NA())</f>
        <v>#N/A</v>
      </c>
      <c r="AQ16" s="99" t="e">
        <f ca="true">+IF(AND(ISNUMBER(OFFSET('Sanitation Data'!$H$6,0,10*ROW('Sanitation Data'!H10))),'Data Summary'!DF16="Yes"),OFFSET('Sanitation Data'!$H$6,0,10*ROW('Sanitation Data'!H10)),NA())</f>
        <v>#N/A</v>
      </c>
      <c r="AR16" s="99" t="e">
        <f ca="true">+IF(AND(ISNUMBER(OFFSET('Sanitation Data'!$H$10,0,10*ROW('Sanitation Data'!H10))),'Data Summary'!DG16="Yes"),OFFSET('Sanitation Data'!$H$10,0,10*ROW('Sanitation Data'!H10)),NA())</f>
        <v>#N/A</v>
      </c>
      <c r="AS16" s="99" t="e">
        <f ca="true">+IF(AND(ISNUMBER(OFFSET('Sanitation Data'!$H$11,0,10*ROW('Sanitation Data'!H10))),'Data Summary'!DH16="Yes"),OFFSET('Sanitation Data'!$H$11,0,10*ROW('Sanitation Data'!H10)),NA())</f>
        <v>#N/A</v>
      </c>
      <c r="AT16" s="99" t="e">
        <f ca="true">+IF(AND(ISNUMBER(OFFSET('Sanitation Data'!$H$12,0,10*ROW('Sanitation Data'!H10))),'Data Summary'!DI16="Yes"),OFFSET('Sanitation Data'!$H$12,0,10*ROW('Sanitation Data'!H10)),NA())</f>
        <v>#N/A</v>
      </c>
      <c r="AU16" s="99" t="e">
        <f ca="true">+IF(AND(ISNUMBER(OFFSET('Sanitation Data'!$I$4,0,10*ROW('Sanitation Data'!I10))),'Data Summary'!DJ16="Yes"),100-OFFSET('Sanitation Data'!$I$4,0,10*ROW('Sanitation Data'!I10)),NA())</f>
        <v>#N/A</v>
      </c>
      <c r="AV16" s="99" t="e">
        <f ca="true">+IF(AND(ISNUMBER(OFFSET('Sanitation Data'!$I$6,0,10*ROW('Sanitation Data'!I10))),'Data Summary'!DK16="Yes"),OFFSET('Sanitation Data'!$I$6,0,10*ROW('Sanitation Data'!I10)),NA())</f>
        <v>#N/A</v>
      </c>
      <c r="AW16" s="99" t="e">
        <f ca="true">+IF(AND(ISNUMBER(OFFSET('Sanitation Data'!$I$10,0,10*ROW('Sanitation Data'!I10))),'Data Summary'!DL16="Yes"),OFFSET('Sanitation Data'!$I$10,0,10*ROW('Sanitation Data'!I10)),NA())</f>
        <v>#N/A</v>
      </c>
      <c r="AX16" s="99" t="e">
        <f ca="true">+IF(AND(ISNUMBER(OFFSET('Sanitation Data'!$I$11,0,10*ROW('Sanitation Data'!I10))),'Data Summary'!DM16="Yes"),OFFSET('Sanitation Data'!$I$11,0,10*ROW('Sanitation Data'!I10)),NA())</f>
        <v>#N/A</v>
      </c>
      <c r="AY16" s="99" t="e">
        <f ca="true">+IF(AND(ISNUMBER(OFFSET('Sanitation Data'!$I$12,0,10*ROW('Sanitation Data'!I10))),'Data Summary'!DN16="Yes"),OFFSET('Sanitation Data'!$I$12,0,10*ROW('Sanitation Data'!I10)),NA())</f>
        <v>#N/A</v>
      </c>
      <c r="AZ16" s="100" t="e">
        <f ca="true">+IF(AND(ISNUMBER(OFFSET('Hygiene Data'!$D$5,0,10*ROW('Hygiene Data'!D10))),'Data Summary'!DO16="Yes"),OFFSET('Hygiene Data'!$D$5,0,10*ROW('Hygiene Data'!D10)),NA())</f>
        <v>#N/A</v>
      </c>
      <c r="BA16" s="100" t="e">
        <f ca="true">+IF(AND(ISNUMBER(OFFSET('Hygiene Data'!$D$7,0,10*ROW('Hygiene Data'!D10))),'Data Summary'!DP16="Yes"),OFFSET('Hygiene Data'!$D$7,0,10*ROW('Hygiene Data'!D10)),NA())</f>
        <v>#N/A</v>
      </c>
      <c r="BB16" s="100" t="e">
        <f ca="true">+IF(AND(ISNUMBER(OFFSET('Hygiene Data'!$D$9,0,10*ROW('Hygiene Data'!D10))),'Data Summary'!DQ16="Yes"),OFFSET('Hygiene Data'!$D$9,0,10*ROW('Hygiene Data'!D10)),NA())</f>
        <v>#N/A</v>
      </c>
      <c r="BC16" s="100" t="e">
        <f ca="true">+IF(AND(ISNUMBER(OFFSET('Hygiene Data'!$E$5,0,10*ROW('Hygiene Data'!E10))),'Data Summary'!DR16="Yes"),OFFSET('Hygiene Data'!$E$5,0,10*ROW('Hygiene Data'!E10)),NA())</f>
        <v>#N/A</v>
      </c>
      <c r="BD16" s="100" t="e">
        <f ca="true">+IF(AND(ISNUMBER(OFFSET('Hygiene Data'!$E$7,0,10*ROW('Hygiene Data'!E10))),'Data Summary'!DS16="Yes"),OFFSET('Hygiene Data'!$E$7,0,10*ROW('Hygiene Data'!E10)),NA())</f>
        <v>#N/A</v>
      </c>
      <c r="BE16" s="100" t="e">
        <f ca="true">+IF(AND(ISNUMBER(OFFSET('Hygiene Data'!$E$9,0,10*ROW('Hygiene Data'!E10))),'Data Summary'!DT16="Yes"),OFFSET('Hygiene Data'!$E$9,0,10*ROW('Hygiene Data'!E10)),NA())</f>
        <v>#N/A</v>
      </c>
      <c r="BF16" s="100" t="e">
        <f ca="true">+IF(AND(ISNUMBER(OFFSET('Hygiene Data'!$F$5,0,10*ROW('Hygiene Data'!F10))),'Data Summary'!DU16="Yes"),OFFSET('Hygiene Data'!$F$5,0,10*ROW('Hygiene Data'!F10)),NA())</f>
        <v>#N/A</v>
      </c>
      <c r="BG16" s="100" t="e">
        <f ca="true">+IF(AND(ISNUMBER(OFFSET('Hygiene Data'!$F$7,0,10*ROW('Hygiene Data'!F10))),'Data Summary'!DV16="Yes"),OFFSET('Hygiene Data'!$F$7,0,10*ROW('Hygiene Data'!F10)),NA())</f>
        <v>#N/A</v>
      </c>
      <c r="BH16" s="100" t="e">
        <f ca="true">+IF(AND(ISNUMBER(OFFSET('Hygiene Data'!$F$9,0,10*ROW('Hygiene Data'!F10))),'Data Summary'!DW16="Yes"),OFFSET('Hygiene Data'!$F$9,0,10*ROW('Hygiene Data'!F10)),NA())</f>
        <v>#N/A</v>
      </c>
      <c r="BI16" s="100" t="e">
        <f ca="true">+IF(AND(ISNUMBER(OFFSET('Hygiene Data'!$G$5,0,10*ROW('Hygiene Data'!G10))),'Data Summary'!DX16="Yes"),OFFSET('Hygiene Data'!$G$5,0,10*ROW('Hygiene Data'!G10)),NA())</f>
        <v>#N/A</v>
      </c>
      <c r="BJ16" s="100" t="e">
        <f ca="true">+IF(AND(ISNUMBER(OFFSET('Hygiene Data'!$G$7,0,10*ROW('Hygiene Data'!G10))),'Data Summary'!DY16="Yes"),OFFSET('Hygiene Data'!$G$7,0,10*ROW('Hygiene Data'!G10)),NA())</f>
        <v>#N/A</v>
      </c>
      <c r="BK16" s="100" t="e">
        <f ca="true">+IF(AND(ISNUMBER(OFFSET('Hygiene Data'!$G$9,0,10*ROW('Hygiene Data'!G10))),'Data Summary'!DZ16="Yes"),OFFSET('Hygiene Data'!$G$9,0,10*ROW('Hygiene Data'!G10)),NA())</f>
        <v>#N/A</v>
      </c>
      <c r="BL16" s="100" t="e">
        <f ca="true">+IF(AND(ISNUMBER(OFFSET('Hygiene Data'!$H$5,0,10*ROW('Hygiene Data'!H10))),'Data Summary'!EA16="Yes"),OFFSET('Hygiene Data'!$H$5,0,10*ROW('Hygiene Data'!H10)),NA())</f>
        <v>#N/A</v>
      </c>
      <c r="BM16" s="100" t="e">
        <f ca="true">+IF(AND(ISNUMBER(OFFSET('Hygiene Data'!$H$7,0,10*ROW('Hygiene Data'!H10))),'Data Summary'!EB16="Yes"),OFFSET('Hygiene Data'!$H$7,0,10*ROW('Hygiene Data'!H10)),NA())</f>
        <v>#N/A</v>
      </c>
      <c r="BN16" s="100" t="e">
        <f ca="true">+IF(AND(ISNUMBER(OFFSET('Hygiene Data'!$H$9,0,10*ROW('Hygiene Data'!H10))),'Data Summary'!EC16="Yes"),OFFSET('Hygiene Data'!$H$9,0,10*ROW('Hygiene Data'!H10)),NA())</f>
        <v>#N/A</v>
      </c>
      <c r="BO16" s="100" t="e">
        <f ca="true">+IF(AND(ISNUMBER(OFFSET('Hygiene Data'!$I$5,0,10*ROW('Hygiene Data'!I10))),'Data Summary'!ED16="Yes"),OFFSET('Hygiene Data'!$I$5,0,10*ROW('Hygiene Data'!I10)),NA())</f>
        <v>#N/A</v>
      </c>
      <c r="BP16" s="100" t="e">
        <f ca="true">+IF(AND(ISNUMBER(OFFSET('Hygiene Data'!$I$7,0,10*ROW('Hygiene Data'!I10))),'Data Summary'!EE16="Yes"),OFFSET('Hygiene Data'!$I$7,0,10*ROW('Hygiene Data'!I10)),NA())</f>
        <v>#N/A</v>
      </c>
      <c r="BQ16" s="100" t="e">
        <f ca="true">+IF(AND(ISNUMBER(OFFSET('Hygiene Data'!$I$9,0,10*ROW('Hygiene Data'!I10))),'Data Summary'!EF16="Yes"),OFFSET('Hygiene Data'!$I$9,0,10*ROW('Hygiene Data'!I10)),NA())</f>
        <v>#N/A</v>
      </c>
    </row>
    <row xmlns:x14ac="http://schemas.microsoft.com/office/spreadsheetml/2009/9/ac" r="17" x14ac:dyDescent="0.2">
      <c r="A17" s="351" t="str">
        <f ca="true">+RIGHT('Data Summary'!A17,LEN('Data Summary'!A17)-9)</f>
        <v>WV</v>
      </c>
      <c r="B17" s="38" t="str">
        <f ca="true">+IF(ISTEXT('Data Summary'!B17),'Data Summary'!B17,"")</f>
        <v>Survey</v>
      </c>
      <c r="C17" s="350">
        <f ca="true">+VALUE('Data Summary'!C17)</f>
        <v>2017</v>
      </c>
      <c r="D17" s="98" t="e">
        <f ca="true">+IF(AND(ISNUMBER(OFFSET('Water Data'!$D$4,0,10*ROW('Water Data'!D11))),'Data Summary'!BS17="Yes"),100-OFFSET('Water Data'!$D$4,0,10*ROW('Water Data'!D11)),NA())</f>
        <v>#N/A</v>
      </c>
      <c r="E17" s="98" t="e">
        <f ca="true">+IF(AND(ISNUMBER(OFFSET('Water Data'!$D$6,0,10*ROW('Water Data'!D11))),'Data Summary'!BT17="Yes"),OFFSET('Water Data'!$D$6,0,10*ROW('Water Data'!D11)),NA())</f>
        <v>#N/A</v>
      </c>
      <c r="F17" s="98" t="e">
        <f ca="true">+IF(AND(ISNUMBER(OFFSET('Water Data'!$D$9,0,10*ROW('Water Data'!D11))),'Data Summary'!BU17="Yes"),OFFSET('Water Data'!$D$9,0,10*ROW('Water Data'!D11)),NA())</f>
        <v>#N/A</v>
      </c>
      <c r="G17" s="98" t="e">
        <f ca="true">+IF(AND(ISNUMBER(OFFSET('Water Data'!$E$4,0,10*ROW('Water Data'!E11))),'Data Summary'!BV17="Yes"),100-OFFSET('Water Data'!$E$4,0,10*ROW('Water Data'!E11)),NA())</f>
        <v>#N/A</v>
      </c>
      <c r="H17" s="98" t="e">
        <f ca="true">+IF(AND(ISNUMBER(OFFSET('Water Data'!$E$6,0,10*ROW('Water Data'!E11))),'Data Summary'!BW17="Yes"),OFFSET('Water Data'!$E$6,0,10*ROW('Water Data'!E11)),NA())</f>
        <v>#N/A</v>
      </c>
      <c r="I17" s="98" t="e">
        <f ca="true">+IF(AND(ISNUMBER(OFFSET('Water Data'!$E$9,0,10*ROW('Water Data'!E11))),'Data Summary'!BX17="Yes"),OFFSET('Water Data'!$E$9,0,10*ROW('Water Data'!E11)),NA())</f>
        <v>#N/A</v>
      </c>
      <c r="J17" s="98">
        <f ca="true">+IF(AND(ISNUMBER(OFFSET('Water Data'!$F$4,0,10*ROW('Water Data'!F11))),'Data Summary'!BY17="Yes"),100-OFFSET('Water Data'!$F$4,0,10*ROW('Water Data'!F11)),NA())</f>
        <v>86.021510000000006</v>
      </c>
      <c r="K17" s="98">
        <f ca="true">+IF(AND(ISNUMBER(OFFSET('Water Data'!$F$6,0,10*ROW('Water Data'!F11))),'Data Summary'!BZ17="Yes"),OFFSET('Water Data'!$F$6,0,10*ROW('Water Data'!F11)),NA())</f>
        <v>80.645169999999993</v>
      </c>
      <c r="L17" s="98">
        <f ca="true">+IF(AND(ISNUMBER(OFFSET('Water Data'!$F$9,0,10*ROW('Water Data'!F11))),'Data Summary'!CA17="Yes"),OFFSET('Water Data'!$F$9,0,10*ROW('Water Data'!F11)),NA())</f>
        <v>74.193550000000002</v>
      </c>
      <c r="M17" s="98" t="e">
        <f ca="true">+IF(AND(ISNUMBER(OFFSET('Water Data'!$G$4,0,10*ROW('Water Data'!G11))),'Data Summary'!CB17="Yes"),100-OFFSET('Water Data'!$G$4,0,10*ROW('Water Data'!G11)),NA())</f>
        <v>#N/A</v>
      </c>
      <c r="N17" s="98" t="e">
        <f ca="true">+IF(AND(ISNUMBER(OFFSET('Water Data'!$G$6,0,10*ROW('Water Data'!G11))),'Data Summary'!CC17="Yes"),OFFSET('Water Data'!$G$6,0,10*ROW('Water Data'!G11)),NA())</f>
        <v>#N/A</v>
      </c>
      <c r="O17" s="98" t="e">
        <f ca="true">+IF(AND(ISNUMBER(OFFSET('Water Data'!$G$9,0,10*ROW('Water Data'!G11))),'Data Summary'!CD17="Yes"),OFFSET('Water Data'!$G$9,0,10*ROW('Water Data'!G11)),NA())</f>
        <v>#N/A</v>
      </c>
      <c r="P17" s="98" t="e">
        <f ca="true">+IF(AND(ISNUMBER(OFFSET('Water Data'!$H$4,0,10*ROW('Water Data'!H11))),'Data Summary'!CE17="Yes"),100-OFFSET('Water Data'!$H$4,0,10*ROW('Water Data'!H11)),NA())</f>
        <v>#N/A</v>
      </c>
      <c r="Q17" s="98" t="e">
        <f ca="true">+IF(AND(ISNUMBER(OFFSET('Water Data'!$H$6,0,10*ROW('Water Data'!H11))),'Data Summary'!CF17="Yes"),OFFSET('Water Data'!$H$6,0,10*ROW('Water Data'!H11)),NA())</f>
        <v>#N/A</v>
      </c>
      <c r="R17" s="98" t="e">
        <f ca="true">+IF(AND(ISNUMBER(OFFSET('Water Data'!$H$9,0,10*ROW('Water Data'!H11))),'Data Summary'!CG17="Yes"),OFFSET('Water Data'!$H$9,0,10*ROW('Water Data'!H11)),NA())</f>
        <v>#N/A</v>
      </c>
      <c r="S17" s="98" t="e">
        <f ca="true">+IF(AND(ISNUMBER(OFFSET('Water Data'!$I$4,0,10*ROW('Water Data'!I11))),'Data Summary'!CH17="Yes"),100-OFFSET('Water Data'!$I$4,0,10*ROW('Water Data'!I11)),NA())</f>
        <v>#N/A</v>
      </c>
      <c r="T17" s="98" t="e">
        <f ca="true">+IF(AND(ISNUMBER(OFFSET('Water Data'!$I$6,0,10*ROW('Water Data'!I11))),'Data Summary'!CI17="Yes"),OFFSET('Water Data'!$I$6,0,10*ROW('Water Data'!I11)),NA())</f>
        <v>#N/A</v>
      </c>
      <c r="U17" s="98" t="e">
        <f ca="true">+IF(AND(ISNUMBER(OFFSET('Water Data'!$I$9,0,10*ROW('Water Data'!I11))),'Data Summary'!CJ17="Yes"),OFFSET('Water Data'!$I$9,0,10*ROW('Water Data'!I11)),NA())</f>
        <v>#N/A</v>
      </c>
      <c r="V17" s="99" t="e">
        <f ca="true">+IF(AND(ISNUMBER(OFFSET('Sanitation Data'!$D$4,0,10*ROW('Sanitation Data'!D11))),'Data Summary'!CK17="Yes"),100-OFFSET('Sanitation Data'!$D$4,0,10*ROW('Sanitation Data'!D11)),NA())</f>
        <v>#N/A</v>
      </c>
      <c r="W17" s="99" t="e">
        <f ca="true">+IF(AND(ISNUMBER(OFFSET('Sanitation Data'!$D$6,0,10*ROW('Sanitation Data'!D11))),'Data Summary'!CL17="Yes"),OFFSET('Sanitation Data'!$D$6,0,10*ROW('Sanitation Data'!D11)),NA())</f>
        <v>#N/A</v>
      </c>
      <c r="X17" s="99" t="e">
        <f ca="true">+IF(AND(ISNUMBER(OFFSET('Sanitation Data'!$D$10,0,10*ROW('Sanitation Data'!D11))),'Data Summary'!CM17="Yes"),OFFSET('Sanitation Data'!$D$10,0,10*ROW('Sanitation Data'!D11)),NA())</f>
        <v>#N/A</v>
      </c>
      <c r="Y17" s="99" t="e">
        <f ca="true">+IF(AND(ISNUMBER(OFFSET('Sanitation Data'!$D$11,0,10*ROW('Sanitation Data'!D11))),'Data Summary'!CN17="Yes"),OFFSET('Sanitation Data'!$D$11,0,10*ROW('Sanitation Data'!D11)),NA())</f>
        <v>#N/A</v>
      </c>
      <c r="Z17" s="99" t="e">
        <f ca="true">+IF(AND(ISNUMBER(OFFSET('Sanitation Data'!$D$12,0,10*ROW('Sanitation Data'!D11))),'Data Summary'!CO17="Yes"),OFFSET('Sanitation Data'!$D$12,0,10*ROW('Sanitation Data'!D11)),NA())</f>
        <v>#N/A</v>
      </c>
      <c r="AA17" s="99" t="e">
        <f ca="true">+IF(AND(ISNUMBER(OFFSET('Sanitation Data'!$E$4,0,10*ROW('Sanitation Data'!E11))),'Data Summary'!CP17="Yes"),100-OFFSET('Sanitation Data'!$E$4,0,10*ROW('Sanitation Data'!E11)),NA())</f>
        <v>#N/A</v>
      </c>
      <c r="AB17" s="99" t="e">
        <f ca="true">+IF(AND(ISNUMBER(OFFSET('Sanitation Data'!$E$6,0,10*ROW('Sanitation Data'!E11))),'Data Summary'!CQ17="Yes"),OFFSET('Sanitation Data'!$E$6,0,10*ROW('Sanitation Data'!E11)),NA())</f>
        <v>#N/A</v>
      </c>
      <c r="AC17" s="99" t="e">
        <f ca="true">+IF(AND(ISNUMBER(OFFSET('Sanitation Data'!$E$10,0,10*ROW('Sanitation Data'!E11))),'Data Summary'!CR17="Yes"),OFFSET('Sanitation Data'!$E$10,0,10*ROW('Sanitation Data'!E11)),NA())</f>
        <v>#N/A</v>
      </c>
      <c r="AD17" s="99" t="e">
        <f ca="true">+IF(AND(ISNUMBER(OFFSET('Sanitation Data'!$E$11,0,10*ROW('Sanitation Data'!E11))),'Data Summary'!CS17="Yes"),OFFSET('Sanitation Data'!$E$11,0,10*ROW('Sanitation Data'!E11)),NA())</f>
        <v>#N/A</v>
      </c>
      <c r="AE17" s="99" t="e">
        <f ca="true">+IF(AND(ISNUMBER(OFFSET('Sanitation Data'!$E$12,0,10*ROW('Sanitation Data'!E11))),'Data Summary'!CT17="Yes"),OFFSET('Sanitation Data'!$E$12,0,10*ROW('Sanitation Data'!E11)),NA())</f>
        <v>#N/A</v>
      </c>
      <c r="AF17" s="99">
        <f ca="true">+IF(AND(ISNUMBER(OFFSET('Sanitation Data'!$F$4,0,10*ROW('Sanitation Data'!F11))),'Data Summary'!CU17="Yes"),100-OFFSET('Sanitation Data'!$F$4,0,10*ROW('Sanitation Data'!F11)),NA())</f>
        <v>99</v>
      </c>
      <c r="AG17" s="99">
        <f ca="true">+IF(AND(ISNUMBER(OFFSET('Sanitation Data'!$F$6,0,10*ROW('Sanitation Data'!F11))),'Data Summary'!CV17="Yes"),OFFSET('Sanitation Data'!$F$6,0,10*ROW('Sanitation Data'!F11)),NA())</f>
        <v>89</v>
      </c>
      <c r="AH17" s="99">
        <f ca="true">+IF(AND(ISNUMBER(OFFSET('Sanitation Data'!$F$10,0,10*ROW('Sanitation Data'!F11))),'Data Summary'!CW17="Yes"),OFFSET('Sanitation Data'!$F$10,0,10*ROW('Sanitation Data'!F11)),NA())</f>
        <v>23</v>
      </c>
      <c r="AI17" s="99">
        <f ca="true">+IF(AND(ISNUMBER(OFFSET('Sanitation Data'!$F$11,0,10*ROW('Sanitation Data'!F11))),'Data Summary'!CX17="Yes"),OFFSET('Sanitation Data'!$F$11,0,10*ROW('Sanitation Data'!F11)),NA())</f>
        <v>88</v>
      </c>
      <c r="AJ17" s="99">
        <f ca="true">+IF(AND(ISNUMBER(OFFSET('Sanitation Data'!$F$12,0,10*ROW('Sanitation Data'!F11))),'Data Summary'!CY17="Yes"),OFFSET('Sanitation Data'!$F$12,0,10*ROW('Sanitation Data'!F11)),NA())</f>
        <v>23</v>
      </c>
      <c r="AK17" s="99" t="e">
        <f ca="true">+IF(AND(ISNUMBER(OFFSET('Sanitation Data'!$G$4,0,10*ROW('Sanitation Data'!G11))),'Data Summary'!CZ17="Yes"),100-OFFSET('Sanitation Data'!$G$4,0,10*ROW('Sanitation Data'!G11)),NA())</f>
        <v>#N/A</v>
      </c>
      <c r="AL17" s="99" t="e">
        <f ca="true">+IF(AND(ISNUMBER(OFFSET('Sanitation Data'!$G$6,0,10*ROW('Sanitation Data'!G11))),'Data Summary'!DA17="Yes"),OFFSET('Sanitation Data'!$G$6,0,10*ROW('Sanitation Data'!G11)),NA())</f>
        <v>#N/A</v>
      </c>
      <c r="AM17" s="99" t="e">
        <f ca="true">+IF(AND(ISNUMBER(OFFSET('Sanitation Data'!$G$10,0,10*ROW('Sanitation Data'!G11))),'Data Summary'!DB17="Yes"),OFFSET('Sanitation Data'!$G$10,0,10*ROW('Sanitation Data'!G11)),NA())</f>
        <v>#N/A</v>
      </c>
      <c r="AN17" s="99" t="e">
        <f ca="true">+IF(AND(ISNUMBER(OFFSET('Sanitation Data'!$G$11,0,10*ROW('Sanitation Data'!G11))),'Data Summary'!DC17="Yes"),OFFSET('Sanitation Data'!$G$11,0,10*ROW('Sanitation Data'!G11)),NA())</f>
        <v>#N/A</v>
      </c>
      <c r="AO17" s="99" t="e">
        <f ca="true">+IF(AND(ISNUMBER(OFFSET('Sanitation Data'!$G$12,0,10*ROW('Sanitation Data'!G11))),'Data Summary'!DD17="Yes"),OFFSET('Sanitation Data'!$G$12,0,10*ROW('Sanitation Data'!G11)),NA())</f>
        <v>#N/A</v>
      </c>
      <c r="AP17" s="99" t="e">
        <f ca="true">+IF(AND(ISNUMBER(OFFSET('Sanitation Data'!$H$4,0,10*ROW('Sanitation Data'!H11))),'Data Summary'!DE17="Yes"),100-OFFSET('Sanitation Data'!$H$4,0,10*ROW('Sanitation Data'!H11)),NA())</f>
        <v>#N/A</v>
      </c>
      <c r="AQ17" s="99" t="e">
        <f ca="true">+IF(AND(ISNUMBER(OFFSET('Sanitation Data'!$H$6,0,10*ROW('Sanitation Data'!H11))),'Data Summary'!DF17="Yes"),OFFSET('Sanitation Data'!$H$6,0,10*ROW('Sanitation Data'!H11)),NA())</f>
        <v>#N/A</v>
      </c>
      <c r="AR17" s="99" t="e">
        <f ca="true">+IF(AND(ISNUMBER(OFFSET('Sanitation Data'!$H$10,0,10*ROW('Sanitation Data'!H11))),'Data Summary'!DG17="Yes"),OFFSET('Sanitation Data'!$H$10,0,10*ROW('Sanitation Data'!H11)),NA())</f>
        <v>#N/A</v>
      </c>
      <c r="AS17" s="99" t="e">
        <f ca="true">+IF(AND(ISNUMBER(OFFSET('Sanitation Data'!$H$11,0,10*ROW('Sanitation Data'!H11))),'Data Summary'!DH17="Yes"),OFFSET('Sanitation Data'!$H$11,0,10*ROW('Sanitation Data'!H11)),NA())</f>
        <v>#N/A</v>
      </c>
      <c r="AT17" s="99" t="e">
        <f ca="true">+IF(AND(ISNUMBER(OFFSET('Sanitation Data'!$H$12,0,10*ROW('Sanitation Data'!H11))),'Data Summary'!DI17="Yes"),OFFSET('Sanitation Data'!$H$12,0,10*ROW('Sanitation Data'!H11)),NA())</f>
        <v>#N/A</v>
      </c>
      <c r="AU17" s="99" t="e">
        <f ca="true">+IF(AND(ISNUMBER(OFFSET('Sanitation Data'!$I$4,0,10*ROW('Sanitation Data'!I11))),'Data Summary'!DJ17="Yes"),100-OFFSET('Sanitation Data'!$I$4,0,10*ROW('Sanitation Data'!I11)),NA())</f>
        <v>#N/A</v>
      </c>
      <c r="AV17" s="99" t="e">
        <f ca="true">+IF(AND(ISNUMBER(OFFSET('Sanitation Data'!$I$6,0,10*ROW('Sanitation Data'!I11))),'Data Summary'!DK17="Yes"),OFFSET('Sanitation Data'!$I$6,0,10*ROW('Sanitation Data'!I11)),NA())</f>
        <v>#N/A</v>
      </c>
      <c r="AW17" s="99" t="e">
        <f ca="true">+IF(AND(ISNUMBER(OFFSET('Sanitation Data'!$I$10,0,10*ROW('Sanitation Data'!I11))),'Data Summary'!DL17="Yes"),OFFSET('Sanitation Data'!$I$10,0,10*ROW('Sanitation Data'!I11)),NA())</f>
        <v>#N/A</v>
      </c>
      <c r="AX17" s="99" t="e">
        <f ca="true">+IF(AND(ISNUMBER(OFFSET('Sanitation Data'!$I$11,0,10*ROW('Sanitation Data'!I11))),'Data Summary'!DM17="Yes"),OFFSET('Sanitation Data'!$I$11,0,10*ROW('Sanitation Data'!I11)),NA())</f>
        <v>#N/A</v>
      </c>
      <c r="AY17" s="99" t="e">
        <f ca="true">+IF(AND(ISNUMBER(OFFSET('Sanitation Data'!$I$12,0,10*ROW('Sanitation Data'!I11))),'Data Summary'!DN17="Yes"),OFFSET('Sanitation Data'!$I$12,0,10*ROW('Sanitation Data'!I11)),NA())</f>
        <v>#N/A</v>
      </c>
      <c r="AZ17" s="100" t="e">
        <f ca="true">+IF(AND(ISNUMBER(OFFSET('Hygiene Data'!$D$5,0,10*ROW('Hygiene Data'!D11))),'Data Summary'!DO17="Yes"),OFFSET('Hygiene Data'!$D$5,0,10*ROW('Hygiene Data'!D11)),NA())</f>
        <v>#N/A</v>
      </c>
      <c r="BA17" s="100" t="e">
        <f ca="true">+IF(AND(ISNUMBER(OFFSET('Hygiene Data'!$D$7,0,10*ROW('Hygiene Data'!D11))),'Data Summary'!DP17="Yes"),OFFSET('Hygiene Data'!$D$7,0,10*ROW('Hygiene Data'!D11)),NA())</f>
        <v>#N/A</v>
      </c>
      <c r="BB17" s="100" t="e">
        <f ca="true">+IF(AND(ISNUMBER(OFFSET('Hygiene Data'!$D$9,0,10*ROW('Hygiene Data'!D11))),'Data Summary'!DQ17="Yes"),OFFSET('Hygiene Data'!$D$9,0,10*ROW('Hygiene Data'!D11)),NA())</f>
        <v>#N/A</v>
      </c>
      <c r="BC17" s="100" t="e">
        <f ca="true">+IF(AND(ISNUMBER(OFFSET('Hygiene Data'!$E$5,0,10*ROW('Hygiene Data'!E11))),'Data Summary'!DR17="Yes"),OFFSET('Hygiene Data'!$E$5,0,10*ROW('Hygiene Data'!E11)),NA())</f>
        <v>#N/A</v>
      </c>
      <c r="BD17" s="100" t="e">
        <f ca="true">+IF(AND(ISNUMBER(OFFSET('Hygiene Data'!$E$7,0,10*ROW('Hygiene Data'!E11))),'Data Summary'!DS17="Yes"),OFFSET('Hygiene Data'!$E$7,0,10*ROW('Hygiene Data'!E11)),NA())</f>
        <v>#N/A</v>
      </c>
      <c r="BE17" s="100" t="e">
        <f ca="true">+IF(AND(ISNUMBER(OFFSET('Hygiene Data'!$E$9,0,10*ROW('Hygiene Data'!E11))),'Data Summary'!DT17="Yes"),OFFSET('Hygiene Data'!$E$9,0,10*ROW('Hygiene Data'!E11)),NA())</f>
        <v>#N/A</v>
      </c>
      <c r="BF17" s="100">
        <f ca="true">+IF(AND(ISNUMBER(OFFSET('Hygiene Data'!$F$5,0,10*ROW('Hygiene Data'!F11))),'Data Summary'!DU17="Yes"),OFFSET('Hygiene Data'!$F$5,0,10*ROW('Hygiene Data'!F11)),NA())</f>
        <v>62</v>
      </c>
      <c r="BG17" s="100">
        <f ca="true">+IF(AND(ISNUMBER(OFFSET('Hygiene Data'!$F$7,0,10*ROW('Hygiene Data'!F11))),'Data Summary'!DV17="Yes"),OFFSET('Hygiene Data'!$F$7,0,10*ROW('Hygiene Data'!F11)),NA())</f>
        <v>48</v>
      </c>
      <c r="BH17" s="100">
        <f ca="true">+IF(AND(ISNUMBER(OFFSET('Hygiene Data'!$F$9,0,10*ROW('Hygiene Data'!F11))),'Data Summary'!DW17="Yes"),OFFSET('Hygiene Data'!$F$9,0,10*ROW('Hygiene Data'!F11)),NA())</f>
        <v>19</v>
      </c>
      <c r="BI17" s="100" t="e">
        <f ca="true">+IF(AND(ISNUMBER(OFFSET('Hygiene Data'!$G$5,0,10*ROW('Hygiene Data'!G11))),'Data Summary'!DX17="Yes"),OFFSET('Hygiene Data'!$G$5,0,10*ROW('Hygiene Data'!G11)),NA())</f>
        <v>#N/A</v>
      </c>
      <c r="BJ17" s="100" t="e">
        <f ca="true">+IF(AND(ISNUMBER(OFFSET('Hygiene Data'!$G$7,0,10*ROW('Hygiene Data'!G11))),'Data Summary'!DY17="Yes"),OFFSET('Hygiene Data'!$G$7,0,10*ROW('Hygiene Data'!G11)),NA())</f>
        <v>#N/A</v>
      </c>
      <c r="BK17" s="100" t="e">
        <f ca="true">+IF(AND(ISNUMBER(OFFSET('Hygiene Data'!$G$9,0,10*ROW('Hygiene Data'!G11))),'Data Summary'!DZ17="Yes"),OFFSET('Hygiene Data'!$G$9,0,10*ROW('Hygiene Data'!G11)),NA())</f>
        <v>#N/A</v>
      </c>
      <c r="BL17" s="100" t="e">
        <f ca="true">+IF(AND(ISNUMBER(OFFSET('Hygiene Data'!$H$5,0,10*ROW('Hygiene Data'!H11))),'Data Summary'!EA17="Yes"),OFFSET('Hygiene Data'!$H$5,0,10*ROW('Hygiene Data'!H11)),NA())</f>
        <v>#N/A</v>
      </c>
      <c r="BM17" s="100" t="e">
        <f ca="true">+IF(AND(ISNUMBER(OFFSET('Hygiene Data'!$H$7,0,10*ROW('Hygiene Data'!H11))),'Data Summary'!EB17="Yes"),OFFSET('Hygiene Data'!$H$7,0,10*ROW('Hygiene Data'!H11)),NA())</f>
        <v>#N/A</v>
      </c>
      <c r="BN17" s="100" t="e">
        <f ca="true">+IF(AND(ISNUMBER(OFFSET('Hygiene Data'!$H$9,0,10*ROW('Hygiene Data'!H11))),'Data Summary'!EC17="Yes"),OFFSET('Hygiene Data'!$H$9,0,10*ROW('Hygiene Data'!H11)),NA())</f>
        <v>#N/A</v>
      </c>
      <c r="BO17" s="100" t="e">
        <f ca="true">+IF(AND(ISNUMBER(OFFSET('Hygiene Data'!$I$5,0,10*ROW('Hygiene Data'!I11))),'Data Summary'!ED17="Yes"),OFFSET('Hygiene Data'!$I$5,0,10*ROW('Hygiene Data'!I11)),NA())</f>
        <v>#N/A</v>
      </c>
      <c r="BP17" s="100" t="e">
        <f ca="true">+IF(AND(ISNUMBER(OFFSET('Hygiene Data'!$I$7,0,10*ROW('Hygiene Data'!I11))),'Data Summary'!EE17="Yes"),OFFSET('Hygiene Data'!$I$7,0,10*ROW('Hygiene Data'!I11)),NA())</f>
        <v>#N/A</v>
      </c>
      <c r="BQ17" s="100" t="e">
        <f ca="true">+IF(AND(ISNUMBER(OFFSET('Hygiene Data'!$I$9,0,10*ROW('Hygiene Data'!I11))),'Data Summary'!EF17="Yes"),OFFSET('Hygiene Data'!$I$9,0,10*ROW('Hygiene Data'!I11)),NA())</f>
        <v>#N/A</v>
      </c>
    </row>
    <row xmlns:x14ac="http://schemas.microsoft.com/office/spreadsheetml/2009/9/ac" r="18" x14ac:dyDescent="0.2">
      <c r="A18" s="351" t="str">
        <f ca="true">+RIGHT('Data Summary'!A18,LEN('Data Summary'!A18)-9)</f>
        <v>SIASAR</v>
      </c>
      <c r="B18" s="38" t="str">
        <f ca="true">+IF(ISTEXT('Data Summary'!B18),'Data Summary'!B18,"")</f>
        <v>Survey</v>
      </c>
      <c r="C18" s="350">
        <f ca="true">+VALUE('Data Summary'!C18)</f>
        <v>2017</v>
      </c>
      <c r="D18" s="98" t="e">
        <f ca="true">+IF(AND(ISNUMBER(OFFSET('Water Data'!$D$4,0,10*ROW('Water Data'!D12))),'Data Summary'!BS18="Yes"),100-OFFSET('Water Data'!$D$4,0,10*ROW('Water Data'!D12)),NA())</f>
        <v>#N/A</v>
      </c>
      <c r="E18" s="98" t="e">
        <f ca="true">+IF(AND(ISNUMBER(OFFSET('Water Data'!$D$6,0,10*ROW('Water Data'!D12))),'Data Summary'!BT18="Yes"),OFFSET('Water Data'!$D$6,0,10*ROW('Water Data'!D12)),NA())</f>
        <v>#N/A</v>
      </c>
      <c r="F18" s="98" t="e">
        <f ca="true">+IF(AND(ISNUMBER(OFFSET('Water Data'!$D$9,0,10*ROW('Water Data'!D12))),'Data Summary'!BU18="Yes"),OFFSET('Water Data'!$D$9,0,10*ROW('Water Data'!D12)),NA())</f>
        <v>#N/A</v>
      </c>
      <c r="G18" s="98" t="e">
        <f ca="true">+IF(AND(ISNUMBER(OFFSET('Water Data'!$E$4,0,10*ROW('Water Data'!E12))),'Data Summary'!BV18="Yes"),100-OFFSET('Water Data'!$E$4,0,10*ROW('Water Data'!E12)),NA())</f>
        <v>#N/A</v>
      </c>
      <c r="H18" s="98" t="e">
        <f ca="true">+IF(AND(ISNUMBER(OFFSET('Water Data'!$E$6,0,10*ROW('Water Data'!E12))),'Data Summary'!BW18="Yes"),OFFSET('Water Data'!$E$6,0,10*ROW('Water Data'!E12)),NA())</f>
        <v>#N/A</v>
      </c>
      <c r="I18" s="98" t="e">
        <f ca="true">+IF(AND(ISNUMBER(OFFSET('Water Data'!$E$9,0,10*ROW('Water Data'!E12))),'Data Summary'!BX18="Yes"),OFFSET('Water Data'!$E$9,0,10*ROW('Water Data'!E12)),NA())</f>
        <v>#N/A</v>
      </c>
      <c r="J18" s="98" t="e">
        <f ca="true">+IF(AND(ISNUMBER(OFFSET('Water Data'!$F$4,0,10*ROW('Water Data'!F12))),'Data Summary'!BY18="Yes"),100-OFFSET('Water Data'!$F$4,0,10*ROW('Water Data'!F12)),NA())</f>
        <v>#N/A</v>
      </c>
      <c r="K18" s="98">
        <f ca="true">+IF(AND(ISNUMBER(OFFSET('Water Data'!$F$6,0,10*ROW('Water Data'!F12))),'Data Summary'!BZ18="Yes"),OFFSET('Water Data'!$F$6,0,10*ROW('Water Data'!F12)),NA())</f>
        <v>86.486500000000007</v>
      </c>
      <c r="L18" s="98">
        <f ca="true">+IF(AND(ISNUMBER(OFFSET('Water Data'!$F$9,0,10*ROW('Water Data'!F12))),'Data Summary'!CA18="Yes"),OFFSET('Water Data'!$F$9,0,10*ROW('Water Data'!F12)),NA())</f>
        <v>86.486500000000007</v>
      </c>
      <c r="M18" s="98" t="e">
        <f ca="true">+IF(AND(ISNUMBER(OFFSET('Water Data'!$G$4,0,10*ROW('Water Data'!G12))),'Data Summary'!CB18="Yes"),100-OFFSET('Water Data'!$G$4,0,10*ROW('Water Data'!G12)),NA())</f>
        <v>#N/A</v>
      </c>
      <c r="N18" s="98" t="e">
        <f ca="true">+IF(AND(ISNUMBER(OFFSET('Water Data'!$G$6,0,10*ROW('Water Data'!G12))),'Data Summary'!CC18="Yes"),OFFSET('Water Data'!$G$6,0,10*ROW('Water Data'!G12)),NA())</f>
        <v>#N/A</v>
      </c>
      <c r="O18" s="98" t="e">
        <f ca="true">+IF(AND(ISNUMBER(OFFSET('Water Data'!$G$9,0,10*ROW('Water Data'!G12))),'Data Summary'!CD18="Yes"),OFFSET('Water Data'!$G$9,0,10*ROW('Water Data'!G12)),NA())</f>
        <v>#N/A</v>
      </c>
      <c r="P18" s="98" t="e">
        <f ca="true">+IF(AND(ISNUMBER(OFFSET('Water Data'!$H$4,0,10*ROW('Water Data'!H12))),'Data Summary'!CE18="Yes"),100-OFFSET('Water Data'!$H$4,0,10*ROW('Water Data'!H12)),NA())</f>
        <v>#N/A</v>
      </c>
      <c r="Q18" s="98" t="e">
        <f ca="true">+IF(AND(ISNUMBER(OFFSET('Water Data'!$H$6,0,10*ROW('Water Data'!H12))),'Data Summary'!CF18="Yes"),OFFSET('Water Data'!$H$6,0,10*ROW('Water Data'!H12)),NA())</f>
        <v>#N/A</v>
      </c>
      <c r="R18" s="98" t="e">
        <f ca="true">+IF(AND(ISNUMBER(OFFSET('Water Data'!$H$9,0,10*ROW('Water Data'!H12))),'Data Summary'!CG18="Yes"),OFFSET('Water Data'!$H$9,0,10*ROW('Water Data'!H12)),NA())</f>
        <v>#N/A</v>
      </c>
      <c r="S18" s="98" t="e">
        <f ca="true">+IF(AND(ISNUMBER(OFFSET('Water Data'!$I$4,0,10*ROW('Water Data'!I12))),'Data Summary'!CH18="Yes"),100-OFFSET('Water Data'!$I$4,0,10*ROW('Water Data'!I12)),NA())</f>
        <v>#N/A</v>
      </c>
      <c r="T18" s="98" t="e">
        <f ca="true">+IF(AND(ISNUMBER(OFFSET('Water Data'!$I$6,0,10*ROW('Water Data'!I12))),'Data Summary'!CI18="Yes"),OFFSET('Water Data'!$I$6,0,10*ROW('Water Data'!I12)),NA())</f>
        <v>#N/A</v>
      </c>
      <c r="U18" s="98" t="e">
        <f ca="true">+IF(AND(ISNUMBER(OFFSET('Water Data'!$I$9,0,10*ROW('Water Data'!I12))),'Data Summary'!CJ18="Yes"),OFFSET('Water Data'!$I$9,0,10*ROW('Water Data'!I12)),NA())</f>
        <v>#N/A</v>
      </c>
      <c r="V18" s="99" t="e">
        <f ca="true">+IF(AND(ISNUMBER(OFFSET('Sanitation Data'!$D$4,0,10*ROW('Sanitation Data'!D12))),'Data Summary'!CK18="Yes"),100-OFFSET('Sanitation Data'!$D$4,0,10*ROW('Sanitation Data'!D12)),NA())</f>
        <v>#N/A</v>
      </c>
      <c r="W18" s="99" t="e">
        <f ca="true">+IF(AND(ISNUMBER(OFFSET('Sanitation Data'!$D$6,0,10*ROW('Sanitation Data'!D12))),'Data Summary'!CL18="Yes"),OFFSET('Sanitation Data'!$D$6,0,10*ROW('Sanitation Data'!D12)),NA())</f>
        <v>#N/A</v>
      </c>
      <c r="X18" s="99" t="e">
        <f ca="true">+IF(AND(ISNUMBER(OFFSET('Sanitation Data'!$D$10,0,10*ROW('Sanitation Data'!D12))),'Data Summary'!CM18="Yes"),OFFSET('Sanitation Data'!$D$10,0,10*ROW('Sanitation Data'!D12)),NA())</f>
        <v>#N/A</v>
      </c>
      <c r="Y18" s="99" t="e">
        <f ca="true">+IF(AND(ISNUMBER(OFFSET('Sanitation Data'!$D$11,0,10*ROW('Sanitation Data'!D12))),'Data Summary'!CN18="Yes"),OFFSET('Sanitation Data'!$D$11,0,10*ROW('Sanitation Data'!D12)),NA())</f>
        <v>#N/A</v>
      </c>
      <c r="Z18" s="99" t="e">
        <f ca="true">+IF(AND(ISNUMBER(OFFSET('Sanitation Data'!$D$12,0,10*ROW('Sanitation Data'!D12))),'Data Summary'!CO18="Yes"),OFFSET('Sanitation Data'!$D$12,0,10*ROW('Sanitation Data'!D12)),NA())</f>
        <v>#N/A</v>
      </c>
      <c r="AA18" s="99" t="e">
        <f ca="true">+IF(AND(ISNUMBER(OFFSET('Sanitation Data'!$E$4,0,10*ROW('Sanitation Data'!E12))),'Data Summary'!CP18="Yes"),100-OFFSET('Sanitation Data'!$E$4,0,10*ROW('Sanitation Data'!E12)),NA())</f>
        <v>#N/A</v>
      </c>
      <c r="AB18" s="99" t="e">
        <f ca="true">+IF(AND(ISNUMBER(OFFSET('Sanitation Data'!$E$6,0,10*ROW('Sanitation Data'!E12))),'Data Summary'!CQ18="Yes"),OFFSET('Sanitation Data'!$E$6,0,10*ROW('Sanitation Data'!E12)),NA())</f>
        <v>#N/A</v>
      </c>
      <c r="AC18" s="99" t="e">
        <f ca="true">+IF(AND(ISNUMBER(OFFSET('Sanitation Data'!$E$10,0,10*ROW('Sanitation Data'!E12))),'Data Summary'!CR18="Yes"),OFFSET('Sanitation Data'!$E$10,0,10*ROW('Sanitation Data'!E12)),NA())</f>
        <v>#N/A</v>
      </c>
      <c r="AD18" s="99" t="e">
        <f ca="true">+IF(AND(ISNUMBER(OFFSET('Sanitation Data'!$E$11,0,10*ROW('Sanitation Data'!E12))),'Data Summary'!CS18="Yes"),OFFSET('Sanitation Data'!$E$11,0,10*ROW('Sanitation Data'!E12)),NA())</f>
        <v>#N/A</v>
      </c>
      <c r="AE18" s="99" t="e">
        <f ca="true">+IF(AND(ISNUMBER(OFFSET('Sanitation Data'!$E$12,0,10*ROW('Sanitation Data'!E12))),'Data Summary'!CT18="Yes"),OFFSET('Sanitation Data'!$E$12,0,10*ROW('Sanitation Data'!E12)),NA())</f>
        <v>#N/A</v>
      </c>
      <c r="AF18" s="99" t="e">
        <f ca="true">+IF(AND(ISNUMBER(OFFSET('Sanitation Data'!$F$4,0,10*ROW('Sanitation Data'!F12))),'Data Summary'!CU18="Yes"),100-OFFSET('Sanitation Data'!$F$4,0,10*ROW('Sanitation Data'!F12)),NA())</f>
        <v>#N/A</v>
      </c>
      <c r="AG18" s="99">
        <f ca="true">+IF(AND(ISNUMBER(OFFSET('Sanitation Data'!$F$6,0,10*ROW('Sanitation Data'!F12))),'Data Summary'!CV18="Yes"),OFFSET('Sanitation Data'!$F$6,0,10*ROW('Sanitation Data'!F12)),NA())</f>
        <v>98.648600000000002</v>
      </c>
      <c r="AH18" s="99" t="e">
        <f ca="true">+IF(AND(ISNUMBER(OFFSET('Sanitation Data'!$F$10,0,10*ROW('Sanitation Data'!F12))),'Data Summary'!CW18="Yes"),OFFSET('Sanitation Data'!$F$10,0,10*ROW('Sanitation Data'!F12)),NA())</f>
        <v>#N/A</v>
      </c>
      <c r="AI18" s="99">
        <f ca="true">+IF(AND(ISNUMBER(OFFSET('Sanitation Data'!$F$11,0,10*ROW('Sanitation Data'!F12))),'Data Summary'!CX18="Yes"),OFFSET('Sanitation Data'!$F$11,0,10*ROW('Sanitation Data'!F12)),NA())</f>
        <v>77.027000000000001</v>
      </c>
      <c r="AJ18" s="99" t="e">
        <f ca="true">+IF(AND(ISNUMBER(OFFSET('Sanitation Data'!$F$12,0,10*ROW('Sanitation Data'!F12))),'Data Summary'!CY18="Yes"),OFFSET('Sanitation Data'!$F$12,0,10*ROW('Sanitation Data'!F12)),NA())</f>
        <v>#N/A</v>
      </c>
      <c r="AK18" s="99" t="e">
        <f ca="true">+IF(AND(ISNUMBER(OFFSET('Sanitation Data'!$G$4,0,10*ROW('Sanitation Data'!G12))),'Data Summary'!CZ18="Yes"),100-OFFSET('Sanitation Data'!$G$4,0,10*ROW('Sanitation Data'!G12)),NA())</f>
        <v>#N/A</v>
      </c>
      <c r="AL18" s="99" t="e">
        <f ca="true">+IF(AND(ISNUMBER(OFFSET('Sanitation Data'!$G$6,0,10*ROW('Sanitation Data'!G12))),'Data Summary'!DA18="Yes"),OFFSET('Sanitation Data'!$G$6,0,10*ROW('Sanitation Data'!G12)),NA())</f>
        <v>#N/A</v>
      </c>
      <c r="AM18" s="99" t="e">
        <f ca="true">+IF(AND(ISNUMBER(OFFSET('Sanitation Data'!$G$10,0,10*ROW('Sanitation Data'!G12))),'Data Summary'!DB18="Yes"),OFFSET('Sanitation Data'!$G$10,0,10*ROW('Sanitation Data'!G12)),NA())</f>
        <v>#N/A</v>
      </c>
      <c r="AN18" s="99" t="e">
        <f ca="true">+IF(AND(ISNUMBER(OFFSET('Sanitation Data'!$G$11,0,10*ROW('Sanitation Data'!G12))),'Data Summary'!DC18="Yes"),OFFSET('Sanitation Data'!$G$11,0,10*ROW('Sanitation Data'!G12)),NA())</f>
        <v>#N/A</v>
      </c>
      <c r="AO18" s="99" t="e">
        <f ca="true">+IF(AND(ISNUMBER(OFFSET('Sanitation Data'!$G$12,0,10*ROW('Sanitation Data'!G12))),'Data Summary'!DD18="Yes"),OFFSET('Sanitation Data'!$G$12,0,10*ROW('Sanitation Data'!G12)),NA())</f>
        <v>#N/A</v>
      </c>
      <c r="AP18" s="99" t="e">
        <f ca="true">+IF(AND(ISNUMBER(OFFSET('Sanitation Data'!$H$4,0,10*ROW('Sanitation Data'!H12))),'Data Summary'!DE18="Yes"),100-OFFSET('Sanitation Data'!$H$4,0,10*ROW('Sanitation Data'!H12)),NA())</f>
        <v>#N/A</v>
      </c>
      <c r="AQ18" s="99" t="e">
        <f ca="true">+IF(AND(ISNUMBER(OFFSET('Sanitation Data'!$H$6,0,10*ROW('Sanitation Data'!H12))),'Data Summary'!DF18="Yes"),OFFSET('Sanitation Data'!$H$6,0,10*ROW('Sanitation Data'!H12)),NA())</f>
        <v>#N/A</v>
      </c>
      <c r="AR18" s="99" t="e">
        <f ca="true">+IF(AND(ISNUMBER(OFFSET('Sanitation Data'!$H$10,0,10*ROW('Sanitation Data'!H12))),'Data Summary'!DG18="Yes"),OFFSET('Sanitation Data'!$H$10,0,10*ROW('Sanitation Data'!H12)),NA())</f>
        <v>#N/A</v>
      </c>
      <c r="AS18" s="99" t="e">
        <f ca="true">+IF(AND(ISNUMBER(OFFSET('Sanitation Data'!$H$11,0,10*ROW('Sanitation Data'!H12))),'Data Summary'!DH18="Yes"),OFFSET('Sanitation Data'!$H$11,0,10*ROW('Sanitation Data'!H12)),NA())</f>
        <v>#N/A</v>
      </c>
      <c r="AT18" s="99" t="e">
        <f ca="true">+IF(AND(ISNUMBER(OFFSET('Sanitation Data'!$H$12,0,10*ROW('Sanitation Data'!H12))),'Data Summary'!DI18="Yes"),OFFSET('Sanitation Data'!$H$12,0,10*ROW('Sanitation Data'!H12)),NA())</f>
        <v>#N/A</v>
      </c>
      <c r="AU18" s="99" t="e">
        <f ca="true">+IF(AND(ISNUMBER(OFFSET('Sanitation Data'!$I$4,0,10*ROW('Sanitation Data'!I12))),'Data Summary'!DJ18="Yes"),100-OFFSET('Sanitation Data'!$I$4,0,10*ROW('Sanitation Data'!I12)),NA())</f>
        <v>#N/A</v>
      </c>
      <c r="AV18" s="99" t="e">
        <f ca="true">+IF(AND(ISNUMBER(OFFSET('Sanitation Data'!$I$6,0,10*ROW('Sanitation Data'!I12))),'Data Summary'!DK18="Yes"),OFFSET('Sanitation Data'!$I$6,0,10*ROW('Sanitation Data'!I12)),NA())</f>
        <v>#N/A</v>
      </c>
      <c r="AW18" s="99" t="e">
        <f ca="true">+IF(AND(ISNUMBER(OFFSET('Sanitation Data'!$I$10,0,10*ROW('Sanitation Data'!I12))),'Data Summary'!DL18="Yes"),OFFSET('Sanitation Data'!$I$10,0,10*ROW('Sanitation Data'!I12)),NA())</f>
        <v>#N/A</v>
      </c>
      <c r="AX18" s="99" t="e">
        <f ca="true">+IF(AND(ISNUMBER(OFFSET('Sanitation Data'!$I$11,0,10*ROW('Sanitation Data'!I12))),'Data Summary'!DM18="Yes"),OFFSET('Sanitation Data'!$I$11,0,10*ROW('Sanitation Data'!I12)),NA())</f>
        <v>#N/A</v>
      </c>
      <c r="AY18" s="99" t="e">
        <f ca="true">+IF(AND(ISNUMBER(OFFSET('Sanitation Data'!$I$12,0,10*ROW('Sanitation Data'!I12))),'Data Summary'!DN18="Yes"),OFFSET('Sanitation Data'!$I$12,0,10*ROW('Sanitation Data'!I12)),NA())</f>
        <v>#N/A</v>
      </c>
      <c r="AZ18" s="100" t="e">
        <f ca="true">+IF(AND(ISNUMBER(OFFSET('Hygiene Data'!$D$5,0,10*ROW('Hygiene Data'!D12))),'Data Summary'!DO18="Yes"),OFFSET('Hygiene Data'!$D$5,0,10*ROW('Hygiene Data'!D12)),NA())</f>
        <v>#N/A</v>
      </c>
      <c r="BA18" s="100" t="e">
        <f ca="true">+IF(AND(ISNUMBER(OFFSET('Hygiene Data'!$D$7,0,10*ROW('Hygiene Data'!D12))),'Data Summary'!DP18="Yes"),OFFSET('Hygiene Data'!$D$7,0,10*ROW('Hygiene Data'!D12)),NA())</f>
        <v>#N/A</v>
      </c>
      <c r="BB18" s="100" t="e">
        <f ca="true">+IF(AND(ISNUMBER(OFFSET('Hygiene Data'!$D$9,0,10*ROW('Hygiene Data'!D12))),'Data Summary'!DQ18="Yes"),OFFSET('Hygiene Data'!$D$9,0,10*ROW('Hygiene Data'!D12)),NA())</f>
        <v>#N/A</v>
      </c>
      <c r="BC18" s="100" t="e">
        <f ca="true">+IF(AND(ISNUMBER(OFFSET('Hygiene Data'!$E$5,0,10*ROW('Hygiene Data'!E12))),'Data Summary'!DR18="Yes"),OFFSET('Hygiene Data'!$E$5,0,10*ROW('Hygiene Data'!E12)),NA())</f>
        <v>#N/A</v>
      </c>
      <c r="BD18" s="100" t="e">
        <f ca="true">+IF(AND(ISNUMBER(OFFSET('Hygiene Data'!$E$7,0,10*ROW('Hygiene Data'!E12))),'Data Summary'!DS18="Yes"),OFFSET('Hygiene Data'!$E$7,0,10*ROW('Hygiene Data'!E12)),NA())</f>
        <v>#N/A</v>
      </c>
      <c r="BE18" s="100" t="e">
        <f ca="true">+IF(AND(ISNUMBER(OFFSET('Hygiene Data'!$E$9,0,10*ROW('Hygiene Data'!E12))),'Data Summary'!DT18="Yes"),OFFSET('Hygiene Data'!$E$9,0,10*ROW('Hygiene Data'!E12)),NA())</f>
        <v>#N/A</v>
      </c>
      <c r="BF18" s="100" t="e">
        <f ca="true">+IF(AND(ISNUMBER(OFFSET('Hygiene Data'!$F$5,0,10*ROW('Hygiene Data'!F12))),'Data Summary'!DU18="Yes"),OFFSET('Hygiene Data'!$F$5,0,10*ROW('Hygiene Data'!F12)),NA())</f>
        <v>#N/A</v>
      </c>
      <c r="BG18" s="100" t="e">
        <f ca="true">+IF(AND(ISNUMBER(OFFSET('Hygiene Data'!$F$7,0,10*ROW('Hygiene Data'!F12))),'Data Summary'!DV18="Yes"),OFFSET('Hygiene Data'!$F$7,0,10*ROW('Hygiene Data'!F12)),NA())</f>
        <v>#N/A</v>
      </c>
      <c r="BH18" s="100">
        <f ca="true">+IF(AND(ISNUMBER(OFFSET('Hygiene Data'!$F$9,0,10*ROW('Hygiene Data'!F12))),'Data Summary'!DW18="Yes"),OFFSET('Hygiene Data'!$F$9,0,10*ROW('Hygiene Data'!F12)),NA())</f>
        <v>28.378399999999999</v>
      </c>
      <c r="BI18" s="100" t="e">
        <f ca="true">+IF(AND(ISNUMBER(OFFSET('Hygiene Data'!$G$5,0,10*ROW('Hygiene Data'!G12))),'Data Summary'!DX18="Yes"),OFFSET('Hygiene Data'!$G$5,0,10*ROW('Hygiene Data'!G12)),NA())</f>
        <v>#N/A</v>
      </c>
      <c r="BJ18" s="100" t="e">
        <f ca="true">+IF(AND(ISNUMBER(OFFSET('Hygiene Data'!$G$7,0,10*ROW('Hygiene Data'!G12))),'Data Summary'!DY18="Yes"),OFFSET('Hygiene Data'!$G$7,0,10*ROW('Hygiene Data'!G12)),NA())</f>
        <v>#N/A</v>
      </c>
      <c r="BK18" s="100" t="e">
        <f ca="true">+IF(AND(ISNUMBER(OFFSET('Hygiene Data'!$G$9,0,10*ROW('Hygiene Data'!G12))),'Data Summary'!DZ18="Yes"),OFFSET('Hygiene Data'!$G$9,0,10*ROW('Hygiene Data'!G12)),NA())</f>
        <v>#N/A</v>
      </c>
      <c r="BL18" s="100" t="e">
        <f ca="true">+IF(AND(ISNUMBER(OFFSET('Hygiene Data'!$H$5,0,10*ROW('Hygiene Data'!H12))),'Data Summary'!EA18="Yes"),OFFSET('Hygiene Data'!$H$5,0,10*ROW('Hygiene Data'!H12)),NA())</f>
        <v>#N/A</v>
      </c>
      <c r="BM18" s="100" t="e">
        <f ca="true">+IF(AND(ISNUMBER(OFFSET('Hygiene Data'!$H$7,0,10*ROW('Hygiene Data'!H12))),'Data Summary'!EB18="Yes"),OFFSET('Hygiene Data'!$H$7,0,10*ROW('Hygiene Data'!H12)),NA())</f>
        <v>#N/A</v>
      </c>
      <c r="BN18" s="100" t="e">
        <f ca="true">+IF(AND(ISNUMBER(OFFSET('Hygiene Data'!$H$9,0,10*ROW('Hygiene Data'!H12))),'Data Summary'!EC18="Yes"),OFFSET('Hygiene Data'!$H$9,0,10*ROW('Hygiene Data'!H12)),NA())</f>
        <v>#N/A</v>
      </c>
      <c r="BO18" s="100" t="e">
        <f ca="true">+IF(AND(ISNUMBER(OFFSET('Hygiene Data'!$I$5,0,10*ROW('Hygiene Data'!I12))),'Data Summary'!ED18="Yes"),OFFSET('Hygiene Data'!$I$5,0,10*ROW('Hygiene Data'!I12)),NA())</f>
        <v>#N/A</v>
      </c>
      <c r="BP18" s="100" t="e">
        <f ca="true">+IF(AND(ISNUMBER(OFFSET('Hygiene Data'!$I$7,0,10*ROW('Hygiene Data'!I12))),'Data Summary'!EE18="Yes"),OFFSET('Hygiene Data'!$I$7,0,10*ROW('Hygiene Data'!I12)),NA())</f>
        <v>#N/A</v>
      </c>
      <c r="BQ18" s="100" t="e">
        <f ca="true">+IF(AND(ISNUMBER(OFFSET('Hygiene Data'!$I$9,0,10*ROW('Hygiene Data'!I12))),'Data Summary'!EF18="Yes"),OFFSET('Hygiene Data'!$I$9,0,10*ROW('Hygiene Data'!I12)),NA())</f>
        <v>#N/A</v>
      </c>
    </row>
    <row xmlns:x14ac="http://schemas.microsoft.com/office/spreadsheetml/2009/9/ac" r="19" x14ac:dyDescent="0.2">
      <c r="A19" s="351" t="str">
        <f ca="true">+RIGHT('Data Summary'!A19,LEN('Data Summary'!A19)-9)</f>
        <v>SIASAR</v>
      </c>
      <c r="B19" s="38" t="str">
        <f ca="true">+IF(ISTEXT('Data Summary'!B19),'Data Summary'!B19,"")</f>
        <v>Survey</v>
      </c>
      <c r="C19" s="350">
        <f ca="true">+VALUE('Data Summary'!C19)</f>
        <v>2019</v>
      </c>
      <c r="D19" s="98" t="e">
        <f ca="true">+IF(AND(ISNUMBER(OFFSET('Water Data'!$D$4,0,10*ROW('Water Data'!D13))),'Data Summary'!BS19="Yes"),100-OFFSET('Water Data'!$D$4,0,10*ROW('Water Data'!D13)),NA())</f>
        <v>#N/A</v>
      </c>
      <c r="E19" s="98" t="e">
        <f ca="true">+IF(AND(ISNUMBER(OFFSET('Water Data'!$D$6,0,10*ROW('Water Data'!D13))),'Data Summary'!BT19="Yes"),OFFSET('Water Data'!$D$6,0,10*ROW('Water Data'!D13)),NA())</f>
        <v>#N/A</v>
      </c>
      <c r="F19" s="98" t="e">
        <f ca="true">+IF(AND(ISNUMBER(OFFSET('Water Data'!$D$9,0,10*ROW('Water Data'!D13))),'Data Summary'!BU19="Yes"),OFFSET('Water Data'!$D$9,0,10*ROW('Water Data'!D13)),NA())</f>
        <v>#N/A</v>
      </c>
      <c r="G19" s="98" t="e">
        <f ca="true">+IF(AND(ISNUMBER(OFFSET('Water Data'!$E$4,0,10*ROW('Water Data'!E13))),'Data Summary'!BV19="Yes"),100-OFFSET('Water Data'!$E$4,0,10*ROW('Water Data'!E13)),NA())</f>
        <v>#N/A</v>
      </c>
      <c r="H19" s="98" t="e">
        <f ca="true">+IF(AND(ISNUMBER(OFFSET('Water Data'!$E$6,0,10*ROW('Water Data'!E13))),'Data Summary'!BW19="Yes"),OFFSET('Water Data'!$E$6,0,10*ROW('Water Data'!E13)),NA())</f>
        <v>#N/A</v>
      </c>
      <c r="I19" s="98" t="e">
        <f ca="true">+IF(AND(ISNUMBER(OFFSET('Water Data'!$E$9,0,10*ROW('Water Data'!E13))),'Data Summary'!BX19="Yes"),OFFSET('Water Data'!$E$9,0,10*ROW('Water Data'!E13)),NA())</f>
        <v>#N/A</v>
      </c>
      <c r="J19" s="98" t="e">
        <f ca="true">+IF(AND(ISNUMBER(OFFSET('Water Data'!$F$4,0,10*ROW('Water Data'!F13))),'Data Summary'!BY19="Yes"),100-OFFSET('Water Data'!$F$4,0,10*ROW('Water Data'!F13)),NA())</f>
        <v>#N/A</v>
      </c>
      <c r="K19" s="98">
        <f ca="true">+IF(AND(ISNUMBER(OFFSET('Water Data'!$F$6,0,10*ROW('Water Data'!F13))),'Data Summary'!BZ19="Yes"),OFFSET('Water Data'!$F$6,0,10*ROW('Water Data'!F13)),NA())</f>
        <v>91.463399999999993</v>
      </c>
      <c r="L19" s="98">
        <f ca="true">+IF(AND(ISNUMBER(OFFSET('Water Data'!$F$9,0,10*ROW('Water Data'!F13))),'Data Summary'!CA19="Yes"),OFFSET('Water Data'!$F$9,0,10*ROW('Water Data'!F13)),NA())</f>
        <v>90.243899999999996</v>
      </c>
      <c r="M19" s="98" t="e">
        <f ca="true">+IF(AND(ISNUMBER(OFFSET('Water Data'!$G$4,0,10*ROW('Water Data'!G13))),'Data Summary'!CB19="Yes"),100-OFFSET('Water Data'!$G$4,0,10*ROW('Water Data'!G13)),NA())</f>
        <v>#N/A</v>
      </c>
      <c r="N19" s="98" t="e">
        <f ca="true">+IF(AND(ISNUMBER(OFFSET('Water Data'!$G$6,0,10*ROW('Water Data'!G13))),'Data Summary'!CC19="Yes"),OFFSET('Water Data'!$G$6,0,10*ROW('Water Data'!G13)),NA())</f>
        <v>#N/A</v>
      </c>
      <c r="O19" s="98" t="e">
        <f ca="true">+IF(AND(ISNUMBER(OFFSET('Water Data'!$G$9,0,10*ROW('Water Data'!G13))),'Data Summary'!CD19="Yes"),OFFSET('Water Data'!$G$9,0,10*ROW('Water Data'!G13)),NA())</f>
        <v>#N/A</v>
      </c>
      <c r="P19" s="98" t="e">
        <f ca="true">+IF(AND(ISNUMBER(OFFSET('Water Data'!$H$4,0,10*ROW('Water Data'!H13))),'Data Summary'!CE19="Yes"),100-OFFSET('Water Data'!$H$4,0,10*ROW('Water Data'!H13)),NA())</f>
        <v>#N/A</v>
      </c>
      <c r="Q19" s="98" t="e">
        <f ca="true">+IF(AND(ISNUMBER(OFFSET('Water Data'!$H$6,0,10*ROW('Water Data'!H13))),'Data Summary'!CF19="Yes"),OFFSET('Water Data'!$H$6,0,10*ROW('Water Data'!H13)),NA())</f>
        <v>#N/A</v>
      </c>
      <c r="R19" s="98" t="e">
        <f ca="true">+IF(AND(ISNUMBER(OFFSET('Water Data'!$H$9,0,10*ROW('Water Data'!H13))),'Data Summary'!CG19="Yes"),OFFSET('Water Data'!$H$9,0,10*ROW('Water Data'!H13)),NA())</f>
        <v>#N/A</v>
      </c>
      <c r="S19" s="98" t="e">
        <f ca="true">+IF(AND(ISNUMBER(OFFSET('Water Data'!$I$4,0,10*ROW('Water Data'!I13))),'Data Summary'!CH19="Yes"),100-OFFSET('Water Data'!$I$4,0,10*ROW('Water Data'!I13)),NA())</f>
        <v>#N/A</v>
      </c>
      <c r="T19" s="98" t="e">
        <f ca="true">+IF(AND(ISNUMBER(OFFSET('Water Data'!$I$6,0,10*ROW('Water Data'!I13))),'Data Summary'!CI19="Yes"),OFFSET('Water Data'!$I$6,0,10*ROW('Water Data'!I13)),NA())</f>
        <v>#N/A</v>
      </c>
      <c r="U19" s="98" t="e">
        <f ca="true">+IF(AND(ISNUMBER(OFFSET('Water Data'!$I$9,0,10*ROW('Water Data'!I13))),'Data Summary'!CJ19="Yes"),OFFSET('Water Data'!$I$9,0,10*ROW('Water Data'!I13)),NA())</f>
        <v>#N/A</v>
      </c>
      <c r="V19" s="99" t="e">
        <f ca="true">+IF(AND(ISNUMBER(OFFSET('Sanitation Data'!$D$4,0,10*ROW('Sanitation Data'!D13))),'Data Summary'!CK19="Yes"),100-OFFSET('Sanitation Data'!$D$4,0,10*ROW('Sanitation Data'!D13)),NA())</f>
        <v>#N/A</v>
      </c>
      <c r="W19" s="99" t="e">
        <f ca="true">+IF(AND(ISNUMBER(OFFSET('Sanitation Data'!$D$6,0,10*ROW('Sanitation Data'!D13))),'Data Summary'!CL19="Yes"),OFFSET('Sanitation Data'!$D$6,0,10*ROW('Sanitation Data'!D13)),NA())</f>
        <v>#N/A</v>
      </c>
      <c r="X19" s="99" t="e">
        <f ca="true">+IF(AND(ISNUMBER(OFFSET('Sanitation Data'!$D$10,0,10*ROW('Sanitation Data'!D13))),'Data Summary'!CM19="Yes"),OFFSET('Sanitation Data'!$D$10,0,10*ROW('Sanitation Data'!D13)),NA())</f>
        <v>#N/A</v>
      </c>
      <c r="Y19" s="99" t="e">
        <f ca="true">+IF(AND(ISNUMBER(OFFSET('Sanitation Data'!$D$11,0,10*ROW('Sanitation Data'!D13))),'Data Summary'!CN19="Yes"),OFFSET('Sanitation Data'!$D$11,0,10*ROW('Sanitation Data'!D13)),NA())</f>
        <v>#N/A</v>
      </c>
      <c r="Z19" s="99" t="e">
        <f ca="true">+IF(AND(ISNUMBER(OFFSET('Sanitation Data'!$D$12,0,10*ROW('Sanitation Data'!D13))),'Data Summary'!CO19="Yes"),OFFSET('Sanitation Data'!$D$12,0,10*ROW('Sanitation Data'!D13)),NA())</f>
        <v>#N/A</v>
      </c>
      <c r="AA19" s="99" t="e">
        <f ca="true">+IF(AND(ISNUMBER(OFFSET('Sanitation Data'!$E$4,0,10*ROW('Sanitation Data'!E13))),'Data Summary'!CP19="Yes"),100-OFFSET('Sanitation Data'!$E$4,0,10*ROW('Sanitation Data'!E13)),NA())</f>
        <v>#N/A</v>
      </c>
      <c r="AB19" s="99" t="e">
        <f ca="true">+IF(AND(ISNUMBER(OFFSET('Sanitation Data'!$E$6,0,10*ROW('Sanitation Data'!E13))),'Data Summary'!CQ19="Yes"),OFFSET('Sanitation Data'!$E$6,0,10*ROW('Sanitation Data'!E13)),NA())</f>
        <v>#N/A</v>
      </c>
      <c r="AC19" s="99" t="e">
        <f ca="true">+IF(AND(ISNUMBER(OFFSET('Sanitation Data'!$E$10,0,10*ROW('Sanitation Data'!E13))),'Data Summary'!CR19="Yes"),OFFSET('Sanitation Data'!$E$10,0,10*ROW('Sanitation Data'!E13)),NA())</f>
        <v>#N/A</v>
      </c>
      <c r="AD19" s="99" t="e">
        <f ca="true">+IF(AND(ISNUMBER(OFFSET('Sanitation Data'!$E$11,0,10*ROW('Sanitation Data'!E13))),'Data Summary'!CS19="Yes"),OFFSET('Sanitation Data'!$E$11,0,10*ROW('Sanitation Data'!E13)),NA())</f>
        <v>#N/A</v>
      </c>
      <c r="AE19" s="99" t="e">
        <f ca="true">+IF(AND(ISNUMBER(OFFSET('Sanitation Data'!$E$12,0,10*ROW('Sanitation Data'!E13))),'Data Summary'!CT19="Yes"),OFFSET('Sanitation Data'!$E$12,0,10*ROW('Sanitation Data'!E13)),NA())</f>
        <v>#N/A</v>
      </c>
      <c r="AF19" s="99" t="e">
        <f ca="true">+IF(AND(ISNUMBER(OFFSET('Sanitation Data'!$F$4,0,10*ROW('Sanitation Data'!F13))),'Data Summary'!CU19="Yes"),100-OFFSET('Sanitation Data'!$F$4,0,10*ROW('Sanitation Data'!F13)),NA())</f>
        <v>#N/A</v>
      </c>
      <c r="AG19" s="99">
        <f ca="true">+IF(AND(ISNUMBER(OFFSET('Sanitation Data'!$F$6,0,10*ROW('Sanitation Data'!F13))),'Data Summary'!CV19="Yes"),OFFSET('Sanitation Data'!$F$6,0,10*ROW('Sanitation Data'!F13)),NA())</f>
        <v>96.341499999999996</v>
      </c>
      <c r="AH19" s="99" t="e">
        <f ca="true">+IF(AND(ISNUMBER(OFFSET('Sanitation Data'!$F$10,0,10*ROW('Sanitation Data'!F13))),'Data Summary'!CW19="Yes"),OFFSET('Sanitation Data'!$F$10,0,10*ROW('Sanitation Data'!F13)),NA())</f>
        <v>#N/A</v>
      </c>
      <c r="AI19" s="99">
        <f ca="true">+IF(AND(ISNUMBER(OFFSET('Sanitation Data'!$F$11,0,10*ROW('Sanitation Data'!F13))),'Data Summary'!CX19="Yes"),OFFSET('Sanitation Data'!$F$11,0,10*ROW('Sanitation Data'!F13)),NA())</f>
        <v>58.5366</v>
      </c>
      <c r="AJ19" s="99" t="e">
        <f ca="true">+IF(AND(ISNUMBER(OFFSET('Sanitation Data'!$F$12,0,10*ROW('Sanitation Data'!F13))),'Data Summary'!CY19="Yes"),OFFSET('Sanitation Data'!$F$12,0,10*ROW('Sanitation Data'!F13)),NA())</f>
        <v>#N/A</v>
      </c>
      <c r="AK19" s="99" t="e">
        <f ca="true">+IF(AND(ISNUMBER(OFFSET('Sanitation Data'!$G$4,0,10*ROW('Sanitation Data'!G13))),'Data Summary'!CZ19="Yes"),100-OFFSET('Sanitation Data'!$G$4,0,10*ROW('Sanitation Data'!G13)),NA())</f>
        <v>#N/A</v>
      </c>
      <c r="AL19" s="99" t="e">
        <f ca="true">+IF(AND(ISNUMBER(OFFSET('Sanitation Data'!$G$6,0,10*ROW('Sanitation Data'!G13))),'Data Summary'!DA19="Yes"),OFFSET('Sanitation Data'!$G$6,0,10*ROW('Sanitation Data'!G13)),NA())</f>
        <v>#N/A</v>
      </c>
      <c r="AM19" s="99" t="e">
        <f ca="true">+IF(AND(ISNUMBER(OFFSET('Sanitation Data'!$G$10,0,10*ROW('Sanitation Data'!G13))),'Data Summary'!DB19="Yes"),OFFSET('Sanitation Data'!$G$10,0,10*ROW('Sanitation Data'!G13)),NA())</f>
        <v>#N/A</v>
      </c>
      <c r="AN19" s="99" t="e">
        <f ca="true">+IF(AND(ISNUMBER(OFFSET('Sanitation Data'!$G$11,0,10*ROW('Sanitation Data'!G13))),'Data Summary'!DC19="Yes"),OFFSET('Sanitation Data'!$G$11,0,10*ROW('Sanitation Data'!G13)),NA())</f>
        <v>#N/A</v>
      </c>
      <c r="AO19" s="99" t="e">
        <f ca="true">+IF(AND(ISNUMBER(OFFSET('Sanitation Data'!$G$12,0,10*ROW('Sanitation Data'!G13))),'Data Summary'!DD19="Yes"),OFFSET('Sanitation Data'!$G$12,0,10*ROW('Sanitation Data'!G13)),NA())</f>
        <v>#N/A</v>
      </c>
      <c r="AP19" s="99" t="e">
        <f ca="true">+IF(AND(ISNUMBER(OFFSET('Sanitation Data'!$H$4,0,10*ROW('Sanitation Data'!H13))),'Data Summary'!DE19="Yes"),100-OFFSET('Sanitation Data'!$H$4,0,10*ROW('Sanitation Data'!H13)),NA())</f>
        <v>#N/A</v>
      </c>
      <c r="AQ19" s="99" t="e">
        <f ca="true">+IF(AND(ISNUMBER(OFFSET('Sanitation Data'!$H$6,0,10*ROW('Sanitation Data'!H13))),'Data Summary'!DF19="Yes"),OFFSET('Sanitation Data'!$H$6,0,10*ROW('Sanitation Data'!H13)),NA())</f>
        <v>#N/A</v>
      </c>
      <c r="AR19" s="99" t="e">
        <f ca="true">+IF(AND(ISNUMBER(OFFSET('Sanitation Data'!$H$10,0,10*ROW('Sanitation Data'!H13))),'Data Summary'!DG19="Yes"),OFFSET('Sanitation Data'!$H$10,0,10*ROW('Sanitation Data'!H13)),NA())</f>
        <v>#N/A</v>
      </c>
      <c r="AS19" s="99" t="e">
        <f ca="true">+IF(AND(ISNUMBER(OFFSET('Sanitation Data'!$H$11,0,10*ROW('Sanitation Data'!H13))),'Data Summary'!DH19="Yes"),OFFSET('Sanitation Data'!$H$11,0,10*ROW('Sanitation Data'!H13)),NA())</f>
        <v>#N/A</v>
      </c>
      <c r="AT19" s="99" t="e">
        <f ca="true">+IF(AND(ISNUMBER(OFFSET('Sanitation Data'!$H$12,0,10*ROW('Sanitation Data'!H13))),'Data Summary'!DI19="Yes"),OFFSET('Sanitation Data'!$H$12,0,10*ROW('Sanitation Data'!H13)),NA())</f>
        <v>#N/A</v>
      </c>
      <c r="AU19" s="99" t="e">
        <f ca="true">+IF(AND(ISNUMBER(OFFSET('Sanitation Data'!$I$4,0,10*ROW('Sanitation Data'!I13))),'Data Summary'!DJ19="Yes"),100-OFFSET('Sanitation Data'!$I$4,0,10*ROW('Sanitation Data'!I13)),NA())</f>
        <v>#N/A</v>
      </c>
      <c r="AV19" s="99" t="e">
        <f ca="true">+IF(AND(ISNUMBER(OFFSET('Sanitation Data'!$I$6,0,10*ROW('Sanitation Data'!I13))),'Data Summary'!DK19="Yes"),OFFSET('Sanitation Data'!$I$6,0,10*ROW('Sanitation Data'!I13)),NA())</f>
        <v>#N/A</v>
      </c>
      <c r="AW19" s="99" t="e">
        <f ca="true">+IF(AND(ISNUMBER(OFFSET('Sanitation Data'!$I$10,0,10*ROW('Sanitation Data'!I13))),'Data Summary'!DL19="Yes"),OFFSET('Sanitation Data'!$I$10,0,10*ROW('Sanitation Data'!I13)),NA())</f>
        <v>#N/A</v>
      </c>
      <c r="AX19" s="99" t="e">
        <f ca="true">+IF(AND(ISNUMBER(OFFSET('Sanitation Data'!$I$11,0,10*ROW('Sanitation Data'!I13))),'Data Summary'!DM19="Yes"),OFFSET('Sanitation Data'!$I$11,0,10*ROW('Sanitation Data'!I13)),NA())</f>
        <v>#N/A</v>
      </c>
      <c r="AY19" s="99" t="e">
        <f ca="true">+IF(AND(ISNUMBER(OFFSET('Sanitation Data'!$I$12,0,10*ROW('Sanitation Data'!I13))),'Data Summary'!DN19="Yes"),OFFSET('Sanitation Data'!$I$12,0,10*ROW('Sanitation Data'!I13)),NA())</f>
        <v>#N/A</v>
      </c>
      <c r="AZ19" s="100" t="e">
        <f ca="true">+IF(AND(ISNUMBER(OFFSET('Hygiene Data'!$D$5,0,10*ROW('Hygiene Data'!D13))),'Data Summary'!DO19="Yes"),OFFSET('Hygiene Data'!$D$5,0,10*ROW('Hygiene Data'!D13)),NA())</f>
        <v>#N/A</v>
      </c>
      <c r="BA19" s="100" t="e">
        <f ca="true">+IF(AND(ISNUMBER(OFFSET('Hygiene Data'!$D$7,0,10*ROW('Hygiene Data'!D13))),'Data Summary'!DP19="Yes"),OFFSET('Hygiene Data'!$D$7,0,10*ROW('Hygiene Data'!D13)),NA())</f>
        <v>#N/A</v>
      </c>
      <c r="BB19" s="100" t="e">
        <f ca="true">+IF(AND(ISNUMBER(OFFSET('Hygiene Data'!$D$9,0,10*ROW('Hygiene Data'!D13))),'Data Summary'!DQ19="Yes"),OFFSET('Hygiene Data'!$D$9,0,10*ROW('Hygiene Data'!D13)),NA())</f>
        <v>#N/A</v>
      </c>
      <c r="BC19" s="100" t="e">
        <f ca="true">+IF(AND(ISNUMBER(OFFSET('Hygiene Data'!$E$5,0,10*ROW('Hygiene Data'!E13))),'Data Summary'!DR19="Yes"),OFFSET('Hygiene Data'!$E$5,0,10*ROW('Hygiene Data'!E13)),NA())</f>
        <v>#N/A</v>
      </c>
      <c r="BD19" s="100" t="e">
        <f ca="true">+IF(AND(ISNUMBER(OFFSET('Hygiene Data'!$E$7,0,10*ROW('Hygiene Data'!E13))),'Data Summary'!DS19="Yes"),OFFSET('Hygiene Data'!$E$7,0,10*ROW('Hygiene Data'!E13)),NA())</f>
        <v>#N/A</v>
      </c>
      <c r="BE19" s="100" t="e">
        <f ca="true">+IF(AND(ISNUMBER(OFFSET('Hygiene Data'!$E$9,0,10*ROW('Hygiene Data'!E13))),'Data Summary'!DT19="Yes"),OFFSET('Hygiene Data'!$E$9,0,10*ROW('Hygiene Data'!E13)),NA())</f>
        <v>#N/A</v>
      </c>
      <c r="BF19" s="100" t="e">
        <f ca="true">+IF(AND(ISNUMBER(OFFSET('Hygiene Data'!$F$5,0,10*ROW('Hygiene Data'!F13))),'Data Summary'!DU19="Yes"),OFFSET('Hygiene Data'!$F$5,0,10*ROW('Hygiene Data'!F13)),NA())</f>
        <v>#N/A</v>
      </c>
      <c r="BG19" s="100" t="e">
        <f ca="true">+IF(AND(ISNUMBER(OFFSET('Hygiene Data'!$F$7,0,10*ROW('Hygiene Data'!F13))),'Data Summary'!DV19="Yes"),OFFSET('Hygiene Data'!$F$7,0,10*ROW('Hygiene Data'!F13)),NA())</f>
        <v>#N/A</v>
      </c>
      <c r="BH19" s="100">
        <f ca="true">+IF(AND(ISNUMBER(OFFSET('Hygiene Data'!$F$9,0,10*ROW('Hygiene Data'!F13))),'Data Summary'!DW19="Yes"),OFFSET('Hygiene Data'!$F$9,0,10*ROW('Hygiene Data'!F13)),NA())</f>
        <v>81.707300000000004</v>
      </c>
      <c r="BI19" s="100" t="e">
        <f ca="true">+IF(AND(ISNUMBER(OFFSET('Hygiene Data'!$G$5,0,10*ROW('Hygiene Data'!G13))),'Data Summary'!DX19="Yes"),OFFSET('Hygiene Data'!$G$5,0,10*ROW('Hygiene Data'!G13)),NA())</f>
        <v>#N/A</v>
      </c>
      <c r="BJ19" s="100" t="e">
        <f ca="true">+IF(AND(ISNUMBER(OFFSET('Hygiene Data'!$G$7,0,10*ROW('Hygiene Data'!G13))),'Data Summary'!DY19="Yes"),OFFSET('Hygiene Data'!$G$7,0,10*ROW('Hygiene Data'!G13)),NA())</f>
        <v>#N/A</v>
      </c>
      <c r="BK19" s="100" t="e">
        <f ca="true">+IF(AND(ISNUMBER(OFFSET('Hygiene Data'!$G$9,0,10*ROW('Hygiene Data'!G13))),'Data Summary'!DZ19="Yes"),OFFSET('Hygiene Data'!$G$9,0,10*ROW('Hygiene Data'!G13)),NA())</f>
        <v>#N/A</v>
      </c>
      <c r="BL19" s="100" t="e">
        <f ca="true">+IF(AND(ISNUMBER(OFFSET('Hygiene Data'!$H$5,0,10*ROW('Hygiene Data'!H13))),'Data Summary'!EA19="Yes"),OFFSET('Hygiene Data'!$H$5,0,10*ROW('Hygiene Data'!H13)),NA())</f>
        <v>#N/A</v>
      </c>
      <c r="BM19" s="100" t="e">
        <f ca="true">+IF(AND(ISNUMBER(OFFSET('Hygiene Data'!$H$7,0,10*ROW('Hygiene Data'!H13))),'Data Summary'!EB19="Yes"),OFFSET('Hygiene Data'!$H$7,0,10*ROW('Hygiene Data'!H13)),NA())</f>
        <v>#N/A</v>
      </c>
      <c r="BN19" s="100" t="e">
        <f ca="true">+IF(AND(ISNUMBER(OFFSET('Hygiene Data'!$H$9,0,10*ROW('Hygiene Data'!H13))),'Data Summary'!EC19="Yes"),OFFSET('Hygiene Data'!$H$9,0,10*ROW('Hygiene Data'!H13)),NA())</f>
        <v>#N/A</v>
      </c>
      <c r="BO19" s="100" t="e">
        <f ca="true">+IF(AND(ISNUMBER(OFFSET('Hygiene Data'!$I$5,0,10*ROW('Hygiene Data'!I13))),'Data Summary'!ED19="Yes"),OFFSET('Hygiene Data'!$I$5,0,10*ROW('Hygiene Data'!I13)),NA())</f>
        <v>#N/A</v>
      </c>
      <c r="BP19" s="100" t="e">
        <f ca="true">+IF(AND(ISNUMBER(OFFSET('Hygiene Data'!$I$7,0,10*ROW('Hygiene Data'!I13))),'Data Summary'!EE19="Yes"),OFFSET('Hygiene Data'!$I$7,0,10*ROW('Hygiene Data'!I13)),NA())</f>
        <v>#N/A</v>
      </c>
      <c r="BQ19" s="100" t="e">
        <f ca="true">+IF(AND(ISNUMBER(OFFSET('Hygiene Data'!$I$9,0,10*ROW('Hygiene Data'!I13))),'Data Summary'!EF19="Yes"),OFFSET('Hygiene Data'!$I$9,0,10*ROW('Hygiene Data'!I13)),NA())</f>
        <v>#N/A</v>
      </c>
    </row>
    <row xmlns:x14ac="http://schemas.microsoft.com/office/spreadsheetml/2009/9/ac" r="20" x14ac:dyDescent="0.2">
      <c r="A20" s="351" t="str">
        <f ca="true">+RIGHT('Data Summary'!A20,LEN('Data Summary'!A20)-9)</f>
        <v>UIS</v>
      </c>
      <c r="B20" s="38" t="str">
        <f ca="true">+IF(ISTEXT('Data Summary'!B20),'Data Summary'!B20,"")</f>
        <v>Other</v>
      </c>
      <c r="C20" s="350">
        <f ca="true">+VALUE('Data Summary'!C20)</f>
        <v>2019</v>
      </c>
      <c r="D20" s="98" t="e">
        <f ca="true">+IF(AND(ISNUMBER(OFFSET('Water Data'!$D$4,0,10*ROW('Water Data'!D14))),'Data Summary'!BS20="Yes"),100-OFFSET('Water Data'!$D$4,0,10*ROW('Water Data'!D14)),NA())</f>
        <v>#N/A</v>
      </c>
      <c r="E20" s="98" t="e">
        <f ca="true">+IF(AND(ISNUMBER(OFFSET('Water Data'!$D$6,0,10*ROW('Water Data'!D14))),'Data Summary'!BT20="Yes"),OFFSET('Water Data'!$D$6,0,10*ROW('Water Data'!D14)),NA())</f>
        <v>#N/A</v>
      </c>
      <c r="F20" s="98">
        <f ca="true">+IF(AND(ISNUMBER(OFFSET('Water Data'!$D$9,0,10*ROW('Water Data'!D14))),'Data Summary'!BU20="Yes"),OFFSET('Water Data'!$D$9,0,10*ROW('Water Data'!D14)),NA())</f>
        <v>88.253624795667875</v>
      </c>
      <c r="G20" s="98" t="e">
        <f ca="true">+IF(AND(ISNUMBER(OFFSET('Water Data'!$E$4,0,10*ROW('Water Data'!E14))),'Data Summary'!BV20="Yes"),100-OFFSET('Water Data'!$E$4,0,10*ROW('Water Data'!E14)),NA())</f>
        <v>#N/A</v>
      </c>
      <c r="H20" s="98" t="e">
        <f ca="true">+IF(AND(ISNUMBER(OFFSET('Water Data'!$E$6,0,10*ROW('Water Data'!E14))),'Data Summary'!BW20="Yes"),OFFSET('Water Data'!$E$6,0,10*ROW('Water Data'!E14)),NA())</f>
        <v>#N/A</v>
      </c>
      <c r="I20" s="98" t="e">
        <f ca="true">+IF(AND(ISNUMBER(OFFSET('Water Data'!$E$9,0,10*ROW('Water Data'!E14))),'Data Summary'!BX20="Yes"),OFFSET('Water Data'!$E$9,0,10*ROW('Water Data'!E14)),NA())</f>
        <v>#N/A</v>
      </c>
      <c r="J20" s="98" t="e">
        <f ca="true">+IF(AND(ISNUMBER(OFFSET('Water Data'!$F$4,0,10*ROW('Water Data'!F14))),'Data Summary'!BY20="Yes"),100-OFFSET('Water Data'!$F$4,0,10*ROW('Water Data'!F14)),NA())</f>
        <v>#N/A</v>
      </c>
      <c r="K20" s="98" t="e">
        <f ca="true">+IF(AND(ISNUMBER(OFFSET('Water Data'!$F$6,0,10*ROW('Water Data'!F14))),'Data Summary'!BZ20="Yes"),OFFSET('Water Data'!$F$6,0,10*ROW('Water Data'!F14)),NA())</f>
        <v>#N/A</v>
      </c>
      <c r="L20" s="98" t="e">
        <f ca="true">+IF(AND(ISNUMBER(OFFSET('Water Data'!$F$9,0,10*ROW('Water Data'!F14))),'Data Summary'!CA20="Yes"),OFFSET('Water Data'!$F$9,0,10*ROW('Water Data'!F14)),NA())</f>
        <v>#N/A</v>
      </c>
      <c r="M20" s="98" t="e">
        <f ca="true">+IF(AND(ISNUMBER(OFFSET('Water Data'!$G$4,0,10*ROW('Water Data'!G14))),'Data Summary'!CB20="Yes"),100-OFFSET('Water Data'!$G$4,0,10*ROW('Water Data'!G14)),NA())</f>
        <v>#N/A</v>
      </c>
      <c r="N20" s="98" t="e">
        <f ca="true">+IF(AND(ISNUMBER(OFFSET('Water Data'!$G$6,0,10*ROW('Water Data'!G14))),'Data Summary'!CC20="Yes"),OFFSET('Water Data'!$G$6,0,10*ROW('Water Data'!G14)),NA())</f>
        <v>#N/A</v>
      </c>
      <c r="O20" s="98" t="e">
        <f ca="true">+IF(AND(ISNUMBER(OFFSET('Water Data'!$G$9,0,10*ROW('Water Data'!G14))),'Data Summary'!CD20="Yes"),OFFSET('Water Data'!$G$9,0,10*ROW('Water Data'!G14)),NA())</f>
        <v>#N/A</v>
      </c>
      <c r="P20" s="98" t="e">
        <f ca="true">+IF(AND(ISNUMBER(OFFSET('Water Data'!$H$4,0,10*ROW('Water Data'!H14))),'Data Summary'!CE20="Yes"),100-OFFSET('Water Data'!$H$4,0,10*ROW('Water Data'!H14)),NA())</f>
        <v>#N/A</v>
      </c>
      <c r="Q20" s="98" t="e">
        <f ca="true">+IF(AND(ISNUMBER(OFFSET('Water Data'!$H$6,0,10*ROW('Water Data'!H14))),'Data Summary'!CF20="Yes"),OFFSET('Water Data'!$H$6,0,10*ROW('Water Data'!H14)),NA())</f>
        <v>#N/A</v>
      </c>
      <c r="R20" s="98">
        <f ca="true">+IF(AND(ISNUMBER(OFFSET('Water Data'!$H$9,0,10*ROW('Water Data'!H14))),'Data Summary'!CG20="Yes"),OFFSET('Water Data'!$H$9,0,10*ROW('Water Data'!H14)),NA())</f>
        <v>87.882329999999996</v>
      </c>
      <c r="S20" s="98" t="e">
        <f ca="true">+IF(AND(ISNUMBER(OFFSET('Water Data'!$I$4,0,10*ROW('Water Data'!I14))),'Data Summary'!CH20="Yes"),100-OFFSET('Water Data'!$I$4,0,10*ROW('Water Data'!I14)),NA())</f>
        <v>#N/A</v>
      </c>
      <c r="T20" s="98" t="e">
        <f ca="true">+IF(AND(ISNUMBER(OFFSET('Water Data'!$I$6,0,10*ROW('Water Data'!I14))),'Data Summary'!CI20="Yes"),OFFSET('Water Data'!$I$6,0,10*ROW('Water Data'!I14)),NA())</f>
        <v>#N/A</v>
      </c>
      <c r="U20" s="98">
        <f ca="true">+IF(AND(ISNUMBER(OFFSET('Water Data'!$I$9,0,10*ROW('Water Data'!I14))),'Data Summary'!CJ20="Yes"),OFFSET('Water Data'!$I$9,0,10*ROW('Water Data'!I14)),NA())</f>
        <v>88.685000000000002</v>
      </c>
      <c r="V20" s="99" t="e">
        <f ca="true">+IF(AND(ISNUMBER(OFFSET('Sanitation Data'!$D$4,0,10*ROW('Sanitation Data'!D14))),'Data Summary'!CK20="Yes"),100-OFFSET('Sanitation Data'!$D$4,0,10*ROW('Sanitation Data'!D14)),NA())</f>
        <v>#N/A</v>
      </c>
      <c r="W20" s="99" t="e">
        <f ca="true">+IF(AND(ISNUMBER(OFFSET('Sanitation Data'!$D$6,0,10*ROW('Sanitation Data'!D14))),'Data Summary'!CL20="Yes"),OFFSET('Sanitation Data'!$D$6,0,10*ROW('Sanitation Data'!D14)),NA())</f>
        <v>#N/A</v>
      </c>
      <c r="X20" s="99" t="e">
        <f ca="true">+IF(AND(ISNUMBER(OFFSET('Sanitation Data'!$D$10,0,10*ROW('Sanitation Data'!D14))),'Data Summary'!CM20="Yes"),OFFSET('Sanitation Data'!$D$10,0,10*ROW('Sanitation Data'!D14)),NA())</f>
        <v>#N/A</v>
      </c>
      <c r="Y20" s="99" t="e">
        <f ca="true">+IF(AND(ISNUMBER(OFFSET('Sanitation Data'!$D$11,0,10*ROW('Sanitation Data'!D14))),'Data Summary'!CN20="Yes"),OFFSET('Sanitation Data'!$D$11,0,10*ROW('Sanitation Data'!D14)),NA())</f>
        <v>#N/A</v>
      </c>
      <c r="Z20" s="99" t="e">
        <f ca="true">+IF(AND(ISNUMBER(OFFSET('Sanitation Data'!$D$12,0,10*ROW('Sanitation Data'!D14))),'Data Summary'!CO20="Yes"),OFFSET('Sanitation Data'!$D$12,0,10*ROW('Sanitation Data'!D14)),NA())</f>
        <v>#N/A</v>
      </c>
      <c r="AA20" s="99" t="e">
        <f ca="true">+IF(AND(ISNUMBER(OFFSET('Sanitation Data'!$E$4,0,10*ROW('Sanitation Data'!E14))),'Data Summary'!CP20="Yes"),100-OFFSET('Sanitation Data'!$E$4,0,10*ROW('Sanitation Data'!E14)),NA())</f>
        <v>#N/A</v>
      </c>
      <c r="AB20" s="99" t="e">
        <f ca="true">+IF(AND(ISNUMBER(OFFSET('Sanitation Data'!$E$6,0,10*ROW('Sanitation Data'!E14))),'Data Summary'!CQ20="Yes"),OFFSET('Sanitation Data'!$E$6,0,10*ROW('Sanitation Data'!E14)),NA())</f>
        <v>#N/A</v>
      </c>
      <c r="AC20" s="99" t="e">
        <f ca="true">+IF(AND(ISNUMBER(OFFSET('Sanitation Data'!$E$10,0,10*ROW('Sanitation Data'!E14))),'Data Summary'!CR20="Yes"),OFFSET('Sanitation Data'!$E$10,0,10*ROW('Sanitation Data'!E14)),NA())</f>
        <v>#N/A</v>
      </c>
      <c r="AD20" s="99" t="e">
        <f ca="true">+IF(AND(ISNUMBER(OFFSET('Sanitation Data'!$E$11,0,10*ROW('Sanitation Data'!E14))),'Data Summary'!CS20="Yes"),OFFSET('Sanitation Data'!$E$11,0,10*ROW('Sanitation Data'!E14)),NA())</f>
        <v>#N/A</v>
      </c>
      <c r="AE20" s="99" t="e">
        <f ca="true">+IF(AND(ISNUMBER(OFFSET('Sanitation Data'!$E$12,0,10*ROW('Sanitation Data'!E14))),'Data Summary'!CT20="Yes"),OFFSET('Sanitation Data'!$E$12,0,10*ROW('Sanitation Data'!E14)),NA())</f>
        <v>#N/A</v>
      </c>
      <c r="AF20" s="99" t="e">
        <f ca="true">+IF(AND(ISNUMBER(OFFSET('Sanitation Data'!$F$4,0,10*ROW('Sanitation Data'!F14))),'Data Summary'!CU20="Yes"),100-OFFSET('Sanitation Data'!$F$4,0,10*ROW('Sanitation Data'!F14)),NA())</f>
        <v>#N/A</v>
      </c>
      <c r="AG20" s="99" t="e">
        <f ca="true">+IF(AND(ISNUMBER(OFFSET('Sanitation Data'!$F$6,0,10*ROW('Sanitation Data'!F14))),'Data Summary'!CV20="Yes"),OFFSET('Sanitation Data'!$F$6,0,10*ROW('Sanitation Data'!F14)),NA())</f>
        <v>#N/A</v>
      </c>
      <c r="AH20" s="99" t="e">
        <f ca="true">+IF(AND(ISNUMBER(OFFSET('Sanitation Data'!$F$10,0,10*ROW('Sanitation Data'!F14))),'Data Summary'!CW20="Yes"),OFFSET('Sanitation Data'!$F$10,0,10*ROW('Sanitation Data'!F14)),NA())</f>
        <v>#N/A</v>
      </c>
      <c r="AI20" s="99" t="e">
        <f ca="true">+IF(AND(ISNUMBER(OFFSET('Sanitation Data'!$F$11,0,10*ROW('Sanitation Data'!F14))),'Data Summary'!CX20="Yes"),OFFSET('Sanitation Data'!$F$11,0,10*ROW('Sanitation Data'!F14)),NA())</f>
        <v>#N/A</v>
      </c>
      <c r="AJ20" s="99" t="e">
        <f ca="true">+IF(AND(ISNUMBER(OFFSET('Sanitation Data'!$F$12,0,10*ROW('Sanitation Data'!F14))),'Data Summary'!CY20="Yes"),OFFSET('Sanitation Data'!$F$12,0,10*ROW('Sanitation Data'!F14)),NA())</f>
        <v>#N/A</v>
      </c>
      <c r="AK20" s="99" t="e">
        <f ca="true">+IF(AND(ISNUMBER(OFFSET('Sanitation Data'!$G$4,0,10*ROW('Sanitation Data'!G14))),'Data Summary'!CZ20="Yes"),100-OFFSET('Sanitation Data'!$G$4,0,10*ROW('Sanitation Data'!G14)),NA())</f>
        <v>#N/A</v>
      </c>
      <c r="AL20" s="99" t="e">
        <f ca="true">+IF(AND(ISNUMBER(OFFSET('Sanitation Data'!$G$6,0,10*ROW('Sanitation Data'!G14))),'Data Summary'!DA20="Yes"),OFFSET('Sanitation Data'!$G$6,0,10*ROW('Sanitation Data'!G14)),NA())</f>
        <v>#N/A</v>
      </c>
      <c r="AM20" s="99" t="e">
        <f ca="true">+IF(AND(ISNUMBER(OFFSET('Sanitation Data'!$G$10,0,10*ROW('Sanitation Data'!G14))),'Data Summary'!DB20="Yes"),OFFSET('Sanitation Data'!$G$10,0,10*ROW('Sanitation Data'!G14)),NA())</f>
        <v>#N/A</v>
      </c>
      <c r="AN20" s="99" t="e">
        <f ca="true">+IF(AND(ISNUMBER(OFFSET('Sanitation Data'!$G$11,0,10*ROW('Sanitation Data'!G14))),'Data Summary'!DC20="Yes"),OFFSET('Sanitation Data'!$G$11,0,10*ROW('Sanitation Data'!G14)),NA())</f>
        <v>#N/A</v>
      </c>
      <c r="AO20" s="99" t="e">
        <f ca="true">+IF(AND(ISNUMBER(OFFSET('Sanitation Data'!$G$12,0,10*ROW('Sanitation Data'!G14))),'Data Summary'!DD20="Yes"),OFFSET('Sanitation Data'!$G$12,0,10*ROW('Sanitation Data'!G14)),NA())</f>
        <v>#N/A</v>
      </c>
      <c r="AP20" s="99" t="e">
        <f ca="true">+IF(AND(ISNUMBER(OFFSET('Sanitation Data'!$H$4,0,10*ROW('Sanitation Data'!H14))),'Data Summary'!DE20="Yes"),100-OFFSET('Sanitation Data'!$H$4,0,10*ROW('Sanitation Data'!H14)),NA())</f>
        <v>#N/A</v>
      </c>
      <c r="AQ20" s="99" t="e">
        <f ca="true">+IF(AND(ISNUMBER(OFFSET('Sanitation Data'!$H$6,0,10*ROW('Sanitation Data'!H14))),'Data Summary'!DF20="Yes"),OFFSET('Sanitation Data'!$H$6,0,10*ROW('Sanitation Data'!H14)),NA())</f>
        <v>#N/A</v>
      </c>
      <c r="AR20" s="99" t="e">
        <f ca="true">+IF(AND(ISNUMBER(OFFSET('Sanitation Data'!$H$10,0,10*ROW('Sanitation Data'!H14))),'Data Summary'!DG20="Yes"),OFFSET('Sanitation Data'!$H$10,0,10*ROW('Sanitation Data'!H14)),NA())</f>
        <v>#N/A</v>
      </c>
      <c r="AS20" s="99" t="e">
        <f ca="true">+IF(AND(ISNUMBER(OFFSET('Sanitation Data'!$H$11,0,10*ROW('Sanitation Data'!H14))),'Data Summary'!DH20="Yes"),OFFSET('Sanitation Data'!$H$11,0,10*ROW('Sanitation Data'!H14)),NA())</f>
        <v>#N/A</v>
      </c>
      <c r="AT20" s="99" t="e">
        <f ca="true">+IF(AND(ISNUMBER(OFFSET('Sanitation Data'!$H$12,0,10*ROW('Sanitation Data'!H14))),'Data Summary'!DI20="Yes"),OFFSET('Sanitation Data'!$H$12,0,10*ROW('Sanitation Data'!H14)),NA())</f>
        <v>#N/A</v>
      </c>
      <c r="AU20" s="99" t="e">
        <f ca="true">+IF(AND(ISNUMBER(OFFSET('Sanitation Data'!$I$4,0,10*ROW('Sanitation Data'!I14))),'Data Summary'!DJ20="Yes"),100-OFFSET('Sanitation Data'!$I$4,0,10*ROW('Sanitation Data'!I14)),NA())</f>
        <v>#N/A</v>
      </c>
      <c r="AV20" s="99" t="e">
        <f ca="true">+IF(AND(ISNUMBER(OFFSET('Sanitation Data'!$I$6,0,10*ROW('Sanitation Data'!I14))),'Data Summary'!DK20="Yes"),OFFSET('Sanitation Data'!$I$6,0,10*ROW('Sanitation Data'!I14)),NA())</f>
        <v>#N/A</v>
      </c>
      <c r="AW20" s="99" t="e">
        <f ca="true">+IF(AND(ISNUMBER(OFFSET('Sanitation Data'!$I$10,0,10*ROW('Sanitation Data'!I14))),'Data Summary'!DL20="Yes"),OFFSET('Sanitation Data'!$I$10,0,10*ROW('Sanitation Data'!I14)),NA())</f>
        <v>#N/A</v>
      </c>
      <c r="AX20" s="99" t="e">
        <f ca="true">+IF(AND(ISNUMBER(OFFSET('Sanitation Data'!$I$11,0,10*ROW('Sanitation Data'!I14))),'Data Summary'!DM20="Yes"),OFFSET('Sanitation Data'!$I$11,0,10*ROW('Sanitation Data'!I14)),NA())</f>
        <v>#N/A</v>
      </c>
      <c r="AY20" s="99" t="e">
        <f ca="true">+IF(AND(ISNUMBER(OFFSET('Sanitation Data'!$I$12,0,10*ROW('Sanitation Data'!I14))),'Data Summary'!DN20="Yes"),OFFSET('Sanitation Data'!$I$12,0,10*ROW('Sanitation Data'!I14)),NA())</f>
        <v>#N/A</v>
      </c>
      <c r="AZ20" s="100" t="e">
        <f ca="true">+IF(AND(ISNUMBER(OFFSET('Hygiene Data'!$D$5,0,10*ROW('Hygiene Data'!D14))),'Data Summary'!DO20="Yes"),OFFSET('Hygiene Data'!$D$5,0,10*ROW('Hygiene Data'!D14)),NA())</f>
        <v>#N/A</v>
      </c>
      <c r="BA20" s="100" t="e">
        <f ca="true">+IF(AND(ISNUMBER(OFFSET('Hygiene Data'!$D$7,0,10*ROW('Hygiene Data'!D14))),'Data Summary'!DP20="Yes"),OFFSET('Hygiene Data'!$D$7,0,10*ROW('Hygiene Data'!D14)),NA())</f>
        <v>#N/A</v>
      </c>
      <c r="BB20" s="100" t="e">
        <f ca="true">+IF(AND(ISNUMBER(OFFSET('Hygiene Data'!$D$9,0,10*ROW('Hygiene Data'!D14))),'Data Summary'!DQ20="Yes"),OFFSET('Hygiene Data'!$D$9,0,10*ROW('Hygiene Data'!D14)),NA())</f>
        <v>#N/A</v>
      </c>
      <c r="BC20" s="100" t="e">
        <f ca="true">+IF(AND(ISNUMBER(OFFSET('Hygiene Data'!$E$5,0,10*ROW('Hygiene Data'!E14))),'Data Summary'!DR20="Yes"),OFFSET('Hygiene Data'!$E$5,0,10*ROW('Hygiene Data'!E14)),NA())</f>
        <v>#N/A</v>
      </c>
      <c r="BD20" s="100" t="e">
        <f ca="true">+IF(AND(ISNUMBER(OFFSET('Hygiene Data'!$E$7,0,10*ROW('Hygiene Data'!E14))),'Data Summary'!DS20="Yes"),OFFSET('Hygiene Data'!$E$7,0,10*ROW('Hygiene Data'!E14)),NA())</f>
        <v>#N/A</v>
      </c>
      <c r="BE20" s="100" t="e">
        <f ca="true">+IF(AND(ISNUMBER(OFFSET('Hygiene Data'!$E$9,0,10*ROW('Hygiene Data'!E14))),'Data Summary'!DT20="Yes"),OFFSET('Hygiene Data'!$E$9,0,10*ROW('Hygiene Data'!E14)),NA())</f>
        <v>#N/A</v>
      </c>
      <c r="BF20" s="100" t="e">
        <f ca="true">+IF(AND(ISNUMBER(OFFSET('Hygiene Data'!$F$5,0,10*ROW('Hygiene Data'!F14))),'Data Summary'!DU20="Yes"),OFFSET('Hygiene Data'!$F$5,0,10*ROW('Hygiene Data'!F14)),NA())</f>
        <v>#N/A</v>
      </c>
      <c r="BG20" s="100" t="e">
        <f ca="true">+IF(AND(ISNUMBER(OFFSET('Hygiene Data'!$F$7,0,10*ROW('Hygiene Data'!F14))),'Data Summary'!DV20="Yes"),OFFSET('Hygiene Data'!$F$7,0,10*ROW('Hygiene Data'!F14)),NA())</f>
        <v>#N/A</v>
      </c>
      <c r="BH20" s="100" t="e">
        <f ca="true">+IF(AND(ISNUMBER(OFFSET('Hygiene Data'!$F$9,0,10*ROW('Hygiene Data'!F14))),'Data Summary'!DW20="Yes"),OFFSET('Hygiene Data'!$F$9,0,10*ROW('Hygiene Data'!F14)),NA())</f>
        <v>#N/A</v>
      </c>
      <c r="BI20" s="100" t="e">
        <f ca="true">+IF(AND(ISNUMBER(OFFSET('Hygiene Data'!$G$5,0,10*ROW('Hygiene Data'!G14))),'Data Summary'!DX20="Yes"),OFFSET('Hygiene Data'!$G$5,0,10*ROW('Hygiene Data'!G14)),NA())</f>
        <v>#N/A</v>
      </c>
      <c r="BJ20" s="100" t="e">
        <f ca="true">+IF(AND(ISNUMBER(OFFSET('Hygiene Data'!$G$7,0,10*ROW('Hygiene Data'!G14))),'Data Summary'!DY20="Yes"),OFFSET('Hygiene Data'!$G$7,0,10*ROW('Hygiene Data'!G14)),NA())</f>
        <v>#N/A</v>
      </c>
      <c r="BK20" s="100" t="e">
        <f ca="true">+IF(AND(ISNUMBER(OFFSET('Hygiene Data'!$G$9,0,10*ROW('Hygiene Data'!G14))),'Data Summary'!DZ20="Yes"),OFFSET('Hygiene Data'!$G$9,0,10*ROW('Hygiene Data'!G14)),NA())</f>
        <v>#N/A</v>
      </c>
      <c r="BL20" s="100" t="e">
        <f ca="true">+IF(AND(ISNUMBER(OFFSET('Hygiene Data'!$H$5,0,10*ROW('Hygiene Data'!H14))),'Data Summary'!EA20="Yes"),OFFSET('Hygiene Data'!$H$5,0,10*ROW('Hygiene Data'!H14)),NA())</f>
        <v>#N/A</v>
      </c>
      <c r="BM20" s="100" t="e">
        <f ca="true">+IF(AND(ISNUMBER(OFFSET('Hygiene Data'!$H$7,0,10*ROW('Hygiene Data'!H14))),'Data Summary'!EB20="Yes"),OFFSET('Hygiene Data'!$H$7,0,10*ROW('Hygiene Data'!H14)),NA())</f>
        <v>#N/A</v>
      </c>
      <c r="BN20" s="100" t="e">
        <f ca="true">+IF(AND(ISNUMBER(OFFSET('Hygiene Data'!$H$9,0,10*ROW('Hygiene Data'!H14))),'Data Summary'!EC20="Yes"),OFFSET('Hygiene Data'!$H$9,0,10*ROW('Hygiene Data'!H14)),NA())</f>
        <v>#N/A</v>
      </c>
      <c r="BO20" s="100" t="e">
        <f ca="true">+IF(AND(ISNUMBER(OFFSET('Hygiene Data'!$I$5,0,10*ROW('Hygiene Data'!I14))),'Data Summary'!ED20="Yes"),OFFSET('Hygiene Data'!$I$5,0,10*ROW('Hygiene Data'!I14)),NA())</f>
        <v>#N/A</v>
      </c>
      <c r="BP20" s="100" t="e">
        <f ca="true">+IF(AND(ISNUMBER(OFFSET('Hygiene Data'!$I$7,0,10*ROW('Hygiene Data'!I14))),'Data Summary'!EE20="Yes"),OFFSET('Hygiene Data'!$I$7,0,10*ROW('Hygiene Data'!I14)),NA())</f>
        <v>#N/A</v>
      </c>
      <c r="BQ20" s="100" t="e">
        <f ca="true">+IF(AND(ISNUMBER(OFFSET('Hygiene Data'!$I$9,0,10*ROW('Hygiene Data'!I14))),'Data Summary'!EF20="Yes"),OFFSET('Hygiene Data'!$I$9,0,10*ROW('Hygiene Data'!I14)),NA())</f>
        <v>#N/A</v>
      </c>
    </row>
    <row xmlns:x14ac="http://schemas.microsoft.com/office/spreadsheetml/2009/9/ac" r="21" x14ac:dyDescent="0.2">
      <c r="A21" s="351" t="str">
        <f ca="true">+RIGHT('Data Summary'!A21,LEN('Data Summary'!A21)-9)</f>
        <v>LLECE</v>
      </c>
      <c r="B21" s="38" t="str">
        <f ca="true">+IF(ISTEXT('Data Summary'!B21),'Data Summary'!B21,"")</f>
        <v>Survey</v>
      </c>
      <c r="C21" s="350">
        <f ca="true">+VALUE('Data Summary'!C21)</f>
        <v>2019</v>
      </c>
      <c r="D21" s="98" t="e">
        <f ca="true">+IF(AND(ISNUMBER(OFFSET('Water Data'!$D$4,0,10*ROW('Water Data'!D15))),'Data Summary'!BS21="Yes"),100-OFFSET('Water Data'!$D$4,0,10*ROW('Water Data'!D15)),NA())</f>
        <v>#N/A</v>
      </c>
      <c r="E21" s="98">
        <f ca="true">+IF(AND(ISNUMBER(OFFSET('Water Data'!$D$6,0,10*ROW('Water Data'!D15))),'Data Summary'!BT21="Yes"),OFFSET('Water Data'!$D$6,0,10*ROW('Water Data'!D15)),NA())</f>
        <v>87.596899224806208</v>
      </c>
      <c r="F21" s="98" t="e">
        <f ca="true">+IF(AND(ISNUMBER(OFFSET('Water Data'!$D$9,0,10*ROW('Water Data'!D15))),'Data Summary'!BU21="Yes"),OFFSET('Water Data'!$D$9,0,10*ROW('Water Data'!D15)),NA())</f>
        <v>#N/A</v>
      </c>
      <c r="G21" s="98" t="e">
        <f ca="true">+IF(AND(ISNUMBER(OFFSET('Water Data'!$E$4,0,10*ROW('Water Data'!E15))),'Data Summary'!BV21="Yes"),100-OFFSET('Water Data'!$E$4,0,10*ROW('Water Data'!E15)),NA())</f>
        <v>#N/A</v>
      </c>
      <c r="H21" s="98">
        <f ca="true">+IF(AND(ISNUMBER(OFFSET('Water Data'!$E$6,0,10*ROW('Water Data'!E15))),'Data Summary'!BW21="Yes"),OFFSET('Water Data'!$E$6,0,10*ROW('Water Data'!E15)),NA())</f>
        <v>94.285714285714278</v>
      </c>
      <c r="I21" s="98" t="e">
        <f ca="true">+IF(AND(ISNUMBER(OFFSET('Water Data'!$E$9,0,10*ROW('Water Data'!E15))),'Data Summary'!BX21="Yes"),OFFSET('Water Data'!$E$9,0,10*ROW('Water Data'!E15)),NA())</f>
        <v>#N/A</v>
      </c>
      <c r="J21" s="98" t="e">
        <f ca="true">+IF(AND(ISNUMBER(OFFSET('Water Data'!$F$4,0,10*ROW('Water Data'!F15))),'Data Summary'!BY21="Yes"),100-OFFSET('Water Data'!$F$4,0,10*ROW('Water Data'!F15)),NA())</f>
        <v>#N/A</v>
      </c>
      <c r="K21" s="98">
        <f ca="true">+IF(AND(ISNUMBER(OFFSET('Water Data'!$F$6,0,10*ROW('Water Data'!F15))),'Data Summary'!BZ21="Yes"),OFFSET('Water Data'!$F$6,0,10*ROW('Water Data'!F15)),NA())</f>
        <v>83.006535947712422</v>
      </c>
      <c r="L21" s="98" t="e">
        <f ca="true">+IF(AND(ISNUMBER(OFFSET('Water Data'!$F$9,0,10*ROW('Water Data'!F15))),'Data Summary'!CA21="Yes"),OFFSET('Water Data'!$F$9,0,10*ROW('Water Data'!F15)),NA())</f>
        <v>#N/A</v>
      </c>
      <c r="M21" s="98" t="e">
        <f ca="true">+IF(AND(ISNUMBER(OFFSET('Water Data'!$G$4,0,10*ROW('Water Data'!G15))),'Data Summary'!CB21="Yes"),100-OFFSET('Water Data'!$G$4,0,10*ROW('Water Data'!G15)),NA())</f>
        <v>#N/A</v>
      </c>
      <c r="N21" s="98" t="e">
        <f ca="true">+IF(AND(ISNUMBER(OFFSET('Water Data'!$G$6,0,10*ROW('Water Data'!G15))),'Data Summary'!CC21="Yes"),OFFSET('Water Data'!$G$6,0,10*ROW('Water Data'!G15)),NA())</f>
        <v>#N/A</v>
      </c>
      <c r="O21" s="98" t="e">
        <f ca="true">+IF(AND(ISNUMBER(OFFSET('Water Data'!$G$9,0,10*ROW('Water Data'!G15))),'Data Summary'!CD21="Yes"),OFFSET('Water Data'!$G$9,0,10*ROW('Water Data'!G15)),NA())</f>
        <v>#N/A</v>
      </c>
      <c r="P21" s="98" t="e">
        <f ca="true">+IF(AND(ISNUMBER(OFFSET('Water Data'!$H$4,0,10*ROW('Water Data'!H15))),'Data Summary'!CE21="Yes"),100-OFFSET('Water Data'!$H$4,0,10*ROW('Water Data'!H15)),NA())</f>
        <v>#N/A</v>
      </c>
      <c r="Q21" s="98">
        <f ca="true">+IF(AND(ISNUMBER(OFFSET('Water Data'!$H$6,0,10*ROW('Water Data'!H15))),'Data Summary'!CF21="Yes"),OFFSET('Water Data'!$H$6,0,10*ROW('Water Data'!H15)),NA())</f>
        <v>87.596899224806208</v>
      </c>
      <c r="R21" s="98" t="e">
        <f ca="true">+IF(AND(ISNUMBER(OFFSET('Water Data'!$H$9,0,10*ROW('Water Data'!H15))),'Data Summary'!CG21="Yes"),OFFSET('Water Data'!$H$9,0,10*ROW('Water Data'!H15)),NA())</f>
        <v>#N/A</v>
      </c>
      <c r="S21" s="98" t="e">
        <f ca="true">+IF(AND(ISNUMBER(OFFSET('Water Data'!$I$4,0,10*ROW('Water Data'!I15))),'Data Summary'!CH21="Yes"),100-OFFSET('Water Data'!$I$4,0,10*ROW('Water Data'!I15)),NA())</f>
        <v>#N/A</v>
      </c>
      <c r="T21" s="98">
        <f ca="true">+IF(AND(ISNUMBER(OFFSET('Water Data'!$I$6,0,10*ROW('Water Data'!I15))),'Data Summary'!CI21="Yes"),OFFSET('Water Data'!$I$6,0,10*ROW('Water Data'!I15)),NA())</f>
        <v>87.951807228915655</v>
      </c>
      <c r="U21" s="98" t="e">
        <f ca="true">+IF(AND(ISNUMBER(OFFSET('Water Data'!$I$9,0,10*ROW('Water Data'!I15))),'Data Summary'!CJ21="Yes"),OFFSET('Water Data'!$I$9,0,10*ROW('Water Data'!I15)),NA())</f>
        <v>#N/A</v>
      </c>
      <c r="V21" s="99" t="e">
        <f ca="true">+IF(AND(ISNUMBER(OFFSET('Sanitation Data'!$D$4,0,10*ROW('Sanitation Data'!D15))),'Data Summary'!CK21="Yes"),100-OFFSET('Sanitation Data'!$D$4,0,10*ROW('Sanitation Data'!D15)),NA())</f>
        <v>#N/A</v>
      </c>
      <c r="W21" s="99" t="e">
        <f ca="true">+IF(AND(ISNUMBER(OFFSET('Sanitation Data'!$D$6,0,10*ROW('Sanitation Data'!D15))),'Data Summary'!CL21="Yes"),OFFSET('Sanitation Data'!$D$6,0,10*ROW('Sanitation Data'!D15)),NA())</f>
        <v>#N/A</v>
      </c>
      <c r="X21" s="99">
        <f ca="true">+IF(AND(ISNUMBER(OFFSET('Sanitation Data'!$D$10,0,10*ROW('Sanitation Data'!D15))),'Data Summary'!CM21="Yes"),OFFSET('Sanitation Data'!$D$10,0,10*ROW('Sanitation Data'!D15)),NA())</f>
        <v>75.294117647058826</v>
      </c>
      <c r="Y21" s="99" t="e">
        <f ca="true">+IF(AND(ISNUMBER(OFFSET('Sanitation Data'!$D$11,0,10*ROW('Sanitation Data'!D15))),'Data Summary'!CN21="Yes"),OFFSET('Sanitation Data'!$D$11,0,10*ROW('Sanitation Data'!D15)),NA())</f>
        <v>#N/A</v>
      </c>
      <c r="Z21" s="99">
        <f ca="true">+IF(AND(ISNUMBER(OFFSET('Sanitation Data'!$D$12,0,10*ROW('Sanitation Data'!D15))),'Data Summary'!CO21="Yes"),OFFSET('Sanitation Data'!$D$12,0,10*ROW('Sanitation Data'!D15)),NA())</f>
        <v>75.294117647058826</v>
      </c>
      <c r="AA21" s="99" t="e">
        <f ca="true">+IF(AND(ISNUMBER(OFFSET('Sanitation Data'!$E$4,0,10*ROW('Sanitation Data'!E15))),'Data Summary'!CP21="Yes"),100-OFFSET('Sanitation Data'!$E$4,0,10*ROW('Sanitation Data'!E15)),NA())</f>
        <v>#N/A</v>
      </c>
      <c r="AB21" s="99" t="e">
        <f ca="true">+IF(AND(ISNUMBER(OFFSET('Sanitation Data'!$E$6,0,10*ROW('Sanitation Data'!E15))),'Data Summary'!CQ21="Yes"),OFFSET('Sanitation Data'!$E$6,0,10*ROW('Sanitation Data'!E15)),NA())</f>
        <v>#N/A</v>
      </c>
      <c r="AC21" s="99">
        <f ca="true">+IF(AND(ISNUMBER(OFFSET('Sanitation Data'!$E$10,0,10*ROW('Sanitation Data'!E15))),'Data Summary'!CR21="Yes"),OFFSET('Sanitation Data'!$E$10,0,10*ROW('Sanitation Data'!E15)),NA())</f>
        <v>85.436893203883486</v>
      </c>
      <c r="AD21" s="99" t="e">
        <f ca="true">+IF(AND(ISNUMBER(OFFSET('Sanitation Data'!$E$11,0,10*ROW('Sanitation Data'!E15))),'Data Summary'!CS21="Yes"),OFFSET('Sanitation Data'!$E$11,0,10*ROW('Sanitation Data'!E15)),NA())</f>
        <v>#N/A</v>
      </c>
      <c r="AE21" s="99">
        <f ca="true">+IF(AND(ISNUMBER(OFFSET('Sanitation Data'!$E$12,0,10*ROW('Sanitation Data'!E15))),'Data Summary'!CT21="Yes"),OFFSET('Sanitation Data'!$E$12,0,10*ROW('Sanitation Data'!E15)),NA())</f>
        <v>85.436893203883486</v>
      </c>
      <c r="AF21" s="99" t="e">
        <f ca="true">+IF(AND(ISNUMBER(OFFSET('Sanitation Data'!$F$4,0,10*ROW('Sanitation Data'!F15))),'Data Summary'!CU21="Yes"),100-OFFSET('Sanitation Data'!$F$4,0,10*ROW('Sanitation Data'!F15)),NA())</f>
        <v>#N/A</v>
      </c>
      <c r="AG21" s="99" t="e">
        <f ca="true">+IF(AND(ISNUMBER(OFFSET('Sanitation Data'!$F$6,0,10*ROW('Sanitation Data'!F15))),'Data Summary'!CV21="Yes"),OFFSET('Sanitation Data'!$F$6,0,10*ROW('Sanitation Data'!F15)),NA())</f>
        <v>#N/A</v>
      </c>
      <c r="AH21" s="99">
        <f ca="true">+IF(AND(ISNUMBER(OFFSET('Sanitation Data'!$F$10,0,10*ROW('Sanitation Data'!F15))),'Data Summary'!CW21="Yes"),OFFSET('Sanitation Data'!$F$10,0,10*ROW('Sanitation Data'!F15)),NA())</f>
        <v>68.421052631578945</v>
      </c>
      <c r="AI21" s="99" t="e">
        <f ca="true">+IF(AND(ISNUMBER(OFFSET('Sanitation Data'!$F$11,0,10*ROW('Sanitation Data'!F15))),'Data Summary'!CX21="Yes"),OFFSET('Sanitation Data'!$F$11,0,10*ROW('Sanitation Data'!F15)),NA())</f>
        <v>#N/A</v>
      </c>
      <c r="AJ21" s="99">
        <f ca="true">+IF(AND(ISNUMBER(OFFSET('Sanitation Data'!$F$12,0,10*ROW('Sanitation Data'!F15))),'Data Summary'!CY21="Yes"),OFFSET('Sanitation Data'!$F$12,0,10*ROW('Sanitation Data'!F15)),NA())</f>
        <v>68.421052631578945</v>
      </c>
      <c r="AK21" s="99" t="e">
        <f ca="true">+IF(AND(ISNUMBER(OFFSET('Sanitation Data'!$G$4,0,10*ROW('Sanitation Data'!G15))),'Data Summary'!CZ21="Yes"),100-OFFSET('Sanitation Data'!$G$4,0,10*ROW('Sanitation Data'!G15)),NA())</f>
        <v>#N/A</v>
      </c>
      <c r="AL21" s="99" t="e">
        <f ca="true">+IF(AND(ISNUMBER(OFFSET('Sanitation Data'!$G$6,0,10*ROW('Sanitation Data'!G15))),'Data Summary'!DA21="Yes"),OFFSET('Sanitation Data'!$G$6,0,10*ROW('Sanitation Data'!G15)),NA())</f>
        <v>#N/A</v>
      </c>
      <c r="AM21" s="99" t="e">
        <f ca="true">+IF(AND(ISNUMBER(OFFSET('Sanitation Data'!$G$10,0,10*ROW('Sanitation Data'!G15))),'Data Summary'!DB21="Yes"),OFFSET('Sanitation Data'!$G$10,0,10*ROW('Sanitation Data'!G15)),NA())</f>
        <v>#N/A</v>
      </c>
      <c r="AN21" s="99" t="e">
        <f ca="true">+IF(AND(ISNUMBER(OFFSET('Sanitation Data'!$G$11,0,10*ROW('Sanitation Data'!G15))),'Data Summary'!DC21="Yes"),OFFSET('Sanitation Data'!$G$11,0,10*ROW('Sanitation Data'!G15)),NA())</f>
        <v>#N/A</v>
      </c>
      <c r="AO21" s="99" t="e">
        <f ca="true">+IF(AND(ISNUMBER(OFFSET('Sanitation Data'!$G$12,0,10*ROW('Sanitation Data'!G15))),'Data Summary'!DD21="Yes"),OFFSET('Sanitation Data'!$G$12,0,10*ROW('Sanitation Data'!G15)),NA())</f>
        <v>#N/A</v>
      </c>
      <c r="AP21" s="99" t="e">
        <f ca="true">+IF(AND(ISNUMBER(OFFSET('Sanitation Data'!$H$4,0,10*ROW('Sanitation Data'!H15))),'Data Summary'!DE21="Yes"),100-OFFSET('Sanitation Data'!$H$4,0,10*ROW('Sanitation Data'!H15)),NA())</f>
        <v>#N/A</v>
      </c>
      <c r="AQ21" s="99" t="e">
        <f ca="true">+IF(AND(ISNUMBER(OFFSET('Sanitation Data'!$H$6,0,10*ROW('Sanitation Data'!H15))),'Data Summary'!DF21="Yes"),OFFSET('Sanitation Data'!$H$6,0,10*ROW('Sanitation Data'!H15)),NA())</f>
        <v>#N/A</v>
      </c>
      <c r="AR21" s="99">
        <f ca="true">+IF(AND(ISNUMBER(OFFSET('Sanitation Data'!$H$10,0,10*ROW('Sanitation Data'!H15))),'Data Summary'!DG21="Yes"),OFFSET('Sanitation Data'!$H$10,0,10*ROW('Sanitation Data'!H15)),NA())</f>
        <v>75.294117647058826</v>
      </c>
      <c r="AS21" s="99" t="e">
        <f ca="true">+IF(AND(ISNUMBER(OFFSET('Sanitation Data'!$H$11,0,10*ROW('Sanitation Data'!H15))),'Data Summary'!DH21="Yes"),OFFSET('Sanitation Data'!$H$11,0,10*ROW('Sanitation Data'!H15)),NA())</f>
        <v>#N/A</v>
      </c>
      <c r="AT21" s="99">
        <f ca="true">+IF(AND(ISNUMBER(OFFSET('Sanitation Data'!$H$12,0,10*ROW('Sanitation Data'!H15))),'Data Summary'!DI21="Yes"),OFFSET('Sanitation Data'!$H$12,0,10*ROW('Sanitation Data'!H15)),NA())</f>
        <v>75.294117647058826</v>
      </c>
      <c r="AU21" s="99" t="e">
        <f ca="true">+IF(AND(ISNUMBER(OFFSET('Sanitation Data'!$I$4,0,10*ROW('Sanitation Data'!I15))),'Data Summary'!DJ21="Yes"),100-OFFSET('Sanitation Data'!$I$4,0,10*ROW('Sanitation Data'!I15)),NA())</f>
        <v>#N/A</v>
      </c>
      <c r="AV21" s="99" t="e">
        <f ca="true">+IF(AND(ISNUMBER(OFFSET('Sanitation Data'!$I$6,0,10*ROW('Sanitation Data'!I15))),'Data Summary'!DK21="Yes"),OFFSET('Sanitation Data'!$I$6,0,10*ROW('Sanitation Data'!I15)),NA())</f>
        <v>#N/A</v>
      </c>
      <c r="AW21" s="99">
        <f ca="true">+IF(AND(ISNUMBER(OFFSET('Sanitation Data'!$I$10,0,10*ROW('Sanitation Data'!I15))),'Data Summary'!DL21="Yes"),OFFSET('Sanitation Data'!$I$10,0,10*ROW('Sanitation Data'!I15)),NA())</f>
        <v>78.048780487804876</v>
      </c>
      <c r="AX21" s="99" t="e">
        <f ca="true">+IF(AND(ISNUMBER(OFFSET('Sanitation Data'!$I$11,0,10*ROW('Sanitation Data'!I15))),'Data Summary'!DM21="Yes"),OFFSET('Sanitation Data'!$I$11,0,10*ROW('Sanitation Data'!I15)),NA())</f>
        <v>#N/A</v>
      </c>
      <c r="AY21" s="99">
        <f ca="true">+IF(AND(ISNUMBER(OFFSET('Sanitation Data'!$I$12,0,10*ROW('Sanitation Data'!I15))),'Data Summary'!DN21="Yes"),OFFSET('Sanitation Data'!$I$12,0,10*ROW('Sanitation Data'!I15)),NA())</f>
        <v>78.048780487804876</v>
      </c>
      <c r="AZ21" s="100" t="e">
        <f ca="true">+IF(AND(ISNUMBER(OFFSET('Hygiene Data'!$D$5,0,10*ROW('Hygiene Data'!D15))),'Data Summary'!DO21="Yes"),OFFSET('Hygiene Data'!$D$5,0,10*ROW('Hygiene Data'!D15)),NA())</f>
        <v>#N/A</v>
      </c>
      <c r="BA21" s="100" t="e">
        <f ca="true">+IF(AND(ISNUMBER(OFFSET('Hygiene Data'!$D$7,0,10*ROW('Hygiene Data'!D15))),'Data Summary'!DP21="Yes"),OFFSET('Hygiene Data'!$D$7,0,10*ROW('Hygiene Data'!D15)),NA())</f>
        <v>#N/A</v>
      </c>
      <c r="BB21" s="100" t="e">
        <f ca="true">+IF(AND(ISNUMBER(OFFSET('Hygiene Data'!$D$9,0,10*ROW('Hygiene Data'!D15))),'Data Summary'!DQ21="Yes"),OFFSET('Hygiene Data'!$D$9,0,10*ROW('Hygiene Data'!D15)),NA())</f>
        <v>#N/A</v>
      </c>
      <c r="BC21" s="100" t="e">
        <f ca="true">+IF(AND(ISNUMBER(OFFSET('Hygiene Data'!$E$5,0,10*ROW('Hygiene Data'!E15))),'Data Summary'!DR21="Yes"),OFFSET('Hygiene Data'!$E$5,0,10*ROW('Hygiene Data'!E15)),NA())</f>
        <v>#N/A</v>
      </c>
      <c r="BD21" s="100" t="e">
        <f ca="true">+IF(AND(ISNUMBER(OFFSET('Hygiene Data'!$E$7,0,10*ROW('Hygiene Data'!E15))),'Data Summary'!DS21="Yes"),OFFSET('Hygiene Data'!$E$7,0,10*ROW('Hygiene Data'!E15)),NA())</f>
        <v>#N/A</v>
      </c>
      <c r="BE21" s="100" t="e">
        <f ca="true">+IF(AND(ISNUMBER(OFFSET('Hygiene Data'!$E$9,0,10*ROW('Hygiene Data'!E15))),'Data Summary'!DT21="Yes"),OFFSET('Hygiene Data'!$E$9,0,10*ROW('Hygiene Data'!E15)),NA())</f>
        <v>#N/A</v>
      </c>
      <c r="BF21" s="100" t="e">
        <f ca="true">+IF(AND(ISNUMBER(OFFSET('Hygiene Data'!$F$5,0,10*ROW('Hygiene Data'!F15))),'Data Summary'!DU21="Yes"),OFFSET('Hygiene Data'!$F$5,0,10*ROW('Hygiene Data'!F15)),NA())</f>
        <v>#N/A</v>
      </c>
      <c r="BG21" s="100" t="e">
        <f ca="true">+IF(AND(ISNUMBER(OFFSET('Hygiene Data'!$F$7,0,10*ROW('Hygiene Data'!F15))),'Data Summary'!DV21="Yes"),OFFSET('Hygiene Data'!$F$7,0,10*ROW('Hygiene Data'!F15)),NA())</f>
        <v>#N/A</v>
      </c>
      <c r="BH21" s="100" t="e">
        <f ca="true">+IF(AND(ISNUMBER(OFFSET('Hygiene Data'!$F$9,0,10*ROW('Hygiene Data'!F15))),'Data Summary'!DW21="Yes"),OFFSET('Hygiene Data'!$F$9,0,10*ROW('Hygiene Data'!F15)),NA())</f>
        <v>#N/A</v>
      </c>
      <c r="BI21" s="100" t="e">
        <f ca="true">+IF(AND(ISNUMBER(OFFSET('Hygiene Data'!$G$5,0,10*ROW('Hygiene Data'!G15))),'Data Summary'!DX21="Yes"),OFFSET('Hygiene Data'!$G$5,0,10*ROW('Hygiene Data'!G15)),NA())</f>
        <v>#N/A</v>
      </c>
      <c r="BJ21" s="100" t="e">
        <f ca="true">+IF(AND(ISNUMBER(OFFSET('Hygiene Data'!$G$7,0,10*ROW('Hygiene Data'!G15))),'Data Summary'!DY21="Yes"),OFFSET('Hygiene Data'!$G$7,0,10*ROW('Hygiene Data'!G15)),NA())</f>
        <v>#N/A</v>
      </c>
      <c r="BK21" s="100" t="e">
        <f ca="true">+IF(AND(ISNUMBER(OFFSET('Hygiene Data'!$G$9,0,10*ROW('Hygiene Data'!G15))),'Data Summary'!DZ21="Yes"),OFFSET('Hygiene Data'!$G$9,0,10*ROW('Hygiene Data'!G15)),NA())</f>
        <v>#N/A</v>
      </c>
      <c r="BL21" s="100" t="e">
        <f ca="true">+IF(AND(ISNUMBER(OFFSET('Hygiene Data'!$H$5,0,10*ROW('Hygiene Data'!H15))),'Data Summary'!EA21="Yes"),OFFSET('Hygiene Data'!$H$5,0,10*ROW('Hygiene Data'!H15)),NA())</f>
        <v>#N/A</v>
      </c>
      <c r="BM21" s="100" t="e">
        <f ca="true">+IF(AND(ISNUMBER(OFFSET('Hygiene Data'!$H$7,0,10*ROW('Hygiene Data'!H15))),'Data Summary'!EB21="Yes"),OFFSET('Hygiene Data'!$H$7,0,10*ROW('Hygiene Data'!H15)),NA())</f>
        <v>#N/A</v>
      </c>
      <c r="BN21" s="100" t="e">
        <f ca="true">+IF(AND(ISNUMBER(OFFSET('Hygiene Data'!$H$9,0,10*ROW('Hygiene Data'!H15))),'Data Summary'!EC21="Yes"),OFFSET('Hygiene Data'!$H$9,0,10*ROW('Hygiene Data'!H15)),NA())</f>
        <v>#N/A</v>
      </c>
      <c r="BO21" s="100" t="e">
        <f ca="true">+IF(AND(ISNUMBER(OFFSET('Hygiene Data'!$I$5,0,10*ROW('Hygiene Data'!I15))),'Data Summary'!ED21="Yes"),OFFSET('Hygiene Data'!$I$5,0,10*ROW('Hygiene Data'!I15)),NA())</f>
        <v>#N/A</v>
      </c>
      <c r="BP21" s="100" t="e">
        <f ca="true">+IF(AND(ISNUMBER(OFFSET('Hygiene Data'!$I$7,0,10*ROW('Hygiene Data'!I15))),'Data Summary'!EE21="Yes"),OFFSET('Hygiene Data'!$I$7,0,10*ROW('Hygiene Data'!I15)),NA())</f>
        <v>#N/A</v>
      </c>
      <c r="BQ21" s="100" t="e">
        <f ca="true">+IF(AND(ISNUMBER(OFFSET('Hygiene Data'!$I$9,0,10*ROW('Hygiene Data'!I15))),'Data Summary'!EF21="Yes"),OFFSET('Hygiene Data'!$I$9,0,10*ROW('Hygiene Data'!I15)),NA())</f>
        <v>#N/A</v>
      </c>
    </row>
    <row xmlns:x14ac="http://schemas.microsoft.com/office/spreadsheetml/2009/9/ac" r="22" x14ac:dyDescent="0.2">
      <c r="A22" s="351" t="str">
        <f ca="true">+RIGHT('Data Summary'!A22,LEN('Data Summary'!A22)-9)</f>
        <v>SIASAR</v>
      </c>
      <c r="B22" s="38" t="str">
        <f ca="true">+IF(ISTEXT('Data Summary'!B22),'Data Summary'!B22,"")</f>
        <v>Survey</v>
      </c>
      <c r="C22" s="350">
        <f ca="true">+VALUE('Data Summary'!C22)</f>
        <v>2021</v>
      </c>
      <c r="D22" s="98" t="e">
        <f ca="true">+IF(AND(ISNUMBER(OFFSET('Water Data'!$D$4,0,10*ROW('Water Data'!D16))),'Data Summary'!BS22="Yes"),100-OFFSET('Water Data'!$D$4,0,10*ROW('Water Data'!D16)),NA())</f>
        <v>#N/A</v>
      </c>
      <c r="E22" s="98" t="e">
        <f ca="true">+IF(AND(ISNUMBER(OFFSET('Water Data'!$D$6,0,10*ROW('Water Data'!D16))),'Data Summary'!BT22="Yes"),OFFSET('Water Data'!$D$6,0,10*ROW('Water Data'!D16)),NA())</f>
        <v>#N/A</v>
      </c>
      <c r="F22" s="98" t="e">
        <f ca="true">+IF(AND(ISNUMBER(OFFSET('Water Data'!$D$9,0,10*ROW('Water Data'!D16))),'Data Summary'!BU22="Yes"),OFFSET('Water Data'!$D$9,0,10*ROW('Water Data'!D16)),NA())</f>
        <v>#N/A</v>
      </c>
      <c r="G22" s="98" t="e">
        <f ca="true">+IF(AND(ISNUMBER(OFFSET('Water Data'!$E$4,0,10*ROW('Water Data'!E16))),'Data Summary'!BV22="Yes"),100-OFFSET('Water Data'!$E$4,0,10*ROW('Water Data'!E16)),NA())</f>
        <v>#N/A</v>
      </c>
      <c r="H22" s="98" t="e">
        <f ca="true">+IF(AND(ISNUMBER(OFFSET('Water Data'!$E$6,0,10*ROW('Water Data'!E16))),'Data Summary'!BW22="Yes"),OFFSET('Water Data'!$E$6,0,10*ROW('Water Data'!E16)),NA())</f>
        <v>#N/A</v>
      </c>
      <c r="I22" s="98" t="e">
        <f ca="true">+IF(AND(ISNUMBER(OFFSET('Water Data'!$E$9,0,10*ROW('Water Data'!E16))),'Data Summary'!BX22="Yes"),OFFSET('Water Data'!$E$9,0,10*ROW('Water Data'!E16)),NA())</f>
        <v>#N/A</v>
      </c>
      <c r="J22" s="98" t="e">
        <f ca="true">+IF(AND(ISNUMBER(OFFSET('Water Data'!$F$4,0,10*ROW('Water Data'!F16))),'Data Summary'!BY22="Yes"),100-OFFSET('Water Data'!$F$4,0,10*ROW('Water Data'!F16)),NA())</f>
        <v>#N/A</v>
      </c>
      <c r="K22" s="98">
        <f ca="true">+IF(AND(ISNUMBER(OFFSET('Water Data'!$F$6,0,10*ROW('Water Data'!F16))),'Data Summary'!BZ22="Yes"),OFFSET('Water Data'!$F$6,0,10*ROW('Water Data'!F16)),NA())</f>
        <v>89.6755</v>
      </c>
      <c r="L22" s="98">
        <f ca="true">+IF(AND(ISNUMBER(OFFSET('Water Data'!$F$9,0,10*ROW('Water Data'!F16))),'Data Summary'!CA22="Yes"),OFFSET('Water Data'!$F$9,0,10*ROW('Water Data'!F16)),NA())</f>
        <v>87.610600000000005</v>
      </c>
      <c r="M22" s="98" t="e">
        <f ca="true">+IF(AND(ISNUMBER(OFFSET('Water Data'!$G$4,0,10*ROW('Water Data'!G16))),'Data Summary'!CB22="Yes"),100-OFFSET('Water Data'!$G$4,0,10*ROW('Water Data'!G16)),NA())</f>
        <v>#N/A</v>
      </c>
      <c r="N22" s="98" t="e">
        <f ca="true">+IF(AND(ISNUMBER(OFFSET('Water Data'!$G$6,0,10*ROW('Water Data'!G16))),'Data Summary'!CC22="Yes"),OFFSET('Water Data'!$G$6,0,10*ROW('Water Data'!G16)),NA())</f>
        <v>#N/A</v>
      </c>
      <c r="O22" s="98" t="e">
        <f ca="true">+IF(AND(ISNUMBER(OFFSET('Water Data'!$G$9,0,10*ROW('Water Data'!G16))),'Data Summary'!CD22="Yes"),OFFSET('Water Data'!$G$9,0,10*ROW('Water Data'!G16)),NA())</f>
        <v>#N/A</v>
      </c>
      <c r="P22" s="98" t="e">
        <f ca="true">+IF(AND(ISNUMBER(OFFSET('Water Data'!$H$4,0,10*ROW('Water Data'!H16))),'Data Summary'!CE22="Yes"),100-OFFSET('Water Data'!$H$4,0,10*ROW('Water Data'!H16)),NA())</f>
        <v>#N/A</v>
      </c>
      <c r="Q22" s="98" t="e">
        <f ca="true">+IF(AND(ISNUMBER(OFFSET('Water Data'!$H$6,0,10*ROW('Water Data'!H16))),'Data Summary'!CF22="Yes"),OFFSET('Water Data'!$H$6,0,10*ROW('Water Data'!H16)),NA())</f>
        <v>#N/A</v>
      </c>
      <c r="R22" s="98" t="e">
        <f ca="true">+IF(AND(ISNUMBER(OFFSET('Water Data'!$H$9,0,10*ROW('Water Data'!H16))),'Data Summary'!CG22="Yes"),OFFSET('Water Data'!$H$9,0,10*ROW('Water Data'!H16)),NA())</f>
        <v>#N/A</v>
      </c>
      <c r="S22" s="98" t="e">
        <f ca="true">+IF(AND(ISNUMBER(OFFSET('Water Data'!$I$4,0,10*ROW('Water Data'!I16))),'Data Summary'!CH22="Yes"),100-OFFSET('Water Data'!$I$4,0,10*ROW('Water Data'!I16)),NA())</f>
        <v>#N/A</v>
      </c>
      <c r="T22" s="98" t="e">
        <f ca="true">+IF(AND(ISNUMBER(OFFSET('Water Data'!$I$6,0,10*ROW('Water Data'!I16))),'Data Summary'!CI22="Yes"),OFFSET('Water Data'!$I$6,0,10*ROW('Water Data'!I16)),NA())</f>
        <v>#N/A</v>
      </c>
      <c r="U22" s="98" t="e">
        <f ca="true">+IF(AND(ISNUMBER(OFFSET('Water Data'!$I$9,0,10*ROW('Water Data'!I16))),'Data Summary'!CJ22="Yes"),OFFSET('Water Data'!$I$9,0,10*ROW('Water Data'!I16)),NA())</f>
        <v>#N/A</v>
      </c>
      <c r="V22" s="99" t="e">
        <f ca="true">+IF(AND(ISNUMBER(OFFSET('Sanitation Data'!$D$4,0,10*ROW('Sanitation Data'!D16))),'Data Summary'!CK22="Yes"),100-OFFSET('Sanitation Data'!$D$4,0,10*ROW('Sanitation Data'!D16)),NA())</f>
        <v>#N/A</v>
      </c>
      <c r="W22" s="99" t="e">
        <f ca="true">+IF(AND(ISNUMBER(OFFSET('Sanitation Data'!$D$6,0,10*ROW('Sanitation Data'!D16))),'Data Summary'!CL22="Yes"),OFFSET('Sanitation Data'!$D$6,0,10*ROW('Sanitation Data'!D16)),NA())</f>
        <v>#N/A</v>
      </c>
      <c r="X22" s="99" t="e">
        <f ca="true">+IF(AND(ISNUMBER(OFFSET('Sanitation Data'!$D$10,0,10*ROW('Sanitation Data'!D16))),'Data Summary'!CM22="Yes"),OFFSET('Sanitation Data'!$D$10,0,10*ROW('Sanitation Data'!D16)),NA())</f>
        <v>#N/A</v>
      </c>
      <c r="Y22" s="99" t="e">
        <f ca="true">+IF(AND(ISNUMBER(OFFSET('Sanitation Data'!$D$11,0,10*ROW('Sanitation Data'!D16))),'Data Summary'!CN22="Yes"),OFFSET('Sanitation Data'!$D$11,0,10*ROW('Sanitation Data'!D16)),NA())</f>
        <v>#N/A</v>
      </c>
      <c r="Z22" s="99" t="e">
        <f ca="true">+IF(AND(ISNUMBER(OFFSET('Sanitation Data'!$D$12,0,10*ROW('Sanitation Data'!D16))),'Data Summary'!CO22="Yes"),OFFSET('Sanitation Data'!$D$12,0,10*ROW('Sanitation Data'!D16)),NA())</f>
        <v>#N/A</v>
      </c>
      <c r="AA22" s="99" t="e">
        <f ca="true">+IF(AND(ISNUMBER(OFFSET('Sanitation Data'!$E$4,0,10*ROW('Sanitation Data'!E16))),'Data Summary'!CP22="Yes"),100-OFFSET('Sanitation Data'!$E$4,0,10*ROW('Sanitation Data'!E16)),NA())</f>
        <v>#N/A</v>
      </c>
      <c r="AB22" s="99" t="e">
        <f ca="true">+IF(AND(ISNUMBER(OFFSET('Sanitation Data'!$E$6,0,10*ROW('Sanitation Data'!E16))),'Data Summary'!CQ22="Yes"),OFFSET('Sanitation Data'!$E$6,0,10*ROW('Sanitation Data'!E16)),NA())</f>
        <v>#N/A</v>
      </c>
      <c r="AC22" s="99" t="e">
        <f ca="true">+IF(AND(ISNUMBER(OFFSET('Sanitation Data'!$E$10,0,10*ROW('Sanitation Data'!E16))),'Data Summary'!CR22="Yes"),OFFSET('Sanitation Data'!$E$10,0,10*ROW('Sanitation Data'!E16)),NA())</f>
        <v>#N/A</v>
      </c>
      <c r="AD22" s="99" t="e">
        <f ca="true">+IF(AND(ISNUMBER(OFFSET('Sanitation Data'!$E$11,0,10*ROW('Sanitation Data'!E16))),'Data Summary'!CS22="Yes"),OFFSET('Sanitation Data'!$E$11,0,10*ROW('Sanitation Data'!E16)),NA())</f>
        <v>#N/A</v>
      </c>
      <c r="AE22" s="99" t="e">
        <f ca="true">+IF(AND(ISNUMBER(OFFSET('Sanitation Data'!$E$12,0,10*ROW('Sanitation Data'!E16))),'Data Summary'!CT22="Yes"),OFFSET('Sanitation Data'!$E$12,0,10*ROW('Sanitation Data'!E16)),NA())</f>
        <v>#N/A</v>
      </c>
      <c r="AF22" s="99" t="e">
        <f ca="true">+IF(AND(ISNUMBER(OFFSET('Sanitation Data'!$F$4,0,10*ROW('Sanitation Data'!F16))),'Data Summary'!CU22="Yes"),100-OFFSET('Sanitation Data'!$F$4,0,10*ROW('Sanitation Data'!F16)),NA())</f>
        <v>#N/A</v>
      </c>
      <c r="AG22" s="99">
        <f ca="true">+IF(AND(ISNUMBER(OFFSET('Sanitation Data'!$F$6,0,10*ROW('Sanitation Data'!F16))),'Data Summary'!CV22="Yes"),OFFSET('Sanitation Data'!$F$6,0,10*ROW('Sanitation Data'!F16)),NA())</f>
        <v>87.905600000000007</v>
      </c>
      <c r="AH22" s="99" t="e">
        <f ca="true">+IF(AND(ISNUMBER(OFFSET('Sanitation Data'!$F$10,0,10*ROW('Sanitation Data'!F16))),'Data Summary'!CW22="Yes"),OFFSET('Sanitation Data'!$F$10,0,10*ROW('Sanitation Data'!F16)),NA())</f>
        <v>#N/A</v>
      </c>
      <c r="AI22" s="99">
        <f ca="true">+IF(AND(ISNUMBER(OFFSET('Sanitation Data'!$F$11,0,10*ROW('Sanitation Data'!F16))),'Data Summary'!CX22="Yes"),OFFSET('Sanitation Data'!$F$11,0,10*ROW('Sanitation Data'!F16)),NA())</f>
        <v>50.737499999999997</v>
      </c>
      <c r="AJ22" s="99" t="e">
        <f ca="true">+IF(AND(ISNUMBER(OFFSET('Sanitation Data'!$F$12,0,10*ROW('Sanitation Data'!F16))),'Data Summary'!CY22="Yes"),OFFSET('Sanitation Data'!$F$12,0,10*ROW('Sanitation Data'!F16)),NA())</f>
        <v>#N/A</v>
      </c>
      <c r="AK22" s="99" t="e">
        <f ca="true">+IF(AND(ISNUMBER(OFFSET('Sanitation Data'!$G$4,0,10*ROW('Sanitation Data'!G16))),'Data Summary'!CZ22="Yes"),100-OFFSET('Sanitation Data'!$G$4,0,10*ROW('Sanitation Data'!G16)),NA())</f>
        <v>#N/A</v>
      </c>
      <c r="AL22" s="99" t="e">
        <f ca="true">+IF(AND(ISNUMBER(OFFSET('Sanitation Data'!$G$6,0,10*ROW('Sanitation Data'!G16))),'Data Summary'!DA22="Yes"),OFFSET('Sanitation Data'!$G$6,0,10*ROW('Sanitation Data'!G16)),NA())</f>
        <v>#N/A</v>
      </c>
      <c r="AM22" s="99" t="e">
        <f ca="true">+IF(AND(ISNUMBER(OFFSET('Sanitation Data'!$G$10,0,10*ROW('Sanitation Data'!G16))),'Data Summary'!DB22="Yes"),OFFSET('Sanitation Data'!$G$10,0,10*ROW('Sanitation Data'!G16)),NA())</f>
        <v>#N/A</v>
      </c>
      <c r="AN22" s="99" t="e">
        <f ca="true">+IF(AND(ISNUMBER(OFFSET('Sanitation Data'!$G$11,0,10*ROW('Sanitation Data'!G16))),'Data Summary'!DC22="Yes"),OFFSET('Sanitation Data'!$G$11,0,10*ROW('Sanitation Data'!G16)),NA())</f>
        <v>#N/A</v>
      </c>
      <c r="AO22" s="99" t="e">
        <f ca="true">+IF(AND(ISNUMBER(OFFSET('Sanitation Data'!$G$12,0,10*ROW('Sanitation Data'!G16))),'Data Summary'!DD22="Yes"),OFFSET('Sanitation Data'!$G$12,0,10*ROW('Sanitation Data'!G16)),NA())</f>
        <v>#N/A</v>
      </c>
      <c r="AP22" s="99" t="e">
        <f ca="true">+IF(AND(ISNUMBER(OFFSET('Sanitation Data'!$H$4,0,10*ROW('Sanitation Data'!H16))),'Data Summary'!DE22="Yes"),100-OFFSET('Sanitation Data'!$H$4,0,10*ROW('Sanitation Data'!H16)),NA())</f>
        <v>#N/A</v>
      </c>
      <c r="AQ22" s="99" t="e">
        <f ca="true">+IF(AND(ISNUMBER(OFFSET('Sanitation Data'!$H$6,0,10*ROW('Sanitation Data'!H16))),'Data Summary'!DF22="Yes"),OFFSET('Sanitation Data'!$H$6,0,10*ROW('Sanitation Data'!H16)),NA())</f>
        <v>#N/A</v>
      </c>
      <c r="AR22" s="99" t="e">
        <f ca="true">+IF(AND(ISNUMBER(OFFSET('Sanitation Data'!$H$10,0,10*ROW('Sanitation Data'!H16))),'Data Summary'!DG22="Yes"),OFFSET('Sanitation Data'!$H$10,0,10*ROW('Sanitation Data'!H16)),NA())</f>
        <v>#N/A</v>
      </c>
      <c r="AS22" s="99" t="e">
        <f ca="true">+IF(AND(ISNUMBER(OFFSET('Sanitation Data'!$H$11,0,10*ROW('Sanitation Data'!H16))),'Data Summary'!DH22="Yes"),OFFSET('Sanitation Data'!$H$11,0,10*ROW('Sanitation Data'!H16)),NA())</f>
        <v>#N/A</v>
      </c>
      <c r="AT22" s="99" t="e">
        <f ca="true">+IF(AND(ISNUMBER(OFFSET('Sanitation Data'!$H$12,0,10*ROW('Sanitation Data'!H16))),'Data Summary'!DI22="Yes"),OFFSET('Sanitation Data'!$H$12,0,10*ROW('Sanitation Data'!H16)),NA())</f>
        <v>#N/A</v>
      </c>
      <c r="AU22" s="99" t="e">
        <f ca="true">+IF(AND(ISNUMBER(OFFSET('Sanitation Data'!$I$4,0,10*ROW('Sanitation Data'!I16))),'Data Summary'!DJ22="Yes"),100-OFFSET('Sanitation Data'!$I$4,0,10*ROW('Sanitation Data'!I16)),NA())</f>
        <v>#N/A</v>
      </c>
      <c r="AV22" s="99" t="e">
        <f ca="true">+IF(AND(ISNUMBER(OFFSET('Sanitation Data'!$I$6,0,10*ROW('Sanitation Data'!I16))),'Data Summary'!DK22="Yes"),OFFSET('Sanitation Data'!$I$6,0,10*ROW('Sanitation Data'!I16)),NA())</f>
        <v>#N/A</v>
      </c>
      <c r="AW22" s="99" t="e">
        <f ca="true">+IF(AND(ISNUMBER(OFFSET('Sanitation Data'!$I$10,0,10*ROW('Sanitation Data'!I16))),'Data Summary'!DL22="Yes"),OFFSET('Sanitation Data'!$I$10,0,10*ROW('Sanitation Data'!I16)),NA())</f>
        <v>#N/A</v>
      </c>
      <c r="AX22" s="99" t="e">
        <f ca="true">+IF(AND(ISNUMBER(OFFSET('Sanitation Data'!$I$11,0,10*ROW('Sanitation Data'!I16))),'Data Summary'!DM22="Yes"),OFFSET('Sanitation Data'!$I$11,0,10*ROW('Sanitation Data'!I16)),NA())</f>
        <v>#N/A</v>
      </c>
      <c r="AY22" s="99" t="e">
        <f ca="true">+IF(AND(ISNUMBER(OFFSET('Sanitation Data'!$I$12,0,10*ROW('Sanitation Data'!I16))),'Data Summary'!DN22="Yes"),OFFSET('Sanitation Data'!$I$12,0,10*ROW('Sanitation Data'!I16)),NA())</f>
        <v>#N/A</v>
      </c>
      <c r="AZ22" s="100" t="e">
        <f ca="true">+IF(AND(ISNUMBER(OFFSET('Hygiene Data'!$D$5,0,10*ROW('Hygiene Data'!D16))),'Data Summary'!DO22="Yes"),OFFSET('Hygiene Data'!$D$5,0,10*ROW('Hygiene Data'!D16)),NA())</f>
        <v>#N/A</v>
      </c>
      <c r="BA22" s="100" t="e">
        <f ca="true">+IF(AND(ISNUMBER(OFFSET('Hygiene Data'!$D$7,0,10*ROW('Hygiene Data'!D16))),'Data Summary'!DP22="Yes"),OFFSET('Hygiene Data'!$D$7,0,10*ROW('Hygiene Data'!D16)),NA())</f>
        <v>#N/A</v>
      </c>
      <c r="BB22" s="100" t="e">
        <f ca="true">+IF(AND(ISNUMBER(OFFSET('Hygiene Data'!$D$9,0,10*ROW('Hygiene Data'!D16))),'Data Summary'!DQ22="Yes"),OFFSET('Hygiene Data'!$D$9,0,10*ROW('Hygiene Data'!D16)),NA())</f>
        <v>#N/A</v>
      </c>
      <c r="BC22" s="100" t="e">
        <f ca="true">+IF(AND(ISNUMBER(OFFSET('Hygiene Data'!$E$5,0,10*ROW('Hygiene Data'!E16))),'Data Summary'!DR22="Yes"),OFFSET('Hygiene Data'!$E$5,0,10*ROW('Hygiene Data'!E16)),NA())</f>
        <v>#N/A</v>
      </c>
      <c r="BD22" s="100" t="e">
        <f ca="true">+IF(AND(ISNUMBER(OFFSET('Hygiene Data'!$E$7,0,10*ROW('Hygiene Data'!E16))),'Data Summary'!DS22="Yes"),OFFSET('Hygiene Data'!$E$7,0,10*ROW('Hygiene Data'!E16)),NA())</f>
        <v>#N/A</v>
      </c>
      <c r="BE22" s="100" t="e">
        <f ca="true">+IF(AND(ISNUMBER(OFFSET('Hygiene Data'!$E$9,0,10*ROW('Hygiene Data'!E16))),'Data Summary'!DT22="Yes"),OFFSET('Hygiene Data'!$E$9,0,10*ROW('Hygiene Data'!E16)),NA())</f>
        <v>#N/A</v>
      </c>
      <c r="BF22" s="100" t="e">
        <f ca="true">+IF(AND(ISNUMBER(OFFSET('Hygiene Data'!$F$5,0,10*ROW('Hygiene Data'!F16))),'Data Summary'!DU22="Yes"),OFFSET('Hygiene Data'!$F$5,0,10*ROW('Hygiene Data'!F16)),NA())</f>
        <v>#N/A</v>
      </c>
      <c r="BG22" s="100" t="e">
        <f ca="true">+IF(AND(ISNUMBER(OFFSET('Hygiene Data'!$F$7,0,10*ROW('Hygiene Data'!F16))),'Data Summary'!DV22="Yes"),OFFSET('Hygiene Data'!$F$7,0,10*ROW('Hygiene Data'!F16)),NA())</f>
        <v>#N/A</v>
      </c>
      <c r="BH22" s="100">
        <f ca="true">+IF(AND(ISNUMBER(OFFSET('Hygiene Data'!$F$9,0,10*ROW('Hygiene Data'!F16))),'Data Summary'!DW22="Yes"),OFFSET('Hygiene Data'!$F$9,0,10*ROW('Hygiene Data'!F16)),NA())</f>
        <v>74.336299999999994</v>
      </c>
      <c r="BI22" s="100" t="e">
        <f ca="true">+IF(AND(ISNUMBER(OFFSET('Hygiene Data'!$G$5,0,10*ROW('Hygiene Data'!G16))),'Data Summary'!DX22="Yes"),OFFSET('Hygiene Data'!$G$5,0,10*ROW('Hygiene Data'!G16)),NA())</f>
        <v>#N/A</v>
      </c>
      <c r="BJ22" s="100" t="e">
        <f ca="true">+IF(AND(ISNUMBER(OFFSET('Hygiene Data'!$G$7,0,10*ROW('Hygiene Data'!G16))),'Data Summary'!DY22="Yes"),OFFSET('Hygiene Data'!$G$7,0,10*ROW('Hygiene Data'!G16)),NA())</f>
        <v>#N/A</v>
      </c>
      <c r="BK22" s="100" t="e">
        <f ca="true">+IF(AND(ISNUMBER(OFFSET('Hygiene Data'!$G$9,0,10*ROW('Hygiene Data'!G16))),'Data Summary'!DZ22="Yes"),OFFSET('Hygiene Data'!$G$9,0,10*ROW('Hygiene Data'!G16)),NA())</f>
        <v>#N/A</v>
      </c>
      <c r="BL22" s="100" t="e">
        <f ca="true">+IF(AND(ISNUMBER(OFFSET('Hygiene Data'!$H$5,0,10*ROW('Hygiene Data'!H16))),'Data Summary'!EA22="Yes"),OFFSET('Hygiene Data'!$H$5,0,10*ROW('Hygiene Data'!H16)),NA())</f>
        <v>#N/A</v>
      </c>
      <c r="BM22" s="100" t="e">
        <f ca="true">+IF(AND(ISNUMBER(OFFSET('Hygiene Data'!$H$7,0,10*ROW('Hygiene Data'!H16))),'Data Summary'!EB22="Yes"),OFFSET('Hygiene Data'!$H$7,0,10*ROW('Hygiene Data'!H16)),NA())</f>
        <v>#N/A</v>
      </c>
      <c r="BN22" s="100" t="e">
        <f ca="true">+IF(AND(ISNUMBER(OFFSET('Hygiene Data'!$H$9,0,10*ROW('Hygiene Data'!H16))),'Data Summary'!EC22="Yes"),OFFSET('Hygiene Data'!$H$9,0,10*ROW('Hygiene Data'!H16)),NA())</f>
        <v>#N/A</v>
      </c>
      <c r="BO22" s="100" t="e">
        <f ca="true">+IF(AND(ISNUMBER(OFFSET('Hygiene Data'!$I$5,0,10*ROW('Hygiene Data'!I16))),'Data Summary'!ED22="Yes"),OFFSET('Hygiene Data'!$I$5,0,10*ROW('Hygiene Data'!I16)),NA())</f>
        <v>#N/A</v>
      </c>
      <c r="BP22" s="100" t="e">
        <f ca="true">+IF(AND(ISNUMBER(OFFSET('Hygiene Data'!$I$7,0,10*ROW('Hygiene Data'!I16))),'Data Summary'!EE22="Yes"),OFFSET('Hygiene Data'!$I$7,0,10*ROW('Hygiene Data'!I16)),NA())</f>
        <v>#N/A</v>
      </c>
      <c r="BQ22" s="100" t="e">
        <f ca="true">+IF(AND(ISNUMBER(OFFSET('Hygiene Data'!$I$9,0,10*ROW('Hygiene Data'!I16))),'Data Summary'!EF22="Yes"),OFFSET('Hygiene Data'!$I$9,0,10*ROW('Hygiene Data'!I16)),NA())</f>
        <v>#N/A</v>
      </c>
    </row>
    <row xmlns:x14ac="http://schemas.microsoft.com/office/spreadsheetml/2009/9/ac" r="23" x14ac:dyDescent="0.2">
      <c r="A23" s="351" t="str">
        <f ca="true">+RIGHT('Data Summary'!A23,LEN('Data Summary'!A23)-9)</f>
        <v>EMIS</v>
      </c>
      <c r="B23" s="38" t="str">
        <f ca="true">+IF(ISTEXT('Data Summary'!B23),'Data Summary'!B23,"")</f>
        <v>EMIS</v>
      </c>
      <c r="C23" s="350">
        <f ca="true">+VALUE('Data Summary'!C23)</f>
        <v>2022</v>
      </c>
      <c r="D23" s="98" t="e">
        <f ca="true">+IF(AND(ISNUMBER(OFFSET('Water Data'!$D$4,0,10*ROW('Water Data'!D17))),'Data Summary'!BS23="Yes"),100-OFFSET('Water Data'!$D$4,0,10*ROW('Water Data'!D17)),NA())</f>
        <v>#N/A</v>
      </c>
      <c r="E23" s="98">
        <f ca="true">+IF(AND(ISNUMBER(OFFSET('Water Data'!$D$6,0,10*ROW('Water Data'!D17))),'Data Summary'!BT23="Yes"),OFFSET('Water Data'!$D$6,0,10*ROW('Water Data'!D17)),NA())</f>
        <v>68.2</v>
      </c>
      <c r="F23" s="98" t="e">
        <f ca="true">+IF(AND(ISNUMBER(OFFSET('Water Data'!$D$9,0,10*ROW('Water Data'!D17))),'Data Summary'!BU23="Yes"),OFFSET('Water Data'!$D$9,0,10*ROW('Water Data'!D17)),NA())</f>
        <v>#N/A</v>
      </c>
      <c r="G23" s="98" t="e">
        <f ca="true">+IF(AND(ISNUMBER(OFFSET('Water Data'!$E$4,0,10*ROW('Water Data'!E17))),'Data Summary'!BV23="Yes"),100-OFFSET('Water Data'!$E$4,0,10*ROW('Water Data'!E17)),NA())</f>
        <v>#N/A</v>
      </c>
      <c r="H23" s="98" t="e">
        <f ca="true">+IF(AND(ISNUMBER(OFFSET('Water Data'!$E$6,0,10*ROW('Water Data'!E17))),'Data Summary'!BW23="Yes"),OFFSET('Water Data'!$E$6,0,10*ROW('Water Data'!E17)),NA())</f>
        <v>#N/A</v>
      </c>
      <c r="I23" s="98" t="e">
        <f ca="true">+IF(AND(ISNUMBER(OFFSET('Water Data'!$E$9,0,10*ROW('Water Data'!E17))),'Data Summary'!BX23="Yes"),OFFSET('Water Data'!$E$9,0,10*ROW('Water Data'!E17)),NA())</f>
        <v>#N/A</v>
      </c>
      <c r="J23" s="98" t="e">
        <f ca="true">+IF(AND(ISNUMBER(OFFSET('Water Data'!$F$4,0,10*ROW('Water Data'!F17))),'Data Summary'!BY23="Yes"),100-OFFSET('Water Data'!$F$4,0,10*ROW('Water Data'!F17)),NA())</f>
        <v>#N/A</v>
      </c>
      <c r="K23" s="98" t="e">
        <f ca="true">+IF(AND(ISNUMBER(OFFSET('Water Data'!$F$6,0,10*ROW('Water Data'!F17))),'Data Summary'!BZ23="Yes"),OFFSET('Water Data'!$F$6,0,10*ROW('Water Data'!F17)),NA())</f>
        <v>#N/A</v>
      </c>
      <c r="L23" s="98" t="e">
        <f ca="true">+IF(AND(ISNUMBER(OFFSET('Water Data'!$F$9,0,10*ROW('Water Data'!F17))),'Data Summary'!CA23="Yes"),OFFSET('Water Data'!$F$9,0,10*ROW('Water Data'!F17)),NA())</f>
        <v>#N/A</v>
      </c>
      <c r="M23" s="98" t="e">
        <f ca="true">+IF(AND(ISNUMBER(OFFSET('Water Data'!$G$4,0,10*ROW('Water Data'!G17))),'Data Summary'!CB23="Yes"),100-OFFSET('Water Data'!$G$4,0,10*ROW('Water Data'!G17)),NA())</f>
        <v>#N/A</v>
      </c>
      <c r="N23" s="98" t="e">
        <f ca="true">+IF(AND(ISNUMBER(OFFSET('Water Data'!$G$6,0,10*ROW('Water Data'!G17))),'Data Summary'!CC23="Yes"),OFFSET('Water Data'!$G$6,0,10*ROW('Water Data'!G17)),NA())</f>
        <v>#N/A</v>
      </c>
      <c r="O23" s="98" t="e">
        <f ca="true">+IF(AND(ISNUMBER(OFFSET('Water Data'!$G$9,0,10*ROW('Water Data'!G17))),'Data Summary'!CD23="Yes"),OFFSET('Water Data'!$G$9,0,10*ROW('Water Data'!G17)),NA())</f>
        <v>#N/A</v>
      </c>
      <c r="P23" s="98" t="e">
        <f ca="true">+IF(AND(ISNUMBER(OFFSET('Water Data'!$H$4,0,10*ROW('Water Data'!H17))),'Data Summary'!CE23="Yes"),100-OFFSET('Water Data'!$H$4,0,10*ROW('Water Data'!H17)),NA())</f>
        <v>#N/A</v>
      </c>
      <c r="Q23" s="98" t="e">
        <f ca="true">+IF(AND(ISNUMBER(OFFSET('Water Data'!$H$6,0,10*ROW('Water Data'!H17))),'Data Summary'!CF23="Yes"),OFFSET('Water Data'!$H$6,0,10*ROW('Water Data'!H17)),NA())</f>
        <v>#N/A</v>
      </c>
      <c r="R23" s="98" t="e">
        <f ca="true">+IF(AND(ISNUMBER(OFFSET('Water Data'!$H$9,0,10*ROW('Water Data'!H17))),'Data Summary'!CG23="Yes"),OFFSET('Water Data'!$H$9,0,10*ROW('Water Data'!H17)),NA())</f>
        <v>#N/A</v>
      </c>
      <c r="S23" s="98" t="e">
        <f ca="true">+IF(AND(ISNUMBER(OFFSET('Water Data'!$I$4,0,10*ROW('Water Data'!I17))),'Data Summary'!CH23="Yes"),100-OFFSET('Water Data'!$I$4,0,10*ROW('Water Data'!I17)),NA())</f>
        <v>#N/A</v>
      </c>
      <c r="T23" s="98" t="e">
        <f ca="true">+IF(AND(ISNUMBER(OFFSET('Water Data'!$I$6,0,10*ROW('Water Data'!I17))),'Data Summary'!CI23="Yes"),OFFSET('Water Data'!$I$6,0,10*ROW('Water Data'!I17)),NA())</f>
        <v>#N/A</v>
      </c>
      <c r="U23" s="98" t="e">
        <f ca="true">+IF(AND(ISNUMBER(OFFSET('Water Data'!$I$9,0,10*ROW('Water Data'!I17))),'Data Summary'!CJ23="Yes"),OFFSET('Water Data'!$I$9,0,10*ROW('Water Data'!I17)),NA())</f>
        <v>#N/A</v>
      </c>
      <c r="V23" s="99" t="e">
        <f ca="true">+IF(AND(ISNUMBER(OFFSET('Sanitation Data'!$D$4,0,10*ROW('Sanitation Data'!D17))),'Data Summary'!CK23="Yes"),100-OFFSET('Sanitation Data'!$D$4,0,10*ROW('Sanitation Data'!D17)),NA())</f>
        <v>#N/A</v>
      </c>
      <c r="W23" s="99" t="e">
        <f ca="true">+IF(AND(ISNUMBER(OFFSET('Sanitation Data'!$D$6,0,10*ROW('Sanitation Data'!D17))),'Data Summary'!CL23="Yes"),OFFSET('Sanitation Data'!$D$6,0,10*ROW('Sanitation Data'!D17)),NA())</f>
        <v>#N/A</v>
      </c>
      <c r="X23" s="99" t="e">
        <f ca="true">+IF(AND(ISNUMBER(OFFSET('Sanitation Data'!$D$10,0,10*ROW('Sanitation Data'!D17))),'Data Summary'!CM23="Yes"),OFFSET('Sanitation Data'!$D$10,0,10*ROW('Sanitation Data'!D17)),NA())</f>
        <v>#N/A</v>
      </c>
      <c r="Y23" s="99" t="e">
        <f ca="true">+IF(AND(ISNUMBER(OFFSET('Sanitation Data'!$D$11,0,10*ROW('Sanitation Data'!D17))),'Data Summary'!CN23="Yes"),OFFSET('Sanitation Data'!$D$11,0,10*ROW('Sanitation Data'!D17)),NA())</f>
        <v>#N/A</v>
      </c>
      <c r="Z23" s="99" t="e">
        <f ca="true">+IF(AND(ISNUMBER(OFFSET('Sanitation Data'!$D$12,0,10*ROW('Sanitation Data'!D17))),'Data Summary'!CO23="Yes"),OFFSET('Sanitation Data'!$D$12,0,10*ROW('Sanitation Data'!D17)),NA())</f>
        <v>#N/A</v>
      </c>
      <c r="AA23" s="99" t="e">
        <f ca="true">+IF(AND(ISNUMBER(OFFSET('Sanitation Data'!$E$4,0,10*ROW('Sanitation Data'!E17))),'Data Summary'!CP23="Yes"),100-OFFSET('Sanitation Data'!$E$4,0,10*ROW('Sanitation Data'!E17)),NA())</f>
        <v>#N/A</v>
      </c>
      <c r="AB23" s="99" t="e">
        <f ca="true">+IF(AND(ISNUMBER(OFFSET('Sanitation Data'!$E$6,0,10*ROW('Sanitation Data'!E17))),'Data Summary'!CQ23="Yes"),OFFSET('Sanitation Data'!$E$6,0,10*ROW('Sanitation Data'!E17)),NA())</f>
        <v>#N/A</v>
      </c>
      <c r="AC23" s="99" t="e">
        <f ca="true">+IF(AND(ISNUMBER(OFFSET('Sanitation Data'!$E$10,0,10*ROW('Sanitation Data'!E17))),'Data Summary'!CR23="Yes"),OFFSET('Sanitation Data'!$E$10,0,10*ROW('Sanitation Data'!E17)),NA())</f>
        <v>#N/A</v>
      </c>
      <c r="AD23" s="99" t="e">
        <f ca="true">+IF(AND(ISNUMBER(OFFSET('Sanitation Data'!$E$11,0,10*ROW('Sanitation Data'!E17))),'Data Summary'!CS23="Yes"),OFFSET('Sanitation Data'!$E$11,0,10*ROW('Sanitation Data'!E17)),NA())</f>
        <v>#N/A</v>
      </c>
      <c r="AE23" s="99" t="e">
        <f ca="true">+IF(AND(ISNUMBER(OFFSET('Sanitation Data'!$E$12,0,10*ROW('Sanitation Data'!E17))),'Data Summary'!CT23="Yes"),OFFSET('Sanitation Data'!$E$12,0,10*ROW('Sanitation Data'!E17)),NA())</f>
        <v>#N/A</v>
      </c>
      <c r="AF23" s="99" t="e">
        <f ca="true">+IF(AND(ISNUMBER(OFFSET('Sanitation Data'!$F$4,0,10*ROW('Sanitation Data'!F17))),'Data Summary'!CU23="Yes"),100-OFFSET('Sanitation Data'!$F$4,0,10*ROW('Sanitation Data'!F17)),NA())</f>
        <v>#N/A</v>
      </c>
      <c r="AG23" s="99" t="e">
        <f ca="true">+IF(AND(ISNUMBER(OFFSET('Sanitation Data'!$F$6,0,10*ROW('Sanitation Data'!F17))),'Data Summary'!CV23="Yes"),OFFSET('Sanitation Data'!$F$6,0,10*ROW('Sanitation Data'!F17)),NA())</f>
        <v>#N/A</v>
      </c>
      <c r="AH23" s="99" t="e">
        <f ca="true">+IF(AND(ISNUMBER(OFFSET('Sanitation Data'!$F$10,0,10*ROW('Sanitation Data'!F17))),'Data Summary'!CW23="Yes"),OFFSET('Sanitation Data'!$F$10,0,10*ROW('Sanitation Data'!F17)),NA())</f>
        <v>#N/A</v>
      </c>
      <c r="AI23" s="99" t="e">
        <f ca="true">+IF(AND(ISNUMBER(OFFSET('Sanitation Data'!$F$11,0,10*ROW('Sanitation Data'!F17))),'Data Summary'!CX23="Yes"),OFFSET('Sanitation Data'!$F$11,0,10*ROW('Sanitation Data'!F17)),NA())</f>
        <v>#N/A</v>
      </c>
      <c r="AJ23" s="99" t="e">
        <f ca="true">+IF(AND(ISNUMBER(OFFSET('Sanitation Data'!$F$12,0,10*ROW('Sanitation Data'!F17))),'Data Summary'!CY23="Yes"),OFFSET('Sanitation Data'!$F$12,0,10*ROW('Sanitation Data'!F17)),NA())</f>
        <v>#N/A</v>
      </c>
      <c r="AK23" s="99" t="e">
        <f ca="true">+IF(AND(ISNUMBER(OFFSET('Sanitation Data'!$G$4,0,10*ROW('Sanitation Data'!G17))),'Data Summary'!CZ23="Yes"),100-OFFSET('Sanitation Data'!$G$4,0,10*ROW('Sanitation Data'!G17)),NA())</f>
        <v>#N/A</v>
      </c>
      <c r="AL23" s="99" t="e">
        <f ca="true">+IF(AND(ISNUMBER(OFFSET('Sanitation Data'!$G$6,0,10*ROW('Sanitation Data'!G17))),'Data Summary'!DA23="Yes"),OFFSET('Sanitation Data'!$G$6,0,10*ROW('Sanitation Data'!G17)),NA())</f>
        <v>#N/A</v>
      </c>
      <c r="AM23" s="99" t="e">
        <f ca="true">+IF(AND(ISNUMBER(OFFSET('Sanitation Data'!$G$10,0,10*ROW('Sanitation Data'!G17))),'Data Summary'!DB23="Yes"),OFFSET('Sanitation Data'!$G$10,0,10*ROW('Sanitation Data'!G17)),NA())</f>
        <v>#N/A</v>
      </c>
      <c r="AN23" s="99" t="e">
        <f ca="true">+IF(AND(ISNUMBER(OFFSET('Sanitation Data'!$G$11,0,10*ROW('Sanitation Data'!G17))),'Data Summary'!DC23="Yes"),OFFSET('Sanitation Data'!$G$11,0,10*ROW('Sanitation Data'!G17)),NA())</f>
        <v>#N/A</v>
      </c>
      <c r="AO23" s="99" t="e">
        <f ca="true">+IF(AND(ISNUMBER(OFFSET('Sanitation Data'!$G$12,0,10*ROW('Sanitation Data'!G17))),'Data Summary'!DD23="Yes"),OFFSET('Sanitation Data'!$G$12,0,10*ROW('Sanitation Data'!G17)),NA())</f>
        <v>#N/A</v>
      </c>
      <c r="AP23" s="99" t="e">
        <f ca="true">+IF(AND(ISNUMBER(OFFSET('Sanitation Data'!$H$4,0,10*ROW('Sanitation Data'!H17))),'Data Summary'!DE23="Yes"),100-OFFSET('Sanitation Data'!$H$4,0,10*ROW('Sanitation Data'!H17)),NA())</f>
        <v>#N/A</v>
      </c>
      <c r="AQ23" s="99" t="e">
        <f ca="true">+IF(AND(ISNUMBER(OFFSET('Sanitation Data'!$H$6,0,10*ROW('Sanitation Data'!H17))),'Data Summary'!DF23="Yes"),OFFSET('Sanitation Data'!$H$6,0,10*ROW('Sanitation Data'!H17)),NA())</f>
        <v>#N/A</v>
      </c>
      <c r="AR23" s="99" t="e">
        <f ca="true">+IF(AND(ISNUMBER(OFFSET('Sanitation Data'!$H$10,0,10*ROW('Sanitation Data'!H17))),'Data Summary'!DG23="Yes"),OFFSET('Sanitation Data'!$H$10,0,10*ROW('Sanitation Data'!H17)),NA())</f>
        <v>#N/A</v>
      </c>
      <c r="AS23" s="99" t="e">
        <f ca="true">+IF(AND(ISNUMBER(OFFSET('Sanitation Data'!$H$11,0,10*ROW('Sanitation Data'!H17))),'Data Summary'!DH23="Yes"),OFFSET('Sanitation Data'!$H$11,0,10*ROW('Sanitation Data'!H17)),NA())</f>
        <v>#N/A</v>
      </c>
      <c r="AT23" s="99" t="e">
        <f ca="true">+IF(AND(ISNUMBER(OFFSET('Sanitation Data'!$H$12,0,10*ROW('Sanitation Data'!H17))),'Data Summary'!DI23="Yes"),OFFSET('Sanitation Data'!$H$12,0,10*ROW('Sanitation Data'!H17)),NA())</f>
        <v>#N/A</v>
      </c>
      <c r="AU23" s="99" t="e">
        <f ca="true">+IF(AND(ISNUMBER(OFFSET('Sanitation Data'!$I$4,0,10*ROW('Sanitation Data'!I17))),'Data Summary'!DJ23="Yes"),100-OFFSET('Sanitation Data'!$I$4,0,10*ROW('Sanitation Data'!I17)),NA())</f>
        <v>#N/A</v>
      </c>
      <c r="AV23" s="99" t="e">
        <f ca="true">+IF(AND(ISNUMBER(OFFSET('Sanitation Data'!$I$6,0,10*ROW('Sanitation Data'!I17))),'Data Summary'!DK23="Yes"),OFFSET('Sanitation Data'!$I$6,0,10*ROW('Sanitation Data'!I17)),NA())</f>
        <v>#N/A</v>
      </c>
      <c r="AW23" s="99" t="e">
        <f ca="true">+IF(AND(ISNUMBER(OFFSET('Sanitation Data'!$I$10,0,10*ROW('Sanitation Data'!I17))),'Data Summary'!DL23="Yes"),OFFSET('Sanitation Data'!$I$10,0,10*ROW('Sanitation Data'!I17)),NA())</f>
        <v>#N/A</v>
      </c>
      <c r="AX23" s="99" t="e">
        <f ca="true">+IF(AND(ISNUMBER(OFFSET('Sanitation Data'!$I$11,0,10*ROW('Sanitation Data'!I17))),'Data Summary'!DM23="Yes"),OFFSET('Sanitation Data'!$I$11,0,10*ROW('Sanitation Data'!I17)),NA())</f>
        <v>#N/A</v>
      </c>
      <c r="AY23" s="99" t="e">
        <f ca="true">+IF(AND(ISNUMBER(OFFSET('Sanitation Data'!$I$12,0,10*ROW('Sanitation Data'!I17))),'Data Summary'!DN23="Yes"),OFFSET('Sanitation Data'!$I$12,0,10*ROW('Sanitation Data'!I17)),NA())</f>
        <v>#N/A</v>
      </c>
      <c r="AZ23" s="100" t="e">
        <f ca="true">+IF(AND(ISNUMBER(OFFSET('Hygiene Data'!$D$5,0,10*ROW('Hygiene Data'!D17))),'Data Summary'!DO23="Yes"),OFFSET('Hygiene Data'!$D$5,0,10*ROW('Hygiene Data'!D17)),NA())</f>
        <v>#N/A</v>
      </c>
      <c r="BA23" s="100" t="e">
        <f ca="true">+IF(AND(ISNUMBER(OFFSET('Hygiene Data'!$D$7,0,10*ROW('Hygiene Data'!D17))),'Data Summary'!DP23="Yes"),OFFSET('Hygiene Data'!$D$7,0,10*ROW('Hygiene Data'!D17)),NA())</f>
        <v>#N/A</v>
      </c>
      <c r="BB23" s="100" t="e">
        <f ca="true">+IF(AND(ISNUMBER(OFFSET('Hygiene Data'!$D$9,0,10*ROW('Hygiene Data'!D17))),'Data Summary'!DQ23="Yes"),OFFSET('Hygiene Data'!$D$9,0,10*ROW('Hygiene Data'!D17)),NA())</f>
        <v>#N/A</v>
      </c>
      <c r="BC23" s="100" t="e">
        <f ca="true">+IF(AND(ISNUMBER(OFFSET('Hygiene Data'!$E$5,0,10*ROW('Hygiene Data'!E17))),'Data Summary'!DR23="Yes"),OFFSET('Hygiene Data'!$E$5,0,10*ROW('Hygiene Data'!E17)),NA())</f>
        <v>#N/A</v>
      </c>
      <c r="BD23" s="100" t="e">
        <f ca="true">+IF(AND(ISNUMBER(OFFSET('Hygiene Data'!$E$7,0,10*ROW('Hygiene Data'!E17))),'Data Summary'!DS23="Yes"),OFFSET('Hygiene Data'!$E$7,0,10*ROW('Hygiene Data'!E17)),NA())</f>
        <v>#N/A</v>
      </c>
      <c r="BE23" s="100" t="e">
        <f ca="true">+IF(AND(ISNUMBER(OFFSET('Hygiene Data'!$E$9,0,10*ROW('Hygiene Data'!E17))),'Data Summary'!DT23="Yes"),OFFSET('Hygiene Data'!$E$9,0,10*ROW('Hygiene Data'!E17)),NA())</f>
        <v>#N/A</v>
      </c>
      <c r="BF23" s="100" t="e">
        <f ca="true">+IF(AND(ISNUMBER(OFFSET('Hygiene Data'!$F$5,0,10*ROW('Hygiene Data'!F17))),'Data Summary'!DU23="Yes"),OFFSET('Hygiene Data'!$F$5,0,10*ROW('Hygiene Data'!F17)),NA())</f>
        <v>#N/A</v>
      </c>
      <c r="BG23" s="100" t="e">
        <f ca="true">+IF(AND(ISNUMBER(OFFSET('Hygiene Data'!$F$7,0,10*ROW('Hygiene Data'!F17))),'Data Summary'!DV23="Yes"),OFFSET('Hygiene Data'!$F$7,0,10*ROW('Hygiene Data'!F17)),NA())</f>
        <v>#N/A</v>
      </c>
      <c r="BH23" s="100" t="e">
        <f ca="true">+IF(AND(ISNUMBER(OFFSET('Hygiene Data'!$F$9,0,10*ROW('Hygiene Data'!F17))),'Data Summary'!DW23="Yes"),OFFSET('Hygiene Data'!$F$9,0,10*ROW('Hygiene Data'!F17)),NA())</f>
        <v>#N/A</v>
      </c>
      <c r="BI23" s="100" t="e">
        <f ca="true">+IF(AND(ISNUMBER(OFFSET('Hygiene Data'!$G$5,0,10*ROW('Hygiene Data'!G17))),'Data Summary'!DX23="Yes"),OFFSET('Hygiene Data'!$G$5,0,10*ROW('Hygiene Data'!G17)),NA())</f>
        <v>#N/A</v>
      </c>
      <c r="BJ23" s="100" t="e">
        <f ca="true">+IF(AND(ISNUMBER(OFFSET('Hygiene Data'!$G$7,0,10*ROW('Hygiene Data'!G17))),'Data Summary'!DY23="Yes"),OFFSET('Hygiene Data'!$G$7,0,10*ROW('Hygiene Data'!G17)),NA())</f>
        <v>#N/A</v>
      </c>
      <c r="BK23" s="100" t="e">
        <f ca="true">+IF(AND(ISNUMBER(OFFSET('Hygiene Data'!$G$9,0,10*ROW('Hygiene Data'!G17))),'Data Summary'!DZ23="Yes"),OFFSET('Hygiene Data'!$G$9,0,10*ROW('Hygiene Data'!G17)),NA())</f>
        <v>#N/A</v>
      </c>
      <c r="BL23" s="100" t="e">
        <f ca="true">+IF(AND(ISNUMBER(OFFSET('Hygiene Data'!$H$5,0,10*ROW('Hygiene Data'!H17))),'Data Summary'!EA23="Yes"),OFFSET('Hygiene Data'!$H$5,0,10*ROW('Hygiene Data'!H17)),NA())</f>
        <v>#N/A</v>
      </c>
      <c r="BM23" s="100" t="e">
        <f ca="true">+IF(AND(ISNUMBER(OFFSET('Hygiene Data'!$H$7,0,10*ROW('Hygiene Data'!H17))),'Data Summary'!EB23="Yes"),OFFSET('Hygiene Data'!$H$7,0,10*ROW('Hygiene Data'!H17)),NA())</f>
        <v>#N/A</v>
      </c>
      <c r="BN23" s="100" t="e">
        <f ca="true">+IF(AND(ISNUMBER(OFFSET('Hygiene Data'!$H$9,0,10*ROW('Hygiene Data'!H17))),'Data Summary'!EC23="Yes"),OFFSET('Hygiene Data'!$H$9,0,10*ROW('Hygiene Data'!H17)),NA())</f>
        <v>#N/A</v>
      </c>
      <c r="BO23" s="100" t="e">
        <f ca="true">+IF(AND(ISNUMBER(OFFSET('Hygiene Data'!$I$5,0,10*ROW('Hygiene Data'!I17))),'Data Summary'!ED23="Yes"),OFFSET('Hygiene Data'!$I$5,0,10*ROW('Hygiene Data'!I17)),NA())</f>
        <v>#N/A</v>
      </c>
      <c r="BP23" s="100" t="e">
        <f ca="true">+IF(AND(ISNUMBER(OFFSET('Hygiene Data'!$I$7,0,10*ROW('Hygiene Data'!I17))),'Data Summary'!EE23="Yes"),OFFSET('Hygiene Data'!$I$7,0,10*ROW('Hygiene Data'!I17)),NA())</f>
        <v>#N/A</v>
      </c>
      <c r="BQ23" s="100" t="e">
        <f ca="true">+IF(AND(ISNUMBER(OFFSET('Hygiene Data'!$I$9,0,10*ROW('Hygiene Data'!I17))),'Data Summary'!EF23="Yes"),OFFSET('Hygiene Data'!$I$9,0,10*ROW('Hygiene Data'!I17)),NA())</f>
        <v>#N/A</v>
      </c>
    </row>
    <row xmlns:x14ac="http://schemas.microsoft.com/office/spreadsheetml/2009/9/ac" r="24" x14ac:dyDescent="0.2">
      <c r="A24" s="351" t="e">
        <f ca="true">+RIGHT('Data Summary'!A24,LEN('Data Summary'!A24)-9)</f>
        <v>#VALUE!</v>
      </c>
      <c r="B24" s="38" t="str">
        <f ca="true">+IF(ISTEXT('Data Summary'!B24),'Data Summary'!B24,"")</f>
        <v/>
      </c>
      <c r="C24" s="350" t="e">
        <f ca="true">+VALUE('Data Summary'!C24)</f>
        <v>#VALUE!</v>
      </c>
      <c r="D24" s="98" t="e">
        <f ca="true">+IF(AND(ISNUMBER(OFFSET('Water Data'!$D$4,0,10*ROW('Water Data'!D18))),'Data Summary'!BS24="Yes"),100-OFFSET('Water Data'!$D$4,0,10*ROW('Water Data'!D18)),NA())</f>
        <v>#N/A</v>
      </c>
      <c r="E24" s="98" t="e">
        <f ca="true">+IF(AND(ISNUMBER(OFFSET('Water Data'!$D$6,0,10*ROW('Water Data'!D18))),'Data Summary'!BT24="Yes"),OFFSET('Water Data'!$D$6,0,10*ROW('Water Data'!D18)),NA())</f>
        <v>#N/A</v>
      </c>
      <c r="F24" s="98" t="e">
        <f ca="true">+IF(AND(ISNUMBER(OFFSET('Water Data'!$D$9,0,10*ROW('Water Data'!D18))),'Data Summary'!BU24="Yes"),OFFSET('Water Data'!$D$9,0,10*ROW('Water Data'!D18)),NA())</f>
        <v>#N/A</v>
      </c>
      <c r="G24" s="98" t="e">
        <f ca="true">+IF(AND(ISNUMBER(OFFSET('Water Data'!$E$4,0,10*ROW('Water Data'!E18))),'Data Summary'!BV24="Yes"),100-OFFSET('Water Data'!$E$4,0,10*ROW('Water Data'!E18)),NA())</f>
        <v>#N/A</v>
      </c>
      <c r="H24" s="98" t="e">
        <f ca="true">+IF(AND(ISNUMBER(OFFSET('Water Data'!$E$6,0,10*ROW('Water Data'!E18))),'Data Summary'!BW24="Yes"),OFFSET('Water Data'!$E$6,0,10*ROW('Water Data'!E18)),NA())</f>
        <v>#N/A</v>
      </c>
      <c r="I24" s="98" t="e">
        <f ca="true">+IF(AND(ISNUMBER(OFFSET('Water Data'!$E$9,0,10*ROW('Water Data'!E18))),'Data Summary'!BX24="Yes"),OFFSET('Water Data'!$E$9,0,10*ROW('Water Data'!E18)),NA())</f>
        <v>#N/A</v>
      </c>
      <c r="J24" s="98" t="e">
        <f ca="true">+IF(AND(ISNUMBER(OFFSET('Water Data'!$F$4,0,10*ROW('Water Data'!F18))),'Data Summary'!BY24="Yes"),100-OFFSET('Water Data'!$F$4,0,10*ROW('Water Data'!F18)),NA())</f>
        <v>#N/A</v>
      </c>
      <c r="K24" s="98" t="e">
        <f ca="true">+IF(AND(ISNUMBER(OFFSET('Water Data'!$F$6,0,10*ROW('Water Data'!F18))),'Data Summary'!BZ24="Yes"),OFFSET('Water Data'!$F$6,0,10*ROW('Water Data'!F18)),NA())</f>
        <v>#N/A</v>
      </c>
      <c r="L24" s="98" t="e">
        <f ca="true">+IF(AND(ISNUMBER(OFFSET('Water Data'!$F$9,0,10*ROW('Water Data'!F18))),'Data Summary'!CA24="Yes"),OFFSET('Water Data'!$F$9,0,10*ROW('Water Data'!F18)),NA())</f>
        <v>#N/A</v>
      </c>
      <c r="M24" s="98" t="e">
        <f ca="true">+IF(AND(ISNUMBER(OFFSET('Water Data'!$G$4,0,10*ROW('Water Data'!G18))),'Data Summary'!CB24="Yes"),100-OFFSET('Water Data'!$G$4,0,10*ROW('Water Data'!G18)),NA())</f>
        <v>#N/A</v>
      </c>
      <c r="N24" s="98" t="e">
        <f ca="true">+IF(AND(ISNUMBER(OFFSET('Water Data'!$G$6,0,10*ROW('Water Data'!G18))),'Data Summary'!CC24="Yes"),OFFSET('Water Data'!$G$6,0,10*ROW('Water Data'!G18)),NA())</f>
        <v>#N/A</v>
      </c>
      <c r="O24" s="98" t="e">
        <f ca="true">+IF(AND(ISNUMBER(OFFSET('Water Data'!$G$9,0,10*ROW('Water Data'!G18))),'Data Summary'!CD24="Yes"),OFFSET('Water Data'!$G$9,0,10*ROW('Water Data'!G18)),NA())</f>
        <v>#N/A</v>
      </c>
      <c r="P24" s="98" t="e">
        <f ca="true">+IF(AND(ISNUMBER(OFFSET('Water Data'!$H$4,0,10*ROW('Water Data'!H18))),'Data Summary'!CE24="Yes"),100-OFFSET('Water Data'!$H$4,0,10*ROW('Water Data'!H18)),NA())</f>
        <v>#N/A</v>
      </c>
      <c r="Q24" s="98" t="e">
        <f ca="true">+IF(AND(ISNUMBER(OFFSET('Water Data'!$H$6,0,10*ROW('Water Data'!H18))),'Data Summary'!CF24="Yes"),OFFSET('Water Data'!$H$6,0,10*ROW('Water Data'!H18)),NA())</f>
        <v>#N/A</v>
      </c>
      <c r="R24" s="98" t="e">
        <f ca="true">+IF(AND(ISNUMBER(OFFSET('Water Data'!$H$9,0,10*ROW('Water Data'!H18))),'Data Summary'!CG24="Yes"),OFFSET('Water Data'!$H$9,0,10*ROW('Water Data'!H18)),NA())</f>
        <v>#N/A</v>
      </c>
      <c r="S24" s="98" t="e">
        <f ca="true">+IF(AND(ISNUMBER(OFFSET('Water Data'!$I$4,0,10*ROW('Water Data'!I18))),'Data Summary'!CH24="Yes"),100-OFFSET('Water Data'!$I$4,0,10*ROW('Water Data'!I18)),NA())</f>
        <v>#N/A</v>
      </c>
      <c r="T24" s="98" t="e">
        <f ca="true">+IF(AND(ISNUMBER(OFFSET('Water Data'!$I$6,0,10*ROW('Water Data'!I18))),'Data Summary'!CI24="Yes"),OFFSET('Water Data'!$I$6,0,10*ROW('Water Data'!I18)),NA())</f>
        <v>#N/A</v>
      </c>
      <c r="U24" s="98" t="e">
        <f ca="true">+IF(AND(ISNUMBER(OFFSET('Water Data'!$I$9,0,10*ROW('Water Data'!I18))),'Data Summary'!CJ24="Yes"),OFFSET('Water Data'!$I$9,0,10*ROW('Water Data'!I18)),NA())</f>
        <v>#N/A</v>
      </c>
      <c r="V24" s="99" t="e">
        <f ca="true">+IF(AND(ISNUMBER(OFFSET('Sanitation Data'!$D$4,0,10*ROW('Sanitation Data'!D18))),'Data Summary'!CK24="Yes"),100-OFFSET('Sanitation Data'!$D$4,0,10*ROW('Sanitation Data'!D18)),NA())</f>
        <v>#N/A</v>
      </c>
      <c r="W24" s="99" t="e">
        <f ca="true">+IF(AND(ISNUMBER(OFFSET('Sanitation Data'!$D$6,0,10*ROW('Sanitation Data'!D18))),'Data Summary'!CL24="Yes"),OFFSET('Sanitation Data'!$D$6,0,10*ROW('Sanitation Data'!D18)),NA())</f>
        <v>#N/A</v>
      </c>
      <c r="X24" s="99" t="e">
        <f ca="true">+IF(AND(ISNUMBER(OFFSET('Sanitation Data'!$D$10,0,10*ROW('Sanitation Data'!D18))),'Data Summary'!CM24="Yes"),OFFSET('Sanitation Data'!$D$10,0,10*ROW('Sanitation Data'!D18)),NA())</f>
        <v>#N/A</v>
      </c>
      <c r="Y24" s="99" t="e">
        <f ca="true">+IF(AND(ISNUMBER(OFFSET('Sanitation Data'!$D$11,0,10*ROW('Sanitation Data'!D18))),'Data Summary'!CN24="Yes"),OFFSET('Sanitation Data'!$D$11,0,10*ROW('Sanitation Data'!D18)),NA())</f>
        <v>#N/A</v>
      </c>
      <c r="Z24" s="99" t="e">
        <f ca="true">+IF(AND(ISNUMBER(OFFSET('Sanitation Data'!$D$12,0,10*ROW('Sanitation Data'!D18))),'Data Summary'!CO24="Yes"),OFFSET('Sanitation Data'!$D$12,0,10*ROW('Sanitation Data'!D18)),NA())</f>
        <v>#N/A</v>
      </c>
      <c r="AA24" s="99" t="e">
        <f ca="true">+IF(AND(ISNUMBER(OFFSET('Sanitation Data'!$E$4,0,10*ROW('Sanitation Data'!E18))),'Data Summary'!CP24="Yes"),100-OFFSET('Sanitation Data'!$E$4,0,10*ROW('Sanitation Data'!E18)),NA())</f>
        <v>#N/A</v>
      </c>
      <c r="AB24" s="99" t="e">
        <f ca="true">+IF(AND(ISNUMBER(OFFSET('Sanitation Data'!$E$6,0,10*ROW('Sanitation Data'!E18))),'Data Summary'!CQ24="Yes"),OFFSET('Sanitation Data'!$E$6,0,10*ROW('Sanitation Data'!E18)),NA())</f>
        <v>#N/A</v>
      </c>
      <c r="AC24" s="99" t="e">
        <f ca="true">+IF(AND(ISNUMBER(OFFSET('Sanitation Data'!$E$10,0,10*ROW('Sanitation Data'!E18))),'Data Summary'!CR24="Yes"),OFFSET('Sanitation Data'!$E$10,0,10*ROW('Sanitation Data'!E18)),NA())</f>
        <v>#N/A</v>
      </c>
      <c r="AD24" s="99" t="e">
        <f ca="true">+IF(AND(ISNUMBER(OFFSET('Sanitation Data'!$E$11,0,10*ROW('Sanitation Data'!E18))),'Data Summary'!CS24="Yes"),OFFSET('Sanitation Data'!$E$11,0,10*ROW('Sanitation Data'!E18)),NA())</f>
        <v>#N/A</v>
      </c>
      <c r="AE24" s="99" t="e">
        <f ca="true">+IF(AND(ISNUMBER(OFFSET('Sanitation Data'!$E$12,0,10*ROW('Sanitation Data'!E18))),'Data Summary'!CT24="Yes"),OFFSET('Sanitation Data'!$E$12,0,10*ROW('Sanitation Data'!E18)),NA())</f>
        <v>#N/A</v>
      </c>
      <c r="AF24" s="99" t="e">
        <f ca="true">+IF(AND(ISNUMBER(OFFSET('Sanitation Data'!$F$4,0,10*ROW('Sanitation Data'!F18))),'Data Summary'!CU24="Yes"),100-OFFSET('Sanitation Data'!$F$4,0,10*ROW('Sanitation Data'!F18)),NA())</f>
        <v>#N/A</v>
      </c>
      <c r="AG24" s="99" t="e">
        <f ca="true">+IF(AND(ISNUMBER(OFFSET('Sanitation Data'!$F$6,0,10*ROW('Sanitation Data'!F18))),'Data Summary'!CV24="Yes"),OFFSET('Sanitation Data'!$F$6,0,10*ROW('Sanitation Data'!F18)),NA())</f>
        <v>#N/A</v>
      </c>
      <c r="AH24" s="99" t="e">
        <f ca="true">+IF(AND(ISNUMBER(OFFSET('Sanitation Data'!$F$10,0,10*ROW('Sanitation Data'!F18))),'Data Summary'!CW24="Yes"),OFFSET('Sanitation Data'!$F$10,0,10*ROW('Sanitation Data'!F18)),NA())</f>
        <v>#N/A</v>
      </c>
      <c r="AI24" s="99" t="e">
        <f ca="true">+IF(AND(ISNUMBER(OFFSET('Sanitation Data'!$F$11,0,10*ROW('Sanitation Data'!F18))),'Data Summary'!CX24="Yes"),OFFSET('Sanitation Data'!$F$11,0,10*ROW('Sanitation Data'!F18)),NA())</f>
        <v>#N/A</v>
      </c>
      <c r="AJ24" s="99" t="e">
        <f ca="true">+IF(AND(ISNUMBER(OFFSET('Sanitation Data'!$F$12,0,10*ROW('Sanitation Data'!F18))),'Data Summary'!CY24="Yes"),OFFSET('Sanitation Data'!$F$12,0,10*ROW('Sanitation Data'!F18)),NA())</f>
        <v>#N/A</v>
      </c>
      <c r="AK24" s="99" t="e">
        <f ca="true">+IF(AND(ISNUMBER(OFFSET('Sanitation Data'!$G$4,0,10*ROW('Sanitation Data'!G18))),'Data Summary'!CZ24="Yes"),100-OFFSET('Sanitation Data'!$G$4,0,10*ROW('Sanitation Data'!G18)),NA())</f>
        <v>#N/A</v>
      </c>
      <c r="AL24" s="99" t="e">
        <f ca="true">+IF(AND(ISNUMBER(OFFSET('Sanitation Data'!$G$6,0,10*ROW('Sanitation Data'!G18))),'Data Summary'!DA24="Yes"),OFFSET('Sanitation Data'!$G$6,0,10*ROW('Sanitation Data'!G18)),NA())</f>
        <v>#N/A</v>
      </c>
      <c r="AM24" s="99" t="e">
        <f ca="true">+IF(AND(ISNUMBER(OFFSET('Sanitation Data'!$G$10,0,10*ROW('Sanitation Data'!G18))),'Data Summary'!DB24="Yes"),OFFSET('Sanitation Data'!$G$10,0,10*ROW('Sanitation Data'!G18)),NA())</f>
        <v>#N/A</v>
      </c>
      <c r="AN24" s="99" t="e">
        <f ca="true">+IF(AND(ISNUMBER(OFFSET('Sanitation Data'!$G$11,0,10*ROW('Sanitation Data'!G18))),'Data Summary'!DC24="Yes"),OFFSET('Sanitation Data'!$G$11,0,10*ROW('Sanitation Data'!G18)),NA())</f>
        <v>#N/A</v>
      </c>
      <c r="AO24" s="99" t="e">
        <f ca="true">+IF(AND(ISNUMBER(OFFSET('Sanitation Data'!$G$12,0,10*ROW('Sanitation Data'!G18))),'Data Summary'!DD24="Yes"),OFFSET('Sanitation Data'!$G$12,0,10*ROW('Sanitation Data'!G18)),NA())</f>
        <v>#N/A</v>
      </c>
      <c r="AP24" s="99" t="e">
        <f ca="true">+IF(AND(ISNUMBER(OFFSET('Sanitation Data'!$H$4,0,10*ROW('Sanitation Data'!H18))),'Data Summary'!DE24="Yes"),100-OFFSET('Sanitation Data'!$H$4,0,10*ROW('Sanitation Data'!H18)),NA())</f>
        <v>#N/A</v>
      </c>
      <c r="AQ24" s="99" t="e">
        <f ca="true">+IF(AND(ISNUMBER(OFFSET('Sanitation Data'!$H$6,0,10*ROW('Sanitation Data'!H18))),'Data Summary'!DF24="Yes"),OFFSET('Sanitation Data'!$H$6,0,10*ROW('Sanitation Data'!H18)),NA())</f>
        <v>#N/A</v>
      </c>
      <c r="AR24" s="99" t="e">
        <f ca="true">+IF(AND(ISNUMBER(OFFSET('Sanitation Data'!$H$10,0,10*ROW('Sanitation Data'!H18))),'Data Summary'!DG24="Yes"),OFFSET('Sanitation Data'!$H$10,0,10*ROW('Sanitation Data'!H18)),NA())</f>
        <v>#N/A</v>
      </c>
      <c r="AS24" s="99" t="e">
        <f ca="true">+IF(AND(ISNUMBER(OFFSET('Sanitation Data'!$H$11,0,10*ROW('Sanitation Data'!H18))),'Data Summary'!DH24="Yes"),OFFSET('Sanitation Data'!$H$11,0,10*ROW('Sanitation Data'!H18)),NA())</f>
        <v>#N/A</v>
      </c>
      <c r="AT24" s="99" t="e">
        <f ca="true">+IF(AND(ISNUMBER(OFFSET('Sanitation Data'!$H$12,0,10*ROW('Sanitation Data'!H18))),'Data Summary'!DI24="Yes"),OFFSET('Sanitation Data'!$H$12,0,10*ROW('Sanitation Data'!H18)),NA())</f>
        <v>#N/A</v>
      </c>
      <c r="AU24" s="99" t="e">
        <f ca="true">+IF(AND(ISNUMBER(OFFSET('Sanitation Data'!$I$4,0,10*ROW('Sanitation Data'!I18))),'Data Summary'!DJ24="Yes"),100-OFFSET('Sanitation Data'!$I$4,0,10*ROW('Sanitation Data'!I18)),NA())</f>
        <v>#N/A</v>
      </c>
      <c r="AV24" s="99" t="e">
        <f ca="true">+IF(AND(ISNUMBER(OFFSET('Sanitation Data'!$I$6,0,10*ROW('Sanitation Data'!I18))),'Data Summary'!DK24="Yes"),OFFSET('Sanitation Data'!$I$6,0,10*ROW('Sanitation Data'!I18)),NA())</f>
        <v>#N/A</v>
      </c>
      <c r="AW24" s="99" t="e">
        <f ca="true">+IF(AND(ISNUMBER(OFFSET('Sanitation Data'!$I$10,0,10*ROW('Sanitation Data'!I18))),'Data Summary'!DL24="Yes"),OFFSET('Sanitation Data'!$I$10,0,10*ROW('Sanitation Data'!I18)),NA())</f>
        <v>#N/A</v>
      </c>
      <c r="AX24" s="99" t="e">
        <f ca="true">+IF(AND(ISNUMBER(OFFSET('Sanitation Data'!$I$11,0,10*ROW('Sanitation Data'!I18))),'Data Summary'!DM24="Yes"),OFFSET('Sanitation Data'!$I$11,0,10*ROW('Sanitation Data'!I18)),NA())</f>
        <v>#N/A</v>
      </c>
      <c r="AY24" s="99" t="e">
        <f ca="true">+IF(AND(ISNUMBER(OFFSET('Sanitation Data'!$I$12,0,10*ROW('Sanitation Data'!I18))),'Data Summary'!DN24="Yes"),OFFSET('Sanitation Data'!$I$12,0,10*ROW('Sanitation Data'!I18)),NA())</f>
        <v>#N/A</v>
      </c>
      <c r="AZ24" s="100" t="e">
        <f ca="true">+IF(AND(ISNUMBER(OFFSET('Hygiene Data'!$D$5,0,10*ROW('Hygiene Data'!D18))),'Data Summary'!DO24="Yes"),OFFSET('Hygiene Data'!$D$5,0,10*ROW('Hygiene Data'!D18)),NA())</f>
        <v>#N/A</v>
      </c>
      <c r="BA24" s="100" t="e">
        <f ca="true">+IF(AND(ISNUMBER(OFFSET('Hygiene Data'!$D$7,0,10*ROW('Hygiene Data'!D18))),'Data Summary'!DP24="Yes"),OFFSET('Hygiene Data'!$D$7,0,10*ROW('Hygiene Data'!D18)),NA())</f>
        <v>#N/A</v>
      </c>
      <c r="BB24" s="100" t="e">
        <f ca="true">+IF(AND(ISNUMBER(OFFSET('Hygiene Data'!$D$9,0,10*ROW('Hygiene Data'!D18))),'Data Summary'!DQ24="Yes"),OFFSET('Hygiene Data'!$D$9,0,10*ROW('Hygiene Data'!D18)),NA())</f>
        <v>#N/A</v>
      </c>
      <c r="BC24" s="100" t="e">
        <f ca="true">+IF(AND(ISNUMBER(OFFSET('Hygiene Data'!$E$5,0,10*ROW('Hygiene Data'!E18))),'Data Summary'!DR24="Yes"),OFFSET('Hygiene Data'!$E$5,0,10*ROW('Hygiene Data'!E18)),NA())</f>
        <v>#N/A</v>
      </c>
      <c r="BD24" s="100" t="e">
        <f ca="true">+IF(AND(ISNUMBER(OFFSET('Hygiene Data'!$E$7,0,10*ROW('Hygiene Data'!E18))),'Data Summary'!DS24="Yes"),OFFSET('Hygiene Data'!$E$7,0,10*ROW('Hygiene Data'!E18)),NA())</f>
        <v>#N/A</v>
      </c>
      <c r="BE24" s="100" t="e">
        <f ca="true">+IF(AND(ISNUMBER(OFFSET('Hygiene Data'!$E$9,0,10*ROW('Hygiene Data'!E18))),'Data Summary'!DT24="Yes"),OFFSET('Hygiene Data'!$E$9,0,10*ROW('Hygiene Data'!E18)),NA())</f>
        <v>#N/A</v>
      </c>
      <c r="BF24" s="100" t="e">
        <f ca="true">+IF(AND(ISNUMBER(OFFSET('Hygiene Data'!$F$5,0,10*ROW('Hygiene Data'!F18))),'Data Summary'!DU24="Yes"),OFFSET('Hygiene Data'!$F$5,0,10*ROW('Hygiene Data'!F18)),NA())</f>
        <v>#N/A</v>
      </c>
      <c r="BG24" s="100" t="e">
        <f ca="true">+IF(AND(ISNUMBER(OFFSET('Hygiene Data'!$F$7,0,10*ROW('Hygiene Data'!F18))),'Data Summary'!DV24="Yes"),OFFSET('Hygiene Data'!$F$7,0,10*ROW('Hygiene Data'!F18)),NA())</f>
        <v>#N/A</v>
      </c>
      <c r="BH24" s="100" t="e">
        <f ca="true">+IF(AND(ISNUMBER(OFFSET('Hygiene Data'!$F$9,0,10*ROW('Hygiene Data'!F18))),'Data Summary'!DW24="Yes"),OFFSET('Hygiene Data'!$F$9,0,10*ROW('Hygiene Data'!F18)),NA())</f>
        <v>#N/A</v>
      </c>
      <c r="BI24" s="100" t="e">
        <f ca="true">+IF(AND(ISNUMBER(OFFSET('Hygiene Data'!$G$5,0,10*ROW('Hygiene Data'!G18))),'Data Summary'!DX24="Yes"),OFFSET('Hygiene Data'!$G$5,0,10*ROW('Hygiene Data'!G18)),NA())</f>
        <v>#N/A</v>
      </c>
      <c r="BJ24" s="100" t="e">
        <f ca="true">+IF(AND(ISNUMBER(OFFSET('Hygiene Data'!$G$7,0,10*ROW('Hygiene Data'!G18))),'Data Summary'!DY24="Yes"),OFFSET('Hygiene Data'!$G$7,0,10*ROW('Hygiene Data'!G18)),NA())</f>
        <v>#N/A</v>
      </c>
      <c r="BK24" s="100" t="e">
        <f ca="true">+IF(AND(ISNUMBER(OFFSET('Hygiene Data'!$G$9,0,10*ROW('Hygiene Data'!G18))),'Data Summary'!DZ24="Yes"),OFFSET('Hygiene Data'!$G$9,0,10*ROW('Hygiene Data'!G18)),NA())</f>
        <v>#N/A</v>
      </c>
      <c r="BL24" s="100" t="e">
        <f ca="true">+IF(AND(ISNUMBER(OFFSET('Hygiene Data'!$H$5,0,10*ROW('Hygiene Data'!H18))),'Data Summary'!EA24="Yes"),OFFSET('Hygiene Data'!$H$5,0,10*ROW('Hygiene Data'!H18)),NA())</f>
        <v>#N/A</v>
      </c>
      <c r="BM24" s="100" t="e">
        <f ca="true">+IF(AND(ISNUMBER(OFFSET('Hygiene Data'!$H$7,0,10*ROW('Hygiene Data'!H18))),'Data Summary'!EB24="Yes"),OFFSET('Hygiene Data'!$H$7,0,10*ROW('Hygiene Data'!H18)),NA())</f>
        <v>#N/A</v>
      </c>
      <c r="BN24" s="100" t="e">
        <f ca="true">+IF(AND(ISNUMBER(OFFSET('Hygiene Data'!$H$9,0,10*ROW('Hygiene Data'!H18))),'Data Summary'!EC24="Yes"),OFFSET('Hygiene Data'!$H$9,0,10*ROW('Hygiene Data'!H18)),NA())</f>
        <v>#N/A</v>
      </c>
      <c r="BO24" s="100" t="e">
        <f ca="true">+IF(AND(ISNUMBER(OFFSET('Hygiene Data'!$I$5,0,10*ROW('Hygiene Data'!I18))),'Data Summary'!ED24="Yes"),OFFSET('Hygiene Data'!$I$5,0,10*ROW('Hygiene Data'!I18)),NA())</f>
        <v>#N/A</v>
      </c>
      <c r="BP24" s="100" t="e">
        <f ca="true">+IF(AND(ISNUMBER(OFFSET('Hygiene Data'!$I$7,0,10*ROW('Hygiene Data'!I18))),'Data Summary'!EE24="Yes"),OFFSET('Hygiene Data'!$I$7,0,10*ROW('Hygiene Data'!I18)),NA())</f>
        <v>#N/A</v>
      </c>
      <c r="BQ24" s="100" t="e">
        <f ca="true">+IF(AND(ISNUMBER(OFFSET('Hygiene Data'!$I$9,0,10*ROW('Hygiene Data'!I18))),'Data Summary'!EF24="Yes"),OFFSET('Hygiene Data'!$I$9,0,10*ROW('Hygiene Data'!I18)),NA())</f>
        <v>#N/A</v>
      </c>
    </row>
    <row xmlns:x14ac="http://schemas.microsoft.com/office/spreadsheetml/2009/9/ac" r="25" x14ac:dyDescent="0.2">
      <c r="A25" s="351" t="e">
        <f ca="true">+RIGHT('Data Summary'!A25,LEN('Data Summary'!A25)-9)</f>
        <v>#VALUE!</v>
      </c>
      <c r="B25" s="38" t="str">
        <f ca="true">+IF(ISTEXT('Data Summary'!B25),'Data Summary'!B25,"")</f>
        <v/>
      </c>
      <c r="C25" s="350" t="e">
        <f ca="true">+VALUE('Data Summary'!C25)</f>
        <v>#VALUE!</v>
      </c>
      <c r="D25" s="98" t="e">
        <f ca="true">+IF(AND(ISNUMBER(OFFSET('Water Data'!$D$4,0,10*ROW('Water Data'!D19))),'Data Summary'!BS25="Yes"),100-OFFSET('Water Data'!$D$4,0,10*ROW('Water Data'!D19)),NA())</f>
        <v>#N/A</v>
      </c>
      <c r="E25" s="98" t="e">
        <f ca="true">+IF(AND(ISNUMBER(OFFSET('Water Data'!$D$6,0,10*ROW('Water Data'!D19))),'Data Summary'!BT25="Yes"),OFFSET('Water Data'!$D$6,0,10*ROW('Water Data'!D19)),NA())</f>
        <v>#N/A</v>
      </c>
      <c r="F25" s="98" t="e">
        <f ca="true">+IF(AND(ISNUMBER(OFFSET('Water Data'!$D$9,0,10*ROW('Water Data'!D19))),'Data Summary'!BU25="Yes"),OFFSET('Water Data'!$D$9,0,10*ROW('Water Data'!D19)),NA())</f>
        <v>#N/A</v>
      </c>
      <c r="G25" s="98" t="e">
        <f ca="true">+IF(AND(ISNUMBER(OFFSET('Water Data'!$E$4,0,10*ROW('Water Data'!E19))),'Data Summary'!BV25="Yes"),100-OFFSET('Water Data'!$E$4,0,10*ROW('Water Data'!E19)),NA())</f>
        <v>#N/A</v>
      </c>
      <c r="H25" s="98" t="e">
        <f ca="true">+IF(AND(ISNUMBER(OFFSET('Water Data'!$E$6,0,10*ROW('Water Data'!E19))),'Data Summary'!BW25="Yes"),OFFSET('Water Data'!$E$6,0,10*ROW('Water Data'!E19)),NA())</f>
        <v>#N/A</v>
      </c>
      <c r="I25" s="98" t="e">
        <f ca="true">+IF(AND(ISNUMBER(OFFSET('Water Data'!$E$9,0,10*ROW('Water Data'!E19))),'Data Summary'!BX25="Yes"),OFFSET('Water Data'!$E$9,0,10*ROW('Water Data'!E19)),NA())</f>
        <v>#N/A</v>
      </c>
      <c r="J25" s="98" t="e">
        <f ca="true">+IF(AND(ISNUMBER(OFFSET('Water Data'!$F$4,0,10*ROW('Water Data'!F19))),'Data Summary'!BY25="Yes"),100-OFFSET('Water Data'!$F$4,0,10*ROW('Water Data'!F19)),NA())</f>
        <v>#N/A</v>
      </c>
      <c r="K25" s="98" t="e">
        <f ca="true">+IF(AND(ISNUMBER(OFFSET('Water Data'!$F$6,0,10*ROW('Water Data'!F19))),'Data Summary'!BZ25="Yes"),OFFSET('Water Data'!$F$6,0,10*ROW('Water Data'!F19)),NA())</f>
        <v>#N/A</v>
      </c>
      <c r="L25" s="98" t="e">
        <f ca="true">+IF(AND(ISNUMBER(OFFSET('Water Data'!$F$9,0,10*ROW('Water Data'!F19))),'Data Summary'!CA25="Yes"),OFFSET('Water Data'!$F$9,0,10*ROW('Water Data'!F19)),NA())</f>
        <v>#N/A</v>
      </c>
      <c r="M25" s="98" t="e">
        <f ca="true">+IF(AND(ISNUMBER(OFFSET('Water Data'!$G$4,0,10*ROW('Water Data'!G19))),'Data Summary'!CB25="Yes"),100-OFFSET('Water Data'!$G$4,0,10*ROW('Water Data'!G19)),NA())</f>
        <v>#N/A</v>
      </c>
      <c r="N25" s="98" t="e">
        <f ca="true">+IF(AND(ISNUMBER(OFFSET('Water Data'!$G$6,0,10*ROW('Water Data'!G19))),'Data Summary'!CC25="Yes"),OFFSET('Water Data'!$G$6,0,10*ROW('Water Data'!G19)),NA())</f>
        <v>#N/A</v>
      </c>
      <c r="O25" s="98" t="e">
        <f ca="true">+IF(AND(ISNUMBER(OFFSET('Water Data'!$G$9,0,10*ROW('Water Data'!G19))),'Data Summary'!CD25="Yes"),OFFSET('Water Data'!$G$9,0,10*ROW('Water Data'!G19)),NA())</f>
        <v>#N/A</v>
      </c>
      <c r="P25" s="98" t="e">
        <f ca="true">+IF(AND(ISNUMBER(OFFSET('Water Data'!$H$4,0,10*ROW('Water Data'!H19))),'Data Summary'!CE25="Yes"),100-OFFSET('Water Data'!$H$4,0,10*ROW('Water Data'!H19)),NA())</f>
        <v>#N/A</v>
      </c>
      <c r="Q25" s="98" t="e">
        <f ca="true">+IF(AND(ISNUMBER(OFFSET('Water Data'!$H$6,0,10*ROW('Water Data'!H19))),'Data Summary'!CF25="Yes"),OFFSET('Water Data'!$H$6,0,10*ROW('Water Data'!H19)),NA())</f>
        <v>#N/A</v>
      </c>
      <c r="R25" s="98" t="e">
        <f ca="true">+IF(AND(ISNUMBER(OFFSET('Water Data'!$H$9,0,10*ROW('Water Data'!H19))),'Data Summary'!CG25="Yes"),OFFSET('Water Data'!$H$9,0,10*ROW('Water Data'!H19)),NA())</f>
        <v>#N/A</v>
      </c>
      <c r="S25" s="98" t="e">
        <f ca="true">+IF(AND(ISNUMBER(OFFSET('Water Data'!$I$4,0,10*ROW('Water Data'!I19))),'Data Summary'!CH25="Yes"),100-OFFSET('Water Data'!$I$4,0,10*ROW('Water Data'!I19)),NA())</f>
        <v>#N/A</v>
      </c>
      <c r="T25" s="98" t="e">
        <f ca="true">+IF(AND(ISNUMBER(OFFSET('Water Data'!$I$6,0,10*ROW('Water Data'!I19))),'Data Summary'!CI25="Yes"),OFFSET('Water Data'!$I$6,0,10*ROW('Water Data'!I19)),NA())</f>
        <v>#N/A</v>
      </c>
      <c r="U25" s="98" t="e">
        <f ca="true">+IF(AND(ISNUMBER(OFFSET('Water Data'!$I$9,0,10*ROW('Water Data'!I19))),'Data Summary'!CJ25="Yes"),OFFSET('Water Data'!$I$9,0,10*ROW('Water Data'!I19)),NA())</f>
        <v>#N/A</v>
      </c>
      <c r="V25" s="99" t="e">
        <f ca="true">+IF(AND(ISNUMBER(OFFSET('Sanitation Data'!$D$4,0,10*ROW('Sanitation Data'!D19))),'Data Summary'!CK25="Yes"),100-OFFSET('Sanitation Data'!$D$4,0,10*ROW('Sanitation Data'!D19)),NA())</f>
        <v>#N/A</v>
      </c>
      <c r="W25" s="99" t="e">
        <f ca="true">+IF(AND(ISNUMBER(OFFSET('Sanitation Data'!$D$6,0,10*ROW('Sanitation Data'!D19))),'Data Summary'!CL25="Yes"),OFFSET('Sanitation Data'!$D$6,0,10*ROW('Sanitation Data'!D19)),NA())</f>
        <v>#N/A</v>
      </c>
      <c r="X25" s="99" t="e">
        <f ca="true">+IF(AND(ISNUMBER(OFFSET('Sanitation Data'!$D$10,0,10*ROW('Sanitation Data'!D19))),'Data Summary'!CM25="Yes"),OFFSET('Sanitation Data'!$D$10,0,10*ROW('Sanitation Data'!D19)),NA())</f>
        <v>#N/A</v>
      </c>
      <c r="Y25" s="99" t="e">
        <f ca="true">+IF(AND(ISNUMBER(OFFSET('Sanitation Data'!$D$11,0,10*ROW('Sanitation Data'!D19))),'Data Summary'!CN25="Yes"),OFFSET('Sanitation Data'!$D$11,0,10*ROW('Sanitation Data'!D19)),NA())</f>
        <v>#N/A</v>
      </c>
      <c r="Z25" s="99" t="e">
        <f ca="true">+IF(AND(ISNUMBER(OFFSET('Sanitation Data'!$D$12,0,10*ROW('Sanitation Data'!D19))),'Data Summary'!CO25="Yes"),OFFSET('Sanitation Data'!$D$12,0,10*ROW('Sanitation Data'!D19)),NA())</f>
        <v>#N/A</v>
      </c>
      <c r="AA25" s="99" t="e">
        <f ca="true">+IF(AND(ISNUMBER(OFFSET('Sanitation Data'!$E$4,0,10*ROW('Sanitation Data'!E19))),'Data Summary'!CP25="Yes"),100-OFFSET('Sanitation Data'!$E$4,0,10*ROW('Sanitation Data'!E19)),NA())</f>
        <v>#N/A</v>
      </c>
      <c r="AB25" s="99" t="e">
        <f ca="true">+IF(AND(ISNUMBER(OFFSET('Sanitation Data'!$E$6,0,10*ROW('Sanitation Data'!E19))),'Data Summary'!CQ25="Yes"),OFFSET('Sanitation Data'!$E$6,0,10*ROW('Sanitation Data'!E19)),NA())</f>
        <v>#N/A</v>
      </c>
      <c r="AC25" s="99" t="e">
        <f ca="true">+IF(AND(ISNUMBER(OFFSET('Sanitation Data'!$E$10,0,10*ROW('Sanitation Data'!E19))),'Data Summary'!CR25="Yes"),OFFSET('Sanitation Data'!$E$10,0,10*ROW('Sanitation Data'!E19)),NA())</f>
        <v>#N/A</v>
      </c>
      <c r="AD25" s="99" t="e">
        <f ca="true">+IF(AND(ISNUMBER(OFFSET('Sanitation Data'!$E$11,0,10*ROW('Sanitation Data'!E19))),'Data Summary'!CS25="Yes"),OFFSET('Sanitation Data'!$E$11,0,10*ROW('Sanitation Data'!E19)),NA())</f>
        <v>#N/A</v>
      </c>
      <c r="AE25" s="99" t="e">
        <f ca="true">+IF(AND(ISNUMBER(OFFSET('Sanitation Data'!$E$12,0,10*ROW('Sanitation Data'!E19))),'Data Summary'!CT25="Yes"),OFFSET('Sanitation Data'!$E$12,0,10*ROW('Sanitation Data'!E19)),NA())</f>
        <v>#N/A</v>
      </c>
      <c r="AF25" s="99" t="e">
        <f ca="true">+IF(AND(ISNUMBER(OFFSET('Sanitation Data'!$F$4,0,10*ROW('Sanitation Data'!F19))),'Data Summary'!CU25="Yes"),100-OFFSET('Sanitation Data'!$F$4,0,10*ROW('Sanitation Data'!F19)),NA())</f>
        <v>#N/A</v>
      </c>
      <c r="AG25" s="99" t="e">
        <f ca="true">+IF(AND(ISNUMBER(OFFSET('Sanitation Data'!$F$6,0,10*ROW('Sanitation Data'!F19))),'Data Summary'!CV25="Yes"),OFFSET('Sanitation Data'!$F$6,0,10*ROW('Sanitation Data'!F19)),NA())</f>
        <v>#N/A</v>
      </c>
      <c r="AH25" s="99" t="e">
        <f ca="true">+IF(AND(ISNUMBER(OFFSET('Sanitation Data'!$F$10,0,10*ROW('Sanitation Data'!F19))),'Data Summary'!CW25="Yes"),OFFSET('Sanitation Data'!$F$10,0,10*ROW('Sanitation Data'!F19)),NA())</f>
        <v>#N/A</v>
      </c>
      <c r="AI25" s="99" t="e">
        <f ca="true">+IF(AND(ISNUMBER(OFFSET('Sanitation Data'!$F$11,0,10*ROW('Sanitation Data'!F19))),'Data Summary'!CX25="Yes"),OFFSET('Sanitation Data'!$F$11,0,10*ROW('Sanitation Data'!F19)),NA())</f>
        <v>#N/A</v>
      </c>
      <c r="AJ25" s="99" t="e">
        <f ca="true">+IF(AND(ISNUMBER(OFFSET('Sanitation Data'!$F$12,0,10*ROW('Sanitation Data'!F19))),'Data Summary'!CY25="Yes"),OFFSET('Sanitation Data'!$F$12,0,10*ROW('Sanitation Data'!F19)),NA())</f>
        <v>#N/A</v>
      </c>
      <c r="AK25" s="99" t="e">
        <f ca="true">+IF(AND(ISNUMBER(OFFSET('Sanitation Data'!$G$4,0,10*ROW('Sanitation Data'!G19))),'Data Summary'!CZ25="Yes"),100-OFFSET('Sanitation Data'!$G$4,0,10*ROW('Sanitation Data'!G19)),NA())</f>
        <v>#N/A</v>
      </c>
      <c r="AL25" s="99" t="e">
        <f ca="true">+IF(AND(ISNUMBER(OFFSET('Sanitation Data'!$G$6,0,10*ROW('Sanitation Data'!G19))),'Data Summary'!DA25="Yes"),OFFSET('Sanitation Data'!$G$6,0,10*ROW('Sanitation Data'!G19)),NA())</f>
        <v>#N/A</v>
      </c>
      <c r="AM25" s="99" t="e">
        <f ca="true">+IF(AND(ISNUMBER(OFFSET('Sanitation Data'!$G$10,0,10*ROW('Sanitation Data'!G19))),'Data Summary'!DB25="Yes"),OFFSET('Sanitation Data'!$G$10,0,10*ROW('Sanitation Data'!G19)),NA())</f>
        <v>#N/A</v>
      </c>
      <c r="AN25" s="99" t="e">
        <f ca="true">+IF(AND(ISNUMBER(OFFSET('Sanitation Data'!$G$11,0,10*ROW('Sanitation Data'!G19))),'Data Summary'!DC25="Yes"),OFFSET('Sanitation Data'!$G$11,0,10*ROW('Sanitation Data'!G19)),NA())</f>
        <v>#N/A</v>
      </c>
      <c r="AO25" s="99" t="e">
        <f ca="true">+IF(AND(ISNUMBER(OFFSET('Sanitation Data'!$G$12,0,10*ROW('Sanitation Data'!G19))),'Data Summary'!DD25="Yes"),OFFSET('Sanitation Data'!$G$12,0,10*ROW('Sanitation Data'!G19)),NA())</f>
        <v>#N/A</v>
      </c>
      <c r="AP25" s="99" t="e">
        <f ca="true">+IF(AND(ISNUMBER(OFFSET('Sanitation Data'!$H$4,0,10*ROW('Sanitation Data'!H19))),'Data Summary'!DE25="Yes"),100-OFFSET('Sanitation Data'!$H$4,0,10*ROW('Sanitation Data'!H19)),NA())</f>
        <v>#N/A</v>
      </c>
      <c r="AQ25" s="99" t="e">
        <f ca="true">+IF(AND(ISNUMBER(OFFSET('Sanitation Data'!$H$6,0,10*ROW('Sanitation Data'!H19))),'Data Summary'!DF25="Yes"),OFFSET('Sanitation Data'!$H$6,0,10*ROW('Sanitation Data'!H19)),NA())</f>
        <v>#N/A</v>
      </c>
      <c r="AR25" s="99" t="e">
        <f ca="true">+IF(AND(ISNUMBER(OFFSET('Sanitation Data'!$H$10,0,10*ROW('Sanitation Data'!H19))),'Data Summary'!DG25="Yes"),OFFSET('Sanitation Data'!$H$10,0,10*ROW('Sanitation Data'!H19)),NA())</f>
        <v>#N/A</v>
      </c>
      <c r="AS25" s="99" t="e">
        <f ca="true">+IF(AND(ISNUMBER(OFFSET('Sanitation Data'!$H$11,0,10*ROW('Sanitation Data'!H19))),'Data Summary'!DH25="Yes"),OFFSET('Sanitation Data'!$H$11,0,10*ROW('Sanitation Data'!H19)),NA())</f>
        <v>#N/A</v>
      </c>
      <c r="AT25" s="99" t="e">
        <f ca="true">+IF(AND(ISNUMBER(OFFSET('Sanitation Data'!$H$12,0,10*ROW('Sanitation Data'!H19))),'Data Summary'!DI25="Yes"),OFFSET('Sanitation Data'!$H$12,0,10*ROW('Sanitation Data'!H19)),NA())</f>
        <v>#N/A</v>
      </c>
      <c r="AU25" s="99" t="e">
        <f ca="true">+IF(AND(ISNUMBER(OFFSET('Sanitation Data'!$I$4,0,10*ROW('Sanitation Data'!I19))),'Data Summary'!DJ25="Yes"),100-OFFSET('Sanitation Data'!$I$4,0,10*ROW('Sanitation Data'!I19)),NA())</f>
        <v>#N/A</v>
      </c>
      <c r="AV25" s="99" t="e">
        <f ca="true">+IF(AND(ISNUMBER(OFFSET('Sanitation Data'!$I$6,0,10*ROW('Sanitation Data'!I19))),'Data Summary'!DK25="Yes"),OFFSET('Sanitation Data'!$I$6,0,10*ROW('Sanitation Data'!I19)),NA())</f>
        <v>#N/A</v>
      </c>
      <c r="AW25" s="99" t="e">
        <f ca="true">+IF(AND(ISNUMBER(OFFSET('Sanitation Data'!$I$10,0,10*ROW('Sanitation Data'!I19))),'Data Summary'!DL25="Yes"),OFFSET('Sanitation Data'!$I$10,0,10*ROW('Sanitation Data'!I19)),NA())</f>
        <v>#N/A</v>
      </c>
      <c r="AX25" s="99" t="e">
        <f ca="true">+IF(AND(ISNUMBER(OFFSET('Sanitation Data'!$I$11,0,10*ROW('Sanitation Data'!I19))),'Data Summary'!DM25="Yes"),OFFSET('Sanitation Data'!$I$11,0,10*ROW('Sanitation Data'!I19)),NA())</f>
        <v>#N/A</v>
      </c>
      <c r="AY25" s="99" t="e">
        <f ca="true">+IF(AND(ISNUMBER(OFFSET('Sanitation Data'!$I$12,0,10*ROW('Sanitation Data'!I19))),'Data Summary'!DN25="Yes"),OFFSET('Sanitation Data'!$I$12,0,10*ROW('Sanitation Data'!I19)),NA())</f>
        <v>#N/A</v>
      </c>
      <c r="AZ25" s="100" t="e">
        <f ca="true">+IF(AND(ISNUMBER(OFFSET('Hygiene Data'!$D$5,0,10*ROW('Hygiene Data'!D19))),'Data Summary'!DO25="Yes"),OFFSET('Hygiene Data'!$D$5,0,10*ROW('Hygiene Data'!D19)),NA())</f>
        <v>#N/A</v>
      </c>
      <c r="BA25" s="100" t="e">
        <f ca="true">+IF(AND(ISNUMBER(OFFSET('Hygiene Data'!$D$7,0,10*ROW('Hygiene Data'!D19))),'Data Summary'!DP25="Yes"),OFFSET('Hygiene Data'!$D$7,0,10*ROW('Hygiene Data'!D19)),NA())</f>
        <v>#N/A</v>
      </c>
      <c r="BB25" s="100" t="e">
        <f ca="true">+IF(AND(ISNUMBER(OFFSET('Hygiene Data'!$D$9,0,10*ROW('Hygiene Data'!D19))),'Data Summary'!DQ25="Yes"),OFFSET('Hygiene Data'!$D$9,0,10*ROW('Hygiene Data'!D19)),NA())</f>
        <v>#N/A</v>
      </c>
      <c r="BC25" s="100" t="e">
        <f ca="true">+IF(AND(ISNUMBER(OFFSET('Hygiene Data'!$E$5,0,10*ROW('Hygiene Data'!E19))),'Data Summary'!DR25="Yes"),OFFSET('Hygiene Data'!$E$5,0,10*ROW('Hygiene Data'!E19)),NA())</f>
        <v>#N/A</v>
      </c>
      <c r="BD25" s="100" t="e">
        <f ca="true">+IF(AND(ISNUMBER(OFFSET('Hygiene Data'!$E$7,0,10*ROW('Hygiene Data'!E19))),'Data Summary'!DS25="Yes"),OFFSET('Hygiene Data'!$E$7,0,10*ROW('Hygiene Data'!E19)),NA())</f>
        <v>#N/A</v>
      </c>
      <c r="BE25" s="100" t="e">
        <f ca="true">+IF(AND(ISNUMBER(OFFSET('Hygiene Data'!$E$9,0,10*ROW('Hygiene Data'!E19))),'Data Summary'!DT25="Yes"),OFFSET('Hygiene Data'!$E$9,0,10*ROW('Hygiene Data'!E19)),NA())</f>
        <v>#N/A</v>
      </c>
      <c r="BF25" s="100" t="e">
        <f ca="true">+IF(AND(ISNUMBER(OFFSET('Hygiene Data'!$F$5,0,10*ROW('Hygiene Data'!F19))),'Data Summary'!DU25="Yes"),OFFSET('Hygiene Data'!$F$5,0,10*ROW('Hygiene Data'!F19)),NA())</f>
        <v>#N/A</v>
      </c>
      <c r="BG25" s="100" t="e">
        <f ca="true">+IF(AND(ISNUMBER(OFFSET('Hygiene Data'!$F$7,0,10*ROW('Hygiene Data'!F19))),'Data Summary'!DV25="Yes"),OFFSET('Hygiene Data'!$F$7,0,10*ROW('Hygiene Data'!F19)),NA())</f>
        <v>#N/A</v>
      </c>
      <c r="BH25" s="100" t="e">
        <f ca="true">+IF(AND(ISNUMBER(OFFSET('Hygiene Data'!$F$9,0,10*ROW('Hygiene Data'!F19))),'Data Summary'!DW25="Yes"),OFFSET('Hygiene Data'!$F$9,0,10*ROW('Hygiene Data'!F19)),NA())</f>
        <v>#N/A</v>
      </c>
      <c r="BI25" s="100" t="e">
        <f ca="true">+IF(AND(ISNUMBER(OFFSET('Hygiene Data'!$G$5,0,10*ROW('Hygiene Data'!G19))),'Data Summary'!DX25="Yes"),OFFSET('Hygiene Data'!$G$5,0,10*ROW('Hygiene Data'!G19)),NA())</f>
        <v>#N/A</v>
      </c>
      <c r="BJ25" s="100" t="e">
        <f ca="true">+IF(AND(ISNUMBER(OFFSET('Hygiene Data'!$G$7,0,10*ROW('Hygiene Data'!G19))),'Data Summary'!DY25="Yes"),OFFSET('Hygiene Data'!$G$7,0,10*ROW('Hygiene Data'!G19)),NA())</f>
        <v>#N/A</v>
      </c>
      <c r="BK25" s="100" t="e">
        <f ca="true">+IF(AND(ISNUMBER(OFFSET('Hygiene Data'!$G$9,0,10*ROW('Hygiene Data'!G19))),'Data Summary'!DZ25="Yes"),OFFSET('Hygiene Data'!$G$9,0,10*ROW('Hygiene Data'!G19)),NA())</f>
        <v>#N/A</v>
      </c>
      <c r="BL25" s="100" t="e">
        <f ca="true">+IF(AND(ISNUMBER(OFFSET('Hygiene Data'!$H$5,0,10*ROW('Hygiene Data'!H19))),'Data Summary'!EA25="Yes"),OFFSET('Hygiene Data'!$H$5,0,10*ROW('Hygiene Data'!H19)),NA())</f>
        <v>#N/A</v>
      </c>
      <c r="BM25" s="100" t="e">
        <f ca="true">+IF(AND(ISNUMBER(OFFSET('Hygiene Data'!$H$7,0,10*ROW('Hygiene Data'!H19))),'Data Summary'!EB25="Yes"),OFFSET('Hygiene Data'!$H$7,0,10*ROW('Hygiene Data'!H19)),NA())</f>
        <v>#N/A</v>
      </c>
      <c r="BN25" s="100" t="e">
        <f ca="true">+IF(AND(ISNUMBER(OFFSET('Hygiene Data'!$H$9,0,10*ROW('Hygiene Data'!H19))),'Data Summary'!EC25="Yes"),OFFSET('Hygiene Data'!$H$9,0,10*ROW('Hygiene Data'!H19)),NA())</f>
        <v>#N/A</v>
      </c>
      <c r="BO25" s="100" t="e">
        <f ca="true">+IF(AND(ISNUMBER(OFFSET('Hygiene Data'!$I$5,0,10*ROW('Hygiene Data'!I19))),'Data Summary'!ED25="Yes"),OFFSET('Hygiene Data'!$I$5,0,10*ROW('Hygiene Data'!I19)),NA())</f>
        <v>#N/A</v>
      </c>
      <c r="BP25" s="100" t="e">
        <f ca="true">+IF(AND(ISNUMBER(OFFSET('Hygiene Data'!$I$7,0,10*ROW('Hygiene Data'!I19))),'Data Summary'!EE25="Yes"),OFFSET('Hygiene Data'!$I$7,0,10*ROW('Hygiene Data'!I19)),NA())</f>
        <v>#N/A</v>
      </c>
      <c r="BQ25" s="100" t="e">
        <f ca="true">+IF(AND(ISNUMBER(OFFSET('Hygiene Data'!$I$9,0,10*ROW('Hygiene Data'!I19))),'Data Summary'!EF25="Yes"),OFFSET('Hygiene Data'!$I$9,0,10*ROW('Hygiene Data'!I19)),NA())</f>
        <v>#N/A</v>
      </c>
    </row>
    <row xmlns:x14ac="http://schemas.microsoft.com/office/spreadsheetml/2009/9/ac" r="26" x14ac:dyDescent="0.2">
      <c r="A26" s="351" t="e">
        <f ca="true">+RIGHT('Data Summary'!A26,LEN('Data Summary'!A26)-9)</f>
        <v>#VALUE!</v>
      </c>
      <c r="B26" s="38" t="str">
        <f ca="true">+IF(ISTEXT('Data Summary'!B26),'Data Summary'!B26,"")</f>
        <v/>
      </c>
      <c r="C26" s="350" t="e">
        <f ca="true">+VALUE('Data Summary'!C26)</f>
        <v>#VALUE!</v>
      </c>
      <c r="D26" s="98" t="e">
        <f ca="true">+IF(AND(ISNUMBER(OFFSET('Water Data'!$D$4,0,10*ROW('Water Data'!D20))),'Data Summary'!BS26="Yes"),100-OFFSET('Water Data'!$D$4,0,10*ROW('Water Data'!D20)),NA())</f>
        <v>#N/A</v>
      </c>
      <c r="E26" s="98" t="e">
        <f ca="true">+IF(AND(ISNUMBER(OFFSET('Water Data'!$D$6,0,10*ROW('Water Data'!D20))),'Data Summary'!BT26="Yes"),OFFSET('Water Data'!$D$6,0,10*ROW('Water Data'!D20)),NA())</f>
        <v>#N/A</v>
      </c>
      <c r="F26" s="98" t="e">
        <f ca="true">+IF(AND(ISNUMBER(OFFSET('Water Data'!$D$9,0,10*ROW('Water Data'!D20))),'Data Summary'!BU26="Yes"),OFFSET('Water Data'!$D$9,0,10*ROW('Water Data'!D20)),NA())</f>
        <v>#N/A</v>
      </c>
      <c r="G26" s="98" t="e">
        <f ca="true">+IF(AND(ISNUMBER(OFFSET('Water Data'!$E$4,0,10*ROW('Water Data'!E20))),'Data Summary'!BV26="Yes"),100-OFFSET('Water Data'!$E$4,0,10*ROW('Water Data'!E20)),NA())</f>
        <v>#N/A</v>
      </c>
      <c r="H26" s="98" t="e">
        <f ca="true">+IF(AND(ISNUMBER(OFFSET('Water Data'!$E$6,0,10*ROW('Water Data'!E20))),'Data Summary'!BW26="Yes"),OFFSET('Water Data'!$E$6,0,10*ROW('Water Data'!E20)),NA())</f>
        <v>#N/A</v>
      </c>
      <c r="I26" s="98" t="e">
        <f ca="true">+IF(AND(ISNUMBER(OFFSET('Water Data'!$E$9,0,10*ROW('Water Data'!E20))),'Data Summary'!BX26="Yes"),OFFSET('Water Data'!$E$9,0,10*ROW('Water Data'!E20)),NA())</f>
        <v>#N/A</v>
      </c>
      <c r="J26" s="98" t="e">
        <f ca="true">+IF(AND(ISNUMBER(OFFSET('Water Data'!$F$4,0,10*ROW('Water Data'!F20))),'Data Summary'!BY26="Yes"),100-OFFSET('Water Data'!$F$4,0,10*ROW('Water Data'!F20)),NA())</f>
        <v>#N/A</v>
      </c>
      <c r="K26" s="98" t="e">
        <f ca="true">+IF(AND(ISNUMBER(OFFSET('Water Data'!$F$6,0,10*ROW('Water Data'!F20))),'Data Summary'!BZ26="Yes"),OFFSET('Water Data'!$F$6,0,10*ROW('Water Data'!F20)),NA())</f>
        <v>#N/A</v>
      </c>
      <c r="L26" s="98" t="e">
        <f ca="true">+IF(AND(ISNUMBER(OFFSET('Water Data'!$F$9,0,10*ROW('Water Data'!F20))),'Data Summary'!CA26="Yes"),OFFSET('Water Data'!$F$9,0,10*ROW('Water Data'!F20)),NA())</f>
        <v>#N/A</v>
      </c>
      <c r="M26" s="98" t="e">
        <f ca="true">+IF(AND(ISNUMBER(OFFSET('Water Data'!$G$4,0,10*ROW('Water Data'!G20))),'Data Summary'!CB26="Yes"),100-OFFSET('Water Data'!$G$4,0,10*ROW('Water Data'!G20)),NA())</f>
        <v>#N/A</v>
      </c>
      <c r="N26" s="98" t="e">
        <f ca="true">+IF(AND(ISNUMBER(OFFSET('Water Data'!$G$6,0,10*ROW('Water Data'!G20))),'Data Summary'!CC26="Yes"),OFFSET('Water Data'!$G$6,0,10*ROW('Water Data'!G20)),NA())</f>
        <v>#N/A</v>
      </c>
      <c r="O26" s="98" t="e">
        <f ca="true">+IF(AND(ISNUMBER(OFFSET('Water Data'!$G$9,0,10*ROW('Water Data'!G20))),'Data Summary'!CD26="Yes"),OFFSET('Water Data'!$G$9,0,10*ROW('Water Data'!G20)),NA())</f>
        <v>#N/A</v>
      </c>
      <c r="P26" s="98" t="e">
        <f ca="true">+IF(AND(ISNUMBER(OFFSET('Water Data'!$H$4,0,10*ROW('Water Data'!H20))),'Data Summary'!CE26="Yes"),100-OFFSET('Water Data'!$H$4,0,10*ROW('Water Data'!H20)),NA())</f>
        <v>#N/A</v>
      </c>
      <c r="Q26" s="98" t="e">
        <f ca="true">+IF(AND(ISNUMBER(OFFSET('Water Data'!$H$6,0,10*ROW('Water Data'!H20))),'Data Summary'!CF26="Yes"),OFFSET('Water Data'!$H$6,0,10*ROW('Water Data'!H20)),NA())</f>
        <v>#N/A</v>
      </c>
      <c r="R26" s="98" t="e">
        <f ca="true">+IF(AND(ISNUMBER(OFFSET('Water Data'!$H$9,0,10*ROW('Water Data'!H20))),'Data Summary'!CG26="Yes"),OFFSET('Water Data'!$H$9,0,10*ROW('Water Data'!H20)),NA())</f>
        <v>#N/A</v>
      </c>
      <c r="S26" s="98" t="e">
        <f ca="true">+IF(AND(ISNUMBER(OFFSET('Water Data'!$I$4,0,10*ROW('Water Data'!I20))),'Data Summary'!CH26="Yes"),100-OFFSET('Water Data'!$I$4,0,10*ROW('Water Data'!I20)),NA())</f>
        <v>#N/A</v>
      </c>
      <c r="T26" s="98" t="e">
        <f ca="true">+IF(AND(ISNUMBER(OFFSET('Water Data'!$I$6,0,10*ROW('Water Data'!I20))),'Data Summary'!CI26="Yes"),OFFSET('Water Data'!$I$6,0,10*ROW('Water Data'!I20)),NA())</f>
        <v>#N/A</v>
      </c>
      <c r="U26" s="98" t="e">
        <f ca="true">+IF(AND(ISNUMBER(OFFSET('Water Data'!$I$9,0,10*ROW('Water Data'!I20))),'Data Summary'!CJ26="Yes"),OFFSET('Water Data'!$I$9,0,10*ROW('Water Data'!I20)),NA())</f>
        <v>#N/A</v>
      </c>
      <c r="V26" s="99" t="e">
        <f ca="true">+IF(AND(ISNUMBER(OFFSET('Sanitation Data'!$D$4,0,10*ROW('Sanitation Data'!D20))),'Data Summary'!CK26="Yes"),100-OFFSET('Sanitation Data'!$D$4,0,10*ROW('Sanitation Data'!D20)),NA())</f>
        <v>#N/A</v>
      </c>
      <c r="W26" s="99" t="e">
        <f ca="true">+IF(AND(ISNUMBER(OFFSET('Sanitation Data'!$D$6,0,10*ROW('Sanitation Data'!D20))),'Data Summary'!CL26="Yes"),OFFSET('Sanitation Data'!$D$6,0,10*ROW('Sanitation Data'!D20)),NA())</f>
        <v>#N/A</v>
      </c>
      <c r="X26" s="99" t="e">
        <f ca="true">+IF(AND(ISNUMBER(OFFSET('Sanitation Data'!$D$10,0,10*ROW('Sanitation Data'!D20))),'Data Summary'!CM26="Yes"),OFFSET('Sanitation Data'!$D$10,0,10*ROW('Sanitation Data'!D20)),NA())</f>
        <v>#N/A</v>
      </c>
      <c r="Y26" s="99" t="e">
        <f ca="true">+IF(AND(ISNUMBER(OFFSET('Sanitation Data'!$D$11,0,10*ROW('Sanitation Data'!D20))),'Data Summary'!CN26="Yes"),OFFSET('Sanitation Data'!$D$11,0,10*ROW('Sanitation Data'!D20)),NA())</f>
        <v>#N/A</v>
      </c>
      <c r="Z26" s="99" t="e">
        <f ca="true">+IF(AND(ISNUMBER(OFFSET('Sanitation Data'!$D$12,0,10*ROW('Sanitation Data'!D20))),'Data Summary'!CO26="Yes"),OFFSET('Sanitation Data'!$D$12,0,10*ROW('Sanitation Data'!D20)),NA())</f>
        <v>#N/A</v>
      </c>
      <c r="AA26" s="99" t="e">
        <f ca="true">+IF(AND(ISNUMBER(OFFSET('Sanitation Data'!$E$4,0,10*ROW('Sanitation Data'!E20))),'Data Summary'!CP26="Yes"),100-OFFSET('Sanitation Data'!$E$4,0,10*ROW('Sanitation Data'!E20)),NA())</f>
        <v>#N/A</v>
      </c>
      <c r="AB26" s="99" t="e">
        <f ca="true">+IF(AND(ISNUMBER(OFFSET('Sanitation Data'!$E$6,0,10*ROW('Sanitation Data'!E20))),'Data Summary'!CQ26="Yes"),OFFSET('Sanitation Data'!$E$6,0,10*ROW('Sanitation Data'!E20)),NA())</f>
        <v>#N/A</v>
      </c>
      <c r="AC26" s="99" t="e">
        <f ca="true">+IF(AND(ISNUMBER(OFFSET('Sanitation Data'!$E$10,0,10*ROW('Sanitation Data'!E20))),'Data Summary'!CR26="Yes"),OFFSET('Sanitation Data'!$E$10,0,10*ROW('Sanitation Data'!E20)),NA())</f>
        <v>#N/A</v>
      </c>
      <c r="AD26" s="99" t="e">
        <f ca="true">+IF(AND(ISNUMBER(OFFSET('Sanitation Data'!$E$11,0,10*ROW('Sanitation Data'!E20))),'Data Summary'!CS26="Yes"),OFFSET('Sanitation Data'!$E$11,0,10*ROW('Sanitation Data'!E20)),NA())</f>
        <v>#N/A</v>
      </c>
      <c r="AE26" s="99" t="e">
        <f ca="true">+IF(AND(ISNUMBER(OFFSET('Sanitation Data'!$E$12,0,10*ROW('Sanitation Data'!E20))),'Data Summary'!CT26="Yes"),OFFSET('Sanitation Data'!$E$12,0,10*ROW('Sanitation Data'!E20)),NA())</f>
        <v>#N/A</v>
      </c>
      <c r="AF26" s="99" t="e">
        <f ca="true">+IF(AND(ISNUMBER(OFFSET('Sanitation Data'!$F$4,0,10*ROW('Sanitation Data'!F20))),'Data Summary'!CU26="Yes"),100-OFFSET('Sanitation Data'!$F$4,0,10*ROW('Sanitation Data'!F20)),NA())</f>
        <v>#N/A</v>
      </c>
      <c r="AG26" s="99" t="e">
        <f ca="true">+IF(AND(ISNUMBER(OFFSET('Sanitation Data'!$F$6,0,10*ROW('Sanitation Data'!F20))),'Data Summary'!CV26="Yes"),OFFSET('Sanitation Data'!$F$6,0,10*ROW('Sanitation Data'!F20)),NA())</f>
        <v>#N/A</v>
      </c>
      <c r="AH26" s="99" t="e">
        <f ca="true">+IF(AND(ISNUMBER(OFFSET('Sanitation Data'!$F$10,0,10*ROW('Sanitation Data'!F20))),'Data Summary'!CW26="Yes"),OFFSET('Sanitation Data'!$F$10,0,10*ROW('Sanitation Data'!F20)),NA())</f>
        <v>#N/A</v>
      </c>
      <c r="AI26" s="99" t="e">
        <f ca="true">+IF(AND(ISNUMBER(OFFSET('Sanitation Data'!$F$11,0,10*ROW('Sanitation Data'!F20))),'Data Summary'!CX26="Yes"),OFFSET('Sanitation Data'!$F$11,0,10*ROW('Sanitation Data'!F20)),NA())</f>
        <v>#N/A</v>
      </c>
      <c r="AJ26" s="99" t="e">
        <f ca="true">+IF(AND(ISNUMBER(OFFSET('Sanitation Data'!$F$12,0,10*ROW('Sanitation Data'!F20))),'Data Summary'!CY26="Yes"),OFFSET('Sanitation Data'!$F$12,0,10*ROW('Sanitation Data'!F20)),NA())</f>
        <v>#N/A</v>
      </c>
      <c r="AK26" s="99" t="e">
        <f ca="true">+IF(AND(ISNUMBER(OFFSET('Sanitation Data'!$G$4,0,10*ROW('Sanitation Data'!G20))),'Data Summary'!CZ26="Yes"),100-OFFSET('Sanitation Data'!$G$4,0,10*ROW('Sanitation Data'!G20)),NA())</f>
        <v>#N/A</v>
      </c>
      <c r="AL26" s="99" t="e">
        <f ca="true">+IF(AND(ISNUMBER(OFFSET('Sanitation Data'!$G$6,0,10*ROW('Sanitation Data'!G20))),'Data Summary'!DA26="Yes"),OFFSET('Sanitation Data'!$G$6,0,10*ROW('Sanitation Data'!G20)),NA())</f>
        <v>#N/A</v>
      </c>
      <c r="AM26" s="99" t="e">
        <f ca="true">+IF(AND(ISNUMBER(OFFSET('Sanitation Data'!$G$10,0,10*ROW('Sanitation Data'!G20))),'Data Summary'!DB26="Yes"),OFFSET('Sanitation Data'!$G$10,0,10*ROW('Sanitation Data'!G20)),NA())</f>
        <v>#N/A</v>
      </c>
      <c r="AN26" s="99" t="e">
        <f ca="true">+IF(AND(ISNUMBER(OFFSET('Sanitation Data'!$G$11,0,10*ROW('Sanitation Data'!G20))),'Data Summary'!DC26="Yes"),OFFSET('Sanitation Data'!$G$11,0,10*ROW('Sanitation Data'!G20)),NA())</f>
        <v>#N/A</v>
      </c>
      <c r="AO26" s="99" t="e">
        <f ca="true">+IF(AND(ISNUMBER(OFFSET('Sanitation Data'!$G$12,0,10*ROW('Sanitation Data'!G20))),'Data Summary'!DD26="Yes"),OFFSET('Sanitation Data'!$G$12,0,10*ROW('Sanitation Data'!G20)),NA())</f>
        <v>#N/A</v>
      </c>
      <c r="AP26" s="99" t="e">
        <f ca="true">+IF(AND(ISNUMBER(OFFSET('Sanitation Data'!$H$4,0,10*ROW('Sanitation Data'!H20))),'Data Summary'!DE26="Yes"),100-OFFSET('Sanitation Data'!$H$4,0,10*ROW('Sanitation Data'!H20)),NA())</f>
        <v>#N/A</v>
      </c>
      <c r="AQ26" s="99" t="e">
        <f ca="true">+IF(AND(ISNUMBER(OFFSET('Sanitation Data'!$H$6,0,10*ROW('Sanitation Data'!H20))),'Data Summary'!DF26="Yes"),OFFSET('Sanitation Data'!$H$6,0,10*ROW('Sanitation Data'!H20)),NA())</f>
        <v>#N/A</v>
      </c>
      <c r="AR26" s="99" t="e">
        <f ca="true">+IF(AND(ISNUMBER(OFFSET('Sanitation Data'!$H$10,0,10*ROW('Sanitation Data'!H20))),'Data Summary'!DG26="Yes"),OFFSET('Sanitation Data'!$H$10,0,10*ROW('Sanitation Data'!H20)),NA())</f>
        <v>#N/A</v>
      </c>
      <c r="AS26" s="99" t="e">
        <f ca="true">+IF(AND(ISNUMBER(OFFSET('Sanitation Data'!$H$11,0,10*ROW('Sanitation Data'!H20))),'Data Summary'!DH26="Yes"),OFFSET('Sanitation Data'!$H$11,0,10*ROW('Sanitation Data'!H20)),NA())</f>
        <v>#N/A</v>
      </c>
      <c r="AT26" s="99" t="e">
        <f ca="true">+IF(AND(ISNUMBER(OFFSET('Sanitation Data'!$H$12,0,10*ROW('Sanitation Data'!H20))),'Data Summary'!DI26="Yes"),OFFSET('Sanitation Data'!$H$12,0,10*ROW('Sanitation Data'!H20)),NA())</f>
        <v>#N/A</v>
      </c>
      <c r="AU26" s="99" t="e">
        <f ca="true">+IF(AND(ISNUMBER(OFFSET('Sanitation Data'!$I$4,0,10*ROW('Sanitation Data'!I20))),'Data Summary'!DJ26="Yes"),100-OFFSET('Sanitation Data'!$I$4,0,10*ROW('Sanitation Data'!I20)),NA())</f>
        <v>#N/A</v>
      </c>
      <c r="AV26" s="99" t="e">
        <f ca="true">+IF(AND(ISNUMBER(OFFSET('Sanitation Data'!$I$6,0,10*ROW('Sanitation Data'!I20))),'Data Summary'!DK26="Yes"),OFFSET('Sanitation Data'!$I$6,0,10*ROW('Sanitation Data'!I20)),NA())</f>
        <v>#N/A</v>
      </c>
      <c r="AW26" s="99" t="e">
        <f ca="true">+IF(AND(ISNUMBER(OFFSET('Sanitation Data'!$I$10,0,10*ROW('Sanitation Data'!I20))),'Data Summary'!DL26="Yes"),OFFSET('Sanitation Data'!$I$10,0,10*ROW('Sanitation Data'!I20)),NA())</f>
        <v>#N/A</v>
      </c>
      <c r="AX26" s="99" t="e">
        <f ca="true">+IF(AND(ISNUMBER(OFFSET('Sanitation Data'!$I$11,0,10*ROW('Sanitation Data'!I20))),'Data Summary'!DM26="Yes"),OFFSET('Sanitation Data'!$I$11,0,10*ROW('Sanitation Data'!I20)),NA())</f>
        <v>#N/A</v>
      </c>
      <c r="AY26" s="99" t="e">
        <f ca="true">+IF(AND(ISNUMBER(OFFSET('Sanitation Data'!$I$12,0,10*ROW('Sanitation Data'!I20))),'Data Summary'!DN26="Yes"),OFFSET('Sanitation Data'!$I$12,0,10*ROW('Sanitation Data'!I20)),NA())</f>
        <v>#N/A</v>
      </c>
      <c r="AZ26" s="100" t="e">
        <f ca="true">+IF(AND(ISNUMBER(OFFSET('Hygiene Data'!$D$5,0,10*ROW('Hygiene Data'!D20))),'Data Summary'!DO26="Yes"),OFFSET('Hygiene Data'!$D$5,0,10*ROW('Hygiene Data'!D20)),NA())</f>
        <v>#N/A</v>
      </c>
      <c r="BA26" s="100" t="e">
        <f ca="true">+IF(AND(ISNUMBER(OFFSET('Hygiene Data'!$D$7,0,10*ROW('Hygiene Data'!D20))),'Data Summary'!DP26="Yes"),OFFSET('Hygiene Data'!$D$7,0,10*ROW('Hygiene Data'!D20)),NA())</f>
        <v>#N/A</v>
      </c>
      <c r="BB26" s="100" t="e">
        <f ca="true">+IF(AND(ISNUMBER(OFFSET('Hygiene Data'!$D$9,0,10*ROW('Hygiene Data'!D20))),'Data Summary'!DQ26="Yes"),OFFSET('Hygiene Data'!$D$9,0,10*ROW('Hygiene Data'!D20)),NA())</f>
        <v>#N/A</v>
      </c>
      <c r="BC26" s="100" t="e">
        <f ca="true">+IF(AND(ISNUMBER(OFFSET('Hygiene Data'!$E$5,0,10*ROW('Hygiene Data'!E20))),'Data Summary'!DR26="Yes"),OFFSET('Hygiene Data'!$E$5,0,10*ROW('Hygiene Data'!E20)),NA())</f>
        <v>#N/A</v>
      </c>
      <c r="BD26" s="100" t="e">
        <f ca="true">+IF(AND(ISNUMBER(OFFSET('Hygiene Data'!$E$7,0,10*ROW('Hygiene Data'!E20))),'Data Summary'!DS26="Yes"),OFFSET('Hygiene Data'!$E$7,0,10*ROW('Hygiene Data'!E20)),NA())</f>
        <v>#N/A</v>
      </c>
      <c r="BE26" s="100" t="e">
        <f ca="true">+IF(AND(ISNUMBER(OFFSET('Hygiene Data'!$E$9,0,10*ROW('Hygiene Data'!E20))),'Data Summary'!DT26="Yes"),OFFSET('Hygiene Data'!$E$9,0,10*ROW('Hygiene Data'!E20)),NA())</f>
        <v>#N/A</v>
      </c>
      <c r="BF26" s="100" t="e">
        <f ca="true">+IF(AND(ISNUMBER(OFFSET('Hygiene Data'!$F$5,0,10*ROW('Hygiene Data'!F20))),'Data Summary'!DU26="Yes"),OFFSET('Hygiene Data'!$F$5,0,10*ROW('Hygiene Data'!F20)),NA())</f>
        <v>#N/A</v>
      </c>
      <c r="BG26" s="100" t="e">
        <f ca="true">+IF(AND(ISNUMBER(OFFSET('Hygiene Data'!$F$7,0,10*ROW('Hygiene Data'!F20))),'Data Summary'!DV26="Yes"),OFFSET('Hygiene Data'!$F$7,0,10*ROW('Hygiene Data'!F20)),NA())</f>
        <v>#N/A</v>
      </c>
      <c r="BH26" s="100" t="e">
        <f ca="true">+IF(AND(ISNUMBER(OFFSET('Hygiene Data'!$F$9,0,10*ROW('Hygiene Data'!F20))),'Data Summary'!DW26="Yes"),OFFSET('Hygiene Data'!$F$9,0,10*ROW('Hygiene Data'!F20)),NA())</f>
        <v>#N/A</v>
      </c>
      <c r="BI26" s="100" t="e">
        <f ca="true">+IF(AND(ISNUMBER(OFFSET('Hygiene Data'!$G$5,0,10*ROW('Hygiene Data'!G20))),'Data Summary'!DX26="Yes"),OFFSET('Hygiene Data'!$G$5,0,10*ROW('Hygiene Data'!G20)),NA())</f>
        <v>#N/A</v>
      </c>
      <c r="BJ26" s="100" t="e">
        <f ca="true">+IF(AND(ISNUMBER(OFFSET('Hygiene Data'!$G$7,0,10*ROW('Hygiene Data'!G20))),'Data Summary'!DY26="Yes"),OFFSET('Hygiene Data'!$G$7,0,10*ROW('Hygiene Data'!G20)),NA())</f>
        <v>#N/A</v>
      </c>
      <c r="BK26" s="100" t="e">
        <f ca="true">+IF(AND(ISNUMBER(OFFSET('Hygiene Data'!$G$9,0,10*ROW('Hygiene Data'!G20))),'Data Summary'!DZ26="Yes"),OFFSET('Hygiene Data'!$G$9,0,10*ROW('Hygiene Data'!G20)),NA())</f>
        <v>#N/A</v>
      </c>
      <c r="BL26" s="100" t="e">
        <f ca="true">+IF(AND(ISNUMBER(OFFSET('Hygiene Data'!$H$5,0,10*ROW('Hygiene Data'!H20))),'Data Summary'!EA26="Yes"),OFFSET('Hygiene Data'!$H$5,0,10*ROW('Hygiene Data'!H20)),NA())</f>
        <v>#N/A</v>
      </c>
      <c r="BM26" s="100" t="e">
        <f ca="true">+IF(AND(ISNUMBER(OFFSET('Hygiene Data'!$H$7,0,10*ROW('Hygiene Data'!H20))),'Data Summary'!EB26="Yes"),OFFSET('Hygiene Data'!$H$7,0,10*ROW('Hygiene Data'!H20)),NA())</f>
        <v>#N/A</v>
      </c>
      <c r="BN26" s="100" t="e">
        <f ca="true">+IF(AND(ISNUMBER(OFFSET('Hygiene Data'!$H$9,0,10*ROW('Hygiene Data'!H20))),'Data Summary'!EC26="Yes"),OFFSET('Hygiene Data'!$H$9,0,10*ROW('Hygiene Data'!H20)),NA())</f>
        <v>#N/A</v>
      </c>
      <c r="BO26" s="100" t="e">
        <f ca="true">+IF(AND(ISNUMBER(OFFSET('Hygiene Data'!$I$5,0,10*ROW('Hygiene Data'!I20))),'Data Summary'!ED26="Yes"),OFFSET('Hygiene Data'!$I$5,0,10*ROW('Hygiene Data'!I20)),NA())</f>
        <v>#N/A</v>
      </c>
      <c r="BP26" s="100" t="e">
        <f ca="true">+IF(AND(ISNUMBER(OFFSET('Hygiene Data'!$I$7,0,10*ROW('Hygiene Data'!I20))),'Data Summary'!EE26="Yes"),OFFSET('Hygiene Data'!$I$7,0,10*ROW('Hygiene Data'!I20)),NA())</f>
        <v>#N/A</v>
      </c>
      <c r="BQ26" s="100" t="e">
        <f ca="true">+IF(AND(ISNUMBER(OFFSET('Hygiene Data'!$I$9,0,10*ROW('Hygiene Data'!I20))),'Data Summary'!EF26="Yes"),OFFSET('Hygiene Data'!$I$9,0,10*ROW('Hygiene Data'!I20)),NA())</f>
        <v>#N/A</v>
      </c>
    </row>
    <row xmlns:x14ac="http://schemas.microsoft.com/office/spreadsheetml/2009/9/ac" r="27" x14ac:dyDescent="0.2">
      <c r="A27" s="351" t="e">
        <f ca="true">+RIGHT('Data Summary'!A27,LEN('Data Summary'!A27)-9)</f>
        <v>#VALUE!</v>
      </c>
      <c r="B27" s="38" t="str">
        <f ca="true">+IF(ISTEXT('Data Summary'!B27),'Data Summary'!B27,"")</f>
        <v/>
      </c>
      <c r="C27" s="350" t="e">
        <f ca="true">+VALUE('Data Summary'!C27)</f>
        <v>#VALUE!</v>
      </c>
      <c r="D27" s="98" t="e">
        <f ca="true">+IF(AND(ISNUMBER(OFFSET('Water Data'!$D$4,0,10*ROW('Water Data'!D21))),'Data Summary'!BS27="Yes"),100-OFFSET('Water Data'!$D$4,0,10*ROW('Water Data'!D21)),NA())</f>
        <v>#N/A</v>
      </c>
      <c r="E27" s="98" t="e">
        <f ca="true">+IF(AND(ISNUMBER(OFFSET('Water Data'!$D$6,0,10*ROW('Water Data'!D21))),'Data Summary'!BT27="Yes"),OFFSET('Water Data'!$D$6,0,10*ROW('Water Data'!D21)),NA())</f>
        <v>#N/A</v>
      </c>
      <c r="F27" s="98" t="e">
        <f ca="true">+IF(AND(ISNUMBER(OFFSET('Water Data'!$D$9,0,10*ROW('Water Data'!D21))),'Data Summary'!BU27="Yes"),OFFSET('Water Data'!$D$9,0,10*ROW('Water Data'!D21)),NA())</f>
        <v>#N/A</v>
      </c>
      <c r="G27" s="98" t="e">
        <f ca="true">+IF(AND(ISNUMBER(OFFSET('Water Data'!$E$4,0,10*ROW('Water Data'!E21))),'Data Summary'!BV27="Yes"),100-OFFSET('Water Data'!$E$4,0,10*ROW('Water Data'!E21)),NA())</f>
        <v>#N/A</v>
      </c>
      <c r="H27" s="98" t="e">
        <f ca="true">+IF(AND(ISNUMBER(OFFSET('Water Data'!$E$6,0,10*ROW('Water Data'!E21))),'Data Summary'!BW27="Yes"),OFFSET('Water Data'!$E$6,0,10*ROW('Water Data'!E21)),NA())</f>
        <v>#N/A</v>
      </c>
      <c r="I27" s="98" t="e">
        <f ca="true">+IF(AND(ISNUMBER(OFFSET('Water Data'!$E$9,0,10*ROW('Water Data'!E21))),'Data Summary'!BX27="Yes"),OFFSET('Water Data'!$E$9,0,10*ROW('Water Data'!E21)),NA())</f>
        <v>#N/A</v>
      </c>
      <c r="J27" s="98" t="e">
        <f ca="true">+IF(AND(ISNUMBER(OFFSET('Water Data'!$F$4,0,10*ROW('Water Data'!F21))),'Data Summary'!BY27="Yes"),100-OFFSET('Water Data'!$F$4,0,10*ROW('Water Data'!F21)),NA())</f>
        <v>#N/A</v>
      </c>
      <c r="K27" s="98" t="e">
        <f ca="true">+IF(AND(ISNUMBER(OFFSET('Water Data'!$F$6,0,10*ROW('Water Data'!F21))),'Data Summary'!BZ27="Yes"),OFFSET('Water Data'!$F$6,0,10*ROW('Water Data'!F21)),NA())</f>
        <v>#N/A</v>
      </c>
      <c r="L27" s="98" t="e">
        <f ca="true">+IF(AND(ISNUMBER(OFFSET('Water Data'!$F$9,0,10*ROW('Water Data'!F21))),'Data Summary'!CA27="Yes"),OFFSET('Water Data'!$F$9,0,10*ROW('Water Data'!F21)),NA())</f>
        <v>#N/A</v>
      </c>
      <c r="M27" s="98" t="e">
        <f ca="true">+IF(AND(ISNUMBER(OFFSET('Water Data'!$G$4,0,10*ROW('Water Data'!G21))),'Data Summary'!CB27="Yes"),100-OFFSET('Water Data'!$G$4,0,10*ROW('Water Data'!G21)),NA())</f>
        <v>#N/A</v>
      </c>
      <c r="N27" s="98" t="e">
        <f ca="true">+IF(AND(ISNUMBER(OFFSET('Water Data'!$G$6,0,10*ROW('Water Data'!G21))),'Data Summary'!CC27="Yes"),OFFSET('Water Data'!$G$6,0,10*ROW('Water Data'!G21)),NA())</f>
        <v>#N/A</v>
      </c>
      <c r="O27" s="98" t="e">
        <f ca="true">+IF(AND(ISNUMBER(OFFSET('Water Data'!$G$9,0,10*ROW('Water Data'!G21))),'Data Summary'!CD27="Yes"),OFFSET('Water Data'!$G$9,0,10*ROW('Water Data'!G21)),NA())</f>
        <v>#N/A</v>
      </c>
      <c r="P27" s="98" t="e">
        <f ca="true">+IF(AND(ISNUMBER(OFFSET('Water Data'!$H$4,0,10*ROW('Water Data'!H21))),'Data Summary'!CE27="Yes"),100-OFFSET('Water Data'!$H$4,0,10*ROW('Water Data'!H21)),NA())</f>
        <v>#N/A</v>
      </c>
      <c r="Q27" s="98" t="e">
        <f ca="true">+IF(AND(ISNUMBER(OFFSET('Water Data'!$H$6,0,10*ROW('Water Data'!H21))),'Data Summary'!CF27="Yes"),OFFSET('Water Data'!$H$6,0,10*ROW('Water Data'!H21)),NA())</f>
        <v>#N/A</v>
      </c>
      <c r="R27" s="98" t="e">
        <f ca="true">+IF(AND(ISNUMBER(OFFSET('Water Data'!$H$9,0,10*ROW('Water Data'!H21))),'Data Summary'!CG27="Yes"),OFFSET('Water Data'!$H$9,0,10*ROW('Water Data'!H21)),NA())</f>
        <v>#N/A</v>
      </c>
      <c r="S27" s="98" t="e">
        <f ca="true">+IF(AND(ISNUMBER(OFFSET('Water Data'!$I$4,0,10*ROW('Water Data'!I21))),'Data Summary'!CH27="Yes"),100-OFFSET('Water Data'!$I$4,0,10*ROW('Water Data'!I21)),NA())</f>
        <v>#N/A</v>
      </c>
      <c r="T27" s="98" t="e">
        <f ca="true">+IF(AND(ISNUMBER(OFFSET('Water Data'!$I$6,0,10*ROW('Water Data'!I21))),'Data Summary'!CI27="Yes"),OFFSET('Water Data'!$I$6,0,10*ROW('Water Data'!I21)),NA())</f>
        <v>#N/A</v>
      </c>
      <c r="U27" s="98" t="e">
        <f ca="true">+IF(AND(ISNUMBER(OFFSET('Water Data'!$I$9,0,10*ROW('Water Data'!I21))),'Data Summary'!CJ27="Yes"),OFFSET('Water Data'!$I$9,0,10*ROW('Water Data'!I21)),NA())</f>
        <v>#N/A</v>
      </c>
      <c r="V27" s="99" t="e">
        <f ca="true">+IF(AND(ISNUMBER(OFFSET('Sanitation Data'!$D$4,0,10*ROW('Sanitation Data'!D21))),'Data Summary'!CK27="Yes"),100-OFFSET('Sanitation Data'!$D$4,0,10*ROW('Sanitation Data'!D21)),NA())</f>
        <v>#N/A</v>
      </c>
      <c r="W27" s="99" t="e">
        <f ca="true">+IF(AND(ISNUMBER(OFFSET('Sanitation Data'!$D$6,0,10*ROW('Sanitation Data'!D21))),'Data Summary'!CL27="Yes"),OFFSET('Sanitation Data'!$D$6,0,10*ROW('Sanitation Data'!D21)),NA())</f>
        <v>#N/A</v>
      </c>
      <c r="X27" s="99" t="e">
        <f ca="true">+IF(AND(ISNUMBER(OFFSET('Sanitation Data'!$D$10,0,10*ROW('Sanitation Data'!D21))),'Data Summary'!CM27="Yes"),OFFSET('Sanitation Data'!$D$10,0,10*ROW('Sanitation Data'!D21)),NA())</f>
        <v>#N/A</v>
      </c>
      <c r="Y27" s="99" t="e">
        <f ca="true">+IF(AND(ISNUMBER(OFFSET('Sanitation Data'!$D$11,0,10*ROW('Sanitation Data'!D21))),'Data Summary'!CN27="Yes"),OFFSET('Sanitation Data'!$D$11,0,10*ROW('Sanitation Data'!D21)),NA())</f>
        <v>#N/A</v>
      </c>
      <c r="Z27" s="99" t="e">
        <f ca="true">+IF(AND(ISNUMBER(OFFSET('Sanitation Data'!$D$12,0,10*ROW('Sanitation Data'!D21))),'Data Summary'!CO27="Yes"),OFFSET('Sanitation Data'!$D$12,0,10*ROW('Sanitation Data'!D21)),NA())</f>
        <v>#N/A</v>
      </c>
      <c r="AA27" s="99" t="e">
        <f ca="true">+IF(AND(ISNUMBER(OFFSET('Sanitation Data'!$E$4,0,10*ROW('Sanitation Data'!E21))),'Data Summary'!CP27="Yes"),100-OFFSET('Sanitation Data'!$E$4,0,10*ROW('Sanitation Data'!E21)),NA())</f>
        <v>#N/A</v>
      </c>
      <c r="AB27" s="99" t="e">
        <f ca="true">+IF(AND(ISNUMBER(OFFSET('Sanitation Data'!$E$6,0,10*ROW('Sanitation Data'!E21))),'Data Summary'!CQ27="Yes"),OFFSET('Sanitation Data'!$E$6,0,10*ROW('Sanitation Data'!E21)),NA())</f>
        <v>#N/A</v>
      </c>
      <c r="AC27" s="99" t="e">
        <f ca="true">+IF(AND(ISNUMBER(OFFSET('Sanitation Data'!$E$10,0,10*ROW('Sanitation Data'!E21))),'Data Summary'!CR27="Yes"),OFFSET('Sanitation Data'!$E$10,0,10*ROW('Sanitation Data'!E21)),NA())</f>
        <v>#N/A</v>
      </c>
      <c r="AD27" s="99" t="e">
        <f ca="true">+IF(AND(ISNUMBER(OFFSET('Sanitation Data'!$E$11,0,10*ROW('Sanitation Data'!E21))),'Data Summary'!CS27="Yes"),OFFSET('Sanitation Data'!$E$11,0,10*ROW('Sanitation Data'!E21)),NA())</f>
        <v>#N/A</v>
      </c>
      <c r="AE27" s="99" t="e">
        <f ca="true">+IF(AND(ISNUMBER(OFFSET('Sanitation Data'!$E$12,0,10*ROW('Sanitation Data'!E21))),'Data Summary'!CT27="Yes"),OFFSET('Sanitation Data'!$E$12,0,10*ROW('Sanitation Data'!E21)),NA())</f>
        <v>#N/A</v>
      </c>
      <c r="AF27" s="99" t="e">
        <f ca="true">+IF(AND(ISNUMBER(OFFSET('Sanitation Data'!$F$4,0,10*ROW('Sanitation Data'!F21))),'Data Summary'!CU27="Yes"),100-OFFSET('Sanitation Data'!$F$4,0,10*ROW('Sanitation Data'!F21)),NA())</f>
        <v>#N/A</v>
      </c>
      <c r="AG27" s="99" t="e">
        <f ca="true">+IF(AND(ISNUMBER(OFFSET('Sanitation Data'!$F$6,0,10*ROW('Sanitation Data'!F21))),'Data Summary'!CV27="Yes"),OFFSET('Sanitation Data'!$F$6,0,10*ROW('Sanitation Data'!F21)),NA())</f>
        <v>#N/A</v>
      </c>
      <c r="AH27" s="99" t="e">
        <f ca="true">+IF(AND(ISNUMBER(OFFSET('Sanitation Data'!$F$10,0,10*ROW('Sanitation Data'!F21))),'Data Summary'!CW27="Yes"),OFFSET('Sanitation Data'!$F$10,0,10*ROW('Sanitation Data'!F21)),NA())</f>
        <v>#N/A</v>
      </c>
      <c r="AI27" s="99" t="e">
        <f ca="true">+IF(AND(ISNUMBER(OFFSET('Sanitation Data'!$F$11,0,10*ROW('Sanitation Data'!F21))),'Data Summary'!CX27="Yes"),OFFSET('Sanitation Data'!$F$11,0,10*ROW('Sanitation Data'!F21)),NA())</f>
        <v>#N/A</v>
      </c>
      <c r="AJ27" s="99" t="e">
        <f ca="true">+IF(AND(ISNUMBER(OFFSET('Sanitation Data'!$F$12,0,10*ROW('Sanitation Data'!F21))),'Data Summary'!CY27="Yes"),OFFSET('Sanitation Data'!$F$12,0,10*ROW('Sanitation Data'!F21)),NA())</f>
        <v>#N/A</v>
      </c>
      <c r="AK27" s="99" t="e">
        <f ca="true">+IF(AND(ISNUMBER(OFFSET('Sanitation Data'!$G$4,0,10*ROW('Sanitation Data'!G21))),'Data Summary'!CZ27="Yes"),100-OFFSET('Sanitation Data'!$G$4,0,10*ROW('Sanitation Data'!G21)),NA())</f>
        <v>#N/A</v>
      </c>
      <c r="AL27" s="99" t="e">
        <f ca="true">+IF(AND(ISNUMBER(OFFSET('Sanitation Data'!$G$6,0,10*ROW('Sanitation Data'!G21))),'Data Summary'!DA27="Yes"),OFFSET('Sanitation Data'!$G$6,0,10*ROW('Sanitation Data'!G21)),NA())</f>
        <v>#N/A</v>
      </c>
      <c r="AM27" s="99" t="e">
        <f ca="true">+IF(AND(ISNUMBER(OFFSET('Sanitation Data'!$G$10,0,10*ROW('Sanitation Data'!G21))),'Data Summary'!DB27="Yes"),OFFSET('Sanitation Data'!$G$10,0,10*ROW('Sanitation Data'!G21)),NA())</f>
        <v>#N/A</v>
      </c>
      <c r="AN27" s="99" t="e">
        <f ca="true">+IF(AND(ISNUMBER(OFFSET('Sanitation Data'!$G$11,0,10*ROW('Sanitation Data'!G21))),'Data Summary'!DC27="Yes"),OFFSET('Sanitation Data'!$G$11,0,10*ROW('Sanitation Data'!G21)),NA())</f>
        <v>#N/A</v>
      </c>
      <c r="AO27" s="99" t="e">
        <f ca="true">+IF(AND(ISNUMBER(OFFSET('Sanitation Data'!$G$12,0,10*ROW('Sanitation Data'!G21))),'Data Summary'!DD27="Yes"),OFFSET('Sanitation Data'!$G$12,0,10*ROW('Sanitation Data'!G21)),NA())</f>
        <v>#N/A</v>
      </c>
      <c r="AP27" s="99" t="e">
        <f ca="true">+IF(AND(ISNUMBER(OFFSET('Sanitation Data'!$H$4,0,10*ROW('Sanitation Data'!H21))),'Data Summary'!DE27="Yes"),100-OFFSET('Sanitation Data'!$H$4,0,10*ROW('Sanitation Data'!H21)),NA())</f>
        <v>#N/A</v>
      </c>
      <c r="AQ27" s="99" t="e">
        <f ca="true">+IF(AND(ISNUMBER(OFFSET('Sanitation Data'!$H$6,0,10*ROW('Sanitation Data'!H21))),'Data Summary'!DF27="Yes"),OFFSET('Sanitation Data'!$H$6,0,10*ROW('Sanitation Data'!H21)),NA())</f>
        <v>#N/A</v>
      </c>
      <c r="AR27" s="99" t="e">
        <f ca="true">+IF(AND(ISNUMBER(OFFSET('Sanitation Data'!$H$10,0,10*ROW('Sanitation Data'!H21))),'Data Summary'!DG27="Yes"),OFFSET('Sanitation Data'!$H$10,0,10*ROW('Sanitation Data'!H21)),NA())</f>
        <v>#N/A</v>
      </c>
      <c r="AS27" s="99" t="e">
        <f ca="true">+IF(AND(ISNUMBER(OFFSET('Sanitation Data'!$H$11,0,10*ROW('Sanitation Data'!H21))),'Data Summary'!DH27="Yes"),OFFSET('Sanitation Data'!$H$11,0,10*ROW('Sanitation Data'!H21)),NA())</f>
        <v>#N/A</v>
      </c>
      <c r="AT27" s="99" t="e">
        <f ca="true">+IF(AND(ISNUMBER(OFFSET('Sanitation Data'!$H$12,0,10*ROW('Sanitation Data'!H21))),'Data Summary'!DI27="Yes"),OFFSET('Sanitation Data'!$H$12,0,10*ROW('Sanitation Data'!H21)),NA())</f>
        <v>#N/A</v>
      </c>
      <c r="AU27" s="99" t="e">
        <f ca="true">+IF(AND(ISNUMBER(OFFSET('Sanitation Data'!$I$4,0,10*ROW('Sanitation Data'!I21))),'Data Summary'!DJ27="Yes"),100-OFFSET('Sanitation Data'!$I$4,0,10*ROW('Sanitation Data'!I21)),NA())</f>
        <v>#N/A</v>
      </c>
      <c r="AV27" s="99" t="e">
        <f ca="true">+IF(AND(ISNUMBER(OFFSET('Sanitation Data'!$I$6,0,10*ROW('Sanitation Data'!I21))),'Data Summary'!DK27="Yes"),OFFSET('Sanitation Data'!$I$6,0,10*ROW('Sanitation Data'!I21)),NA())</f>
        <v>#N/A</v>
      </c>
      <c r="AW27" s="99" t="e">
        <f ca="true">+IF(AND(ISNUMBER(OFFSET('Sanitation Data'!$I$10,0,10*ROW('Sanitation Data'!I21))),'Data Summary'!DL27="Yes"),OFFSET('Sanitation Data'!$I$10,0,10*ROW('Sanitation Data'!I21)),NA())</f>
        <v>#N/A</v>
      </c>
      <c r="AX27" s="99" t="e">
        <f ca="true">+IF(AND(ISNUMBER(OFFSET('Sanitation Data'!$I$11,0,10*ROW('Sanitation Data'!I21))),'Data Summary'!DM27="Yes"),OFFSET('Sanitation Data'!$I$11,0,10*ROW('Sanitation Data'!I21)),NA())</f>
        <v>#N/A</v>
      </c>
      <c r="AY27" s="99" t="e">
        <f ca="true">+IF(AND(ISNUMBER(OFFSET('Sanitation Data'!$I$12,0,10*ROW('Sanitation Data'!I21))),'Data Summary'!DN27="Yes"),OFFSET('Sanitation Data'!$I$12,0,10*ROW('Sanitation Data'!I21)),NA())</f>
        <v>#N/A</v>
      </c>
      <c r="AZ27" s="100" t="e">
        <f ca="true">+IF(AND(ISNUMBER(OFFSET('Hygiene Data'!$D$5,0,10*ROW('Hygiene Data'!D21))),'Data Summary'!DO27="Yes"),OFFSET('Hygiene Data'!$D$5,0,10*ROW('Hygiene Data'!D21)),NA())</f>
        <v>#N/A</v>
      </c>
      <c r="BA27" s="100" t="e">
        <f ca="true">+IF(AND(ISNUMBER(OFFSET('Hygiene Data'!$D$7,0,10*ROW('Hygiene Data'!D21))),'Data Summary'!DP27="Yes"),OFFSET('Hygiene Data'!$D$7,0,10*ROW('Hygiene Data'!D21)),NA())</f>
        <v>#N/A</v>
      </c>
      <c r="BB27" s="100" t="e">
        <f ca="true">+IF(AND(ISNUMBER(OFFSET('Hygiene Data'!$D$9,0,10*ROW('Hygiene Data'!D21))),'Data Summary'!DQ27="Yes"),OFFSET('Hygiene Data'!$D$9,0,10*ROW('Hygiene Data'!D21)),NA())</f>
        <v>#N/A</v>
      </c>
      <c r="BC27" s="100" t="e">
        <f ca="true">+IF(AND(ISNUMBER(OFFSET('Hygiene Data'!$E$5,0,10*ROW('Hygiene Data'!E21))),'Data Summary'!DR27="Yes"),OFFSET('Hygiene Data'!$E$5,0,10*ROW('Hygiene Data'!E21)),NA())</f>
        <v>#N/A</v>
      </c>
      <c r="BD27" s="100" t="e">
        <f ca="true">+IF(AND(ISNUMBER(OFFSET('Hygiene Data'!$E$7,0,10*ROW('Hygiene Data'!E21))),'Data Summary'!DS27="Yes"),OFFSET('Hygiene Data'!$E$7,0,10*ROW('Hygiene Data'!E21)),NA())</f>
        <v>#N/A</v>
      </c>
      <c r="BE27" s="100" t="e">
        <f ca="true">+IF(AND(ISNUMBER(OFFSET('Hygiene Data'!$E$9,0,10*ROW('Hygiene Data'!E21))),'Data Summary'!DT27="Yes"),OFFSET('Hygiene Data'!$E$9,0,10*ROW('Hygiene Data'!E21)),NA())</f>
        <v>#N/A</v>
      </c>
      <c r="BF27" s="100" t="e">
        <f ca="true">+IF(AND(ISNUMBER(OFFSET('Hygiene Data'!$F$5,0,10*ROW('Hygiene Data'!F21))),'Data Summary'!DU27="Yes"),OFFSET('Hygiene Data'!$F$5,0,10*ROW('Hygiene Data'!F21)),NA())</f>
        <v>#N/A</v>
      </c>
      <c r="BG27" s="100" t="e">
        <f ca="true">+IF(AND(ISNUMBER(OFFSET('Hygiene Data'!$F$7,0,10*ROW('Hygiene Data'!F21))),'Data Summary'!DV27="Yes"),OFFSET('Hygiene Data'!$F$7,0,10*ROW('Hygiene Data'!F21)),NA())</f>
        <v>#N/A</v>
      </c>
      <c r="BH27" s="100" t="e">
        <f ca="true">+IF(AND(ISNUMBER(OFFSET('Hygiene Data'!$F$9,0,10*ROW('Hygiene Data'!F21))),'Data Summary'!DW27="Yes"),OFFSET('Hygiene Data'!$F$9,0,10*ROW('Hygiene Data'!F21)),NA())</f>
        <v>#N/A</v>
      </c>
      <c r="BI27" s="100" t="e">
        <f ca="true">+IF(AND(ISNUMBER(OFFSET('Hygiene Data'!$G$5,0,10*ROW('Hygiene Data'!G21))),'Data Summary'!DX27="Yes"),OFFSET('Hygiene Data'!$G$5,0,10*ROW('Hygiene Data'!G21)),NA())</f>
        <v>#N/A</v>
      </c>
      <c r="BJ27" s="100" t="e">
        <f ca="true">+IF(AND(ISNUMBER(OFFSET('Hygiene Data'!$G$7,0,10*ROW('Hygiene Data'!G21))),'Data Summary'!DY27="Yes"),OFFSET('Hygiene Data'!$G$7,0,10*ROW('Hygiene Data'!G21)),NA())</f>
        <v>#N/A</v>
      </c>
      <c r="BK27" s="100" t="e">
        <f ca="true">+IF(AND(ISNUMBER(OFFSET('Hygiene Data'!$G$9,0,10*ROW('Hygiene Data'!G21))),'Data Summary'!DZ27="Yes"),OFFSET('Hygiene Data'!$G$9,0,10*ROW('Hygiene Data'!G21)),NA())</f>
        <v>#N/A</v>
      </c>
      <c r="BL27" s="100" t="e">
        <f ca="true">+IF(AND(ISNUMBER(OFFSET('Hygiene Data'!$H$5,0,10*ROW('Hygiene Data'!H21))),'Data Summary'!EA27="Yes"),OFFSET('Hygiene Data'!$H$5,0,10*ROW('Hygiene Data'!H21)),NA())</f>
        <v>#N/A</v>
      </c>
      <c r="BM27" s="100" t="e">
        <f ca="true">+IF(AND(ISNUMBER(OFFSET('Hygiene Data'!$H$7,0,10*ROW('Hygiene Data'!H21))),'Data Summary'!EB27="Yes"),OFFSET('Hygiene Data'!$H$7,0,10*ROW('Hygiene Data'!H21)),NA())</f>
        <v>#N/A</v>
      </c>
      <c r="BN27" s="100" t="e">
        <f ca="true">+IF(AND(ISNUMBER(OFFSET('Hygiene Data'!$H$9,0,10*ROW('Hygiene Data'!H21))),'Data Summary'!EC27="Yes"),OFFSET('Hygiene Data'!$H$9,0,10*ROW('Hygiene Data'!H21)),NA())</f>
        <v>#N/A</v>
      </c>
      <c r="BO27" s="100" t="e">
        <f ca="true">+IF(AND(ISNUMBER(OFFSET('Hygiene Data'!$I$5,0,10*ROW('Hygiene Data'!I21))),'Data Summary'!ED27="Yes"),OFFSET('Hygiene Data'!$I$5,0,10*ROW('Hygiene Data'!I21)),NA())</f>
        <v>#N/A</v>
      </c>
      <c r="BP27" s="100" t="e">
        <f ca="true">+IF(AND(ISNUMBER(OFFSET('Hygiene Data'!$I$7,0,10*ROW('Hygiene Data'!I21))),'Data Summary'!EE27="Yes"),OFFSET('Hygiene Data'!$I$7,0,10*ROW('Hygiene Data'!I21)),NA())</f>
        <v>#N/A</v>
      </c>
      <c r="BQ27" s="100" t="e">
        <f ca="true">+IF(AND(ISNUMBER(OFFSET('Hygiene Data'!$I$9,0,10*ROW('Hygiene Data'!I21))),'Data Summary'!EF27="Yes"),OFFSET('Hygiene Data'!$I$9,0,10*ROW('Hygiene Data'!I21)),NA())</f>
        <v>#N/A</v>
      </c>
    </row>
    <row xmlns:x14ac="http://schemas.microsoft.com/office/spreadsheetml/2009/9/ac" r="28" x14ac:dyDescent="0.2">
      <c r="A28" s="351" t="e">
        <f ca="true">+RIGHT('Data Summary'!A28,LEN('Data Summary'!A28)-9)</f>
        <v>#VALUE!</v>
      </c>
      <c r="B28" s="38" t="str">
        <f ca="true">+IF(ISTEXT('Data Summary'!B28),'Data Summary'!B28,"")</f>
        <v/>
      </c>
      <c r="C28" s="350" t="e">
        <f ca="true">+VALUE('Data Summary'!C28)</f>
        <v>#VALUE!</v>
      </c>
      <c r="D28" s="98" t="e">
        <f ca="true">+IF(AND(ISNUMBER(OFFSET('Water Data'!$D$4,0,10*ROW('Water Data'!D22))),'Data Summary'!BS28="Yes"),100-OFFSET('Water Data'!$D$4,0,10*ROW('Water Data'!D22)),NA())</f>
        <v>#N/A</v>
      </c>
      <c r="E28" s="98" t="e">
        <f ca="true">+IF(AND(ISNUMBER(OFFSET('Water Data'!$D$6,0,10*ROW('Water Data'!D22))),'Data Summary'!BT28="Yes"),OFFSET('Water Data'!$D$6,0,10*ROW('Water Data'!D22)),NA())</f>
        <v>#N/A</v>
      </c>
      <c r="F28" s="98" t="e">
        <f ca="true">+IF(AND(ISNUMBER(OFFSET('Water Data'!$D$9,0,10*ROW('Water Data'!D22))),'Data Summary'!BU28="Yes"),OFFSET('Water Data'!$D$9,0,10*ROW('Water Data'!D22)),NA())</f>
        <v>#N/A</v>
      </c>
      <c r="G28" s="98" t="e">
        <f ca="true">+IF(AND(ISNUMBER(OFFSET('Water Data'!$E$4,0,10*ROW('Water Data'!E22))),'Data Summary'!BV28="Yes"),100-OFFSET('Water Data'!$E$4,0,10*ROW('Water Data'!E22)),NA())</f>
        <v>#N/A</v>
      </c>
      <c r="H28" s="98" t="e">
        <f ca="true">+IF(AND(ISNUMBER(OFFSET('Water Data'!$E$6,0,10*ROW('Water Data'!E22))),'Data Summary'!BW28="Yes"),OFFSET('Water Data'!$E$6,0,10*ROW('Water Data'!E22)),NA())</f>
        <v>#N/A</v>
      </c>
      <c r="I28" s="98" t="e">
        <f ca="true">+IF(AND(ISNUMBER(OFFSET('Water Data'!$E$9,0,10*ROW('Water Data'!E22))),'Data Summary'!BX28="Yes"),OFFSET('Water Data'!$E$9,0,10*ROW('Water Data'!E22)),NA())</f>
        <v>#N/A</v>
      </c>
      <c r="J28" s="98" t="e">
        <f ca="true">+IF(AND(ISNUMBER(OFFSET('Water Data'!$F$4,0,10*ROW('Water Data'!F22))),'Data Summary'!BY28="Yes"),100-OFFSET('Water Data'!$F$4,0,10*ROW('Water Data'!F22)),NA())</f>
        <v>#N/A</v>
      </c>
      <c r="K28" s="98" t="e">
        <f ca="true">+IF(AND(ISNUMBER(OFFSET('Water Data'!$F$6,0,10*ROW('Water Data'!F22))),'Data Summary'!BZ28="Yes"),OFFSET('Water Data'!$F$6,0,10*ROW('Water Data'!F22)),NA())</f>
        <v>#N/A</v>
      </c>
      <c r="L28" s="98" t="e">
        <f ca="true">+IF(AND(ISNUMBER(OFFSET('Water Data'!$F$9,0,10*ROW('Water Data'!F22))),'Data Summary'!CA28="Yes"),OFFSET('Water Data'!$F$9,0,10*ROW('Water Data'!F22)),NA())</f>
        <v>#N/A</v>
      </c>
      <c r="M28" s="98" t="e">
        <f ca="true">+IF(AND(ISNUMBER(OFFSET('Water Data'!$G$4,0,10*ROW('Water Data'!G22))),'Data Summary'!CB28="Yes"),100-OFFSET('Water Data'!$G$4,0,10*ROW('Water Data'!G22)),NA())</f>
        <v>#N/A</v>
      </c>
      <c r="N28" s="98" t="e">
        <f ca="true">+IF(AND(ISNUMBER(OFFSET('Water Data'!$G$6,0,10*ROW('Water Data'!G22))),'Data Summary'!CC28="Yes"),OFFSET('Water Data'!$G$6,0,10*ROW('Water Data'!G22)),NA())</f>
        <v>#N/A</v>
      </c>
      <c r="O28" s="98" t="e">
        <f ca="true">+IF(AND(ISNUMBER(OFFSET('Water Data'!$G$9,0,10*ROW('Water Data'!G22))),'Data Summary'!CD28="Yes"),OFFSET('Water Data'!$G$9,0,10*ROW('Water Data'!G22)),NA())</f>
        <v>#N/A</v>
      </c>
      <c r="P28" s="98" t="e">
        <f ca="true">+IF(AND(ISNUMBER(OFFSET('Water Data'!$H$4,0,10*ROW('Water Data'!H22))),'Data Summary'!CE28="Yes"),100-OFFSET('Water Data'!$H$4,0,10*ROW('Water Data'!H22)),NA())</f>
        <v>#N/A</v>
      </c>
      <c r="Q28" s="98" t="e">
        <f ca="true">+IF(AND(ISNUMBER(OFFSET('Water Data'!$H$6,0,10*ROW('Water Data'!H22))),'Data Summary'!CF28="Yes"),OFFSET('Water Data'!$H$6,0,10*ROW('Water Data'!H22)),NA())</f>
        <v>#N/A</v>
      </c>
      <c r="R28" s="98" t="e">
        <f ca="true">+IF(AND(ISNUMBER(OFFSET('Water Data'!$H$9,0,10*ROW('Water Data'!H22))),'Data Summary'!CG28="Yes"),OFFSET('Water Data'!$H$9,0,10*ROW('Water Data'!H22)),NA())</f>
        <v>#N/A</v>
      </c>
      <c r="S28" s="98" t="e">
        <f ca="true">+IF(AND(ISNUMBER(OFFSET('Water Data'!$I$4,0,10*ROW('Water Data'!I22))),'Data Summary'!CH28="Yes"),100-OFFSET('Water Data'!$I$4,0,10*ROW('Water Data'!I22)),NA())</f>
        <v>#N/A</v>
      </c>
      <c r="T28" s="98" t="e">
        <f ca="true">+IF(AND(ISNUMBER(OFFSET('Water Data'!$I$6,0,10*ROW('Water Data'!I22))),'Data Summary'!CI28="Yes"),OFFSET('Water Data'!$I$6,0,10*ROW('Water Data'!I22)),NA())</f>
        <v>#N/A</v>
      </c>
      <c r="U28" s="98" t="e">
        <f ca="true">+IF(AND(ISNUMBER(OFFSET('Water Data'!$I$9,0,10*ROW('Water Data'!I22))),'Data Summary'!CJ28="Yes"),OFFSET('Water Data'!$I$9,0,10*ROW('Water Data'!I22)),NA())</f>
        <v>#N/A</v>
      </c>
      <c r="V28" s="99" t="e">
        <f ca="true">+IF(AND(ISNUMBER(OFFSET('Sanitation Data'!$D$4,0,10*ROW('Sanitation Data'!D22))),'Data Summary'!CK28="Yes"),100-OFFSET('Sanitation Data'!$D$4,0,10*ROW('Sanitation Data'!D22)),NA())</f>
        <v>#N/A</v>
      </c>
      <c r="W28" s="99" t="e">
        <f ca="true">+IF(AND(ISNUMBER(OFFSET('Sanitation Data'!$D$6,0,10*ROW('Sanitation Data'!D22))),'Data Summary'!CL28="Yes"),OFFSET('Sanitation Data'!$D$6,0,10*ROW('Sanitation Data'!D22)),NA())</f>
        <v>#N/A</v>
      </c>
      <c r="X28" s="99" t="e">
        <f ca="true">+IF(AND(ISNUMBER(OFFSET('Sanitation Data'!$D$10,0,10*ROW('Sanitation Data'!D22))),'Data Summary'!CM28="Yes"),OFFSET('Sanitation Data'!$D$10,0,10*ROW('Sanitation Data'!D22)),NA())</f>
        <v>#N/A</v>
      </c>
      <c r="Y28" s="99" t="e">
        <f ca="true">+IF(AND(ISNUMBER(OFFSET('Sanitation Data'!$D$11,0,10*ROW('Sanitation Data'!D22))),'Data Summary'!CN28="Yes"),OFFSET('Sanitation Data'!$D$11,0,10*ROW('Sanitation Data'!D22)),NA())</f>
        <v>#N/A</v>
      </c>
      <c r="Z28" s="99" t="e">
        <f ca="true">+IF(AND(ISNUMBER(OFFSET('Sanitation Data'!$D$12,0,10*ROW('Sanitation Data'!D22))),'Data Summary'!CO28="Yes"),OFFSET('Sanitation Data'!$D$12,0,10*ROW('Sanitation Data'!D22)),NA())</f>
        <v>#N/A</v>
      </c>
      <c r="AA28" s="99" t="e">
        <f ca="true">+IF(AND(ISNUMBER(OFFSET('Sanitation Data'!$E$4,0,10*ROW('Sanitation Data'!E22))),'Data Summary'!CP28="Yes"),100-OFFSET('Sanitation Data'!$E$4,0,10*ROW('Sanitation Data'!E22)),NA())</f>
        <v>#N/A</v>
      </c>
      <c r="AB28" s="99" t="e">
        <f ca="true">+IF(AND(ISNUMBER(OFFSET('Sanitation Data'!$E$6,0,10*ROW('Sanitation Data'!E22))),'Data Summary'!CQ28="Yes"),OFFSET('Sanitation Data'!$E$6,0,10*ROW('Sanitation Data'!E22)),NA())</f>
        <v>#N/A</v>
      </c>
      <c r="AC28" s="99" t="e">
        <f ca="true">+IF(AND(ISNUMBER(OFFSET('Sanitation Data'!$E$10,0,10*ROW('Sanitation Data'!E22))),'Data Summary'!CR28="Yes"),OFFSET('Sanitation Data'!$E$10,0,10*ROW('Sanitation Data'!E22)),NA())</f>
        <v>#N/A</v>
      </c>
      <c r="AD28" s="99" t="e">
        <f ca="true">+IF(AND(ISNUMBER(OFFSET('Sanitation Data'!$E$11,0,10*ROW('Sanitation Data'!E22))),'Data Summary'!CS28="Yes"),OFFSET('Sanitation Data'!$E$11,0,10*ROW('Sanitation Data'!E22)),NA())</f>
        <v>#N/A</v>
      </c>
      <c r="AE28" s="99" t="e">
        <f ca="true">+IF(AND(ISNUMBER(OFFSET('Sanitation Data'!$E$12,0,10*ROW('Sanitation Data'!E22))),'Data Summary'!CT28="Yes"),OFFSET('Sanitation Data'!$E$12,0,10*ROW('Sanitation Data'!E22)),NA())</f>
        <v>#N/A</v>
      </c>
      <c r="AF28" s="99" t="e">
        <f ca="true">+IF(AND(ISNUMBER(OFFSET('Sanitation Data'!$F$4,0,10*ROW('Sanitation Data'!F22))),'Data Summary'!CU28="Yes"),100-OFFSET('Sanitation Data'!$F$4,0,10*ROW('Sanitation Data'!F22)),NA())</f>
        <v>#N/A</v>
      </c>
      <c r="AG28" s="99" t="e">
        <f ca="true">+IF(AND(ISNUMBER(OFFSET('Sanitation Data'!$F$6,0,10*ROW('Sanitation Data'!F22))),'Data Summary'!CV28="Yes"),OFFSET('Sanitation Data'!$F$6,0,10*ROW('Sanitation Data'!F22)),NA())</f>
        <v>#N/A</v>
      </c>
      <c r="AH28" s="99" t="e">
        <f ca="true">+IF(AND(ISNUMBER(OFFSET('Sanitation Data'!$F$10,0,10*ROW('Sanitation Data'!F22))),'Data Summary'!CW28="Yes"),OFFSET('Sanitation Data'!$F$10,0,10*ROW('Sanitation Data'!F22)),NA())</f>
        <v>#N/A</v>
      </c>
      <c r="AI28" s="99" t="e">
        <f ca="true">+IF(AND(ISNUMBER(OFFSET('Sanitation Data'!$F$11,0,10*ROW('Sanitation Data'!F22))),'Data Summary'!CX28="Yes"),OFFSET('Sanitation Data'!$F$11,0,10*ROW('Sanitation Data'!F22)),NA())</f>
        <v>#N/A</v>
      </c>
      <c r="AJ28" s="99" t="e">
        <f ca="true">+IF(AND(ISNUMBER(OFFSET('Sanitation Data'!$F$12,0,10*ROW('Sanitation Data'!F22))),'Data Summary'!CY28="Yes"),OFFSET('Sanitation Data'!$F$12,0,10*ROW('Sanitation Data'!F22)),NA())</f>
        <v>#N/A</v>
      </c>
      <c r="AK28" s="99" t="e">
        <f ca="true">+IF(AND(ISNUMBER(OFFSET('Sanitation Data'!$G$4,0,10*ROW('Sanitation Data'!G22))),'Data Summary'!CZ28="Yes"),100-OFFSET('Sanitation Data'!$G$4,0,10*ROW('Sanitation Data'!G22)),NA())</f>
        <v>#N/A</v>
      </c>
      <c r="AL28" s="99" t="e">
        <f ca="true">+IF(AND(ISNUMBER(OFFSET('Sanitation Data'!$G$6,0,10*ROW('Sanitation Data'!G22))),'Data Summary'!DA28="Yes"),OFFSET('Sanitation Data'!$G$6,0,10*ROW('Sanitation Data'!G22)),NA())</f>
        <v>#N/A</v>
      </c>
      <c r="AM28" s="99" t="e">
        <f ca="true">+IF(AND(ISNUMBER(OFFSET('Sanitation Data'!$G$10,0,10*ROW('Sanitation Data'!G22))),'Data Summary'!DB28="Yes"),OFFSET('Sanitation Data'!$G$10,0,10*ROW('Sanitation Data'!G22)),NA())</f>
        <v>#N/A</v>
      </c>
      <c r="AN28" s="99" t="e">
        <f ca="true">+IF(AND(ISNUMBER(OFFSET('Sanitation Data'!$G$11,0,10*ROW('Sanitation Data'!G22))),'Data Summary'!DC28="Yes"),OFFSET('Sanitation Data'!$G$11,0,10*ROW('Sanitation Data'!G22)),NA())</f>
        <v>#N/A</v>
      </c>
      <c r="AO28" s="99" t="e">
        <f ca="true">+IF(AND(ISNUMBER(OFFSET('Sanitation Data'!$G$12,0,10*ROW('Sanitation Data'!G22))),'Data Summary'!DD28="Yes"),OFFSET('Sanitation Data'!$G$12,0,10*ROW('Sanitation Data'!G22)),NA())</f>
        <v>#N/A</v>
      </c>
      <c r="AP28" s="99" t="e">
        <f ca="true">+IF(AND(ISNUMBER(OFFSET('Sanitation Data'!$H$4,0,10*ROW('Sanitation Data'!H22))),'Data Summary'!DE28="Yes"),100-OFFSET('Sanitation Data'!$H$4,0,10*ROW('Sanitation Data'!H22)),NA())</f>
        <v>#N/A</v>
      </c>
      <c r="AQ28" s="99" t="e">
        <f ca="true">+IF(AND(ISNUMBER(OFFSET('Sanitation Data'!$H$6,0,10*ROW('Sanitation Data'!H22))),'Data Summary'!DF28="Yes"),OFFSET('Sanitation Data'!$H$6,0,10*ROW('Sanitation Data'!H22)),NA())</f>
        <v>#N/A</v>
      </c>
      <c r="AR28" s="99" t="e">
        <f ca="true">+IF(AND(ISNUMBER(OFFSET('Sanitation Data'!$H$10,0,10*ROW('Sanitation Data'!H22))),'Data Summary'!DG28="Yes"),OFFSET('Sanitation Data'!$H$10,0,10*ROW('Sanitation Data'!H22)),NA())</f>
        <v>#N/A</v>
      </c>
      <c r="AS28" s="99" t="e">
        <f ca="true">+IF(AND(ISNUMBER(OFFSET('Sanitation Data'!$H$11,0,10*ROW('Sanitation Data'!H22))),'Data Summary'!DH28="Yes"),OFFSET('Sanitation Data'!$H$11,0,10*ROW('Sanitation Data'!H22)),NA())</f>
        <v>#N/A</v>
      </c>
      <c r="AT28" s="99" t="e">
        <f ca="true">+IF(AND(ISNUMBER(OFFSET('Sanitation Data'!$H$12,0,10*ROW('Sanitation Data'!H22))),'Data Summary'!DI28="Yes"),OFFSET('Sanitation Data'!$H$12,0,10*ROW('Sanitation Data'!H22)),NA())</f>
        <v>#N/A</v>
      </c>
      <c r="AU28" s="99" t="e">
        <f ca="true">+IF(AND(ISNUMBER(OFFSET('Sanitation Data'!$I$4,0,10*ROW('Sanitation Data'!I22))),'Data Summary'!DJ28="Yes"),100-OFFSET('Sanitation Data'!$I$4,0,10*ROW('Sanitation Data'!I22)),NA())</f>
        <v>#N/A</v>
      </c>
      <c r="AV28" s="99" t="e">
        <f ca="true">+IF(AND(ISNUMBER(OFFSET('Sanitation Data'!$I$6,0,10*ROW('Sanitation Data'!I22))),'Data Summary'!DK28="Yes"),OFFSET('Sanitation Data'!$I$6,0,10*ROW('Sanitation Data'!I22)),NA())</f>
        <v>#N/A</v>
      </c>
      <c r="AW28" s="99" t="e">
        <f ca="true">+IF(AND(ISNUMBER(OFFSET('Sanitation Data'!$I$10,0,10*ROW('Sanitation Data'!I22))),'Data Summary'!DL28="Yes"),OFFSET('Sanitation Data'!$I$10,0,10*ROW('Sanitation Data'!I22)),NA())</f>
        <v>#N/A</v>
      </c>
      <c r="AX28" s="99" t="e">
        <f ca="true">+IF(AND(ISNUMBER(OFFSET('Sanitation Data'!$I$11,0,10*ROW('Sanitation Data'!I22))),'Data Summary'!DM28="Yes"),OFFSET('Sanitation Data'!$I$11,0,10*ROW('Sanitation Data'!I22)),NA())</f>
        <v>#N/A</v>
      </c>
      <c r="AY28" s="99" t="e">
        <f ca="true">+IF(AND(ISNUMBER(OFFSET('Sanitation Data'!$I$12,0,10*ROW('Sanitation Data'!I22))),'Data Summary'!DN28="Yes"),OFFSET('Sanitation Data'!$I$12,0,10*ROW('Sanitation Data'!I22)),NA())</f>
        <v>#N/A</v>
      </c>
      <c r="AZ28" s="100" t="e">
        <f ca="true">+IF(AND(ISNUMBER(OFFSET('Hygiene Data'!$D$5,0,10*ROW('Hygiene Data'!D22))),'Data Summary'!DO28="Yes"),OFFSET('Hygiene Data'!$D$5,0,10*ROW('Hygiene Data'!D22)),NA())</f>
        <v>#N/A</v>
      </c>
      <c r="BA28" s="100" t="e">
        <f ca="true">+IF(AND(ISNUMBER(OFFSET('Hygiene Data'!$D$7,0,10*ROW('Hygiene Data'!D22))),'Data Summary'!DP28="Yes"),OFFSET('Hygiene Data'!$D$7,0,10*ROW('Hygiene Data'!D22)),NA())</f>
        <v>#N/A</v>
      </c>
      <c r="BB28" s="100" t="e">
        <f ca="true">+IF(AND(ISNUMBER(OFFSET('Hygiene Data'!$D$9,0,10*ROW('Hygiene Data'!D22))),'Data Summary'!DQ28="Yes"),OFFSET('Hygiene Data'!$D$9,0,10*ROW('Hygiene Data'!D22)),NA())</f>
        <v>#N/A</v>
      </c>
      <c r="BC28" s="100" t="e">
        <f ca="true">+IF(AND(ISNUMBER(OFFSET('Hygiene Data'!$E$5,0,10*ROW('Hygiene Data'!E22))),'Data Summary'!DR28="Yes"),OFFSET('Hygiene Data'!$E$5,0,10*ROW('Hygiene Data'!E22)),NA())</f>
        <v>#N/A</v>
      </c>
      <c r="BD28" s="100" t="e">
        <f ca="true">+IF(AND(ISNUMBER(OFFSET('Hygiene Data'!$E$7,0,10*ROW('Hygiene Data'!E22))),'Data Summary'!DS28="Yes"),OFFSET('Hygiene Data'!$E$7,0,10*ROW('Hygiene Data'!E22)),NA())</f>
        <v>#N/A</v>
      </c>
      <c r="BE28" s="100" t="e">
        <f ca="true">+IF(AND(ISNUMBER(OFFSET('Hygiene Data'!$E$9,0,10*ROW('Hygiene Data'!E22))),'Data Summary'!DT28="Yes"),OFFSET('Hygiene Data'!$E$9,0,10*ROW('Hygiene Data'!E22)),NA())</f>
        <v>#N/A</v>
      </c>
      <c r="BF28" s="100" t="e">
        <f ca="true">+IF(AND(ISNUMBER(OFFSET('Hygiene Data'!$F$5,0,10*ROW('Hygiene Data'!F22))),'Data Summary'!DU28="Yes"),OFFSET('Hygiene Data'!$F$5,0,10*ROW('Hygiene Data'!F22)),NA())</f>
        <v>#N/A</v>
      </c>
      <c r="BG28" s="100" t="e">
        <f ca="true">+IF(AND(ISNUMBER(OFFSET('Hygiene Data'!$F$7,0,10*ROW('Hygiene Data'!F22))),'Data Summary'!DV28="Yes"),OFFSET('Hygiene Data'!$F$7,0,10*ROW('Hygiene Data'!F22)),NA())</f>
        <v>#N/A</v>
      </c>
      <c r="BH28" s="100" t="e">
        <f ca="true">+IF(AND(ISNUMBER(OFFSET('Hygiene Data'!$F$9,0,10*ROW('Hygiene Data'!F22))),'Data Summary'!DW28="Yes"),OFFSET('Hygiene Data'!$F$9,0,10*ROW('Hygiene Data'!F22)),NA())</f>
        <v>#N/A</v>
      </c>
      <c r="BI28" s="100" t="e">
        <f ca="true">+IF(AND(ISNUMBER(OFFSET('Hygiene Data'!$G$5,0,10*ROW('Hygiene Data'!G22))),'Data Summary'!DX28="Yes"),OFFSET('Hygiene Data'!$G$5,0,10*ROW('Hygiene Data'!G22)),NA())</f>
        <v>#N/A</v>
      </c>
      <c r="BJ28" s="100" t="e">
        <f ca="true">+IF(AND(ISNUMBER(OFFSET('Hygiene Data'!$G$7,0,10*ROW('Hygiene Data'!G22))),'Data Summary'!DY28="Yes"),OFFSET('Hygiene Data'!$G$7,0,10*ROW('Hygiene Data'!G22)),NA())</f>
        <v>#N/A</v>
      </c>
      <c r="BK28" s="100" t="e">
        <f ca="true">+IF(AND(ISNUMBER(OFFSET('Hygiene Data'!$G$9,0,10*ROW('Hygiene Data'!G22))),'Data Summary'!DZ28="Yes"),OFFSET('Hygiene Data'!$G$9,0,10*ROW('Hygiene Data'!G22)),NA())</f>
        <v>#N/A</v>
      </c>
      <c r="BL28" s="100" t="e">
        <f ca="true">+IF(AND(ISNUMBER(OFFSET('Hygiene Data'!$H$5,0,10*ROW('Hygiene Data'!H22))),'Data Summary'!EA28="Yes"),OFFSET('Hygiene Data'!$H$5,0,10*ROW('Hygiene Data'!H22)),NA())</f>
        <v>#N/A</v>
      </c>
      <c r="BM28" s="100" t="e">
        <f ca="true">+IF(AND(ISNUMBER(OFFSET('Hygiene Data'!$H$7,0,10*ROW('Hygiene Data'!H22))),'Data Summary'!EB28="Yes"),OFFSET('Hygiene Data'!$H$7,0,10*ROW('Hygiene Data'!H22)),NA())</f>
        <v>#N/A</v>
      </c>
      <c r="BN28" s="100" t="e">
        <f ca="true">+IF(AND(ISNUMBER(OFFSET('Hygiene Data'!$H$9,0,10*ROW('Hygiene Data'!H22))),'Data Summary'!EC28="Yes"),OFFSET('Hygiene Data'!$H$9,0,10*ROW('Hygiene Data'!H22)),NA())</f>
        <v>#N/A</v>
      </c>
      <c r="BO28" s="100" t="e">
        <f ca="true">+IF(AND(ISNUMBER(OFFSET('Hygiene Data'!$I$5,0,10*ROW('Hygiene Data'!I22))),'Data Summary'!ED28="Yes"),OFFSET('Hygiene Data'!$I$5,0,10*ROW('Hygiene Data'!I22)),NA())</f>
        <v>#N/A</v>
      </c>
      <c r="BP28" s="100" t="e">
        <f ca="true">+IF(AND(ISNUMBER(OFFSET('Hygiene Data'!$I$7,0,10*ROW('Hygiene Data'!I22))),'Data Summary'!EE28="Yes"),OFFSET('Hygiene Data'!$I$7,0,10*ROW('Hygiene Data'!I22)),NA())</f>
        <v>#N/A</v>
      </c>
      <c r="BQ28" s="100" t="e">
        <f ca="true">+IF(AND(ISNUMBER(OFFSET('Hygiene Data'!$I$9,0,10*ROW('Hygiene Data'!I22))),'Data Summary'!EF28="Yes"),OFFSET('Hygiene Data'!$I$9,0,10*ROW('Hygiene Data'!I22)),NA())</f>
        <v>#N/A</v>
      </c>
    </row>
    <row xmlns:x14ac="http://schemas.microsoft.com/office/spreadsheetml/2009/9/ac" r="29" x14ac:dyDescent="0.2">
      <c r="A29" s="351" t="e">
        <f ca="true">+RIGHT('Data Summary'!A29,LEN('Data Summary'!A29)-9)</f>
        <v>#VALUE!</v>
      </c>
      <c r="B29" s="38" t="str">
        <f ca="true">+IF(ISTEXT('Data Summary'!B29),'Data Summary'!B29,"")</f>
        <v/>
      </c>
      <c r="C29" s="350" t="e">
        <f ca="true">+VALUE('Data Summary'!C29)</f>
        <v>#VALUE!</v>
      </c>
      <c r="D29" s="98" t="e">
        <f ca="true">+IF(AND(ISNUMBER(OFFSET('Water Data'!$D$4,0,10*ROW('Water Data'!D23))),'Data Summary'!BS29="Yes"),100-OFFSET('Water Data'!$D$4,0,10*ROW('Water Data'!D23)),NA())</f>
        <v>#N/A</v>
      </c>
      <c r="E29" s="98" t="e">
        <f ca="true">+IF(AND(ISNUMBER(OFFSET('Water Data'!$D$6,0,10*ROW('Water Data'!D23))),'Data Summary'!BT29="Yes"),OFFSET('Water Data'!$D$6,0,10*ROW('Water Data'!D23)),NA())</f>
        <v>#N/A</v>
      </c>
      <c r="F29" s="98" t="e">
        <f ca="true">+IF(AND(ISNUMBER(OFFSET('Water Data'!$D$9,0,10*ROW('Water Data'!D23))),'Data Summary'!BU29="Yes"),OFFSET('Water Data'!$D$9,0,10*ROW('Water Data'!D23)),NA())</f>
        <v>#N/A</v>
      </c>
      <c r="G29" s="98" t="e">
        <f ca="true">+IF(AND(ISNUMBER(OFFSET('Water Data'!$E$4,0,10*ROW('Water Data'!E23))),'Data Summary'!BV29="Yes"),100-OFFSET('Water Data'!$E$4,0,10*ROW('Water Data'!E23)),NA())</f>
        <v>#N/A</v>
      </c>
      <c r="H29" s="98" t="e">
        <f ca="true">+IF(AND(ISNUMBER(OFFSET('Water Data'!$E$6,0,10*ROW('Water Data'!E23))),'Data Summary'!BW29="Yes"),OFFSET('Water Data'!$E$6,0,10*ROW('Water Data'!E23)),NA())</f>
        <v>#N/A</v>
      </c>
      <c r="I29" s="98" t="e">
        <f ca="true">+IF(AND(ISNUMBER(OFFSET('Water Data'!$E$9,0,10*ROW('Water Data'!E23))),'Data Summary'!BX29="Yes"),OFFSET('Water Data'!$E$9,0,10*ROW('Water Data'!E23)),NA())</f>
        <v>#N/A</v>
      </c>
      <c r="J29" s="98" t="e">
        <f ca="true">+IF(AND(ISNUMBER(OFFSET('Water Data'!$F$4,0,10*ROW('Water Data'!F23))),'Data Summary'!BY29="Yes"),100-OFFSET('Water Data'!$F$4,0,10*ROW('Water Data'!F23)),NA())</f>
        <v>#N/A</v>
      </c>
      <c r="K29" s="98" t="e">
        <f ca="true">+IF(AND(ISNUMBER(OFFSET('Water Data'!$F$6,0,10*ROW('Water Data'!F23))),'Data Summary'!BZ29="Yes"),OFFSET('Water Data'!$F$6,0,10*ROW('Water Data'!F23)),NA())</f>
        <v>#N/A</v>
      </c>
      <c r="L29" s="98" t="e">
        <f ca="true">+IF(AND(ISNUMBER(OFFSET('Water Data'!$F$9,0,10*ROW('Water Data'!F23))),'Data Summary'!CA29="Yes"),OFFSET('Water Data'!$F$9,0,10*ROW('Water Data'!F23)),NA())</f>
        <v>#N/A</v>
      </c>
      <c r="M29" s="98" t="e">
        <f ca="true">+IF(AND(ISNUMBER(OFFSET('Water Data'!$G$4,0,10*ROW('Water Data'!G23))),'Data Summary'!CB29="Yes"),100-OFFSET('Water Data'!$G$4,0,10*ROW('Water Data'!G23)),NA())</f>
        <v>#N/A</v>
      </c>
      <c r="N29" s="98" t="e">
        <f ca="true">+IF(AND(ISNUMBER(OFFSET('Water Data'!$G$6,0,10*ROW('Water Data'!G23))),'Data Summary'!CC29="Yes"),OFFSET('Water Data'!$G$6,0,10*ROW('Water Data'!G23)),NA())</f>
        <v>#N/A</v>
      </c>
      <c r="O29" s="98" t="e">
        <f ca="true">+IF(AND(ISNUMBER(OFFSET('Water Data'!$G$9,0,10*ROW('Water Data'!G23))),'Data Summary'!CD29="Yes"),OFFSET('Water Data'!$G$9,0,10*ROW('Water Data'!G23)),NA())</f>
        <v>#N/A</v>
      </c>
      <c r="P29" s="98" t="e">
        <f ca="true">+IF(AND(ISNUMBER(OFFSET('Water Data'!$H$4,0,10*ROW('Water Data'!H23))),'Data Summary'!CE29="Yes"),100-OFFSET('Water Data'!$H$4,0,10*ROW('Water Data'!H23)),NA())</f>
        <v>#N/A</v>
      </c>
      <c r="Q29" s="98" t="e">
        <f ca="true">+IF(AND(ISNUMBER(OFFSET('Water Data'!$H$6,0,10*ROW('Water Data'!H23))),'Data Summary'!CF29="Yes"),OFFSET('Water Data'!$H$6,0,10*ROW('Water Data'!H23)),NA())</f>
        <v>#N/A</v>
      </c>
      <c r="R29" s="98" t="e">
        <f ca="true">+IF(AND(ISNUMBER(OFFSET('Water Data'!$H$9,0,10*ROW('Water Data'!H23))),'Data Summary'!CG29="Yes"),OFFSET('Water Data'!$H$9,0,10*ROW('Water Data'!H23)),NA())</f>
        <v>#N/A</v>
      </c>
      <c r="S29" s="98" t="e">
        <f ca="true">+IF(AND(ISNUMBER(OFFSET('Water Data'!$I$4,0,10*ROW('Water Data'!I23))),'Data Summary'!CH29="Yes"),100-OFFSET('Water Data'!$I$4,0,10*ROW('Water Data'!I23)),NA())</f>
        <v>#N/A</v>
      </c>
      <c r="T29" s="98" t="e">
        <f ca="true">+IF(AND(ISNUMBER(OFFSET('Water Data'!$I$6,0,10*ROW('Water Data'!I23))),'Data Summary'!CI29="Yes"),OFFSET('Water Data'!$I$6,0,10*ROW('Water Data'!I23)),NA())</f>
        <v>#N/A</v>
      </c>
      <c r="U29" s="98" t="e">
        <f ca="true">+IF(AND(ISNUMBER(OFFSET('Water Data'!$I$9,0,10*ROW('Water Data'!I23))),'Data Summary'!CJ29="Yes"),OFFSET('Water Data'!$I$9,0,10*ROW('Water Data'!I23)),NA())</f>
        <v>#N/A</v>
      </c>
      <c r="V29" s="99" t="e">
        <f ca="true">+IF(AND(ISNUMBER(OFFSET('Sanitation Data'!$D$4,0,10*ROW('Sanitation Data'!D23))),'Data Summary'!CK29="Yes"),100-OFFSET('Sanitation Data'!$D$4,0,10*ROW('Sanitation Data'!D23)),NA())</f>
        <v>#N/A</v>
      </c>
      <c r="W29" s="99" t="e">
        <f ca="true">+IF(AND(ISNUMBER(OFFSET('Sanitation Data'!$D$6,0,10*ROW('Sanitation Data'!D23))),'Data Summary'!CL29="Yes"),OFFSET('Sanitation Data'!$D$6,0,10*ROW('Sanitation Data'!D23)),NA())</f>
        <v>#N/A</v>
      </c>
      <c r="X29" s="99" t="e">
        <f ca="true">+IF(AND(ISNUMBER(OFFSET('Sanitation Data'!$D$10,0,10*ROW('Sanitation Data'!D23))),'Data Summary'!CM29="Yes"),OFFSET('Sanitation Data'!$D$10,0,10*ROW('Sanitation Data'!D23)),NA())</f>
        <v>#N/A</v>
      </c>
      <c r="Y29" s="99" t="e">
        <f ca="true">+IF(AND(ISNUMBER(OFFSET('Sanitation Data'!$D$11,0,10*ROW('Sanitation Data'!D23))),'Data Summary'!CN29="Yes"),OFFSET('Sanitation Data'!$D$11,0,10*ROW('Sanitation Data'!D23)),NA())</f>
        <v>#N/A</v>
      </c>
      <c r="Z29" s="99" t="e">
        <f ca="true">+IF(AND(ISNUMBER(OFFSET('Sanitation Data'!$D$12,0,10*ROW('Sanitation Data'!D23))),'Data Summary'!CO29="Yes"),OFFSET('Sanitation Data'!$D$12,0,10*ROW('Sanitation Data'!D23)),NA())</f>
        <v>#N/A</v>
      </c>
      <c r="AA29" s="99" t="e">
        <f ca="true">+IF(AND(ISNUMBER(OFFSET('Sanitation Data'!$E$4,0,10*ROW('Sanitation Data'!E23))),'Data Summary'!CP29="Yes"),100-OFFSET('Sanitation Data'!$E$4,0,10*ROW('Sanitation Data'!E23)),NA())</f>
        <v>#N/A</v>
      </c>
      <c r="AB29" s="99" t="e">
        <f ca="true">+IF(AND(ISNUMBER(OFFSET('Sanitation Data'!$E$6,0,10*ROW('Sanitation Data'!E23))),'Data Summary'!CQ29="Yes"),OFFSET('Sanitation Data'!$E$6,0,10*ROW('Sanitation Data'!E23)),NA())</f>
        <v>#N/A</v>
      </c>
      <c r="AC29" s="99" t="e">
        <f ca="true">+IF(AND(ISNUMBER(OFFSET('Sanitation Data'!$E$10,0,10*ROW('Sanitation Data'!E23))),'Data Summary'!CR29="Yes"),OFFSET('Sanitation Data'!$E$10,0,10*ROW('Sanitation Data'!E23)),NA())</f>
        <v>#N/A</v>
      </c>
      <c r="AD29" s="99" t="e">
        <f ca="true">+IF(AND(ISNUMBER(OFFSET('Sanitation Data'!$E$11,0,10*ROW('Sanitation Data'!E23))),'Data Summary'!CS29="Yes"),OFFSET('Sanitation Data'!$E$11,0,10*ROW('Sanitation Data'!E23)),NA())</f>
        <v>#N/A</v>
      </c>
      <c r="AE29" s="99" t="e">
        <f ca="true">+IF(AND(ISNUMBER(OFFSET('Sanitation Data'!$E$12,0,10*ROW('Sanitation Data'!E23))),'Data Summary'!CT29="Yes"),OFFSET('Sanitation Data'!$E$12,0,10*ROW('Sanitation Data'!E23)),NA())</f>
        <v>#N/A</v>
      </c>
      <c r="AF29" s="99" t="e">
        <f ca="true">+IF(AND(ISNUMBER(OFFSET('Sanitation Data'!$F$4,0,10*ROW('Sanitation Data'!F23))),'Data Summary'!CU29="Yes"),100-OFFSET('Sanitation Data'!$F$4,0,10*ROW('Sanitation Data'!F23)),NA())</f>
        <v>#N/A</v>
      </c>
      <c r="AG29" s="99" t="e">
        <f ca="true">+IF(AND(ISNUMBER(OFFSET('Sanitation Data'!$F$6,0,10*ROW('Sanitation Data'!F23))),'Data Summary'!CV29="Yes"),OFFSET('Sanitation Data'!$F$6,0,10*ROW('Sanitation Data'!F23)),NA())</f>
        <v>#N/A</v>
      </c>
      <c r="AH29" s="99" t="e">
        <f ca="true">+IF(AND(ISNUMBER(OFFSET('Sanitation Data'!$F$10,0,10*ROW('Sanitation Data'!F23))),'Data Summary'!CW29="Yes"),OFFSET('Sanitation Data'!$F$10,0,10*ROW('Sanitation Data'!F23)),NA())</f>
        <v>#N/A</v>
      </c>
      <c r="AI29" s="99" t="e">
        <f ca="true">+IF(AND(ISNUMBER(OFFSET('Sanitation Data'!$F$11,0,10*ROW('Sanitation Data'!F23))),'Data Summary'!CX29="Yes"),OFFSET('Sanitation Data'!$F$11,0,10*ROW('Sanitation Data'!F23)),NA())</f>
        <v>#N/A</v>
      </c>
      <c r="AJ29" s="99" t="e">
        <f ca="true">+IF(AND(ISNUMBER(OFFSET('Sanitation Data'!$F$12,0,10*ROW('Sanitation Data'!F23))),'Data Summary'!CY29="Yes"),OFFSET('Sanitation Data'!$F$12,0,10*ROW('Sanitation Data'!F23)),NA())</f>
        <v>#N/A</v>
      </c>
      <c r="AK29" s="99" t="e">
        <f ca="true">+IF(AND(ISNUMBER(OFFSET('Sanitation Data'!$G$4,0,10*ROW('Sanitation Data'!G23))),'Data Summary'!CZ29="Yes"),100-OFFSET('Sanitation Data'!$G$4,0,10*ROW('Sanitation Data'!G23)),NA())</f>
        <v>#N/A</v>
      </c>
      <c r="AL29" s="99" t="e">
        <f ca="true">+IF(AND(ISNUMBER(OFFSET('Sanitation Data'!$G$6,0,10*ROW('Sanitation Data'!G23))),'Data Summary'!DA29="Yes"),OFFSET('Sanitation Data'!$G$6,0,10*ROW('Sanitation Data'!G23)),NA())</f>
        <v>#N/A</v>
      </c>
      <c r="AM29" s="99" t="e">
        <f ca="true">+IF(AND(ISNUMBER(OFFSET('Sanitation Data'!$G$10,0,10*ROW('Sanitation Data'!G23))),'Data Summary'!DB29="Yes"),OFFSET('Sanitation Data'!$G$10,0,10*ROW('Sanitation Data'!G23)),NA())</f>
        <v>#N/A</v>
      </c>
      <c r="AN29" s="99" t="e">
        <f ca="true">+IF(AND(ISNUMBER(OFFSET('Sanitation Data'!$G$11,0,10*ROW('Sanitation Data'!G23))),'Data Summary'!DC29="Yes"),OFFSET('Sanitation Data'!$G$11,0,10*ROW('Sanitation Data'!G23)),NA())</f>
        <v>#N/A</v>
      </c>
      <c r="AO29" s="99" t="e">
        <f ca="true">+IF(AND(ISNUMBER(OFFSET('Sanitation Data'!$G$12,0,10*ROW('Sanitation Data'!G23))),'Data Summary'!DD29="Yes"),OFFSET('Sanitation Data'!$G$12,0,10*ROW('Sanitation Data'!G23)),NA())</f>
        <v>#N/A</v>
      </c>
      <c r="AP29" s="99" t="e">
        <f ca="true">+IF(AND(ISNUMBER(OFFSET('Sanitation Data'!$H$4,0,10*ROW('Sanitation Data'!H23))),'Data Summary'!DE29="Yes"),100-OFFSET('Sanitation Data'!$H$4,0,10*ROW('Sanitation Data'!H23)),NA())</f>
        <v>#N/A</v>
      </c>
      <c r="AQ29" s="99" t="e">
        <f ca="true">+IF(AND(ISNUMBER(OFFSET('Sanitation Data'!$H$6,0,10*ROW('Sanitation Data'!H23))),'Data Summary'!DF29="Yes"),OFFSET('Sanitation Data'!$H$6,0,10*ROW('Sanitation Data'!H23)),NA())</f>
        <v>#N/A</v>
      </c>
      <c r="AR29" s="99" t="e">
        <f ca="true">+IF(AND(ISNUMBER(OFFSET('Sanitation Data'!$H$10,0,10*ROW('Sanitation Data'!H23))),'Data Summary'!DG29="Yes"),OFFSET('Sanitation Data'!$H$10,0,10*ROW('Sanitation Data'!H23)),NA())</f>
        <v>#N/A</v>
      </c>
      <c r="AS29" s="99" t="e">
        <f ca="true">+IF(AND(ISNUMBER(OFFSET('Sanitation Data'!$H$11,0,10*ROW('Sanitation Data'!H23))),'Data Summary'!DH29="Yes"),OFFSET('Sanitation Data'!$H$11,0,10*ROW('Sanitation Data'!H23)),NA())</f>
        <v>#N/A</v>
      </c>
      <c r="AT29" s="99" t="e">
        <f ca="true">+IF(AND(ISNUMBER(OFFSET('Sanitation Data'!$H$12,0,10*ROW('Sanitation Data'!H23))),'Data Summary'!DI29="Yes"),OFFSET('Sanitation Data'!$H$12,0,10*ROW('Sanitation Data'!H23)),NA())</f>
        <v>#N/A</v>
      </c>
      <c r="AU29" s="99" t="e">
        <f ca="true">+IF(AND(ISNUMBER(OFFSET('Sanitation Data'!$I$4,0,10*ROW('Sanitation Data'!I23))),'Data Summary'!DJ29="Yes"),100-OFFSET('Sanitation Data'!$I$4,0,10*ROW('Sanitation Data'!I23)),NA())</f>
        <v>#N/A</v>
      </c>
      <c r="AV29" s="99" t="e">
        <f ca="true">+IF(AND(ISNUMBER(OFFSET('Sanitation Data'!$I$6,0,10*ROW('Sanitation Data'!I23))),'Data Summary'!DK29="Yes"),OFFSET('Sanitation Data'!$I$6,0,10*ROW('Sanitation Data'!I23)),NA())</f>
        <v>#N/A</v>
      </c>
      <c r="AW29" s="99" t="e">
        <f ca="true">+IF(AND(ISNUMBER(OFFSET('Sanitation Data'!$I$10,0,10*ROW('Sanitation Data'!I23))),'Data Summary'!DL29="Yes"),OFFSET('Sanitation Data'!$I$10,0,10*ROW('Sanitation Data'!I23)),NA())</f>
        <v>#N/A</v>
      </c>
      <c r="AX29" s="99" t="e">
        <f ca="true">+IF(AND(ISNUMBER(OFFSET('Sanitation Data'!$I$11,0,10*ROW('Sanitation Data'!I23))),'Data Summary'!DM29="Yes"),OFFSET('Sanitation Data'!$I$11,0,10*ROW('Sanitation Data'!I23)),NA())</f>
        <v>#N/A</v>
      </c>
      <c r="AY29" s="99" t="e">
        <f ca="true">+IF(AND(ISNUMBER(OFFSET('Sanitation Data'!$I$12,0,10*ROW('Sanitation Data'!I23))),'Data Summary'!DN29="Yes"),OFFSET('Sanitation Data'!$I$12,0,10*ROW('Sanitation Data'!I23)),NA())</f>
        <v>#N/A</v>
      </c>
      <c r="AZ29" s="100" t="e">
        <f ca="true">+IF(AND(ISNUMBER(OFFSET('Hygiene Data'!$D$5,0,10*ROW('Hygiene Data'!D23))),'Data Summary'!DO29="Yes"),OFFSET('Hygiene Data'!$D$5,0,10*ROW('Hygiene Data'!D23)),NA())</f>
        <v>#N/A</v>
      </c>
      <c r="BA29" s="100" t="e">
        <f ca="true">+IF(AND(ISNUMBER(OFFSET('Hygiene Data'!$D$7,0,10*ROW('Hygiene Data'!D23))),'Data Summary'!DP29="Yes"),OFFSET('Hygiene Data'!$D$7,0,10*ROW('Hygiene Data'!D23)),NA())</f>
        <v>#N/A</v>
      </c>
      <c r="BB29" s="100" t="e">
        <f ca="true">+IF(AND(ISNUMBER(OFFSET('Hygiene Data'!$D$9,0,10*ROW('Hygiene Data'!D23))),'Data Summary'!DQ29="Yes"),OFFSET('Hygiene Data'!$D$9,0,10*ROW('Hygiene Data'!D23)),NA())</f>
        <v>#N/A</v>
      </c>
      <c r="BC29" s="100" t="e">
        <f ca="true">+IF(AND(ISNUMBER(OFFSET('Hygiene Data'!$E$5,0,10*ROW('Hygiene Data'!E23))),'Data Summary'!DR29="Yes"),OFFSET('Hygiene Data'!$E$5,0,10*ROW('Hygiene Data'!E23)),NA())</f>
        <v>#N/A</v>
      </c>
      <c r="BD29" s="100" t="e">
        <f ca="true">+IF(AND(ISNUMBER(OFFSET('Hygiene Data'!$E$7,0,10*ROW('Hygiene Data'!E23))),'Data Summary'!DS29="Yes"),OFFSET('Hygiene Data'!$E$7,0,10*ROW('Hygiene Data'!E23)),NA())</f>
        <v>#N/A</v>
      </c>
      <c r="BE29" s="100" t="e">
        <f ca="true">+IF(AND(ISNUMBER(OFFSET('Hygiene Data'!$E$9,0,10*ROW('Hygiene Data'!E23))),'Data Summary'!DT29="Yes"),OFFSET('Hygiene Data'!$E$9,0,10*ROW('Hygiene Data'!E23)),NA())</f>
        <v>#N/A</v>
      </c>
      <c r="BF29" s="100" t="e">
        <f ca="true">+IF(AND(ISNUMBER(OFFSET('Hygiene Data'!$F$5,0,10*ROW('Hygiene Data'!F23))),'Data Summary'!DU29="Yes"),OFFSET('Hygiene Data'!$F$5,0,10*ROW('Hygiene Data'!F23)),NA())</f>
        <v>#N/A</v>
      </c>
      <c r="BG29" s="100" t="e">
        <f ca="true">+IF(AND(ISNUMBER(OFFSET('Hygiene Data'!$F$7,0,10*ROW('Hygiene Data'!F23))),'Data Summary'!DV29="Yes"),OFFSET('Hygiene Data'!$F$7,0,10*ROW('Hygiene Data'!F23)),NA())</f>
        <v>#N/A</v>
      </c>
      <c r="BH29" s="100" t="e">
        <f ca="true">+IF(AND(ISNUMBER(OFFSET('Hygiene Data'!$F$9,0,10*ROW('Hygiene Data'!F23))),'Data Summary'!DW29="Yes"),OFFSET('Hygiene Data'!$F$9,0,10*ROW('Hygiene Data'!F23)),NA())</f>
        <v>#N/A</v>
      </c>
      <c r="BI29" s="100" t="e">
        <f ca="true">+IF(AND(ISNUMBER(OFFSET('Hygiene Data'!$G$5,0,10*ROW('Hygiene Data'!G23))),'Data Summary'!DX29="Yes"),OFFSET('Hygiene Data'!$G$5,0,10*ROW('Hygiene Data'!G23)),NA())</f>
        <v>#N/A</v>
      </c>
      <c r="BJ29" s="100" t="e">
        <f ca="true">+IF(AND(ISNUMBER(OFFSET('Hygiene Data'!$G$7,0,10*ROW('Hygiene Data'!G23))),'Data Summary'!DY29="Yes"),OFFSET('Hygiene Data'!$G$7,0,10*ROW('Hygiene Data'!G23)),NA())</f>
        <v>#N/A</v>
      </c>
      <c r="BK29" s="100" t="e">
        <f ca="true">+IF(AND(ISNUMBER(OFFSET('Hygiene Data'!$G$9,0,10*ROW('Hygiene Data'!G23))),'Data Summary'!DZ29="Yes"),OFFSET('Hygiene Data'!$G$9,0,10*ROW('Hygiene Data'!G23)),NA())</f>
        <v>#N/A</v>
      </c>
      <c r="BL29" s="100" t="e">
        <f ca="true">+IF(AND(ISNUMBER(OFFSET('Hygiene Data'!$H$5,0,10*ROW('Hygiene Data'!H23))),'Data Summary'!EA29="Yes"),OFFSET('Hygiene Data'!$H$5,0,10*ROW('Hygiene Data'!H23)),NA())</f>
        <v>#N/A</v>
      </c>
      <c r="BM29" s="100" t="e">
        <f ca="true">+IF(AND(ISNUMBER(OFFSET('Hygiene Data'!$H$7,0,10*ROW('Hygiene Data'!H23))),'Data Summary'!EB29="Yes"),OFFSET('Hygiene Data'!$H$7,0,10*ROW('Hygiene Data'!H23)),NA())</f>
        <v>#N/A</v>
      </c>
      <c r="BN29" s="100" t="e">
        <f ca="true">+IF(AND(ISNUMBER(OFFSET('Hygiene Data'!$H$9,0,10*ROW('Hygiene Data'!H23))),'Data Summary'!EC29="Yes"),OFFSET('Hygiene Data'!$H$9,0,10*ROW('Hygiene Data'!H23)),NA())</f>
        <v>#N/A</v>
      </c>
      <c r="BO29" s="100" t="e">
        <f ca="true">+IF(AND(ISNUMBER(OFFSET('Hygiene Data'!$I$5,0,10*ROW('Hygiene Data'!I23))),'Data Summary'!ED29="Yes"),OFFSET('Hygiene Data'!$I$5,0,10*ROW('Hygiene Data'!I23)),NA())</f>
        <v>#N/A</v>
      </c>
      <c r="BP29" s="100" t="e">
        <f ca="true">+IF(AND(ISNUMBER(OFFSET('Hygiene Data'!$I$7,0,10*ROW('Hygiene Data'!I23))),'Data Summary'!EE29="Yes"),OFFSET('Hygiene Data'!$I$7,0,10*ROW('Hygiene Data'!I23)),NA())</f>
        <v>#N/A</v>
      </c>
      <c r="BQ29" s="100" t="e">
        <f ca="true">+IF(AND(ISNUMBER(OFFSET('Hygiene Data'!$I$9,0,10*ROW('Hygiene Data'!I23))),'Data Summary'!EF29="Yes"),OFFSET('Hygiene Data'!$I$9,0,10*ROW('Hygiene Data'!I23)),NA())</f>
        <v>#N/A</v>
      </c>
    </row>
    <row xmlns:x14ac="http://schemas.microsoft.com/office/spreadsheetml/2009/9/ac" r="30" x14ac:dyDescent="0.2">
      <c r="A30" s="351" t="e">
        <f ca="true">+RIGHT('Data Summary'!A30,LEN('Data Summary'!A30)-9)</f>
        <v>#VALUE!</v>
      </c>
      <c r="B30" s="38" t="str">
        <f ca="true">+IF(ISTEXT('Data Summary'!B30),'Data Summary'!B30,"")</f>
        <v/>
      </c>
      <c r="C30" s="350" t="e">
        <f ca="true">+VALUE('Data Summary'!C30)</f>
        <v>#VALUE!</v>
      </c>
      <c r="D30" s="98" t="e">
        <f ca="true">+IF(AND(ISNUMBER(OFFSET('Water Data'!$D$4,0,10*ROW('Water Data'!D24))),'Data Summary'!BS30="Yes"),100-OFFSET('Water Data'!$D$4,0,10*ROW('Water Data'!D24)),NA())</f>
        <v>#N/A</v>
      </c>
      <c r="E30" s="98" t="e">
        <f ca="true">+IF(AND(ISNUMBER(OFFSET('Water Data'!$D$6,0,10*ROW('Water Data'!D24))),'Data Summary'!BT30="Yes"),OFFSET('Water Data'!$D$6,0,10*ROW('Water Data'!D24)),NA())</f>
        <v>#N/A</v>
      </c>
      <c r="F30" s="98" t="e">
        <f ca="true">+IF(AND(ISNUMBER(OFFSET('Water Data'!$D$9,0,10*ROW('Water Data'!D24))),'Data Summary'!BU30="Yes"),OFFSET('Water Data'!$D$9,0,10*ROW('Water Data'!D24)),NA())</f>
        <v>#N/A</v>
      </c>
      <c r="G30" s="98" t="e">
        <f ca="true">+IF(AND(ISNUMBER(OFFSET('Water Data'!$E$4,0,10*ROW('Water Data'!E24))),'Data Summary'!BV30="Yes"),100-OFFSET('Water Data'!$E$4,0,10*ROW('Water Data'!E24)),NA())</f>
        <v>#N/A</v>
      </c>
      <c r="H30" s="98" t="e">
        <f ca="true">+IF(AND(ISNUMBER(OFFSET('Water Data'!$E$6,0,10*ROW('Water Data'!E24))),'Data Summary'!BW30="Yes"),OFFSET('Water Data'!$E$6,0,10*ROW('Water Data'!E24)),NA())</f>
        <v>#N/A</v>
      </c>
      <c r="I30" s="98" t="e">
        <f ca="true">+IF(AND(ISNUMBER(OFFSET('Water Data'!$E$9,0,10*ROW('Water Data'!E24))),'Data Summary'!BX30="Yes"),OFFSET('Water Data'!$E$9,0,10*ROW('Water Data'!E24)),NA())</f>
        <v>#N/A</v>
      </c>
      <c r="J30" s="98" t="e">
        <f ca="true">+IF(AND(ISNUMBER(OFFSET('Water Data'!$F$4,0,10*ROW('Water Data'!F24))),'Data Summary'!BY30="Yes"),100-OFFSET('Water Data'!$F$4,0,10*ROW('Water Data'!F24)),NA())</f>
        <v>#N/A</v>
      </c>
      <c r="K30" s="98" t="e">
        <f ca="true">+IF(AND(ISNUMBER(OFFSET('Water Data'!$F$6,0,10*ROW('Water Data'!F24))),'Data Summary'!BZ30="Yes"),OFFSET('Water Data'!$F$6,0,10*ROW('Water Data'!F24)),NA())</f>
        <v>#N/A</v>
      </c>
      <c r="L30" s="98" t="e">
        <f ca="true">+IF(AND(ISNUMBER(OFFSET('Water Data'!$F$9,0,10*ROW('Water Data'!F24))),'Data Summary'!CA30="Yes"),OFFSET('Water Data'!$F$9,0,10*ROW('Water Data'!F24)),NA())</f>
        <v>#N/A</v>
      </c>
      <c r="M30" s="98" t="e">
        <f ca="true">+IF(AND(ISNUMBER(OFFSET('Water Data'!$G$4,0,10*ROW('Water Data'!G24))),'Data Summary'!CB30="Yes"),100-OFFSET('Water Data'!$G$4,0,10*ROW('Water Data'!G24)),NA())</f>
        <v>#N/A</v>
      </c>
      <c r="N30" s="98" t="e">
        <f ca="true">+IF(AND(ISNUMBER(OFFSET('Water Data'!$G$6,0,10*ROW('Water Data'!G24))),'Data Summary'!CC30="Yes"),OFFSET('Water Data'!$G$6,0,10*ROW('Water Data'!G24)),NA())</f>
        <v>#N/A</v>
      </c>
      <c r="O30" s="98" t="e">
        <f ca="true">+IF(AND(ISNUMBER(OFFSET('Water Data'!$G$9,0,10*ROW('Water Data'!G24))),'Data Summary'!CD30="Yes"),OFFSET('Water Data'!$G$9,0,10*ROW('Water Data'!G24)),NA())</f>
        <v>#N/A</v>
      </c>
      <c r="P30" s="98" t="e">
        <f ca="true">+IF(AND(ISNUMBER(OFFSET('Water Data'!$H$4,0,10*ROW('Water Data'!H24))),'Data Summary'!CE30="Yes"),100-OFFSET('Water Data'!$H$4,0,10*ROW('Water Data'!H24)),NA())</f>
        <v>#N/A</v>
      </c>
      <c r="Q30" s="98" t="e">
        <f ca="true">+IF(AND(ISNUMBER(OFFSET('Water Data'!$H$6,0,10*ROW('Water Data'!H24))),'Data Summary'!CF30="Yes"),OFFSET('Water Data'!$H$6,0,10*ROW('Water Data'!H24)),NA())</f>
        <v>#N/A</v>
      </c>
      <c r="R30" s="98" t="e">
        <f ca="true">+IF(AND(ISNUMBER(OFFSET('Water Data'!$H$9,0,10*ROW('Water Data'!H24))),'Data Summary'!CG30="Yes"),OFFSET('Water Data'!$H$9,0,10*ROW('Water Data'!H24)),NA())</f>
        <v>#N/A</v>
      </c>
      <c r="S30" s="98" t="e">
        <f ca="true">+IF(AND(ISNUMBER(OFFSET('Water Data'!$I$4,0,10*ROW('Water Data'!I24))),'Data Summary'!CH30="Yes"),100-OFFSET('Water Data'!$I$4,0,10*ROW('Water Data'!I24)),NA())</f>
        <v>#N/A</v>
      </c>
      <c r="T30" s="98" t="e">
        <f ca="true">+IF(AND(ISNUMBER(OFFSET('Water Data'!$I$6,0,10*ROW('Water Data'!I24))),'Data Summary'!CI30="Yes"),OFFSET('Water Data'!$I$6,0,10*ROW('Water Data'!I24)),NA())</f>
        <v>#N/A</v>
      </c>
      <c r="U30" s="98" t="e">
        <f ca="true">+IF(AND(ISNUMBER(OFFSET('Water Data'!$I$9,0,10*ROW('Water Data'!I24))),'Data Summary'!CJ30="Yes"),OFFSET('Water Data'!$I$9,0,10*ROW('Water Data'!I24)),NA())</f>
        <v>#N/A</v>
      </c>
      <c r="V30" s="99" t="e">
        <f ca="true">+IF(AND(ISNUMBER(OFFSET('Sanitation Data'!$D$4,0,10*ROW('Sanitation Data'!D24))),'Data Summary'!CK30="Yes"),100-OFFSET('Sanitation Data'!$D$4,0,10*ROW('Sanitation Data'!D24)),NA())</f>
        <v>#N/A</v>
      </c>
      <c r="W30" s="99" t="e">
        <f ca="true">+IF(AND(ISNUMBER(OFFSET('Sanitation Data'!$D$6,0,10*ROW('Sanitation Data'!D24))),'Data Summary'!CL30="Yes"),OFFSET('Sanitation Data'!$D$6,0,10*ROW('Sanitation Data'!D24)),NA())</f>
        <v>#N/A</v>
      </c>
      <c r="X30" s="99" t="e">
        <f ca="true">+IF(AND(ISNUMBER(OFFSET('Sanitation Data'!$D$10,0,10*ROW('Sanitation Data'!D24))),'Data Summary'!CM30="Yes"),OFFSET('Sanitation Data'!$D$10,0,10*ROW('Sanitation Data'!D24)),NA())</f>
        <v>#N/A</v>
      </c>
      <c r="Y30" s="99" t="e">
        <f ca="true">+IF(AND(ISNUMBER(OFFSET('Sanitation Data'!$D$11,0,10*ROW('Sanitation Data'!D24))),'Data Summary'!CN30="Yes"),OFFSET('Sanitation Data'!$D$11,0,10*ROW('Sanitation Data'!D24)),NA())</f>
        <v>#N/A</v>
      </c>
      <c r="Z30" s="99" t="e">
        <f ca="true">+IF(AND(ISNUMBER(OFFSET('Sanitation Data'!$D$12,0,10*ROW('Sanitation Data'!D24))),'Data Summary'!CO30="Yes"),OFFSET('Sanitation Data'!$D$12,0,10*ROW('Sanitation Data'!D24)),NA())</f>
        <v>#N/A</v>
      </c>
      <c r="AA30" s="99" t="e">
        <f ca="true">+IF(AND(ISNUMBER(OFFSET('Sanitation Data'!$E$4,0,10*ROW('Sanitation Data'!E24))),'Data Summary'!CP30="Yes"),100-OFFSET('Sanitation Data'!$E$4,0,10*ROW('Sanitation Data'!E24)),NA())</f>
        <v>#N/A</v>
      </c>
      <c r="AB30" s="99" t="e">
        <f ca="true">+IF(AND(ISNUMBER(OFFSET('Sanitation Data'!$E$6,0,10*ROW('Sanitation Data'!E24))),'Data Summary'!CQ30="Yes"),OFFSET('Sanitation Data'!$E$6,0,10*ROW('Sanitation Data'!E24)),NA())</f>
        <v>#N/A</v>
      </c>
      <c r="AC30" s="99" t="e">
        <f ca="true">+IF(AND(ISNUMBER(OFFSET('Sanitation Data'!$E$10,0,10*ROW('Sanitation Data'!E24))),'Data Summary'!CR30="Yes"),OFFSET('Sanitation Data'!$E$10,0,10*ROW('Sanitation Data'!E24)),NA())</f>
        <v>#N/A</v>
      </c>
      <c r="AD30" s="99" t="e">
        <f ca="true">+IF(AND(ISNUMBER(OFFSET('Sanitation Data'!$E$11,0,10*ROW('Sanitation Data'!E24))),'Data Summary'!CS30="Yes"),OFFSET('Sanitation Data'!$E$11,0,10*ROW('Sanitation Data'!E24)),NA())</f>
        <v>#N/A</v>
      </c>
      <c r="AE30" s="99" t="e">
        <f ca="true">+IF(AND(ISNUMBER(OFFSET('Sanitation Data'!$E$12,0,10*ROW('Sanitation Data'!E24))),'Data Summary'!CT30="Yes"),OFFSET('Sanitation Data'!$E$12,0,10*ROW('Sanitation Data'!E24)),NA())</f>
        <v>#N/A</v>
      </c>
      <c r="AF30" s="99" t="e">
        <f ca="true">+IF(AND(ISNUMBER(OFFSET('Sanitation Data'!$F$4,0,10*ROW('Sanitation Data'!F24))),'Data Summary'!CU30="Yes"),100-OFFSET('Sanitation Data'!$F$4,0,10*ROW('Sanitation Data'!F24)),NA())</f>
        <v>#N/A</v>
      </c>
      <c r="AG30" s="99" t="e">
        <f ca="true">+IF(AND(ISNUMBER(OFFSET('Sanitation Data'!$F$6,0,10*ROW('Sanitation Data'!F24))),'Data Summary'!CV30="Yes"),OFFSET('Sanitation Data'!$F$6,0,10*ROW('Sanitation Data'!F24)),NA())</f>
        <v>#N/A</v>
      </c>
      <c r="AH30" s="99" t="e">
        <f ca="true">+IF(AND(ISNUMBER(OFFSET('Sanitation Data'!$F$10,0,10*ROW('Sanitation Data'!F24))),'Data Summary'!CW30="Yes"),OFFSET('Sanitation Data'!$F$10,0,10*ROW('Sanitation Data'!F24)),NA())</f>
        <v>#N/A</v>
      </c>
      <c r="AI30" s="99" t="e">
        <f ca="true">+IF(AND(ISNUMBER(OFFSET('Sanitation Data'!$F$11,0,10*ROW('Sanitation Data'!F24))),'Data Summary'!CX30="Yes"),OFFSET('Sanitation Data'!$F$11,0,10*ROW('Sanitation Data'!F24)),NA())</f>
        <v>#N/A</v>
      </c>
      <c r="AJ30" s="99" t="e">
        <f ca="true">+IF(AND(ISNUMBER(OFFSET('Sanitation Data'!$F$12,0,10*ROW('Sanitation Data'!F24))),'Data Summary'!CY30="Yes"),OFFSET('Sanitation Data'!$F$12,0,10*ROW('Sanitation Data'!F24)),NA())</f>
        <v>#N/A</v>
      </c>
      <c r="AK30" s="99" t="e">
        <f ca="true">+IF(AND(ISNUMBER(OFFSET('Sanitation Data'!$G$4,0,10*ROW('Sanitation Data'!G24))),'Data Summary'!CZ30="Yes"),100-OFFSET('Sanitation Data'!$G$4,0,10*ROW('Sanitation Data'!G24)),NA())</f>
        <v>#N/A</v>
      </c>
      <c r="AL30" s="99" t="e">
        <f ca="true">+IF(AND(ISNUMBER(OFFSET('Sanitation Data'!$G$6,0,10*ROW('Sanitation Data'!G24))),'Data Summary'!DA30="Yes"),OFFSET('Sanitation Data'!$G$6,0,10*ROW('Sanitation Data'!G24)),NA())</f>
        <v>#N/A</v>
      </c>
      <c r="AM30" s="99" t="e">
        <f ca="true">+IF(AND(ISNUMBER(OFFSET('Sanitation Data'!$G$10,0,10*ROW('Sanitation Data'!G24))),'Data Summary'!DB30="Yes"),OFFSET('Sanitation Data'!$G$10,0,10*ROW('Sanitation Data'!G24)),NA())</f>
        <v>#N/A</v>
      </c>
      <c r="AN30" s="99" t="e">
        <f ca="true">+IF(AND(ISNUMBER(OFFSET('Sanitation Data'!$G$11,0,10*ROW('Sanitation Data'!G24))),'Data Summary'!DC30="Yes"),OFFSET('Sanitation Data'!$G$11,0,10*ROW('Sanitation Data'!G24)),NA())</f>
        <v>#N/A</v>
      </c>
      <c r="AO30" s="99" t="e">
        <f ca="true">+IF(AND(ISNUMBER(OFFSET('Sanitation Data'!$G$12,0,10*ROW('Sanitation Data'!G24))),'Data Summary'!DD30="Yes"),OFFSET('Sanitation Data'!$G$12,0,10*ROW('Sanitation Data'!G24)),NA())</f>
        <v>#N/A</v>
      </c>
      <c r="AP30" s="99" t="e">
        <f ca="true">+IF(AND(ISNUMBER(OFFSET('Sanitation Data'!$H$4,0,10*ROW('Sanitation Data'!H24))),'Data Summary'!DE30="Yes"),100-OFFSET('Sanitation Data'!$H$4,0,10*ROW('Sanitation Data'!H24)),NA())</f>
        <v>#N/A</v>
      </c>
      <c r="AQ30" s="99" t="e">
        <f ca="true">+IF(AND(ISNUMBER(OFFSET('Sanitation Data'!$H$6,0,10*ROW('Sanitation Data'!H24))),'Data Summary'!DF30="Yes"),OFFSET('Sanitation Data'!$H$6,0,10*ROW('Sanitation Data'!H24)),NA())</f>
        <v>#N/A</v>
      </c>
      <c r="AR30" s="99" t="e">
        <f ca="true">+IF(AND(ISNUMBER(OFFSET('Sanitation Data'!$H$10,0,10*ROW('Sanitation Data'!H24))),'Data Summary'!DG30="Yes"),OFFSET('Sanitation Data'!$H$10,0,10*ROW('Sanitation Data'!H24)),NA())</f>
        <v>#N/A</v>
      </c>
      <c r="AS30" s="99" t="e">
        <f ca="true">+IF(AND(ISNUMBER(OFFSET('Sanitation Data'!$H$11,0,10*ROW('Sanitation Data'!H24))),'Data Summary'!DH30="Yes"),OFFSET('Sanitation Data'!$H$11,0,10*ROW('Sanitation Data'!H24)),NA())</f>
        <v>#N/A</v>
      </c>
      <c r="AT30" s="99" t="e">
        <f ca="true">+IF(AND(ISNUMBER(OFFSET('Sanitation Data'!$H$12,0,10*ROW('Sanitation Data'!H24))),'Data Summary'!DI30="Yes"),OFFSET('Sanitation Data'!$H$12,0,10*ROW('Sanitation Data'!H24)),NA())</f>
        <v>#N/A</v>
      </c>
      <c r="AU30" s="99" t="e">
        <f ca="true">+IF(AND(ISNUMBER(OFFSET('Sanitation Data'!$I$4,0,10*ROW('Sanitation Data'!I24))),'Data Summary'!DJ30="Yes"),100-OFFSET('Sanitation Data'!$I$4,0,10*ROW('Sanitation Data'!I24)),NA())</f>
        <v>#N/A</v>
      </c>
      <c r="AV30" s="99" t="e">
        <f ca="true">+IF(AND(ISNUMBER(OFFSET('Sanitation Data'!$I$6,0,10*ROW('Sanitation Data'!I24))),'Data Summary'!DK30="Yes"),OFFSET('Sanitation Data'!$I$6,0,10*ROW('Sanitation Data'!I24)),NA())</f>
        <v>#N/A</v>
      </c>
      <c r="AW30" s="99" t="e">
        <f ca="true">+IF(AND(ISNUMBER(OFFSET('Sanitation Data'!$I$10,0,10*ROW('Sanitation Data'!I24))),'Data Summary'!DL30="Yes"),OFFSET('Sanitation Data'!$I$10,0,10*ROW('Sanitation Data'!I24)),NA())</f>
        <v>#N/A</v>
      </c>
      <c r="AX30" s="99" t="e">
        <f ca="true">+IF(AND(ISNUMBER(OFFSET('Sanitation Data'!$I$11,0,10*ROW('Sanitation Data'!I24))),'Data Summary'!DM30="Yes"),OFFSET('Sanitation Data'!$I$11,0,10*ROW('Sanitation Data'!I24)),NA())</f>
        <v>#N/A</v>
      </c>
      <c r="AY30" s="99" t="e">
        <f ca="true">+IF(AND(ISNUMBER(OFFSET('Sanitation Data'!$I$12,0,10*ROW('Sanitation Data'!I24))),'Data Summary'!DN30="Yes"),OFFSET('Sanitation Data'!$I$12,0,10*ROW('Sanitation Data'!I24)),NA())</f>
        <v>#N/A</v>
      </c>
      <c r="AZ30" s="100" t="e">
        <f ca="true">+IF(AND(ISNUMBER(OFFSET('Hygiene Data'!$D$5,0,10*ROW('Hygiene Data'!D24))),'Data Summary'!DO30="Yes"),OFFSET('Hygiene Data'!$D$5,0,10*ROW('Hygiene Data'!D24)),NA())</f>
        <v>#N/A</v>
      </c>
      <c r="BA30" s="100" t="e">
        <f ca="true">+IF(AND(ISNUMBER(OFFSET('Hygiene Data'!$D$7,0,10*ROW('Hygiene Data'!D24))),'Data Summary'!DP30="Yes"),OFFSET('Hygiene Data'!$D$7,0,10*ROW('Hygiene Data'!D24)),NA())</f>
        <v>#N/A</v>
      </c>
      <c r="BB30" s="100" t="e">
        <f ca="true">+IF(AND(ISNUMBER(OFFSET('Hygiene Data'!$D$9,0,10*ROW('Hygiene Data'!D24))),'Data Summary'!DQ30="Yes"),OFFSET('Hygiene Data'!$D$9,0,10*ROW('Hygiene Data'!D24)),NA())</f>
        <v>#N/A</v>
      </c>
      <c r="BC30" s="100" t="e">
        <f ca="true">+IF(AND(ISNUMBER(OFFSET('Hygiene Data'!$E$5,0,10*ROW('Hygiene Data'!E24))),'Data Summary'!DR30="Yes"),OFFSET('Hygiene Data'!$E$5,0,10*ROW('Hygiene Data'!E24)),NA())</f>
        <v>#N/A</v>
      </c>
      <c r="BD30" s="100" t="e">
        <f ca="true">+IF(AND(ISNUMBER(OFFSET('Hygiene Data'!$E$7,0,10*ROW('Hygiene Data'!E24))),'Data Summary'!DS30="Yes"),OFFSET('Hygiene Data'!$E$7,0,10*ROW('Hygiene Data'!E24)),NA())</f>
        <v>#N/A</v>
      </c>
      <c r="BE30" s="100" t="e">
        <f ca="true">+IF(AND(ISNUMBER(OFFSET('Hygiene Data'!$E$9,0,10*ROW('Hygiene Data'!E24))),'Data Summary'!DT30="Yes"),OFFSET('Hygiene Data'!$E$9,0,10*ROW('Hygiene Data'!E24)),NA())</f>
        <v>#N/A</v>
      </c>
      <c r="BF30" s="100" t="e">
        <f ca="true">+IF(AND(ISNUMBER(OFFSET('Hygiene Data'!$F$5,0,10*ROW('Hygiene Data'!F24))),'Data Summary'!DU30="Yes"),OFFSET('Hygiene Data'!$F$5,0,10*ROW('Hygiene Data'!F24)),NA())</f>
        <v>#N/A</v>
      </c>
      <c r="BG30" s="100" t="e">
        <f ca="true">+IF(AND(ISNUMBER(OFFSET('Hygiene Data'!$F$7,0,10*ROW('Hygiene Data'!F24))),'Data Summary'!DV30="Yes"),OFFSET('Hygiene Data'!$F$7,0,10*ROW('Hygiene Data'!F24)),NA())</f>
        <v>#N/A</v>
      </c>
      <c r="BH30" s="100" t="e">
        <f ca="true">+IF(AND(ISNUMBER(OFFSET('Hygiene Data'!$F$9,0,10*ROW('Hygiene Data'!F24))),'Data Summary'!DW30="Yes"),OFFSET('Hygiene Data'!$F$9,0,10*ROW('Hygiene Data'!F24)),NA())</f>
        <v>#N/A</v>
      </c>
      <c r="BI30" s="100" t="e">
        <f ca="true">+IF(AND(ISNUMBER(OFFSET('Hygiene Data'!$G$5,0,10*ROW('Hygiene Data'!G24))),'Data Summary'!DX30="Yes"),OFFSET('Hygiene Data'!$G$5,0,10*ROW('Hygiene Data'!G24)),NA())</f>
        <v>#N/A</v>
      </c>
      <c r="BJ30" s="100" t="e">
        <f ca="true">+IF(AND(ISNUMBER(OFFSET('Hygiene Data'!$G$7,0,10*ROW('Hygiene Data'!G24))),'Data Summary'!DY30="Yes"),OFFSET('Hygiene Data'!$G$7,0,10*ROW('Hygiene Data'!G24)),NA())</f>
        <v>#N/A</v>
      </c>
      <c r="BK30" s="100" t="e">
        <f ca="true">+IF(AND(ISNUMBER(OFFSET('Hygiene Data'!$G$9,0,10*ROW('Hygiene Data'!G24))),'Data Summary'!DZ30="Yes"),OFFSET('Hygiene Data'!$G$9,0,10*ROW('Hygiene Data'!G24)),NA())</f>
        <v>#N/A</v>
      </c>
      <c r="BL30" s="100" t="e">
        <f ca="true">+IF(AND(ISNUMBER(OFFSET('Hygiene Data'!$H$5,0,10*ROW('Hygiene Data'!H24))),'Data Summary'!EA30="Yes"),OFFSET('Hygiene Data'!$H$5,0,10*ROW('Hygiene Data'!H24)),NA())</f>
        <v>#N/A</v>
      </c>
      <c r="BM30" s="100" t="e">
        <f ca="true">+IF(AND(ISNUMBER(OFFSET('Hygiene Data'!$H$7,0,10*ROW('Hygiene Data'!H24))),'Data Summary'!EB30="Yes"),OFFSET('Hygiene Data'!$H$7,0,10*ROW('Hygiene Data'!H24)),NA())</f>
        <v>#N/A</v>
      </c>
      <c r="BN30" s="100" t="e">
        <f ca="true">+IF(AND(ISNUMBER(OFFSET('Hygiene Data'!$H$9,0,10*ROW('Hygiene Data'!H24))),'Data Summary'!EC30="Yes"),OFFSET('Hygiene Data'!$H$9,0,10*ROW('Hygiene Data'!H24)),NA())</f>
        <v>#N/A</v>
      </c>
      <c r="BO30" s="100" t="e">
        <f ca="true">+IF(AND(ISNUMBER(OFFSET('Hygiene Data'!$I$5,0,10*ROW('Hygiene Data'!I24))),'Data Summary'!ED30="Yes"),OFFSET('Hygiene Data'!$I$5,0,10*ROW('Hygiene Data'!I24)),NA())</f>
        <v>#N/A</v>
      </c>
      <c r="BP30" s="100" t="e">
        <f ca="true">+IF(AND(ISNUMBER(OFFSET('Hygiene Data'!$I$7,0,10*ROW('Hygiene Data'!I24))),'Data Summary'!EE30="Yes"),OFFSET('Hygiene Data'!$I$7,0,10*ROW('Hygiene Data'!I24)),NA())</f>
        <v>#N/A</v>
      </c>
      <c r="BQ30" s="100" t="e">
        <f ca="true">+IF(AND(ISNUMBER(OFFSET('Hygiene Data'!$I$9,0,10*ROW('Hygiene Data'!I24))),'Data Summary'!EF30="Yes"),OFFSET('Hygiene Data'!$I$9,0,10*ROW('Hygiene Data'!I24)),NA())</f>
        <v>#N/A</v>
      </c>
    </row>
    <row xmlns:x14ac="http://schemas.microsoft.com/office/spreadsheetml/2009/9/ac" r="31" x14ac:dyDescent="0.2">
      <c r="A31" s="351" t="e">
        <f ca="true">+RIGHT('Data Summary'!A31,LEN('Data Summary'!A31)-9)</f>
        <v>#VALUE!</v>
      </c>
      <c r="B31" s="38" t="str">
        <f ca="true">+IF(ISTEXT('Data Summary'!B31),'Data Summary'!B31,"")</f>
        <v/>
      </c>
      <c r="C31" s="350" t="e">
        <f ca="true">+VALUE('Data Summary'!C31)</f>
        <v>#VALUE!</v>
      </c>
      <c r="D31" s="98" t="e">
        <f ca="true">+IF(AND(ISNUMBER(OFFSET('Water Data'!$D$4,0,10*ROW('Water Data'!D25))),'Data Summary'!BS31="Yes"),100-OFFSET('Water Data'!$D$4,0,10*ROW('Water Data'!D25)),NA())</f>
        <v>#N/A</v>
      </c>
      <c r="E31" s="98" t="e">
        <f ca="true">+IF(AND(ISNUMBER(OFFSET('Water Data'!$D$6,0,10*ROW('Water Data'!D25))),'Data Summary'!BT31="Yes"),OFFSET('Water Data'!$D$6,0,10*ROW('Water Data'!D25)),NA())</f>
        <v>#N/A</v>
      </c>
      <c r="F31" s="98" t="e">
        <f ca="true">+IF(AND(ISNUMBER(OFFSET('Water Data'!$D$9,0,10*ROW('Water Data'!D25))),'Data Summary'!BU31="Yes"),OFFSET('Water Data'!$D$9,0,10*ROW('Water Data'!D25)),NA())</f>
        <v>#N/A</v>
      </c>
      <c r="G31" s="98" t="e">
        <f ca="true">+IF(AND(ISNUMBER(OFFSET('Water Data'!$E$4,0,10*ROW('Water Data'!E25))),'Data Summary'!BV31="Yes"),100-OFFSET('Water Data'!$E$4,0,10*ROW('Water Data'!E25)),NA())</f>
        <v>#N/A</v>
      </c>
      <c r="H31" s="98" t="e">
        <f ca="true">+IF(AND(ISNUMBER(OFFSET('Water Data'!$E$6,0,10*ROW('Water Data'!E25))),'Data Summary'!BW31="Yes"),OFFSET('Water Data'!$E$6,0,10*ROW('Water Data'!E25)),NA())</f>
        <v>#N/A</v>
      </c>
      <c r="I31" s="98" t="e">
        <f ca="true">+IF(AND(ISNUMBER(OFFSET('Water Data'!$E$9,0,10*ROW('Water Data'!E25))),'Data Summary'!BX31="Yes"),OFFSET('Water Data'!$E$9,0,10*ROW('Water Data'!E25)),NA())</f>
        <v>#N/A</v>
      </c>
      <c r="J31" s="98" t="e">
        <f ca="true">+IF(AND(ISNUMBER(OFFSET('Water Data'!$F$4,0,10*ROW('Water Data'!F25))),'Data Summary'!BY31="Yes"),100-OFFSET('Water Data'!$F$4,0,10*ROW('Water Data'!F25)),NA())</f>
        <v>#N/A</v>
      </c>
      <c r="K31" s="98" t="e">
        <f ca="true">+IF(AND(ISNUMBER(OFFSET('Water Data'!$F$6,0,10*ROW('Water Data'!F25))),'Data Summary'!BZ31="Yes"),OFFSET('Water Data'!$F$6,0,10*ROW('Water Data'!F25)),NA())</f>
        <v>#N/A</v>
      </c>
      <c r="L31" s="98" t="e">
        <f ca="true">+IF(AND(ISNUMBER(OFFSET('Water Data'!$F$9,0,10*ROW('Water Data'!F25))),'Data Summary'!CA31="Yes"),OFFSET('Water Data'!$F$9,0,10*ROW('Water Data'!F25)),NA())</f>
        <v>#N/A</v>
      </c>
      <c r="M31" s="98" t="e">
        <f ca="true">+IF(AND(ISNUMBER(OFFSET('Water Data'!$G$4,0,10*ROW('Water Data'!G25))),'Data Summary'!CB31="Yes"),100-OFFSET('Water Data'!$G$4,0,10*ROW('Water Data'!G25)),NA())</f>
        <v>#N/A</v>
      </c>
      <c r="N31" s="98" t="e">
        <f ca="true">+IF(AND(ISNUMBER(OFFSET('Water Data'!$G$6,0,10*ROW('Water Data'!G25))),'Data Summary'!CC31="Yes"),OFFSET('Water Data'!$G$6,0,10*ROW('Water Data'!G25)),NA())</f>
        <v>#N/A</v>
      </c>
      <c r="O31" s="98" t="e">
        <f ca="true">+IF(AND(ISNUMBER(OFFSET('Water Data'!$G$9,0,10*ROW('Water Data'!G25))),'Data Summary'!CD31="Yes"),OFFSET('Water Data'!$G$9,0,10*ROW('Water Data'!G25)),NA())</f>
        <v>#N/A</v>
      </c>
      <c r="P31" s="98" t="e">
        <f ca="true">+IF(AND(ISNUMBER(OFFSET('Water Data'!$H$4,0,10*ROW('Water Data'!H25))),'Data Summary'!CE31="Yes"),100-OFFSET('Water Data'!$H$4,0,10*ROW('Water Data'!H25)),NA())</f>
        <v>#N/A</v>
      </c>
      <c r="Q31" s="98" t="e">
        <f ca="true">+IF(AND(ISNUMBER(OFFSET('Water Data'!$H$6,0,10*ROW('Water Data'!H25))),'Data Summary'!CF31="Yes"),OFFSET('Water Data'!$H$6,0,10*ROW('Water Data'!H25)),NA())</f>
        <v>#N/A</v>
      </c>
      <c r="R31" s="98" t="e">
        <f ca="true">+IF(AND(ISNUMBER(OFFSET('Water Data'!$H$9,0,10*ROW('Water Data'!H25))),'Data Summary'!CG31="Yes"),OFFSET('Water Data'!$H$9,0,10*ROW('Water Data'!H25)),NA())</f>
        <v>#N/A</v>
      </c>
      <c r="S31" s="98" t="e">
        <f ca="true">+IF(AND(ISNUMBER(OFFSET('Water Data'!$I$4,0,10*ROW('Water Data'!I25))),'Data Summary'!CH31="Yes"),100-OFFSET('Water Data'!$I$4,0,10*ROW('Water Data'!I25)),NA())</f>
        <v>#N/A</v>
      </c>
      <c r="T31" s="98" t="e">
        <f ca="true">+IF(AND(ISNUMBER(OFFSET('Water Data'!$I$6,0,10*ROW('Water Data'!I25))),'Data Summary'!CI31="Yes"),OFFSET('Water Data'!$I$6,0,10*ROW('Water Data'!I25)),NA())</f>
        <v>#N/A</v>
      </c>
      <c r="U31" s="98" t="e">
        <f ca="true">+IF(AND(ISNUMBER(OFFSET('Water Data'!$I$9,0,10*ROW('Water Data'!I25))),'Data Summary'!CJ31="Yes"),OFFSET('Water Data'!$I$9,0,10*ROW('Water Data'!I25)),NA())</f>
        <v>#N/A</v>
      </c>
      <c r="V31" s="99" t="e">
        <f ca="true">+IF(AND(ISNUMBER(OFFSET('Sanitation Data'!$D$4,0,10*ROW('Sanitation Data'!D25))),'Data Summary'!CK31="Yes"),100-OFFSET('Sanitation Data'!$D$4,0,10*ROW('Sanitation Data'!D25)),NA())</f>
        <v>#N/A</v>
      </c>
      <c r="W31" s="99" t="e">
        <f ca="true">+IF(AND(ISNUMBER(OFFSET('Sanitation Data'!$D$6,0,10*ROW('Sanitation Data'!D25))),'Data Summary'!CL31="Yes"),OFFSET('Sanitation Data'!$D$6,0,10*ROW('Sanitation Data'!D25)),NA())</f>
        <v>#N/A</v>
      </c>
      <c r="X31" s="99" t="e">
        <f ca="true">+IF(AND(ISNUMBER(OFFSET('Sanitation Data'!$D$10,0,10*ROW('Sanitation Data'!D25))),'Data Summary'!CM31="Yes"),OFFSET('Sanitation Data'!$D$10,0,10*ROW('Sanitation Data'!D25)),NA())</f>
        <v>#N/A</v>
      </c>
      <c r="Y31" s="99" t="e">
        <f ca="true">+IF(AND(ISNUMBER(OFFSET('Sanitation Data'!$D$11,0,10*ROW('Sanitation Data'!D25))),'Data Summary'!CN31="Yes"),OFFSET('Sanitation Data'!$D$11,0,10*ROW('Sanitation Data'!D25)),NA())</f>
        <v>#N/A</v>
      </c>
      <c r="Z31" s="99" t="e">
        <f ca="true">+IF(AND(ISNUMBER(OFFSET('Sanitation Data'!$D$12,0,10*ROW('Sanitation Data'!D25))),'Data Summary'!CO31="Yes"),OFFSET('Sanitation Data'!$D$12,0,10*ROW('Sanitation Data'!D25)),NA())</f>
        <v>#N/A</v>
      </c>
      <c r="AA31" s="99" t="e">
        <f ca="true">+IF(AND(ISNUMBER(OFFSET('Sanitation Data'!$E$4,0,10*ROW('Sanitation Data'!E25))),'Data Summary'!CP31="Yes"),100-OFFSET('Sanitation Data'!$E$4,0,10*ROW('Sanitation Data'!E25)),NA())</f>
        <v>#N/A</v>
      </c>
      <c r="AB31" s="99" t="e">
        <f ca="true">+IF(AND(ISNUMBER(OFFSET('Sanitation Data'!$E$6,0,10*ROW('Sanitation Data'!E25))),'Data Summary'!CQ31="Yes"),OFFSET('Sanitation Data'!$E$6,0,10*ROW('Sanitation Data'!E25)),NA())</f>
        <v>#N/A</v>
      </c>
      <c r="AC31" s="99" t="e">
        <f ca="true">+IF(AND(ISNUMBER(OFFSET('Sanitation Data'!$E$10,0,10*ROW('Sanitation Data'!E25))),'Data Summary'!CR31="Yes"),OFFSET('Sanitation Data'!$E$10,0,10*ROW('Sanitation Data'!E25)),NA())</f>
        <v>#N/A</v>
      </c>
      <c r="AD31" s="99" t="e">
        <f ca="true">+IF(AND(ISNUMBER(OFFSET('Sanitation Data'!$E$11,0,10*ROW('Sanitation Data'!E25))),'Data Summary'!CS31="Yes"),OFFSET('Sanitation Data'!$E$11,0,10*ROW('Sanitation Data'!E25)),NA())</f>
        <v>#N/A</v>
      </c>
      <c r="AE31" s="99" t="e">
        <f ca="true">+IF(AND(ISNUMBER(OFFSET('Sanitation Data'!$E$12,0,10*ROW('Sanitation Data'!E25))),'Data Summary'!CT31="Yes"),OFFSET('Sanitation Data'!$E$12,0,10*ROW('Sanitation Data'!E25)),NA())</f>
        <v>#N/A</v>
      </c>
      <c r="AF31" s="99" t="e">
        <f ca="true">+IF(AND(ISNUMBER(OFFSET('Sanitation Data'!$F$4,0,10*ROW('Sanitation Data'!F25))),'Data Summary'!CU31="Yes"),100-OFFSET('Sanitation Data'!$F$4,0,10*ROW('Sanitation Data'!F25)),NA())</f>
        <v>#N/A</v>
      </c>
      <c r="AG31" s="99" t="e">
        <f ca="true">+IF(AND(ISNUMBER(OFFSET('Sanitation Data'!$F$6,0,10*ROW('Sanitation Data'!F25))),'Data Summary'!CV31="Yes"),OFFSET('Sanitation Data'!$F$6,0,10*ROW('Sanitation Data'!F25)),NA())</f>
        <v>#N/A</v>
      </c>
      <c r="AH31" s="99" t="e">
        <f ca="true">+IF(AND(ISNUMBER(OFFSET('Sanitation Data'!$F$10,0,10*ROW('Sanitation Data'!F25))),'Data Summary'!CW31="Yes"),OFFSET('Sanitation Data'!$F$10,0,10*ROW('Sanitation Data'!F25)),NA())</f>
        <v>#N/A</v>
      </c>
      <c r="AI31" s="99" t="e">
        <f ca="true">+IF(AND(ISNUMBER(OFFSET('Sanitation Data'!$F$11,0,10*ROW('Sanitation Data'!F25))),'Data Summary'!CX31="Yes"),OFFSET('Sanitation Data'!$F$11,0,10*ROW('Sanitation Data'!F25)),NA())</f>
        <v>#N/A</v>
      </c>
      <c r="AJ31" s="99" t="e">
        <f ca="true">+IF(AND(ISNUMBER(OFFSET('Sanitation Data'!$F$12,0,10*ROW('Sanitation Data'!F25))),'Data Summary'!CY31="Yes"),OFFSET('Sanitation Data'!$F$12,0,10*ROW('Sanitation Data'!F25)),NA())</f>
        <v>#N/A</v>
      </c>
      <c r="AK31" s="99" t="e">
        <f ca="true">+IF(AND(ISNUMBER(OFFSET('Sanitation Data'!$G$4,0,10*ROW('Sanitation Data'!G25))),'Data Summary'!CZ31="Yes"),100-OFFSET('Sanitation Data'!$G$4,0,10*ROW('Sanitation Data'!G25)),NA())</f>
        <v>#N/A</v>
      </c>
      <c r="AL31" s="99" t="e">
        <f ca="true">+IF(AND(ISNUMBER(OFFSET('Sanitation Data'!$G$6,0,10*ROW('Sanitation Data'!G25))),'Data Summary'!DA31="Yes"),OFFSET('Sanitation Data'!$G$6,0,10*ROW('Sanitation Data'!G25)),NA())</f>
        <v>#N/A</v>
      </c>
      <c r="AM31" s="99" t="e">
        <f ca="true">+IF(AND(ISNUMBER(OFFSET('Sanitation Data'!$G$10,0,10*ROW('Sanitation Data'!G25))),'Data Summary'!DB31="Yes"),OFFSET('Sanitation Data'!$G$10,0,10*ROW('Sanitation Data'!G25)),NA())</f>
        <v>#N/A</v>
      </c>
      <c r="AN31" s="99" t="e">
        <f ca="true">+IF(AND(ISNUMBER(OFFSET('Sanitation Data'!$G$11,0,10*ROW('Sanitation Data'!G25))),'Data Summary'!DC31="Yes"),OFFSET('Sanitation Data'!$G$11,0,10*ROW('Sanitation Data'!G25)),NA())</f>
        <v>#N/A</v>
      </c>
      <c r="AO31" s="99" t="e">
        <f ca="true">+IF(AND(ISNUMBER(OFFSET('Sanitation Data'!$G$12,0,10*ROW('Sanitation Data'!G25))),'Data Summary'!DD31="Yes"),OFFSET('Sanitation Data'!$G$12,0,10*ROW('Sanitation Data'!G25)),NA())</f>
        <v>#N/A</v>
      </c>
      <c r="AP31" s="99" t="e">
        <f ca="true">+IF(AND(ISNUMBER(OFFSET('Sanitation Data'!$H$4,0,10*ROW('Sanitation Data'!H25))),'Data Summary'!DE31="Yes"),100-OFFSET('Sanitation Data'!$H$4,0,10*ROW('Sanitation Data'!H25)),NA())</f>
        <v>#N/A</v>
      </c>
      <c r="AQ31" s="99" t="e">
        <f ca="true">+IF(AND(ISNUMBER(OFFSET('Sanitation Data'!$H$6,0,10*ROW('Sanitation Data'!H25))),'Data Summary'!DF31="Yes"),OFFSET('Sanitation Data'!$H$6,0,10*ROW('Sanitation Data'!H25)),NA())</f>
        <v>#N/A</v>
      </c>
      <c r="AR31" s="99" t="e">
        <f ca="true">+IF(AND(ISNUMBER(OFFSET('Sanitation Data'!$H$10,0,10*ROW('Sanitation Data'!H25))),'Data Summary'!DG31="Yes"),OFFSET('Sanitation Data'!$H$10,0,10*ROW('Sanitation Data'!H25)),NA())</f>
        <v>#N/A</v>
      </c>
      <c r="AS31" s="99" t="e">
        <f ca="true">+IF(AND(ISNUMBER(OFFSET('Sanitation Data'!$H$11,0,10*ROW('Sanitation Data'!H25))),'Data Summary'!DH31="Yes"),OFFSET('Sanitation Data'!$H$11,0,10*ROW('Sanitation Data'!H25)),NA())</f>
        <v>#N/A</v>
      </c>
      <c r="AT31" s="99" t="e">
        <f ca="true">+IF(AND(ISNUMBER(OFFSET('Sanitation Data'!$H$12,0,10*ROW('Sanitation Data'!H25))),'Data Summary'!DI31="Yes"),OFFSET('Sanitation Data'!$H$12,0,10*ROW('Sanitation Data'!H25)),NA())</f>
        <v>#N/A</v>
      </c>
      <c r="AU31" s="99" t="e">
        <f ca="true">+IF(AND(ISNUMBER(OFFSET('Sanitation Data'!$I$4,0,10*ROW('Sanitation Data'!I25))),'Data Summary'!DJ31="Yes"),100-OFFSET('Sanitation Data'!$I$4,0,10*ROW('Sanitation Data'!I25)),NA())</f>
        <v>#N/A</v>
      </c>
      <c r="AV31" s="99" t="e">
        <f ca="true">+IF(AND(ISNUMBER(OFFSET('Sanitation Data'!$I$6,0,10*ROW('Sanitation Data'!I25))),'Data Summary'!DK31="Yes"),OFFSET('Sanitation Data'!$I$6,0,10*ROW('Sanitation Data'!I25)),NA())</f>
        <v>#N/A</v>
      </c>
      <c r="AW31" s="99" t="e">
        <f ca="true">+IF(AND(ISNUMBER(OFFSET('Sanitation Data'!$I$10,0,10*ROW('Sanitation Data'!I25))),'Data Summary'!DL31="Yes"),OFFSET('Sanitation Data'!$I$10,0,10*ROW('Sanitation Data'!I25)),NA())</f>
        <v>#N/A</v>
      </c>
      <c r="AX31" s="99" t="e">
        <f ca="true">+IF(AND(ISNUMBER(OFFSET('Sanitation Data'!$I$11,0,10*ROW('Sanitation Data'!I25))),'Data Summary'!DM31="Yes"),OFFSET('Sanitation Data'!$I$11,0,10*ROW('Sanitation Data'!I25)),NA())</f>
        <v>#N/A</v>
      </c>
      <c r="AY31" s="99" t="e">
        <f ca="true">+IF(AND(ISNUMBER(OFFSET('Sanitation Data'!$I$12,0,10*ROW('Sanitation Data'!I25))),'Data Summary'!DN31="Yes"),OFFSET('Sanitation Data'!$I$12,0,10*ROW('Sanitation Data'!I25)),NA())</f>
        <v>#N/A</v>
      </c>
      <c r="AZ31" s="100" t="e">
        <f ca="true">+IF(AND(ISNUMBER(OFFSET('Hygiene Data'!$D$5,0,10*ROW('Hygiene Data'!D25))),'Data Summary'!DO31="Yes"),OFFSET('Hygiene Data'!$D$5,0,10*ROW('Hygiene Data'!D25)),NA())</f>
        <v>#N/A</v>
      </c>
      <c r="BA31" s="100" t="e">
        <f ca="true">+IF(AND(ISNUMBER(OFFSET('Hygiene Data'!$D$7,0,10*ROW('Hygiene Data'!D25))),'Data Summary'!DP31="Yes"),OFFSET('Hygiene Data'!$D$7,0,10*ROW('Hygiene Data'!D25)),NA())</f>
        <v>#N/A</v>
      </c>
      <c r="BB31" s="100" t="e">
        <f ca="true">+IF(AND(ISNUMBER(OFFSET('Hygiene Data'!$D$9,0,10*ROW('Hygiene Data'!D25))),'Data Summary'!DQ31="Yes"),OFFSET('Hygiene Data'!$D$9,0,10*ROW('Hygiene Data'!D25)),NA())</f>
        <v>#N/A</v>
      </c>
      <c r="BC31" s="100" t="e">
        <f ca="true">+IF(AND(ISNUMBER(OFFSET('Hygiene Data'!$E$5,0,10*ROW('Hygiene Data'!E25))),'Data Summary'!DR31="Yes"),OFFSET('Hygiene Data'!$E$5,0,10*ROW('Hygiene Data'!E25)),NA())</f>
        <v>#N/A</v>
      </c>
      <c r="BD31" s="100" t="e">
        <f ca="true">+IF(AND(ISNUMBER(OFFSET('Hygiene Data'!$E$7,0,10*ROW('Hygiene Data'!E25))),'Data Summary'!DS31="Yes"),OFFSET('Hygiene Data'!$E$7,0,10*ROW('Hygiene Data'!E25)),NA())</f>
        <v>#N/A</v>
      </c>
      <c r="BE31" s="100" t="e">
        <f ca="true">+IF(AND(ISNUMBER(OFFSET('Hygiene Data'!$E$9,0,10*ROW('Hygiene Data'!E25))),'Data Summary'!DT31="Yes"),OFFSET('Hygiene Data'!$E$9,0,10*ROW('Hygiene Data'!E25)),NA())</f>
        <v>#N/A</v>
      </c>
      <c r="BF31" s="100" t="e">
        <f ca="true">+IF(AND(ISNUMBER(OFFSET('Hygiene Data'!$F$5,0,10*ROW('Hygiene Data'!F25))),'Data Summary'!DU31="Yes"),OFFSET('Hygiene Data'!$F$5,0,10*ROW('Hygiene Data'!F25)),NA())</f>
        <v>#N/A</v>
      </c>
      <c r="BG31" s="100" t="e">
        <f ca="true">+IF(AND(ISNUMBER(OFFSET('Hygiene Data'!$F$7,0,10*ROW('Hygiene Data'!F25))),'Data Summary'!DV31="Yes"),OFFSET('Hygiene Data'!$F$7,0,10*ROW('Hygiene Data'!F25)),NA())</f>
        <v>#N/A</v>
      </c>
      <c r="BH31" s="100" t="e">
        <f ca="true">+IF(AND(ISNUMBER(OFFSET('Hygiene Data'!$F$9,0,10*ROW('Hygiene Data'!F25))),'Data Summary'!DW31="Yes"),OFFSET('Hygiene Data'!$F$9,0,10*ROW('Hygiene Data'!F25)),NA())</f>
        <v>#N/A</v>
      </c>
      <c r="BI31" s="100" t="e">
        <f ca="true">+IF(AND(ISNUMBER(OFFSET('Hygiene Data'!$G$5,0,10*ROW('Hygiene Data'!G25))),'Data Summary'!DX31="Yes"),OFFSET('Hygiene Data'!$G$5,0,10*ROW('Hygiene Data'!G25)),NA())</f>
        <v>#N/A</v>
      </c>
      <c r="BJ31" s="100" t="e">
        <f ca="true">+IF(AND(ISNUMBER(OFFSET('Hygiene Data'!$G$7,0,10*ROW('Hygiene Data'!G25))),'Data Summary'!DY31="Yes"),OFFSET('Hygiene Data'!$G$7,0,10*ROW('Hygiene Data'!G25)),NA())</f>
        <v>#N/A</v>
      </c>
      <c r="BK31" s="100" t="e">
        <f ca="true">+IF(AND(ISNUMBER(OFFSET('Hygiene Data'!$G$9,0,10*ROW('Hygiene Data'!G25))),'Data Summary'!DZ31="Yes"),OFFSET('Hygiene Data'!$G$9,0,10*ROW('Hygiene Data'!G25)),NA())</f>
        <v>#N/A</v>
      </c>
      <c r="BL31" s="100" t="e">
        <f ca="true">+IF(AND(ISNUMBER(OFFSET('Hygiene Data'!$H$5,0,10*ROW('Hygiene Data'!H25))),'Data Summary'!EA31="Yes"),OFFSET('Hygiene Data'!$H$5,0,10*ROW('Hygiene Data'!H25)),NA())</f>
        <v>#N/A</v>
      </c>
      <c r="BM31" s="100" t="e">
        <f ca="true">+IF(AND(ISNUMBER(OFFSET('Hygiene Data'!$H$7,0,10*ROW('Hygiene Data'!H25))),'Data Summary'!EB31="Yes"),OFFSET('Hygiene Data'!$H$7,0,10*ROW('Hygiene Data'!H25)),NA())</f>
        <v>#N/A</v>
      </c>
      <c r="BN31" s="100" t="e">
        <f ca="true">+IF(AND(ISNUMBER(OFFSET('Hygiene Data'!$H$9,0,10*ROW('Hygiene Data'!H25))),'Data Summary'!EC31="Yes"),OFFSET('Hygiene Data'!$H$9,0,10*ROW('Hygiene Data'!H25)),NA())</f>
        <v>#N/A</v>
      </c>
      <c r="BO31" s="100" t="e">
        <f ca="true">+IF(AND(ISNUMBER(OFFSET('Hygiene Data'!$I$5,0,10*ROW('Hygiene Data'!I25))),'Data Summary'!ED31="Yes"),OFFSET('Hygiene Data'!$I$5,0,10*ROW('Hygiene Data'!I25)),NA())</f>
        <v>#N/A</v>
      </c>
      <c r="BP31" s="100" t="e">
        <f ca="true">+IF(AND(ISNUMBER(OFFSET('Hygiene Data'!$I$7,0,10*ROW('Hygiene Data'!I25))),'Data Summary'!EE31="Yes"),OFFSET('Hygiene Data'!$I$7,0,10*ROW('Hygiene Data'!I25)),NA())</f>
        <v>#N/A</v>
      </c>
      <c r="BQ31" s="100" t="e">
        <f ca="true">+IF(AND(ISNUMBER(OFFSET('Hygiene Data'!$I$9,0,10*ROW('Hygiene Data'!I25))),'Data Summary'!EF31="Yes"),OFFSET('Hygiene Data'!$I$9,0,10*ROW('Hygiene Data'!I25)),NA())</f>
        <v>#N/A</v>
      </c>
    </row>
    <row xmlns:x14ac="http://schemas.microsoft.com/office/spreadsheetml/2009/9/ac" r="32" x14ac:dyDescent="0.2">
      <c r="A32" s="351" t="e">
        <f ca="true">+RIGHT('Data Summary'!A32,LEN('Data Summary'!A32)-9)</f>
        <v>#VALUE!</v>
      </c>
      <c r="B32" s="38" t="str">
        <f ca="true">+IF(ISTEXT('Data Summary'!B32),'Data Summary'!B32,"")</f>
        <v/>
      </c>
      <c r="C32" s="350" t="e">
        <f ca="true">+VALUE('Data Summary'!C32)</f>
        <v>#VALUE!</v>
      </c>
      <c r="D32" s="98" t="e">
        <f ca="true">+IF(AND(ISNUMBER(OFFSET('Water Data'!$D$4,0,10*ROW('Water Data'!D26))),'Data Summary'!BS32="Yes"),100-OFFSET('Water Data'!$D$4,0,10*ROW('Water Data'!D26)),NA())</f>
        <v>#N/A</v>
      </c>
      <c r="E32" s="98" t="e">
        <f ca="true">+IF(AND(ISNUMBER(OFFSET('Water Data'!$D$6,0,10*ROW('Water Data'!D26))),'Data Summary'!BT32="Yes"),OFFSET('Water Data'!$D$6,0,10*ROW('Water Data'!D26)),NA())</f>
        <v>#N/A</v>
      </c>
      <c r="F32" s="98" t="e">
        <f ca="true">+IF(AND(ISNUMBER(OFFSET('Water Data'!$D$9,0,10*ROW('Water Data'!D26))),'Data Summary'!BU32="Yes"),OFFSET('Water Data'!$D$9,0,10*ROW('Water Data'!D26)),NA())</f>
        <v>#N/A</v>
      </c>
      <c r="G32" s="98" t="e">
        <f ca="true">+IF(AND(ISNUMBER(OFFSET('Water Data'!$E$4,0,10*ROW('Water Data'!E26))),'Data Summary'!BV32="Yes"),100-OFFSET('Water Data'!$E$4,0,10*ROW('Water Data'!E26)),NA())</f>
        <v>#N/A</v>
      </c>
      <c r="H32" s="98" t="e">
        <f ca="true">+IF(AND(ISNUMBER(OFFSET('Water Data'!$E$6,0,10*ROW('Water Data'!E26))),'Data Summary'!BW32="Yes"),OFFSET('Water Data'!$E$6,0,10*ROW('Water Data'!E26)),NA())</f>
        <v>#N/A</v>
      </c>
      <c r="I32" s="98" t="e">
        <f ca="true">+IF(AND(ISNUMBER(OFFSET('Water Data'!$E$9,0,10*ROW('Water Data'!E26))),'Data Summary'!BX32="Yes"),OFFSET('Water Data'!$E$9,0,10*ROW('Water Data'!E26)),NA())</f>
        <v>#N/A</v>
      </c>
      <c r="J32" s="98" t="e">
        <f ca="true">+IF(AND(ISNUMBER(OFFSET('Water Data'!$F$4,0,10*ROW('Water Data'!F26))),'Data Summary'!BY32="Yes"),100-OFFSET('Water Data'!$F$4,0,10*ROW('Water Data'!F26)),NA())</f>
        <v>#N/A</v>
      </c>
      <c r="K32" s="98" t="e">
        <f ca="true">+IF(AND(ISNUMBER(OFFSET('Water Data'!$F$6,0,10*ROW('Water Data'!F26))),'Data Summary'!BZ32="Yes"),OFFSET('Water Data'!$F$6,0,10*ROW('Water Data'!F26)),NA())</f>
        <v>#N/A</v>
      </c>
      <c r="L32" s="98" t="e">
        <f ca="true">+IF(AND(ISNUMBER(OFFSET('Water Data'!$F$9,0,10*ROW('Water Data'!F26))),'Data Summary'!CA32="Yes"),OFFSET('Water Data'!$F$9,0,10*ROW('Water Data'!F26)),NA())</f>
        <v>#N/A</v>
      </c>
      <c r="M32" s="98" t="e">
        <f ca="true">+IF(AND(ISNUMBER(OFFSET('Water Data'!$G$4,0,10*ROW('Water Data'!G26))),'Data Summary'!CB32="Yes"),100-OFFSET('Water Data'!$G$4,0,10*ROW('Water Data'!G26)),NA())</f>
        <v>#N/A</v>
      </c>
      <c r="N32" s="98" t="e">
        <f ca="true">+IF(AND(ISNUMBER(OFFSET('Water Data'!$G$6,0,10*ROW('Water Data'!G26))),'Data Summary'!CC32="Yes"),OFFSET('Water Data'!$G$6,0,10*ROW('Water Data'!G26)),NA())</f>
        <v>#N/A</v>
      </c>
      <c r="O32" s="98" t="e">
        <f ca="true">+IF(AND(ISNUMBER(OFFSET('Water Data'!$G$9,0,10*ROW('Water Data'!G26))),'Data Summary'!CD32="Yes"),OFFSET('Water Data'!$G$9,0,10*ROW('Water Data'!G26)),NA())</f>
        <v>#N/A</v>
      </c>
      <c r="P32" s="98" t="e">
        <f ca="true">+IF(AND(ISNUMBER(OFFSET('Water Data'!$H$4,0,10*ROW('Water Data'!H26))),'Data Summary'!CE32="Yes"),100-OFFSET('Water Data'!$H$4,0,10*ROW('Water Data'!H26)),NA())</f>
        <v>#N/A</v>
      </c>
      <c r="Q32" s="98" t="e">
        <f ca="true">+IF(AND(ISNUMBER(OFFSET('Water Data'!$H$6,0,10*ROW('Water Data'!H26))),'Data Summary'!CF32="Yes"),OFFSET('Water Data'!$H$6,0,10*ROW('Water Data'!H26)),NA())</f>
        <v>#N/A</v>
      </c>
      <c r="R32" s="98" t="e">
        <f ca="true">+IF(AND(ISNUMBER(OFFSET('Water Data'!$H$9,0,10*ROW('Water Data'!H26))),'Data Summary'!CG32="Yes"),OFFSET('Water Data'!$H$9,0,10*ROW('Water Data'!H26)),NA())</f>
        <v>#N/A</v>
      </c>
      <c r="S32" s="98" t="e">
        <f ca="true">+IF(AND(ISNUMBER(OFFSET('Water Data'!$I$4,0,10*ROW('Water Data'!I26))),'Data Summary'!CH32="Yes"),100-OFFSET('Water Data'!$I$4,0,10*ROW('Water Data'!I26)),NA())</f>
        <v>#N/A</v>
      </c>
      <c r="T32" s="98" t="e">
        <f ca="true">+IF(AND(ISNUMBER(OFFSET('Water Data'!$I$6,0,10*ROW('Water Data'!I26))),'Data Summary'!CI32="Yes"),OFFSET('Water Data'!$I$6,0,10*ROW('Water Data'!I26)),NA())</f>
        <v>#N/A</v>
      </c>
      <c r="U32" s="98" t="e">
        <f ca="true">+IF(AND(ISNUMBER(OFFSET('Water Data'!$I$9,0,10*ROW('Water Data'!I26))),'Data Summary'!CJ32="Yes"),OFFSET('Water Data'!$I$9,0,10*ROW('Water Data'!I26)),NA())</f>
        <v>#N/A</v>
      </c>
      <c r="V32" s="99" t="e">
        <f ca="true">+IF(AND(ISNUMBER(OFFSET('Sanitation Data'!$D$4,0,10*ROW('Sanitation Data'!D26))),'Data Summary'!CK32="Yes"),100-OFFSET('Sanitation Data'!$D$4,0,10*ROW('Sanitation Data'!D26)),NA())</f>
        <v>#N/A</v>
      </c>
      <c r="W32" s="99" t="e">
        <f ca="true">+IF(AND(ISNUMBER(OFFSET('Sanitation Data'!$D$6,0,10*ROW('Sanitation Data'!D26))),'Data Summary'!CL32="Yes"),OFFSET('Sanitation Data'!$D$6,0,10*ROW('Sanitation Data'!D26)),NA())</f>
        <v>#N/A</v>
      </c>
      <c r="X32" s="99" t="e">
        <f ca="true">+IF(AND(ISNUMBER(OFFSET('Sanitation Data'!$D$10,0,10*ROW('Sanitation Data'!D26))),'Data Summary'!CM32="Yes"),OFFSET('Sanitation Data'!$D$10,0,10*ROW('Sanitation Data'!D26)),NA())</f>
        <v>#N/A</v>
      </c>
      <c r="Y32" s="99" t="e">
        <f ca="true">+IF(AND(ISNUMBER(OFFSET('Sanitation Data'!$D$11,0,10*ROW('Sanitation Data'!D26))),'Data Summary'!CN32="Yes"),OFFSET('Sanitation Data'!$D$11,0,10*ROW('Sanitation Data'!D26)),NA())</f>
        <v>#N/A</v>
      </c>
      <c r="Z32" s="99" t="e">
        <f ca="true">+IF(AND(ISNUMBER(OFFSET('Sanitation Data'!$D$12,0,10*ROW('Sanitation Data'!D26))),'Data Summary'!CO32="Yes"),OFFSET('Sanitation Data'!$D$12,0,10*ROW('Sanitation Data'!D26)),NA())</f>
        <v>#N/A</v>
      </c>
      <c r="AA32" s="99" t="e">
        <f ca="true">+IF(AND(ISNUMBER(OFFSET('Sanitation Data'!$E$4,0,10*ROW('Sanitation Data'!E26))),'Data Summary'!CP32="Yes"),100-OFFSET('Sanitation Data'!$E$4,0,10*ROW('Sanitation Data'!E26)),NA())</f>
        <v>#N/A</v>
      </c>
      <c r="AB32" s="99" t="e">
        <f ca="true">+IF(AND(ISNUMBER(OFFSET('Sanitation Data'!$E$6,0,10*ROW('Sanitation Data'!E26))),'Data Summary'!CQ32="Yes"),OFFSET('Sanitation Data'!$E$6,0,10*ROW('Sanitation Data'!E26)),NA())</f>
        <v>#N/A</v>
      </c>
      <c r="AC32" s="99" t="e">
        <f ca="true">+IF(AND(ISNUMBER(OFFSET('Sanitation Data'!$E$10,0,10*ROW('Sanitation Data'!E26))),'Data Summary'!CR32="Yes"),OFFSET('Sanitation Data'!$E$10,0,10*ROW('Sanitation Data'!E26)),NA())</f>
        <v>#N/A</v>
      </c>
      <c r="AD32" s="99" t="e">
        <f ca="true">+IF(AND(ISNUMBER(OFFSET('Sanitation Data'!$E$11,0,10*ROW('Sanitation Data'!E26))),'Data Summary'!CS32="Yes"),OFFSET('Sanitation Data'!$E$11,0,10*ROW('Sanitation Data'!E26)),NA())</f>
        <v>#N/A</v>
      </c>
      <c r="AE32" s="99" t="e">
        <f ca="true">+IF(AND(ISNUMBER(OFFSET('Sanitation Data'!$E$12,0,10*ROW('Sanitation Data'!E26))),'Data Summary'!CT32="Yes"),OFFSET('Sanitation Data'!$E$12,0,10*ROW('Sanitation Data'!E26)),NA())</f>
        <v>#N/A</v>
      </c>
      <c r="AF32" s="99" t="e">
        <f ca="true">+IF(AND(ISNUMBER(OFFSET('Sanitation Data'!$F$4,0,10*ROW('Sanitation Data'!F26))),'Data Summary'!CU32="Yes"),100-OFFSET('Sanitation Data'!$F$4,0,10*ROW('Sanitation Data'!F26)),NA())</f>
        <v>#N/A</v>
      </c>
      <c r="AG32" s="99" t="e">
        <f ca="true">+IF(AND(ISNUMBER(OFFSET('Sanitation Data'!$F$6,0,10*ROW('Sanitation Data'!F26))),'Data Summary'!CV32="Yes"),OFFSET('Sanitation Data'!$F$6,0,10*ROW('Sanitation Data'!F26)),NA())</f>
        <v>#N/A</v>
      </c>
      <c r="AH32" s="99" t="e">
        <f ca="true">+IF(AND(ISNUMBER(OFFSET('Sanitation Data'!$F$10,0,10*ROW('Sanitation Data'!F26))),'Data Summary'!CW32="Yes"),OFFSET('Sanitation Data'!$F$10,0,10*ROW('Sanitation Data'!F26)),NA())</f>
        <v>#N/A</v>
      </c>
      <c r="AI32" s="99" t="e">
        <f ca="true">+IF(AND(ISNUMBER(OFFSET('Sanitation Data'!$F$11,0,10*ROW('Sanitation Data'!F26))),'Data Summary'!CX32="Yes"),OFFSET('Sanitation Data'!$F$11,0,10*ROW('Sanitation Data'!F26)),NA())</f>
        <v>#N/A</v>
      </c>
      <c r="AJ32" s="99" t="e">
        <f ca="true">+IF(AND(ISNUMBER(OFFSET('Sanitation Data'!$F$12,0,10*ROW('Sanitation Data'!F26))),'Data Summary'!CY32="Yes"),OFFSET('Sanitation Data'!$F$12,0,10*ROW('Sanitation Data'!F26)),NA())</f>
        <v>#N/A</v>
      </c>
      <c r="AK32" s="99" t="e">
        <f ca="true">+IF(AND(ISNUMBER(OFFSET('Sanitation Data'!$G$4,0,10*ROW('Sanitation Data'!G26))),'Data Summary'!CZ32="Yes"),100-OFFSET('Sanitation Data'!$G$4,0,10*ROW('Sanitation Data'!G26)),NA())</f>
        <v>#N/A</v>
      </c>
      <c r="AL32" s="99" t="e">
        <f ca="true">+IF(AND(ISNUMBER(OFFSET('Sanitation Data'!$G$6,0,10*ROW('Sanitation Data'!G26))),'Data Summary'!DA32="Yes"),OFFSET('Sanitation Data'!$G$6,0,10*ROW('Sanitation Data'!G26)),NA())</f>
        <v>#N/A</v>
      </c>
      <c r="AM32" s="99" t="e">
        <f ca="true">+IF(AND(ISNUMBER(OFFSET('Sanitation Data'!$G$10,0,10*ROW('Sanitation Data'!G26))),'Data Summary'!DB32="Yes"),OFFSET('Sanitation Data'!$G$10,0,10*ROW('Sanitation Data'!G26)),NA())</f>
        <v>#N/A</v>
      </c>
      <c r="AN32" s="99" t="e">
        <f ca="true">+IF(AND(ISNUMBER(OFFSET('Sanitation Data'!$G$11,0,10*ROW('Sanitation Data'!G26))),'Data Summary'!DC32="Yes"),OFFSET('Sanitation Data'!$G$11,0,10*ROW('Sanitation Data'!G26)),NA())</f>
        <v>#N/A</v>
      </c>
      <c r="AO32" s="99" t="e">
        <f ca="true">+IF(AND(ISNUMBER(OFFSET('Sanitation Data'!$G$12,0,10*ROW('Sanitation Data'!G26))),'Data Summary'!DD32="Yes"),OFFSET('Sanitation Data'!$G$12,0,10*ROW('Sanitation Data'!G26)),NA())</f>
        <v>#N/A</v>
      </c>
      <c r="AP32" s="99" t="e">
        <f ca="true">+IF(AND(ISNUMBER(OFFSET('Sanitation Data'!$H$4,0,10*ROW('Sanitation Data'!H26))),'Data Summary'!DE32="Yes"),100-OFFSET('Sanitation Data'!$H$4,0,10*ROW('Sanitation Data'!H26)),NA())</f>
        <v>#N/A</v>
      </c>
      <c r="AQ32" s="99" t="e">
        <f ca="true">+IF(AND(ISNUMBER(OFFSET('Sanitation Data'!$H$6,0,10*ROW('Sanitation Data'!H26))),'Data Summary'!DF32="Yes"),OFFSET('Sanitation Data'!$H$6,0,10*ROW('Sanitation Data'!H26)),NA())</f>
        <v>#N/A</v>
      </c>
      <c r="AR32" s="99" t="e">
        <f ca="true">+IF(AND(ISNUMBER(OFFSET('Sanitation Data'!$H$10,0,10*ROW('Sanitation Data'!H26))),'Data Summary'!DG32="Yes"),OFFSET('Sanitation Data'!$H$10,0,10*ROW('Sanitation Data'!H26)),NA())</f>
        <v>#N/A</v>
      </c>
      <c r="AS32" s="99" t="e">
        <f ca="true">+IF(AND(ISNUMBER(OFFSET('Sanitation Data'!$H$11,0,10*ROW('Sanitation Data'!H26))),'Data Summary'!DH32="Yes"),OFFSET('Sanitation Data'!$H$11,0,10*ROW('Sanitation Data'!H26)),NA())</f>
        <v>#N/A</v>
      </c>
      <c r="AT32" s="99" t="e">
        <f ca="true">+IF(AND(ISNUMBER(OFFSET('Sanitation Data'!$H$12,0,10*ROW('Sanitation Data'!H26))),'Data Summary'!DI32="Yes"),OFFSET('Sanitation Data'!$H$12,0,10*ROW('Sanitation Data'!H26)),NA())</f>
        <v>#N/A</v>
      </c>
      <c r="AU32" s="99" t="e">
        <f ca="true">+IF(AND(ISNUMBER(OFFSET('Sanitation Data'!$I$4,0,10*ROW('Sanitation Data'!I26))),'Data Summary'!DJ32="Yes"),100-OFFSET('Sanitation Data'!$I$4,0,10*ROW('Sanitation Data'!I26)),NA())</f>
        <v>#N/A</v>
      </c>
      <c r="AV32" s="99" t="e">
        <f ca="true">+IF(AND(ISNUMBER(OFFSET('Sanitation Data'!$I$6,0,10*ROW('Sanitation Data'!I26))),'Data Summary'!DK32="Yes"),OFFSET('Sanitation Data'!$I$6,0,10*ROW('Sanitation Data'!I26)),NA())</f>
        <v>#N/A</v>
      </c>
      <c r="AW32" s="99" t="e">
        <f ca="true">+IF(AND(ISNUMBER(OFFSET('Sanitation Data'!$I$10,0,10*ROW('Sanitation Data'!I26))),'Data Summary'!DL32="Yes"),OFFSET('Sanitation Data'!$I$10,0,10*ROW('Sanitation Data'!I26)),NA())</f>
        <v>#N/A</v>
      </c>
      <c r="AX32" s="99" t="e">
        <f ca="true">+IF(AND(ISNUMBER(OFFSET('Sanitation Data'!$I$11,0,10*ROW('Sanitation Data'!I26))),'Data Summary'!DM32="Yes"),OFFSET('Sanitation Data'!$I$11,0,10*ROW('Sanitation Data'!I26)),NA())</f>
        <v>#N/A</v>
      </c>
      <c r="AY32" s="99" t="e">
        <f ca="true">+IF(AND(ISNUMBER(OFFSET('Sanitation Data'!$I$12,0,10*ROW('Sanitation Data'!I26))),'Data Summary'!DN32="Yes"),OFFSET('Sanitation Data'!$I$12,0,10*ROW('Sanitation Data'!I26)),NA())</f>
        <v>#N/A</v>
      </c>
      <c r="AZ32" s="100" t="e">
        <f ca="true">+IF(AND(ISNUMBER(OFFSET('Hygiene Data'!$D$5,0,10*ROW('Hygiene Data'!D26))),'Data Summary'!DO32="Yes"),OFFSET('Hygiene Data'!$D$5,0,10*ROW('Hygiene Data'!D26)),NA())</f>
        <v>#N/A</v>
      </c>
      <c r="BA32" s="100" t="e">
        <f ca="true">+IF(AND(ISNUMBER(OFFSET('Hygiene Data'!$D$7,0,10*ROW('Hygiene Data'!D26))),'Data Summary'!DP32="Yes"),OFFSET('Hygiene Data'!$D$7,0,10*ROW('Hygiene Data'!D26)),NA())</f>
        <v>#N/A</v>
      </c>
      <c r="BB32" s="100" t="e">
        <f ca="true">+IF(AND(ISNUMBER(OFFSET('Hygiene Data'!$D$9,0,10*ROW('Hygiene Data'!D26))),'Data Summary'!DQ32="Yes"),OFFSET('Hygiene Data'!$D$9,0,10*ROW('Hygiene Data'!D26)),NA())</f>
        <v>#N/A</v>
      </c>
      <c r="BC32" s="100" t="e">
        <f ca="true">+IF(AND(ISNUMBER(OFFSET('Hygiene Data'!$E$5,0,10*ROW('Hygiene Data'!E26))),'Data Summary'!DR32="Yes"),OFFSET('Hygiene Data'!$E$5,0,10*ROW('Hygiene Data'!E26)),NA())</f>
        <v>#N/A</v>
      </c>
      <c r="BD32" s="100" t="e">
        <f ca="true">+IF(AND(ISNUMBER(OFFSET('Hygiene Data'!$E$7,0,10*ROW('Hygiene Data'!E26))),'Data Summary'!DS32="Yes"),OFFSET('Hygiene Data'!$E$7,0,10*ROW('Hygiene Data'!E26)),NA())</f>
        <v>#N/A</v>
      </c>
      <c r="BE32" s="100" t="e">
        <f ca="true">+IF(AND(ISNUMBER(OFFSET('Hygiene Data'!$E$9,0,10*ROW('Hygiene Data'!E26))),'Data Summary'!DT32="Yes"),OFFSET('Hygiene Data'!$E$9,0,10*ROW('Hygiene Data'!E26)),NA())</f>
        <v>#N/A</v>
      </c>
      <c r="BF32" s="100" t="e">
        <f ca="true">+IF(AND(ISNUMBER(OFFSET('Hygiene Data'!$F$5,0,10*ROW('Hygiene Data'!F26))),'Data Summary'!DU32="Yes"),OFFSET('Hygiene Data'!$F$5,0,10*ROW('Hygiene Data'!F26)),NA())</f>
        <v>#N/A</v>
      </c>
      <c r="BG32" s="100" t="e">
        <f ca="true">+IF(AND(ISNUMBER(OFFSET('Hygiene Data'!$F$7,0,10*ROW('Hygiene Data'!F26))),'Data Summary'!DV32="Yes"),OFFSET('Hygiene Data'!$F$7,0,10*ROW('Hygiene Data'!F26)),NA())</f>
        <v>#N/A</v>
      </c>
      <c r="BH32" s="100" t="e">
        <f ca="true">+IF(AND(ISNUMBER(OFFSET('Hygiene Data'!$F$9,0,10*ROW('Hygiene Data'!F26))),'Data Summary'!DW32="Yes"),OFFSET('Hygiene Data'!$F$9,0,10*ROW('Hygiene Data'!F26)),NA())</f>
        <v>#N/A</v>
      </c>
      <c r="BI32" s="100" t="e">
        <f ca="true">+IF(AND(ISNUMBER(OFFSET('Hygiene Data'!$G$5,0,10*ROW('Hygiene Data'!G26))),'Data Summary'!DX32="Yes"),OFFSET('Hygiene Data'!$G$5,0,10*ROW('Hygiene Data'!G26)),NA())</f>
        <v>#N/A</v>
      </c>
      <c r="BJ32" s="100" t="e">
        <f ca="true">+IF(AND(ISNUMBER(OFFSET('Hygiene Data'!$G$7,0,10*ROW('Hygiene Data'!G26))),'Data Summary'!DY32="Yes"),OFFSET('Hygiene Data'!$G$7,0,10*ROW('Hygiene Data'!G26)),NA())</f>
        <v>#N/A</v>
      </c>
      <c r="BK32" s="100" t="e">
        <f ca="true">+IF(AND(ISNUMBER(OFFSET('Hygiene Data'!$G$9,0,10*ROW('Hygiene Data'!G26))),'Data Summary'!DZ32="Yes"),OFFSET('Hygiene Data'!$G$9,0,10*ROW('Hygiene Data'!G26)),NA())</f>
        <v>#N/A</v>
      </c>
      <c r="BL32" s="100" t="e">
        <f ca="true">+IF(AND(ISNUMBER(OFFSET('Hygiene Data'!$H$5,0,10*ROW('Hygiene Data'!H26))),'Data Summary'!EA32="Yes"),OFFSET('Hygiene Data'!$H$5,0,10*ROW('Hygiene Data'!H26)),NA())</f>
        <v>#N/A</v>
      </c>
      <c r="BM32" s="100" t="e">
        <f ca="true">+IF(AND(ISNUMBER(OFFSET('Hygiene Data'!$H$7,0,10*ROW('Hygiene Data'!H26))),'Data Summary'!EB32="Yes"),OFFSET('Hygiene Data'!$H$7,0,10*ROW('Hygiene Data'!H26)),NA())</f>
        <v>#N/A</v>
      </c>
      <c r="BN32" s="100" t="e">
        <f ca="true">+IF(AND(ISNUMBER(OFFSET('Hygiene Data'!$H$9,0,10*ROW('Hygiene Data'!H26))),'Data Summary'!EC32="Yes"),OFFSET('Hygiene Data'!$H$9,0,10*ROW('Hygiene Data'!H26)),NA())</f>
        <v>#N/A</v>
      </c>
      <c r="BO32" s="100" t="e">
        <f ca="true">+IF(AND(ISNUMBER(OFFSET('Hygiene Data'!$I$5,0,10*ROW('Hygiene Data'!I26))),'Data Summary'!ED32="Yes"),OFFSET('Hygiene Data'!$I$5,0,10*ROW('Hygiene Data'!I26)),NA())</f>
        <v>#N/A</v>
      </c>
      <c r="BP32" s="100" t="e">
        <f ca="true">+IF(AND(ISNUMBER(OFFSET('Hygiene Data'!$I$7,0,10*ROW('Hygiene Data'!I26))),'Data Summary'!EE32="Yes"),OFFSET('Hygiene Data'!$I$7,0,10*ROW('Hygiene Data'!I26)),NA())</f>
        <v>#N/A</v>
      </c>
      <c r="BQ32" s="100" t="e">
        <f ca="true">+IF(AND(ISNUMBER(OFFSET('Hygiene Data'!$I$9,0,10*ROW('Hygiene Data'!I26))),'Data Summary'!EF32="Yes"),OFFSET('Hygiene Data'!$I$9,0,10*ROW('Hygiene Data'!I26)),NA())</f>
        <v>#N/A</v>
      </c>
    </row>
    <row xmlns:x14ac="http://schemas.microsoft.com/office/spreadsheetml/2009/9/ac" r="33" x14ac:dyDescent="0.2">
      <c r="A33" s="351" t="e">
        <f ca="true">+RIGHT('Data Summary'!A33,LEN('Data Summary'!A33)-9)</f>
        <v>#VALUE!</v>
      </c>
      <c r="B33" s="38" t="str">
        <f ca="true">+IF(ISTEXT('Data Summary'!B33),'Data Summary'!B33,"")</f>
        <v/>
      </c>
      <c r="C33" s="350" t="e">
        <f ca="true">+VALUE('Data Summary'!C33)</f>
        <v>#VALUE!</v>
      </c>
      <c r="D33" s="98" t="e">
        <f ca="true">+IF(AND(ISNUMBER(OFFSET('Water Data'!$D$4,0,10*ROW('Water Data'!D27))),'Data Summary'!BS33="Yes"),100-OFFSET('Water Data'!$D$4,0,10*ROW('Water Data'!D27)),NA())</f>
        <v>#N/A</v>
      </c>
      <c r="E33" s="98" t="e">
        <f ca="true">+IF(AND(ISNUMBER(OFFSET('Water Data'!$D$6,0,10*ROW('Water Data'!D27))),'Data Summary'!BT33="Yes"),OFFSET('Water Data'!$D$6,0,10*ROW('Water Data'!D27)),NA())</f>
        <v>#N/A</v>
      </c>
      <c r="F33" s="98" t="e">
        <f ca="true">+IF(AND(ISNUMBER(OFFSET('Water Data'!$D$9,0,10*ROW('Water Data'!D27))),'Data Summary'!BU33="Yes"),OFFSET('Water Data'!$D$9,0,10*ROW('Water Data'!D27)),NA())</f>
        <v>#N/A</v>
      </c>
      <c r="G33" s="98" t="e">
        <f ca="true">+IF(AND(ISNUMBER(OFFSET('Water Data'!$E$4,0,10*ROW('Water Data'!E27))),'Data Summary'!BV33="Yes"),100-OFFSET('Water Data'!$E$4,0,10*ROW('Water Data'!E27)),NA())</f>
        <v>#N/A</v>
      </c>
      <c r="H33" s="98" t="e">
        <f ca="true">+IF(AND(ISNUMBER(OFFSET('Water Data'!$E$6,0,10*ROW('Water Data'!E27))),'Data Summary'!BW33="Yes"),OFFSET('Water Data'!$E$6,0,10*ROW('Water Data'!E27)),NA())</f>
        <v>#N/A</v>
      </c>
      <c r="I33" s="98" t="e">
        <f ca="true">+IF(AND(ISNUMBER(OFFSET('Water Data'!$E$9,0,10*ROW('Water Data'!E27))),'Data Summary'!BX33="Yes"),OFFSET('Water Data'!$E$9,0,10*ROW('Water Data'!E27)),NA())</f>
        <v>#N/A</v>
      </c>
      <c r="J33" s="98" t="e">
        <f ca="true">+IF(AND(ISNUMBER(OFFSET('Water Data'!$F$4,0,10*ROW('Water Data'!F27))),'Data Summary'!BY33="Yes"),100-OFFSET('Water Data'!$F$4,0,10*ROW('Water Data'!F27)),NA())</f>
        <v>#N/A</v>
      </c>
      <c r="K33" s="98" t="e">
        <f ca="true">+IF(AND(ISNUMBER(OFFSET('Water Data'!$F$6,0,10*ROW('Water Data'!F27))),'Data Summary'!BZ33="Yes"),OFFSET('Water Data'!$F$6,0,10*ROW('Water Data'!F27)),NA())</f>
        <v>#N/A</v>
      </c>
      <c r="L33" s="98" t="e">
        <f ca="true">+IF(AND(ISNUMBER(OFFSET('Water Data'!$F$9,0,10*ROW('Water Data'!F27))),'Data Summary'!CA33="Yes"),OFFSET('Water Data'!$F$9,0,10*ROW('Water Data'!F27)),NA())</f>
        <v>#N/A</v>
      </c>
      <c r="M33" s="98" t="e">
        <f ca="true">+IF(AND(ISNUMBER(OFFSET('Water Data'!$G$4,0,10*ROW('Water Data'!G27))),'Data Summary'!CB33="Yes"),100-OFFSET('Water Data'!$G$4,0,10*ROW('Water Data'!G27)),NA())</f>
        <v>#N/A</v>
      </c>
      <c r="N33" s="98" t="e">
        <f ca="true">+IF(AND(ISNUMBER(OFFSET('Water Data'!$G$6,0,10*ROW('Water Data'!G27))),'Data Summary'!CC33="Yes"),OFFSET('Water Data'!$G$6,0,10*ROW('Water Data'!G27)),NA())</f>
        <v>#N/A</v>
      </c>
      <c r="O33" s="98" t="e">
        <f ca="true">+IF(AND(ISNUMBER(OFFSET('Water Data'!$G$9,0,10*ROW('Water Data'!G27))),'Data Summary'!CD33="Yes"),OFFSET('Water Data'!$G$9,0,10*ROW('Water Data'!G27)),NA())</f>
        <v>#N/A</v>
      </c>
      <c r="P33" s="98" t="e">
        <f ca="true">+IF(AND(ISNUMBER(OFFSET('Water Data'!$H$4,0,10*ROW('Water Data'!H27))),'Data Summary'!CE33="Yes"),100-OFFSET('Water Data'!$H$4,0,10*ROW('Water Data'!H27)),NA())</f>
        <v>#N/A</v>
      </c>
      <c r="Q33" s="98" t="e">
        <f ca="true">+IF(AND(ISNUMBER(OFFSET('Water Data'!$H$6,0,10*ROW('Water Data'!H27))),'Data Summary'!CF33="Yes"),OFFSET('Water Data'!$H$6,0,10*ROW('Water Data'!H27)),NA())</f>
        <v>#N/A</v>
      </c>
      <c r="R33" s="98" t="e">
        <f ca="true">+IF(AND(ISNUMBER(OFFSET('Water Data'!$H$9,0,10*ROW('Water Data'!H27))),'Data Summary'!CG33="Yes"),OFFSET('Water Data'!$H$9,0,10*ROW('Water Data'!H27)),NA())</f>
        <v>#N/A</v>
      </c>
      <c r="S33" s="98" t="e">
        <f ca="true">+IF(AND(ISNUMBER(OFFSET('Water Data'!$I$4,0,10*ROW('Water Data'!I27))),'Data Summary'!CH33="Yes"),100-OFFSET('Water Data'!$I$4,0,10*ROW('Water Data'!I27)),NA())</f>
        <v>#N/A</v>
      </c>
      <c r="T33" s="98" t="e">
        <f ca="true">+IF(AND(ISNUMBER(OFFSET('Water Data'!$I$6,0,10*ROW('Water Data'!I27))),'Data Summary'!CI33="Yes"),OFFSET('Water Data'!$I$6,0,10*ROW('Water Data'!I27)),NA())</f>
        <v>#N/A</v>
      </c>
      <c r="U33" s="98" t="e">
        <f ca="true">+IF(AND(ISNUMBER(OFFSET('Water Data'!$I$9,0,10*ROW('Water Data'!I27))),'Data Summary'!CJ33="Yes"),OFFSET('Water Data'!$I$9,0,10*ROW('Water Data'!I27)),NA())</f>
        <v>#N/A</v>
      </c>
      <c r="V33" s="99" t="e">
        <f ca="true">+IF(AND(ISNUMBER(OFFSET('Sanitation Data'!$D$4,0,10*ROW('Sanitation Data'!D27))),'Data Summary'!CK33="Yes"),100-OFFSET('Sanitation Data'!$D$4,0,10*ROW('Sanitation Data'!D27)),NA())</f>
        <v>#N/A</v>
      </c>
      <c r="W33" s="99" t="e">
        <f ca="true">+IF(AND(ISNUMBER(OFFSET('Sanitation Data'!$D$6,0,10*ROW('Sanitation Data'!D27))),'Data Summary'!CL33="Yes"),OFFSET('Sanitation Data'!$D$6,0,10*ROW('Sanitation Data'!D27)),NA())</f>
        <v>#N/A</v>
      </c>
      <c r="X33" s="99" t="e">
        <f ca="true">+IF(AND(ISNUMBER(OFFSET('Sanitation Data'!$D$10,0,10*ROW('Sanitation Data'!D27))),'Data Summary'!CM33="Yes"),OFFSET('Sanitation Data'!$D$10,0,10*ROW('Sanitation Data'!D27)),NA())</f>
        <v>#N/A</v>
      </c>
      <c r="Y33" s="99" t="e">
        <f ca="true">+IF(AND(ISNUMBER(OFFSET('Sanitation Data'!$D$11,0,10*ROW('Sanitation Data'!D27))),'Data Summary'!CN33="Yes"),OFFSET('Sanitation Data'!$D$11,0,10*ROW('Sanitation Data'!D27)),NA())</f>
        <v>#N/A</v>
      </c>
      <c r="Z33" s="99" t="e">
        <f ca="true">+IF(AND(ISNUMBER(OFFSET('Sanitation Data'!$D$12,0,10*ROW('Sanitation Data'!D27))),'Data Summary'!CO33="Yes"),OFFSET('Sanitation Data'!$D$12,0,10*ROW('Sanitation Data'!D27)),NA())</f>
        <v>#N/A</v>
      </c>
      <c r="AA33" s="99" t="e">
        <f ca="true">+IF(AND(ISNUMBER(OFFSET('Sanitation Data'!$E$4,0,10*ROW('Sanitation Data'!E27))),'Data Summary'!CP33="Yes"),100-OFFSET('Sanitation Data'!$E$4,0,10*ROW('Sanitation Data'!E27)),NA())</f>
        <v>#N/A</v>
      </c>
      <c r="AB33" s="99" t="e">
        <f ca="true">+IF(AND(ISNUMBER(OFFSET('Sanitation Data'!$E$6,0,10*ROW('Sanitation Data'!E27))),'Data Summary'!CQ33="Yes"),OFFSET('Sanitation Data'!$E$6,0,10*ROW('Sanitation Data'!E27)),NA())</f>
        <v>#N/A</v>
      </c>
      <c r="AC33" s="99" t="e">
        <f ca="true">+IF(AND(ISNUMBER(OFFSET('Sanitation Data'!$E$10,0,10*ROW('Sanitation Data'!E27))),'Data Summary'!CR33="Yes"),OFFSET('Sanitation Data'!$E$10,0,10*ROW('Sanitation Data'!E27)),NA())</f>
        <v>#N/A</v>
      </c>
      <c r="AD33" s="99" t="e">
        <f ca="true">+IF(AND(ISNUMBER(OFFSET('Sanitation Data'!$E$11,0,10*ROW('Sanitation Data'!E27))),'Data Summary'!CS33="Yes"),OFFSET('Sanitation Data'!$E$11,0,10*ROW('Sanitation Data'!E27)),NA())</f>
        <v>#N/A</v>
      </c>
      <c r="AE33" s="99" t="e">
        <f ca="true">+IF(AND(ISNUMBER(OFFSET('Sanitation Data'!$E$12,0,10*ROW('Sanitation Data'!E27))),'Data Summary'!CT33="Yes"),OFFSET('Sanitation Data'!$E$12,0,10*ROW('Sanitation Data'!E27)),NA())</f>
        <v>#N/A</v>
      </c>
      <c r="AF33" s="99" t="e">
        <f ca="true">+IF(AND(ISNUMBER(OFFSET('Sanitation Data'!$F$4,0,10*ROW('Sanitation Data'!F27))),'Data Summary'!CU33="Yes"),100-OFFSET('Sanitation Data'!$F$4,0,10*ROW('Sanitation Data'!F27)),NA())</f>
        <v>#N/A</v>
      </c>
      <c r="AG33" s="99" t="e">
        <f ca="true">+IF(AND(ISNUMBER(OFFSET('Sanitation Data'!$F$6,0,10*ROW('Sanitation Data'!F27))),'Data Summary'!CV33="Yes"),OFFSET('Sanitation Data'!$F$6,0,10*ROW('Sanitation Data'!F27)),NA())</f>
        <v>#N/A</v>
      </c>
      <c r="AH33" s="99" t="e">
        <f ca="true">+IF(AND(ISNUMBER(OFFSET('Sanitation Data'!$F$10,0,10*ROW('Sanitation Data'!F27))),'Data Summary'!CW33="Yes"),OFFSET('Sanitation Data'!$F$10,0,10*ROW('Sanitation Data'!F27)),NA())</f>
        <v>#N/A</v>
      </c>
      <c r="AI33" s="99" t="e">
        <f ca="true">+IF(AND(ISNUMBER(OFFSET('Sanitation Data'!$F$11,0,10*ROW('Sanitation Data'!F27))),'Data Summary'!CX33="Yes"),OFFSET('Sanitation Data'!$F$11,0,10*ROW('Sanitation Data'!F27)),NA())</f>
        <v>#N/A</v>
      </c>
      <c r="AJ33" s="99" t="e">
        <f ca="true">+IF(AND(ISNUMBER(OFFSET('Sanitation Data'!$F$12,0,10*ROW('Sanitation Data'!F27))),'Data Summary'!CY33="Yes"),OFFSET('Sanitation Data'!$F$12,0,10*ROW('Sanitation Data'!F27)),NA())</f>
        <v>#N/A</v>
      </c>
      <c r="AK33" s="99" t="e">
        <f ca="true">+IF(AND(ISNUMBER(OFFSET('Sanitation Data'!$G$4,0,10*ROW('Sanitation Data'!G27))),'Data Summary'!CZ33="Yes"),100-OFFSET('Sanitation Data'!$G$4,0,10*ROW('Sanitation Data'!G27)),NA())</f>
        <v>#N/A</v>
      </c>
      <c r="AL33" s="99" t="e">
        <f ca="true">+IF(AND(ISNUMBER(OFFSET('Sanitation Data'!$G$6,0,10*ROW('Sanitation Data'!G27))),'Data Summary'!DA33="Yes"),OFFSET('Sanitation Data'!$G$6,0,10*ROW('Sanitation Data'!G27)),NA())</f>
        <v>#N/A</v>
      </c>
      <c r="AM33" s="99" t="e">
        <f ca="true">+IF(AND(ISNUMBER(OFFSET('Sanitation Data'!$G$10,0,10*ROW('Sanitation Data'!G27))),'Data Summary'!DB33="Yes"),OFFSET('Sanitation Data'!$G$10,0,10*ROW('Sanitation Data'!G27)),NA())</f>
        <v>#N/A</v>
      </c>
      <c r="AN33" s="99" t="e">
        <f ca="true">+IF(AND(ISNUMBER(OFFSET('Sanitation Data'!$G$11,0,10*ROW('Sanitation Data'!G27))),'Data Summary'!DC33="Yes"),OFFSET('Sanitation Data'!$G$11,0,10*ROW('Sanitation Data'!G27)),NA())</f>
        <v>#N/A</v>
      </c>
      <c r="AO33" s="99" t="e">
        <f ca="true">+IF(AND(ISNUMBER(OFFSET('Sanitation Data'!$G$12,0,10*ROW('Sanitation Data'!G27))),'Data Summary'!DD33="Yes"),OFFSET('Sanitation Data'!$G$12,0,10*ROW('Sanitation Data'!G27)),NA())</f>
        <v>#N/A</v>
      </c>
      <c r="AP33" s="99" t="e">
        <f ca="true">+IF(AND(ISNUMBER(OFFSET('Sanitation Data'!$H$4,0,10*ROW('Sanitation Data'!H27))),'Data Summary'!DE33="Yes"),100-OFFSET('Sanitation Data'!$H$4,0,10*ROW('Sanitation Data'!H27)),NA())</f>
        <v>#N/A</v>
      </c>
      <c r="AQ33" s="99" t="e">
        <f ca="true">+IF(AND(ISNUMBER(OFFSET('Sanitation Data'!$H$6,0,10*ROW('Sanitation Data'!H27))),'Data Summary'!DF33="Yes"),OFFSET('Sanitation Data'!$H$6,0,10*ROW('Sanitation Data'!H27)),NA())</f>
        <v>#N/A</v>
      </c>
      <c r="AR33" s="99" t="e">
        <f ca="true">+IF(AND(ISNUMBER(OFFSET('Sanitation Data'!$H$10,0,10*ROW('Sanitation Data'!H27))),'Data Summary'!DG33="Yes"),OFFSET('Sanitation Data'!$H$10,0,10*ROW('Sanitation Data'!H27)),NA())</f>
        <v>#N/A</v>
      </c>
      <c r="AS33" s="99" t="e">
        <f ca="true">+IF(AND(ISNUMBER(OFFSET('Sanitation Data'!$H$11,0,10*ROW('Sanitation Data'!H27))),'Data Summary'!DH33="Yes"),OFFSET('Sanitation Data'!$H$11,0,10*ROW('Sanitation Data'!H27)),NA())</f>
        <v>#N/A</v>
      </c>
      <c r="AT33" s="99" t="e">
        <f ca="true">+IF(AND(ISNUMBER(OFFSET('Sanitation Data'!$H$12,0,10*ROW('Sanitation Data'!H27))),'Data Summary'!DI33="Yes"),OFFSET('Sanitation Data'!$H$12,0,10*ROW('Sanitation Data'!H27)),NA())</f>
        <v>#N/A</v>
      </c>
      <c r="AU33" s="99" t="e">
        <f ca="true">+IF(AND(ISNUMBER(OFFSET('Sanitation Data'!$I$4,0,10*ROW('Sanitation Data'!I27))),'Data Summary'!DJ33="Yes"),100-OFFSET('Sanitation Data'!$I$4,0,10*ROW('Sanitation Data'!I27)),NA())</f>
        <v>#N/A</v>
      </c>
      <c r="AV33" s="99" t="e">
        <f ca="true">+IF(AND(ISNUMBER(OFFSET('Sanitation Data'!$I$6,0,10*ROW('Sanitation Data'!I27))),'Data Summary'!DK33="Yes"),OFFSET('Sanitation Data'!$I$6,0,10*ROW('Sanitation Data'!I27)),NA())</f>
        <v>#N/A</v>
      </c>
      <c r="AW33" s="99" t="e">
        <f ca="true">+IF(AND(ISNUMBER(OFFSET('Sanitation Data'!$I$10,0,10*ROW('Sanitation Data'!I27))),'Data Summary'!DL33="Yes"),OFFSET('Sanitation Data'!$I$10,0,10*ROW('Sanitation Data'!I27)),NA())</f>
        <v>#N/A</v>
      </c>
      <c r="AX33" s="99" t="e">
        <f ca="true">+IF(AND(ISNUMBER(OFFSET('Sanitation Data'!$I$11,0,10*ROW('Sanitation Data'!I27))),'Data Summary'!DM33="Yes"),OFFSET('Sanitation Data'!$I$11,0,10*ROW('Sanitation Data'!I27)),NA())</f>
        <v>#N/A</v>
      </c>
      <c r="AY33" s="99" t="e">
        <f ca="true">+IF(AND(ISNUMBER(OFFSET('Sanitation Data'!$I$12,0,10*ROW('Sanitation Data'!I27))),'Data Summary'!DN33="Yes"),OFFSET('Sanitation Data'!$I$12,0,10*ROW('Sanitation Data'!I27)),NA())</f>
        <v>#N/A</v>
      </c>
      <c r="AZ33" s="100" t="e">
        <f ca="true">+IF(AND(ISNUMBER(OFFSET('Hygiene Data'!$D$5,0,10*ROW('Hygiene Data'!D27))),'Data Summary'!DO33="Yes"),OFFSET('Hygiene Data'!$D$5,0,10*ROW('Hygiene Data'!D27)),NA())</f>
        <v>#N/A</v>
      </c>
      <c r="BA33" s="100" t="e">
        <f ca="true">+IF(AND(ISNUMBER(OFFSET('Hygiene Data'!$D$7,0,10*ROW('Hygiene Data'!D27))),'Data Summary'!DP33="Yes"),OFFSET('Hygiene Data'!$D$7,0,10*ROW('Hygiene Data'!D27)),NA())</f>
        <v>#N/A</v>
      </c>
      <c r="BB33" s="100" t="e">
        <f ca="true">+IF(AND(ISNUMBER(OFFSET('Hygiene Data'!$D$9,0,10*ROW('Hygiene Data'!D27))),'Data Summary'!DQ33="Yes"),OFFSET('Hygiene Data'!$D$9,0,10*ROW('Hygiene Data'!D27)),NA())</f>
        <v>#N/A</v>
      </c>
      <c r="BC33" s="100" t="e">
        <f ca="true">+IF(AND(ISNUMBER(OFFSET('Hygiene Data'!$E$5,0,10*ROW('Hygiene Data'!E27))),'Data Summary'!DR33="Yes"),OFFSET('Hygiene Data'!$E$5,0,10*ROW('Hygiene Data'!E27)),NA())</f>
        <v>#N/A</v>
      </c>
      <c r="BD33" s="100" t="e">
        <f ca="true">+IF(AND(ISNUMBER(OFFSET('Hygiene Data'!$E$7,0,10*ROW('Hygiene Data'!E27))),'Data Summary'!DS33="Yes"),OFFSET('Hygiene Data'!$E$7,0,10*ROW('Hygiene Data'!E27)),NA())</f>
        <v>#N/A</v>
      </c>
      <c r="BE33" s="100" t="e">
        <f ca="true">+IF(AND(ISNUMBER(OFFSET('Hygiene Data'!$E$9,0,10*ROW('Hygiene Data'!E27))),'Data Summary'!DT33="Yes"),OFFSET('Hygiene Data'!$E$9,0,10*ROW('Hygiene Data'!E27)),NA())</f>
        <v>#N/A</v>
      </c>
      <c r="BF33" s="100" t="e">
        <f ca="true">+IF(AND(ISNUMBER(OFFSET('Hygiene Data'!$F$5,0,10*ROW('Hygiene Data'!F27))),'Data Summary'!DU33="Yes"),OFFSET('Hygiene Data'!$F$5,0,10*ROW('Hygiene Data'!F27)),NA())</f>
        <v>#N/A</v>
      </c>
      <c r="BG33" s="100" t="e">
        <f ca="true">+IF(AND(ISNUMBER(OFFSET('Hygiene Data'!$F$7,0,10*ROW('Hygiene Data'!F27))),'Data Summary'!DV33="Yes"),OFFSET('Hygiene Data'!$F$7,0,10*ROW('Hygiene Data'!F27)),NA())</f>
        <v>#N/A</v>
      </c>
      <c r="BH33" s="100" t="e">
        <f ca="true">+IF(AND(ISNUMBER(OFFSET('Hygiene Data'!$F$9,0,10*ROW('Hygiene Data'!F27))),'Data Summary'!DW33="Yes"),OFFSET('Hygiene Data'!$F$9,0,10*ROW('Hygiene Data'!F27)),NA())</f>
        <v>#N/A</v>
      </c>
      <c r="BI33" s="100" t="e">
        <f ca="true">+IF(AND(ISNUMBER(OFFSET('Hygiene Data'!$G$5,0,10*ROW('Hygiene Data'!G27))),'Data Summary'!DX33="Yes"),OFFSET('Hygiene Data'!$G$5,0,10*ROW('Hygiene Data'!G27)),NA())</f>
        <v>#N/A</v>
      </c>
      <c r="BJ33" s="100" t="e">
        <f ca="true">+IF(AND(ISNUMBER(OFFSET('Hygiene Data'!$G$7,0,10*ROW('Hygiene Data'!G27))),'Data Summary'!DY33="Yes"),OFFSET('Hygiene Data'!$G$7,0,10*ROW('Hygiene Data'!G27)),NA())</f>
        <v>#N/A</v>
      </c>
      <c r="BK33" s="100" t="e">
        <f ca="true">+IF(AND(ISNUMBER(OFFSET('Hygiene Data'!$G$9,0,10*ROW('Hygiene Data'!G27))),'Data Summary'!DZ33="Yes"),OFFSET('Hygiene Data'!$G$9,0,10*ROW('Hygiene Data'!G27)),NA())</f>
        <v>#N/A</v>
      </c>
      <c r="BL33" s="100" t="e">
        <f ca="true">+IF(AND(ISNUMBER(OFFSET('Hygiene Data'!$H$5,0,10*ROW('Hygiene Data'!H27))),'Data Summary'!EA33="Yes"),OFFSET('Hygiene Data'!$H$5,0,10*ROW('Hygiene Data'!H27)),NA())</f>
        <v>#N/A</v>
      </c>
      <c r="BM33" s="100" t="e">
        <f ca="true">+IF(AND(ISNUMBER(OFFSET('Hygiene Data'!$H$7,0,10*ROW('Hygiene Data'!H27))),'Data Summary'!EB33="Yes"),OFFSET('Hygiene Data'!$H$7,0,10*ROW('Hygiene Data'!H27)),NA())</f>
        <v>#N/A</v>
      </c>
      <c r="BN33" s="100" t="e">
        <f ca="true">+IF(AND(ISNUMBER(OFFSET('Hygiene Data'!$H$9,0,10*ROW('Hygiene Data'!H27))),'Data Summary'!EC33="Yes"),OFFSET('Hygiene Data'!$H$9,0,10*ROW('Hygiene Data'!H27)),NA())</f>
        <v>#N/A</v>
      </c>
      <c r="BO33" s="100" t="e">
        <f ca="true">+IF(AND(ISNUMBER(OFFSET('Hygiene Data'!$I$5,0,10*ROW('Hygiene Data'!I27))),'Data Summary'!ED33="Yes"),OFFSET('Hygiene Data'!$I$5,0,10*ROW('Hygiene Data'!I27)),NA())</f>
        <v>#N/A</v>
      </c>
      <c r="BP33" s="100" t="e">
        <f ca="true">+IF(AND(ISNUMBER(OFFSET('Hygiene Data'!$I$7,0,10*ROW('Hygiene Data'!I27))),'Data Summary'!EE33="Yes"),OFFSET('Hygiene Data'!$I$7,0,10*ROW('Hygiene Data'!I27)),NA())</f>
        <v>#N/A</v>
      </c>
      <c r="BQ33" s="100" t="e">
        <f ca="true">+IF(AND(ISNUMBER(OFFSET('Hygiene Data'!$I$9,0,10*ROW('Hygiene Data'!I27))),'Data Summary'!EF33="Yes"),OFFSET('Hygiene Data'!$I$9,0,10*ROW('Hygiene Data'!I27)),NA())</f>
        <v>#N/A</v>
      </c>
    </row>
    <row xmlns:x14ac="http://schemas.microsoft.com/office/spreadsheetml/2009/9/ac" r="34" x14ac:dyDescent="0.2">
      <c r="A34" s="351" t="e">
        <f ca="true">+RIGHT('Data Summary'!A34,LEN('Data Summary'!A34)-9)</f>
        <v>#VALUE!</v>
      </c>
      <c r="B34" s="38" t="str">
        <f ca="true">+IF(ISTEXT('Data Summary'!B34),'Data Summary'!B34,"")</f>
        <v/>
      </c>
      <c r="C34" s="350" t="e">
        <f ca="true">+VALUE('Data Summary'!C34)</f>
        <v>#VALUE!</v>
      </c>
      <c r="D34" s="98" t="e">
        <f ca="true">+IF(AND(ISNUMBER(OFFSET('Water Data'!$D$4,0,10*ROW('Water Data'!D28))),'Data Summary'!BS34="Yes"),100-OFFSET('Water Data'!$D$4,0,10*ROW('Water Data'!D28)),NA())</f>
        <v>#N/A</v>
      </c>
      <c r="E34" s="98" t="e">
        <f ca="true">+IF(AND(ISNUMBER(OFFSET('Water Data'!$D$6,0,10*ROW('Water Data'!D28))),'Data Summary'!BT34="Yes"),OFFSET('Water Data'!$D$6,0,10*ROW('Water Data'!D28)),NA())</f>
        <v>#N/A</v>
      </c>
      <c r="F34" s="98" t="e">
        <f ca="true">+IF(AND(ISNUMBER(OFFSET('Water Data'!$D$9,0,10*ROW('Water Data'!D28))),'Data Summary'!BU34="Yes"),OFFSET('Water Data'!$D$9,0,10*ROW('Water Data'!D28)),NA())</f>
        <v>#N/A</v>
      </c>
      <c r="G34" s="98" t="e">
        <f ca="true">+IF(AND(ISNUMBER(OFFSET('Water Data'!$E$4,0,10*ROW('Water Data'!E28))),'Data Summary'!BV34="Yes"),100-OFFSET('Water Data'!$E$4,0,10*ROW('Water Data'!E28)),NA())</f>
        <v>#N/A</v>
      </c>
      <c r="H34" s="98" t="e">
        <f ca="true">+IF(AND(ISNUMBER(OFFSET('Water Data'!$E$6,0,10*ROW('Water Data'!E28))),'Data Summary'!BW34="Yes"),OFFSET('Water Data'!$E$6,0,10*ROW('Water Data'!E28)),NA())</f>
        <v>#N/A</v>
      </c>
      <c r="I34" s="98" t="e">
        <f ca="true">+IF(AND(ISNUMBER(OFFSET('Water Data'!$E$9,0,10*ROW('Water Data'!E28))),'Data Summary'!BX34="Yes"),OFFSET('Water Data'!$E$9,0,10*ROW('Water Data'!E28)),NA())</f>
        <v>#N/A</v>
      </c>
      <c r="J34" s="98" t="e">
        <f ca="true">+IF(AND(ISNUMBER(OFFSET('Water Data'!$F$4,0,10*ROW('Water Data'!F28))),'Data Summary'!BY34="Yes"),100-OFFSET('Water Data'!$F$4,0,10*ROW('Water Data'!F28)),NA())</f>
        <v>#N/A</v>
      </c>
      <c r="K34" s="98" t="e">
        <f ca="true">+IF(AND(ISNUMBER(OFFSET('Water Data'!$F$6,0,10*ROW('Water Data'!F28))),'Data Summary'!BZ34="Yes"),OFFSET('Water Data'!$F$6,0,10*ROW('Water Data'!F28)),NA())</f>
        <v>#N/A</v>
      </c>
      <c r="L34" s="98" t="e">
        <f ca="true">+IF(AND(ISNUMBER(OFFSET('Water Data'!$F$9,0,10*ROW('Water Data'!F28))),'Data Summary'!CA34="Yes"),OFFSET('Water Data'!$F$9,0,10*ROW('Water Data'!F28)),NA())</f>
        <v>#N/A</v>
      </c>
      <c r="M34" s="98" t="e">
        <f ca="true">+IF(AND(ISNUMBER(OFFSET('Water Data'!$G$4,0,10*ROW('Water Data'!G28))),'Data Summary'!CB34="Yes"),100-OFFSET('Water Data'!$G$4,0,10*ROW('Water Data'!G28)),NA())</f>
        <v>#N/A</v>
      </c>
      <c r="N34" s="98" t="e">
        <f ca="true">+IF(AND(ISNUMBER(OFFSET('Water Data'!$G$6,0,10*ROW('Water Data'!G28))),'Data Summary'!CC34="Yes"),OFFSET('Water Data'!$G$6,0,10*ROW('Water Data'!G28)),NA())</f>
        <v>#N/A</v>
      </c>
      <c r="O34" s="98" t="e">
        <f ca="true">+IF(AND(ISNUMBER(OFFSET('Water Data'!$G$9,0,10*ROW('Water Data'!G28))),'Data Summary'!CD34="Yes"),OFFSET('Water Data'!$G$9,0,10*ROW('Water Data'!G28)),NA())</f>
        <v>#N/A</v>
      </c>
      <c r="P34" s="98" t="e">
        <f ca="true">+IF(AND(ISNUMBER(OFFSET('Water Data'!$H$4,0,10*ROW('Water Data'!H28))),'Data Summary'!CE34="Yes"),100-OFFSET('Water Data'!$H$4,0,10*ROW('Water Data'!H28)),NA())</f>
        <v>#N/A</v>
      </c>
      <c r="Q34" s="98" t="e">
        <f ca="true">+IF(AND(ISNUMBER(OFFSET('Water Data'!$H$6,0,10*ROW('Water Data'!H28))),'Data Summary'!CF34="Yes"),OFFSET('Water Data'!$H$6,0,10*ROW('Water Data'!H28)),NA())</f>
        <v>#N/A</v>
      </c>
      <c r="R34" s="98" t="e">
        <f ca="true">+IF(AND(ISNUMBER(OFFSET('Water Data'!$H$9,0,10*ROW('Water Data'!H28))),'Data Summary'!CG34="Yes"),OFFSET('Water Data'!$H$9,0,10*ROW('Water Data'!H28)),NA())</f>
        <v>#N/A</v>
      </c>
      <c r="S34" s="98" t="e">
        <f ca="true">+IF(AND(ISNUMBER(OFFSET('Water Data'!$I$4,0,10*ROW('Water Data'!I28))),'Data Summary'!CH34="Yes"),100-OFFSET('Water Data'!$I$4,0,10*ROW('Water Data'!I28)),NA())</f>
        <v>#N/A</v>
      </c>
      <c r="T34" s="98" t="e">
        <f ca="true">+IF(AND(ISNUMBER(OFFSET('Water Data'!$I$6,0,10*ROW('Water Data'!I28))),'Data Summary'!CI34="Yes"),OFFSET('Water Data'!$I$6,0,10*ROW('Water Data'!I28)),NA())</f>
        <v>#N/A</v>
      </c>
      <c r="U34" s="98" t="e">
        <f ca="true">+IF(AND(ISNUMBER(OFFSET('Water Data'!$I$9,0,10*ROW('Water Data'!I28))),'Data Summary'!CJ34="Yes"),OFFSET('Water Data'!$I$9,0,10*ROW('Water Data'!I28)),NA())</f>
        <v>#N/A</v>
      </c>
      <c r="V34" s="99" t="e">
        <f ca="true">+IF(AND(ISNUMBER(OFFSET('Sanitation Data'!$D$4,0,10*ROW('Sanitation Data'!D28))),'Data Summary'!CK34="Yes"),100-OFFSET('Sanitation Data'!$D$4,0,10*ROW('Sanitation Data'!D28)),NA())</f>
        <v>#N/A</v>
      </c>
      <c r="W34" s="99" t="e">
        <f ca="true">+IF(AND(ISNUMBER(OFFSET('Sanitation Data'!$D$6,0,10*ROW('Sanitation Data'!D28))),'Data Summary'!CL34="Yes"),OFFSET('Sanitation Data'!$D$6,0,10*ROW('Sanitation Data'!D28)),NA())</f>
        <v>#N/A</v>
      </c>
      <c r="X34" s="99" t="e">
        <f ca="true">+IF(AND(ISNUMBER(OFFSET('Sanitation Data'!$D$10,0,10*ROW('Sanitation Data'!D28))),'Data Summary'!CM34="Yes"),OFFSET('Sanitation Data'!$D$10,0,10*ROW('Sanitation Data'!D28)),NA())</f>
        <v>#N/A</v>
      </c>
      <c r="Y34" s="99" t="e">
        <f ca="true">+IF(AND(ISNUMBER(OFFSET('Sanitation Data'!$D$11,0,10*ROW('Sanitation Data'!D28))),'Data Summary'!CN34="Yes"),OFFSET('Sanitation Data'!$D$11,0,10*ROW('Sanitation Data'!D28)),NA())</f>
        <v>#N/A</v>
      </c>
      <c r="Z34" s="99" t="e">
        <f ca="true">+IF(AND(ISNUMBER(OFFSET('Sanitation Data'!$D$12,0,10*ROW('Sanitation Data'!D28))),'Data Summary'!CO34="Yes"),OFFSET('Sanitation Data'!$D$12,0,10*ROW('Sanitation Data'!D28)),NA())</f>
        <v>#N/A</v>
      </c>
      <c r="AA34" s="99" t="e">
        <f ca="true">+IF(AND(ISNUMBER(OFFSET('Sanitation Data'!$E$4,0,10*ROW('Sanitation Data'!E28))),'Data Summary'!CP34="Yes"),100-OFFSET('Sanitation Data'!$E$4,0,10*ROW('Sanitation Data'!E28)),NA())</f>
        <v>#N/A</v>
      </c>
      <c r="AB34" s="99" t="e">
        <f ca="true">+IF(AND(ISNUMBER(OFFSET('Sanitation Data'!$E$6,0,10*ROW('Sanitation Data'!E28))),'Data Summary'!CQ34="Yes"),OFFSET('Sanitation Data'!$E$6,0,10*ROW('Sanitation Data'!E28)),NA())</f>
        <v>#N/A</v>
      </c>
      <c r="AC34" s="99" t="e">
        <f ca="true">+IF(AND(ISNUMBER(OFFSET('Sanitation Data'!$E$10,0,10*ROW('Sanitation Data'!E28))),'Data Summary'!CR34="Yes"),OFFSET('Sanitation Data'!$E$10,0,10*ROW('Sanitation Data'!E28)),NA())</f>
        <v>#N/A</v>
      </c>
      <c r="AD34" s="99" t="e">
        <f ca="true">+IF(AND(ISNUMBER(OFFSET('Sanitation Data'!$E$11,0,10*ROW('Sanitation Data'!E28))),'Data Summary'!CS34="Yes"),OFFSET('Sanitation Data'!$E$11,0,10*ROW('Sanitation Data'!E28)),NA())</f>
        <v>#N/A</v>
      </c>
      <c r="AE34" s="99" t="e">
        <f ca="true">+IF(AND(ISNUMBER(OFFSET('Sanitation Data'!$E$12,0,10*ROW('Sanitation Data'!E28))),'Data Summary'!CT34="Yes"),OFFSET('Sanitation Data'!$E$12,0,10*ROW('Sanitation Data'!E28)),NA())</f>
        <v>#N/A</v>
      </c>
      <c r="AF34" s="99" t="e">
        <f ca="true">+IF(AND(ISNUMBER(OFFSET('Sanitation Data'!$F$4,0,10*ROW('Sanitation Data'!F28))),'Data Summary'!CU34="Yes"),100-OFFSET('Sanitation Data'!$F$4,0,10*ROW('Sanitation Data'!F28)),NA())</f>
        <v>#N/A</v>
      </c>
      <c r="AG34" s="99" t="e">
        <f ca="true">+IF(AND(ISNUMBER(OFFSET('Sanitation Data'!$F$6,0,10*ROW('Sanitation Data'!F28))),'Data Summary'!CV34="Yes"),OFFSET('Sanitation Data'!$F$6,0,10*ROW('Sanitation Data'!F28)),NA())</f>
        <v>#N/A</v>
      </c>
      <c r="AH34" s="99" t="e">
        <f ca="true">+IF(AND(ISNUMBER(OFFSET('Sanitation Data'!$F$10,0,10*ROW('Sanitation Data'!F28))),'Data Summary'!CW34="Yes"),OFFSET('Sanitation Data'!$F$10,0,10*ROW('Sanitation Data'!F28)),NA())</f>
        <v>#N/A</v>
      </c>
      <c r="AI34" s="99" t="e">
        <f ca="true">+IF(AND(ISNUMBER(OFFSET('Sanitation Data'!$F$11,0,10*ROW('Sanitation Data'!F28))),'Data Summary'!CX34="Yes"),OFFSET('Sanitation Data'!$F$11,0,10*ROW('Sanitation Data'!F28)),NA())</f>
        <v>#N/A</v>
      </c>
      <c r="AJ34" s="99" t="e">
        <f ca="true">+IF(AND(ISNUMBER(OFFSET('Sanitation Data'!$F$12,0,10*ROW('Sanitation Data'!F28))),'Data Summary'!CY34="Yes"),OFFSET('Sanitation Data'!$F$12,0,10*ROW('Sanitation Data'!F28)),NA())</f>
        <v>#N/A</v>
      </c>
      <c r="AK34" s="99" t="e">
        <f ca="true">+IF(AND(ISNUMBER(OFFSET('Sanitation Data'!$G$4,0,10*ROW('Sanitation Data'!G28))),'Data Summary'!CZ34="Yes"),100-OFFSET('Sanitation Data'!$G$4,0,10*ROW('Sanitation Data'!G28)),NA())</f>
        <v>#N/A</v>
      </c>
      <c r="AL34" s="99" t="e">
        <f ca="true">+IF(AND(ISNUMBER(OFFSET('Sanitation Data'!$G$6,0,10*ROW('Sanitation Data'!G28))),'Data Summary'!DA34="Yes"),OFFSET('Sanitation Data'!$G$6,0,10*ROW('Sanitation Data'!G28)),NA())</f>
        <v>#N/A</v>
      </c>
      <c r="AM34" s="99" t="e">
        <f ca="true">+IF(AND(ISNUMBER(OFFSET('Sanitation Data'!$G$10,0,10*ROW('Sanitation Data'!G28))),'Data Summary'!DB34="Yes"),OFFSET('Sanitation Data'!$G$10,0,10*ROW('Sanitation Data'!G28)),NA())</f>
        <v>#N/A</v>
      </c>
      <c r="AN34" s="99" t="e">
        <f ca="true">+IF(AND(ISNUMBER(OFFSET('Sanitation Data'!$G$11,0,10*ROW('Sanitation Data'!G28))),'Data Summary'!DC34="Yes"),OFFSET('Sanitation Data'!$G$11,0,10*ROW('Sanitation Data'!G28)),NA())</f>
        <v>#N/A</v>
      </c>
      <c r="AO34" s="99" t="e">
        <f ca="true">+IF(AND(ISNUMBER(OFFSET('Sanitation Data'!$G$12,0,10*ROW('Sanitation Data'!G28))),'Data Summary'!DD34="Yes"),OFFSET('Sanitation Data'!$G$12,0,10*ROW('Sanitation Data'!G28)),NA())</f>
        <v>#N/A</v>
      </c>
      <c r="AP34" s="99" t="e">
        <f ca="true">+IF(AND(ISNUMBER(OFFSET('Sanitation Data'!$H$4,0,10*ROW('Sanitation Data'!H28))),'Data Summary'!DE34="Yes"),100-OFFSET('Sanitation Data'!$H$4,0,10*ROW('Sanitation Data'!H28)),NA())</f>
        <v>#N/A</v>
      </c>
      <c r="AQ34" s="99" t="e">
        <f ca="true">+IF(AND(ISNUMBER(OFFSET('Sanitation Data'!$H$6,0,10*ROW('Sanitation Data'!H28))),'Data Summary'!DF34="Yes"),OFFSET('Sanitation Data'!$H$6,0,10*ROW('Sanitation Data'!H28)),NA())</f>
        <v>#N/A</v>
      </c>
      <c r="AR34" s="99" t="e">
        <f ca="true">+IF(AND(ISNUMBER(OFFSET('Sanitation Data'!$H$10,0,10*ROW('Sanitation Data'!H28))),'Data Summary'!DG34="Yes"),OFFSET('Sanitation Data'!$H$10,0,10*ROW('Sanitation Data'!H28)),NA())</f>
        <v>#N/A</v>
      </c>
      <c r="AS34" s="99" t="e">
        <f ca="true">+IF(AND(ISNUMBER(OFFSET('Sanitation Data'!$H$11,0,10*ROW('Sanitation Data'!H28))),'Data Summary'!DH34="Yes"),OFFSET('Sanitation Data'!$H$11,0,10*ROW('Sanitation Data'!H28)),NA())</f>
        <v>#N/A</v>
      </c>
      <c r="AT34" s="99" t="e">
        <f ca="true">+IF(AND(ISNUMBER(OFFSET('Sanitation Data'!$H$12,0,10*ROW('Sanitation Data'!H28))),'Data Summary'!DI34="Yes"),OFFSET('Sanitation Data'!$H$12,0,10*ROW('Sanitation Data'!H28)),NA())</f>
        <v>#N/A</v>
      </c>
      <c r="AU34" s="99" t="e">
        <f ca="true">+IF(AND(ISNUMBER(OFFSET('Sanitation Data'!$I$4,0,10*ROW('Sanitation Data'!I28))),'Data Summary'!DJ34="Yes"),100-OFFSET('Sanitation Data'!$I$4,0,10*ROW('Sanitation Data'!I28)),NA())</f>
        <v>#N/A</v>
      </c>
      <c r="AV34" s="99" t="e">
        <f ca="true">+IF(AND(ISNUMBER(OFFSET('Sanitation Data'!$I$6,0,10*ROW('Sanitation Data'!I28))),'Data Summary'!DK34="Yes"),OFFSET('Sanitation Data'!$I$6,0,10*ROW('Sanitation Data'!I28)),NA())</f>
        <v>#N/A</v>
      </c>
      <c r="AW34" s="99" t="e">
        <f ca="true">+IF(AND(ISNUMBER(OFFSET('Sanitation Data'!$I$10,0,10*ROW('Sanitation Data'!I28))),'Data Summary'!DL34="Yes"),OFFSET('Sanitation Data'!$I$10,0,10*ROW('Sanitation Data'!I28)),NA())</f>
        <v>#N/A</v>
      </c>
      <c r="AX34" s="99" t="e">
        <f ca="true">+IF(AND(ISNUMBER(OFFSET('Sanitation Data'!$I$11,0,10*ROW('Sanitation Data'!I28))),'Data Summary'!DM34="Yes"),OFFSET('Sanitation Data'!$I$11,0,10*ROW('Sanitation Data'!I28)),NA())</f>
        <v>#N/A</v>
      </c>
      <c r="AY34" s="99" t="e">
        <f ca="true">+IF(AND(ISNUMBER(OFFSET('Sanitation Data'!$I$12,0,10*ROW('Sanitation Data'!I28))),'Data Summary'!DN34="Yes"),OFFSET('Sanitation Data'!$I$12,0,10*ROW('Sanitation Data'!I28)),NA())</f>
        <v>#N/A</v>
      </c>
      <c r="AZ34" s="100" t="e">
        <f ca="true">+IF(AND(ISNUMBER(OFFSET('Hygiene Data'!$D$5,0,10*ROW('Hygiene Data'!D28))),'Data Summary'!DO34="Yes"),OFFSET('Hygiene Data'!$D$5,0,10*ROW('Hygiene Data'!D28)),NA())</f>
        <v>#N/A</v>
      </c>
      <c r="BA34" s="100" t="e">
        <f ca="true">+IF(AND(ISNUMBER(OFFSET('Hygiene Data'!$D$7,0,10*ROW('Hygiene Data'!D28))),'Data Summary'!DP34="Yes"),OFFSET('Hygiene Data'!$D$7,0,10*ROW('Hygiene Data'!D28)),NA())</f>
        <v>#N/A</v>
      </c>
      <c r="BB34" s="100" t="e">
        <f ca="true">+IF(AND(ISNUMBER(OFFSET('Hygiene Data'!$D$9,0,10*ROW('Hygiene Data'!D28))),'Data Summary'!DQ34="Yes"),OFFSET('Hygiene Data'!$D$9,0,10*ROW('Hygiene Data'!D28)),NA())</f>
        <v>#N/A</v>
      </c>
      <c r="BC34" s="100" t="e">
        <f ca="true">+IF(AND(ISNUMBER(OFFSET('Hygiene Data'!$E$5,0,10*ROW('Hygiene Data'!E28))),'Data Summary'!DR34="Yes"),OFFSET('Hygiene Data'!$E$5,0,10*ROW('Hygiene Data'!E28)),NA())</f>
        <v>#N/A</v>
      </c>
      <c r="BD34" s="100" t="e">
        <f ca="true">+IF(AND(ISNUMBER(OFFSET('Hygiene Data'!$E$7,0,10*ROW('Hygiene Data'!E28))),'Data Summary'!DS34="Yes"),OFFSET('Hygiene Data'!$E$7,0,10*ROW('Hygiene Data'!E28)),NA())</f>
        <v>#N/A</v>
      </c>
      <c r="BE34" s="100" t="e">
        <f ca="true">+IF(AND(ISNUMBER(OFFSET('Hygiene Data'!$E$9,0,10*ROW('Hygiene Data'!E28))),'Data Summary'!DT34="Yes"),OFFSET('Hygiene Data'!$E$9,0,10*ROW('Hygiene Data'!E28)),NA())</f>
        <v>#N/A</v>
      </c>
      <c r="BF34" s="100" t="e">
        <f ca="true">+IF(AND(ISNUMBER(OFFSET('Hygiene Data'!$F$5,0,10*ROW('Hygiene Data'!F28))),'Data Summary'!DU34="Yes"),OFFSET('Hygiene Data'!$F$5,0,10*ROW('Hygiene Data'!F28)),NA())</f>
        <v>#N/A</v>
      </c>
      <c r="BG34" s="100" t="e">
        <f ca="true">+IF(AND(ISNUMBER(OFFSET('Hygiene Data'!$F$7,0,10*ROW('Hygiene Data'!F28))),'Data Summary'!DV34="Yes"),OFFSET('Hygiene Data'!$F$7,0,10*ROW('Hygiene Data'!F28)),NA())</f>
        <v>#N/A</v>
      </c>
      <c r="BH34" s="100" t="e">
        <f ca="true">+IF(AND(ISNUMBER(OFFSET('Hygiene Data'!$F$9,0,10*ROW('Hygiene Data'!F28))),'Data Summary'!DW34="Yes"),OFFSET('Hygiene Data'!$F$9,0,10*ROW('Hygiene Data'!F28)),NA())</f>
        <v>#N/A</v>
      </c>
      <c r="BI34" s="100" t="e">
        <f ca="true">+IF(AND(ISNUMBER(OFFSET('Hygiene Data'!$G$5,0,10*ROW('Hygiene Data'!G28))),'Data Summary'!DX34="Yes"),OFFSET('Hygiene Data'!$G$5,0,10*ROW('Hygiene Data'!G28)),NA())</f>
        <v>#N/A</v>
      </c>
      <c r="BJ34" s="100" t="e">
        <f ca="true">+IF(AND(ISNUMBER(OFFSET('Hygiene Data'!$G$7,0,10*ROW('Hygiene Data'!G28))),'Data Summary'!DY34="Yes"),OFFSET('Hygiene Data'!$G$7,0,10*ROW('Hygiene Data'!G28)),NA())</f>
        <v>#N/A</v>
      </c>
      <c r="BK34" s="100" t="e">
        <f ca="true">+IF(AND(ISNUMBER(OFFSET('Hygiene Data'!$G$9,0,10*ROW('Hygiene Data'!G28))),'Data Summary'!DZ34="Yes"),OFFSET('Hygiene Data'!$G$9,0,10*ROW('Hygiene Data'!G28)),NA())</f>
        <v>#N/A</v>
      </c>
      <c r="BL34" s="100" t="e">
        <f ca="true">+IF(AND(ISNUMBER(OFFSET('Hygiene Data'!$H$5,0,10*ROW('Hygiene Data'!H28))),'Data Summary'!EA34="Yes"),OFFSET('Hygiene Data'!$H$5,0,10*ROW('Hygiene Data'!H28)),NA())</f>
        <v>#N/A</v>
      </c>
      <c r="BM34" s="100" t="e">
        <f ca="true">+IF(AND(ISNUMBER(OFFSET('Hygiene Data'!$H$7,0,10*ROW('Hygiene Data'!H28))),'Data Summary'!EB34="Yes"),OFFSET('Hygiene Data'!$H$7,0,10*ROW('Hygiene Data'!H28)),NA())</f>
        <v>#N/A</v>
      </c>
      <c r="BN34" s="100" t="e">
        <f ca="true">+IF(AND(ISNUMBER(OFFSET('Hygiene Data'!$H$9,0,10*ROW('Hygiene Data'!H28))),'Data Summary'!EC34="Yes"),OFFSET('Hygiene Data'!$H$9,0,10*ROW('Hygiene Data'!H28)),NA())</f>
        <v>#N/A</v>
      </c>
      <c r="BO34" s="100" t="e">
        <f ca="true">+IF(AND(ISNUMBER(OFFSET('Hygiene Data'!$I$5,0,10*ROW('Hygiene Data'!I28))),'Data Summary'!ED34="Yes"),OFFSET('Hygiene Data'!$I$5,0,10*ROW('Hygiene Data'!I28)),NA())</f>
        <v>#N/A</v>
      </c>
      <c r="BP34" s="100" t="e">
        <f ca="true">+IF(AND(ISNUMBER(OFFSET('Hygiene Data'!$I$7,0,10*ROW('Hygiene Data'!I28))),'Data Summary'!EE34="Yes"),OFFSET('Hygiene Data'!$I$7,0,10*ROW('Hygiene Data'!I28)),NA())</f>
        <v>#N/A</v>
      </c>
      <c r="BQ34" s="100" t="e">
        <f ca="true">+IF(AND(ISNUMBER(OFFSET('Hygiene Data'!$I$9,0,10*ROW('Hygiene Data'!I28))),'Data Summary'!EF34="Yes"),OFFSET('Hygiene Data'!$I$9,0,10*ROW('Hygiene Data'!I28)),NA())</f>
        <v>#N/A</v>
      </c>
    </row>
    <row xmlns:x14ac="http://schemas.microsoft.com/office/spreadsheetml/2009/9/ac" r="35" x14ac:dyDescent="0.2">
      <c r="A35" s="351" t="e">
        <f ca="true">+RIGHT('Data Summary'!A35,LEN('Data Summary'!A35)-9)</f>
        <v>#VALUE!</v>
      </c>
      <c r="B35" s="38" t="str">
        <f ca="true">+IF(ISTEXT('Data Summary'!B35),'Data Summary'!B35,"")</f>
        <v/>
      </c>
      <c r="C35" s="350" t="e">
        <f ca="true">+VALUE('Data Summary'!C35)</f>
        <v>#VALUE!</v>
      </c>
      <c r="D35" s="98" t="e">
        <f ca="true">+IF(AND(ISNUMBER(OFFSET('Water Data'!$D$4,0,10*ROW('Water Data'!D29))),'Data Summary'!BS35="Yes"),100-OFFSET('Water Data'!$D$4,0,10*ROW('Water Data'!D29)),NA())</f>
        <v>#N/A</v>
      </c>
      <c r="E35" s="98" t="e">
        <f ca="true">+IF(AND(ISNUMBER(OFFSET('Water Data'!$D$6,0,10*ROW('Water Data'!D29))),'Data Summary'!BT35="Yes"),OFFSET('Water Data'!$D$6,0,10*ROW('Water Data'!D29)),NA())</f>
        <v>#N/A</v>
      </c>
      <c r="F35" s="98" t="e">
        <f ca="true">+IF(AND(ISNUMBER(OFFSET('Water Data'!$D$9,0,10*ROW('Water Data'!D29))),'Data Summary'!BU35="Yes"),OFFSET('Water Data'!$D$9,0,10*ROW('Water Data'!D29)),NA())</f>
        <v>#N/A</v>
      </c>
      <c r="G35" s="98" t="e">
        <f ca="true">+IF(AND(ISNUMBER(OFFSET('Water Data'!$E$4,0,10*ROW('Water Data'!E29))),'Data Summary'!BV35="Yes"),100-OFFSET('Water Data'!$E$4,0,10*ROW('Water Data'!E29)),NA())</f>
        <v>#N/A</v>
      </c>
      <c r="H35" s="98" t="e">
        <f ca="true">+IF(AND(ISNUMBER(OFFSET('Water Data'!$E$6,0,10*ROW('Water Data'!E29))),'Data Summary'!BW35="Yes"),OFFSET('Water Data'!$E$6,0,10*ROW('Water Data'!E29)),NA())</f>
        <v>#N/A</v>
      </c>
      <c r="I35" s="98" t="e">
        <f ca="true">+IF(AND(ISNUMBER(OFFSET('Water Data'!$E$9,0,10*ROW('Water Data'!E29))),'Data Summary'!BX35="Yes"),OFFSET('Water Data'!$E$9,0,10*ROW('Water Data'!E29)),NA())</f>
        <v>#N/A</v>
      </c>
      <c r="J35" s="98" t="e">
        <f ca="true">+IF(AND(ISNUMBER(OFFSET('Water Data'!$F$4,0,10*ROW('Water Data'!F29))),'Data Summary'!BY35="Yes"),100-OFFSET('Water Data'!$F$4,0,10*ROW('Water Data'!F29)),NA())</f>
        <v>#N/A</v>
      </c>
      <c r="K35" s="98" t="e">
        <f ca="true">+IF(AND(ISNUMBER(OFFSET('Water Data'!$F$6,0,10*ROW('Water Data'!F29))),'Data Summary'!BZ35="Yes"),OFFSET('Water Data'!$F$6,0,10*ROW('Water Data'!F29)),NA())</f>
        <v>#N/A</v>
      </c>
      <c r="L35" s="98" t="e">
        <f ca="true">+IF(AND(ISNUMBER(OFFSET('Water Data'!$F$9,0,10*ROW('Water Data'!F29))),'Data Summary'!CA35="Yes"),OFFSET('Water Data'!$F$9,0,10*ROW('Water Data'!F29)),NA())</f>
        <v>#N/A</v>
      </c>
      <c r="M35" s="98" t="e">
        <f ca="true">+IF(AND(ISNUMBER(OFFSET('Water Data'!$G$4,0,10*ROW('Water Data'!G29))),'Data Summary'!CB35="Yes"),100-OFFSET('Water Data'!$G$4,0,10*ROW('Water Data'!G29)),NA())</f>
        <v>#N/A</v>
      </c>
      <c r="N35" s="98" t="e">
        <f ca="true">+IF(AND(ISNUMBER(OFFSET('Water Data'!$G$6,0,10*ROW('Water Data'!G29))),'Data Summary'!CC35="Yes"),OFFSET('Water Data'!$G$6,0,10*ROW('Water Data'!G29)),NA())</f>
        <v>#N/A</v>
      </c>
      <c r="O35" s="98" t="e">
        <f ca="true">+IF(AND(ISNUMBER(OFFSET('Water Data'!$G$9,0,10*ROW('Water Data'!G29))),'Data Summary'!CD35="Yes"),OFFSET('Water Data'!$G$9,0,10*ROW('Water Data'!G29)),NA())</f>
        <v>#N/A</v>
      </c>
      <c r="P35" s="98" t="e">
        <f ca="true">+IF(AND(ISNUMBER(OFFSET('Water Data'!$H$4,0,10*ROW('Water Data'!H29))),'Data Summary'!CE35="Yes"),100-OFFSET('Water Data'!$H$4,0,10*ROW('Water Data'!H29)),NA())</f>
        <v>#N/A</v>
      </c>
      <c r="Q35" s="98" t="e">
        <f ca="true">+IF(AND(ISNUMBER(OFFSET('Water Data'!$H$6,0,10*ROW('Water Data'!H29))),'Data Summary'!CF35="Yes"),OFFSET('Water Data'!$H$6,0,10*ROW('Water Data'!H29)),NA())</f>
        <v>#N/A</v>
      </c>
      <c r="R35" s="98" t="e">
        <f ca="true">+IF(AND(ISNUMBER(OFFSET('Water Data'!$H$9,0,10*ROW('Water Data'!H29))),'Data Summary'!CG35="Yes"),OFFSET('Water Data'!$H$9,0,10*ROW('Water Data'!H29)),NA())</f>
        <v>#N/A</v>
      </c>
      <c r="S35" s="98" t="e">
        <f ca="true">+IF(AND(ISNUMBER(OFFSET('Water Data'!$I$4,0,10*ROW('Water Data'!I29))),'Data Summary'!CH35="Yes"),100-OFFSET('Water Data'!$I$4,0,10*ROW('Water Data'!I29)),NA())</f>
        <v>#N/A</v>
      </c>
      <c r="T35" s="98" t="e">
        <f ca="true">+IF(AND(ISNUMBER(OFFSET('Water Data'!$I$6,0,10*ROW('Water Data'!I29))),'Data Summary'!CI35="Yes"),OFFSET('Water Data'!$I$6,0,10*ROW('Water Data'!I29)),NA())</f>
        <v>#N/A</v>
      </c>
      <c r="U35" s="98" t="e">
        <f ca="true">+IF(AND(ISNUMBER(OFFSET('Water Data'!$I$9,0,10*ROW('Water Data'!I29))),'Data Summary'!CJ35="Yes"),OFFSET('Water Data'!$I$9,0,10*ROW('Water Data'!I29)),NA())</f>
        <v>#N/A</v>
      </c>
      <c r="V35" s="99" t="e">
        <f ca="true">+IF(AND(ISNUMBER(OFFSET('Sanitation Data'!$D$4,0,10*ROW('Sanitation Data'!D29))),'Data Summary'!CK35="Yes"),100-OFFSET('Sanitation Data'!$D$4,0,10*ROW('Sanitation Data'!D29)),NA())</f>
        <v>#N/A</v>
      </c>
      <c r="W35" s="99" t="e">
        <f ca="true">+IF(AND(ISNUMBER(OFFSET('Sanitation Data'!$D$6,0,10*ROW('Sanitation Data'!D29))),'Data Summary'!CL35="Yes"),OFFSET('Sanitation Data'!$D$6,0,10*ROW('Sanitation Data'!D29)),NA())</f>
        <v>#N/A</v>
      </c>
      <c r="X35" s="99" t="e">
        <f ca="true">+IF(AND(ISNUMBER(OFFSET('Sanitation Data'!$D$10,0,10*ROW('Sanitation Data'!D29))),'Data Summary'!CM35="Yes"),OFFSET('Sanitation Data'!$D$10,0,10*ROW('Sanitation Data'!D29)),NA())</f>
        <v>#N/A</v>
      </c>
      <c r="Y35" s="99" t="e">
        <f ca="true">+IF(AND(ISNUMBER(OFFSET('Sanitation Data'!$D$11,0,10*ROW('Sanitation Data'!D29))),'Data Summary'!CN35="Yes"),OFFSET('Sanitation Data'!$D$11,0,10*ROW('Sanitation Data'!D29)),NA())</f>
        <v>#N/A</v>
      </c>
      <c r="Z35" s="99" t="e">
        <f ca="true">+IF(AND(ISNUMBER(OFFSET('Sanitation Data'!$D$12,0,10*ROW('Sanitation Data'!D29))),'Data Summary'!CO35="Yes"),OFFSET('Sanitation Data'!$D$12,0,10*ROW('Sanitation Data'!D29)),NA())</f>
        <v>#N/A</v>
      </c>
      <c r="AA35" s="99" t="e">
        <f ca="true">+IF(AND(ISNUMBER(OFFSET('Sanitation Data'!$E$4,0,10*ROW('Sanitation Data'!E29))),'Data Summary'!CP35="Yes"),100-OFFSET('Sanitation Data'!$E$4,0,10*ROW('Sanitation Data'!E29)),NA())</f>
        <v>#N/A</v>
      </c>
      <c r="AB35" s="99" t="e">
        <f ca="true">+IF(AND(ISNUMBER(OFFSET('Sanitation Data'!$E$6,0,10*ROW('Sanitation Data'!E29))),'Data Summary'!CQ35="Yes"),OFFSET('Sanitation Data'!$E$6,0,10*ROW('Sanitation Data'!E29)),NA())</f>
        <v>#N/A</v>
      </c>
      <c r="AC35" s="99" t="e">
        <f ca="true">+IF(AND(ISNUMBER(OFFSET('Sanitation Data'!$E$10,0,10*ROW('Sanitation Data'!E29))),'Data Summary'!CR35="Yes"),OFFSET('Sanitation Data'!$E$10,0,10*ROW('Sanitation Data'!E29)),NA())</f>
        <v>#N/A</v>
      </c>
      <c r="AD35" s="99" t="e">
        <f ca="true">+IF(AND(ISNUMBER(OFFSET('Sanitation Data'!$E$11,0,10*ROW('Sanitation Data'!E29))),'Data Summary'!CS35="Yes"),OFFSET('Sanitation Data'!$E$11,0,10*ROW('Sanitation Data'!E29)),NA())</f>
        <v>#N/A</v>
      </c>
      <c r="AE35" s="99" t="e">
        <f ca="true">+IF(AND(ISNUMBER(OFFSET('Sanitation Data'!$E$12,0,10*ROW('Sanitation Data'!E29))),'Data Summary'!CT35="Yes"),OFFSET('Sanitation Data'!$E$12,0,10*ROW('Sanitation Data'!E29)),NA())</f>
        <v>#N/A</v>
      </c>
      <c r="AF35" s="99" t="e">
        <f ca="true">+IF(AND(ISNUMBER(OFFSET('Sanitation Data'!$F$4,0,10*ROW('Sanitation Data'!F29))),'Data Summary'!CU35="Yes"),100-OFFSET('Sanitation Data'!$F$4,0,10*ROW('Sanitation Data'!F29)),NA())</f>
        <v>#N/A</v>
      </c>
      <c r="AG35" s="99" t="e">
        <f ca="true">+IF(AND(ISNUMBER(OFFSET('Sanitation Data'!$F$6,0,10*ROW('Sanitation Data'!F29))),'Data Summary'!CV35="Yes"),OFFSET('Sanitation Data'!$F$6,0,10*ROW('Sanitation Data'!F29)),NA())</f>
        <v>#N/A</v>
      </c>
      <c r="AH35" s="99" t="e">
        <f ca="true">+IF(AND(ISNUMBER(OFFSET('Sanitation Data'!$F$10,0,10*ROW('Sanitation Data'!F29))),'Data Summary'!CW35="Yes"),OFFSET('Sanitation Data'!$F$10,0,10*ROW('Sanitation Data'!F29)),NA())</f>
        <v>#N/A</v>
      </c>
      <c r="AI35" s="99" t="e">
        <f ca="true">+IF(AND(ISNUMBER(OFFSET('Sanitation Data'!$F$11,0,10*ROW('Sanitation Data'!F29))),'Data Summary'!CX35="Yes"),OFFSET('Sanitation Data'!$F$11,0,10*ROW('Sanitation Data'!F29)),NA())</f>
        <v>#N/A</v>
      </c>
      <c r="AJ35" s="99" t="e">
        <f ca="true">+IF(AND(ISNUMBER(OFFSET('Sanitation Data'!$F$12,0,10*ROW('Sanitation Data'!F29))),'Data Summary'!CY35="Yes"),OFFSET('Sanitation Data'!$F$12,0,10*ROW('Sanitation Data'!F29)),NA())</f>
        <v>#N/A</v>
      </c>
      <c r="AK35" s="99" t="e">
        <f ca="true">+IF(AND(ISNUMBER(OFFSET('Sanitation Data'!$G$4,0,10*ROW('Sanitation Data'!G29))),'Data Summary'!CZ35="Yes"),100-OFFSET('Sanitation Data'!$G$4,0,10*ROW('Sanitation Data'!G29)),NA())</f>
        <v>#N/A</v>
      </c>
      <c r="AL35" s="99" t="e">
        <f ca="true">+IF(AND(ISNUMBER(OFFSET('Sanitation Data'!$G$6,0,10*ROW('Sanitation Data'!G29))),'Data Summary'!DA35="Yes"),OFFSET('Sanitation Data'!$G$6,0,10*ROW('Sanitation Data'!G29)),NA())</f>
        <v>#N/A</v>
      </c>
      <c r="AM35" s="99" t="e">
        <f ca="true">+IF(AND(ISNUMBER(OFFSET('Sanitation Data'!$G$10,0,10*ROW('Sanitation Data'!G29))),'Data Summary'!DB35="Yes"),OFFSET('Sanitation Data'!$G$10,0,10*ROW('Sanitation Data'!G29)),NA())</f>
        <v>#N/A</v>
      </c>
      <c r="AN35" s="99" t="e">
        <f ca="true">+IF(AND(ISNUMBER(OFFSET('Sanitation Data'!$G$11,0,10*ROW('Sanitation Data'!G29))),'Data Summary'!DC35="Yes"),OFFSET('Sanitation Data'!$G$11,0,10*ROW('Sanitation Data'!G29)),NA())</f>
        <v>#N/A</v>
      </c>
      <c r="AO35" s="99" t="e">
        <f ca="true">+IF(AND(ISNUMBER(OFFSET('Sanitation Data'!$G$12,0,10*ROW('Sanitation Data'!G29))),'Data Summary'!DD35="Yes"),OFFSET('Sanitation Data'!$G$12,0,10*ROW('Sanitation Data'!G29)),NA())</f>
        <v>#N/A</v>
      </c>
      <c r="AP35" s="99" t="e">
        <f ca="true">+IF(AND(ISNUMBER(OFFSET('Sanitation Data'!$H$4,0,10*ROW('Sanitation Data'!H29))),'Data Summary'!DE35="Yes"),100-OFFSET('Sanitation Data'!$H$4,0,10*ROW('Sanitation Data'!H29)),NA())</f>
        <v>#N/A</v>
      </c>
      <c r="AQ35" s="99" t="e">
        <f ca="true">+IF(AND(ISNUMBER(OFFSET('Sanitation Data'!$H$6,0,10*ROW('Sanitation Data'!H29))),'Data Summary'!DF35="Yes"),OFFSET('Sanitation Data'!$H$6,0,10*ROW('Sanitation Data'!H29)),NA())</f>
        <v>#N/A</v>
      </c>
      <c r="AR35" s="99" t="e">
        <f ca="true">+IF(AND(ISNUMBER(OFFSET('Sanitation Data'!$H$10,0,10*ROW('Sanitation Data'!H29))),'Data Summary'!DG35="Yes"),OFFSET('Sanitation Data'!$H$10,0,10*ROW('Sanitation Data'!H29)),NA())</f>
        <v>#N/A</v>
      </c>
      <c r="AS35" s="99" t="e">
        <f ca="true">+IF(AND(ISNUMBER(OFFSET('Sanitation Data'!$H$11,0,10*ROW('Sanitation Data'!H29))),'Data Summary'!DH35="Yes"),OFFSET('Sanitation Data'!$H$11,0,10*ROW('Sanitation Data'!H29)),NA())</f>
        <v>#N/A</v>
      </c>
      <c r="AT35" s="99" t="e">
        <f ca="true">+IF(AND(ISNUMBER(OFFSET('Sanitation Data'!$H$12,0,10*ROW('Sanitation Data'!H29))),'Data Summary'!DI35="Yes"),OFFSET('Sanitation Data'!$H$12,0,10*ROW('Sanitation Data'!H29)),NA())</f>
        <v>#N/A</v>
      </c>
      <c r="AU35" s="99" t="e">
        <f ca="true">+IF(AND(ISNUMBER(OFFSET('Sanitation Data'!$I$4,0,10*ROW('Sanitation Data'!I29))),'Data Summary'!DJ35="Yes"),100-OFFSET('Sanitation Data'!$I$4,0,10*ROW('Sanitation Data'!I29)),NA())</f>
        <v>#N/A</v>
      </c>
      <c r="AV35" s="99" t="e">
        <f ca="true">+IF(AND(ISNUMBER(OFFSET('Sanitation Data'!$I$6,0,10*ROW('Sanitation Data'!I29))),'Data Summary'!DK35="Yes"),OFFSET('Sanitation Data'!$I$6,0,10*ROW('Sanitation Data'!I29)),NA())</f>
        <v>#N/A</v>
      </c>
      <c r="AW35" s="99" t="e">
        <f ca="true">+IF(AND(ISNUMBER(OFFSET('Sanitation Data'!$I$10,0,10*ROW('Sanitation Data'!I29))),'Data Summary'!DL35="Yes"),OFFSET('Sanitation Data'!$I$10,0,10*ROW('Sanitation Data'!I29)),NA())</f>
        <v>#N/A</v>
      </c>
      <c r="AX35" s="99" t="e">
        <f ca="true">+IF(AND(ISNUMBER(OFFSET('Sanitation Data'!$I$11,0,10*ROW('Sanitation Data'!I29))),'Data Summary'!DM35="Yes"),OFFSET('Sanitation Data'!$I$11,0,10*ROW('Sanitation Data'!I29)),NA())</f>
        <v>#N/A</v>
      </c>
      <c r="AY35" s="99" t="e">
        <f ca="true">+IF(AND(ISNUMBER(OFFSET('Sanitation Data'!$I$12,0,10*ROW('Sanitation Data'!I29))),'Data Summary'!DN35="Yes"),OFFSET('Sanitation Data'!$I$12,0,10*ROW('Sanitation Data'!I29)),NA())</f>
        <v>#N/A</v>
      </c>
      <c r="AZ35" s="100" t="e">
        <f ca="true">+IF(AND(ISNUMBER(OFFSET('Hygiene Data'!$D$5,0,10*ROW('Hygiene Data'!D29))),'Data Summary'!DO35="Yes"),OFFSET('Hygiene Data'!$D$5,0,10*ROW('Hygiene Data'!D29)),NA())</f>
        <v>#N/A</v>
      </c>
      <c r="BA35" s="100" t="e">
        <f ca="true">+IF(AND(ISNUMBER(OFFSET('Hygiene Data'!$D$7,0,10*ROW('Hygiene Data'!D29))),'Data Summary'!DP35="Yes"),OFFSET('Hygiene Data'!$D$7,0,10*ROW('Hygiene Data'!D29)),NA())</f>
        <v>#N/A</v>
      </c>
      <c r="BB35" s="100" t="e">
        <f ca="true">+IF(AND(ISNUMBER(OFFSET('Hygiene Data'!$D$9,0,10*ROW('Hygiene Data'!D29))),'Data Summary'!DQ35="Yes"),OFFSET('Hygiene Data'!$D$9,0,10*ROW('Hygiene Data'!D29)),NA())</f>
        <v>#N/A</v>
      </c>
      <c r="BC35" s="100" t="e">
        <f ca="true">+IF(AND(ISNUMBER(OFFSET('Hygiene Data'!$E$5,0,10*ROW('Hygiene Data'!E29))),'Data Summary'!DR35="Yes"),OFFSET('Hygiene Data'!$E$5,0,10*ROW('Hygiene Data'!E29)),NA())</f>
        <v>#N/A</v>
      </c>
      <c r="BD35" s="100" t="e">
        <f ca="true">+IF(AND(ISNUMBER(OFFSET('Hygiene Data'!$E$7,0,10*ROW('Hygiene Data'!E29))),'Data Summary'!DS35="Yes"),OFFSET('Hygiene Data'!$E$7,0,10*ROW('Hygiene Data'!E29)),NA())</f>
        <v>#N/A</v>
      </c>
      <c r="BE35" s="100" t="e">
        <f ca="true">+IF(AND(ISNUMBER(OFFSET('Hygiene Data'!$E$9,0,10*ROW('Hygiene Data'!E29))),'Data Summary'!DT35="Yes"),OFFSET('Hygiene Data'!$E$9,0,10*ROW('Hygiene Data'!E29)),NA())</f>
        <v>#N/A</v>
      </c>
      <c r="BF35" s="100" t="e">
        <f ca="true">+IF(AND(ISNUMBER(OFFSET('Hygiene Data'!$F$5,0,10*ROW('Hygiene Data'!F29))),'Data Summary'!DU35="Yes"),OFFSET('Hygiene Data'!$F$5,0,10*ROW('Hygiene Data'!F29)),NA())</f>
        <v>#N/A</v>
      </c>
      <c r="BG35" s="100" t="e">
        <f ca="true">+IF(AND(ISNUMBER(OFFSET('Hygiene Data'!$F$7,0,10*ROW('Hygiene Data'!F29))),'Data Summary'!DV35="Yes"),OFFSET('Hygiene Data'!$F$7,0,10*ROW('Hygiene Data'!F29)),NA())</f>
        <v>#N/A</v>
      </c>
      <c r="BH35" s="100" t="e">
        <f ca="true">+IF(AND(ISNUMBER(OFFSET('Hygiene Data'!$F$9,0,10*ROW('Hygiene Data'!F29))),'Data Summary'!DW35="Yes"),OFFSET('Hygiene Data'!$F$9,0,10*ROW('Hygiene Data'!F29)),NA())</f>
        <v>#N/A</v>
      </c>
      <c r="BI35" s="100" t="e">
        <f ca="true">+IF(AND(ISNUMBER(OFFSET('Hygiene Data'!$G$5,0,10*ROW('Hygiene Data'!G29))),'Data Summary'!DX35="Yes"),OFFSET('Hygiene Data'!$G$5,0,10*ROW('Hygiene Data'!G29)),NA())</f>
        <v>#N/A</v>
      </c>
      <c r="BJ35" s="100" t="e">
        <f ca="true">+IF(AND(ISNUMBER(OFFSET('Hygiene Data'!$G$7,0,10*ROW('Hygiene Data'!G29))),'Data Summary'!DY35="Yes"),OFFSET('Hygiene Data'!$G$7,0,10*ROW('Hygiene Data'!G29)),NA())</f>
        <v>#N/A</v>
      </c>
      <c r="BK35" s="100" t="e">
        <f ca="true">+IF(AND(ISNUMBER(OFFSET('Hygiene Data'!$G$9,0,10*ROW('Hygiene Data'!G29))),'Data Summary'!DZ35="Yes"),OFFSET('Hygiene Data'!$G$9,0,10*ROW('Hygiene Data'!G29)),NA())</f>
        <v>#N/A</v>
      </c>
      <c r="BL35" s="100" t="e">
        <f ca="true">+IF(AND(ISNUMBER(OFFSET('Hygiene Data'!$H$5,0,10*ROW('Hygiene Data'!H29))),'Data Summary'!EA35="Yes"),OFFSET('Hygiene Data'!$H$5,0,10*ROW('Hygiene Data'!H29)),NA())</f>
        <v>#N/A</v>
      </c>
      <c r="BM35" s="100" t="e">
        <f ca="true">+IF(AND(ISNUMBER(OFFSET('Hygiene Data'!$H$7,0,10*ROW('Hygiene Data'!H29))),'Data Summary'!EB35="Yes"),OFFSET('Hygiene Data'!$H$7,0,10*ROW('Hygiene Data'!H29)),NA())</f>
        <v>#N/A</v>
      </c>
      <c r="BN35" s="100" t="e">
        <f ca="true">+IF(AND(ISNUMBER(OFFSET('Hygiene Data'!$H$9,0,10*ROW('Hygiene Data'!H29))),'Data Summary'!EC35="Yes"),OFFSET('Hygiene Data'!$H$9,0,10*ROW('Hygiene Data'!H29)),NA())</f>
        <v>#N/A</v>
      </c>
      <c r="BO35" s="100" t="e">
        <f ca="true">+IF(AND(ISNUMBER(OFFSET('Hygiene Data'!$I$5,0,10*ROW('Hygiene Data'!I29))),'Data Summary'!ED35="Yes"),OFFSET('Hygiene Data'!$I$5,0,10*ROW('Hygiene Data'!I29)),NA())</f>
        <v>#N/A</v>
      </c>
      <c r="BP35" s="100" t="e">
        <f ca="true">+IF(AND(ISNUMBER(OFFSET('Hygiene Data'!$I$7,0,10*ROW('Hygiene Data'!I29))),'Data Summary'!EE35="Yes"),OFFSET('Hygiene Data'!$I$7,0,10*ROW('Hygiene Data'!I29)),NA())</f>
        <v>#N/A</v>
      </c>
      <c r="BQ35" s="100" t="e">
        <f ca="true">+IF(AND(ISNUMBER(OFFSET('Hygiene Data'!$I$9,0,10*ROW('Hygiene Data'!I29))),'Data Summary'!EF35="Yes"),OFFSET('Hygiene Data'!$I$9,0,10*ROW('Hygiene Data'!I29)),NA())</f>
        <v>#N/A</v>
      </c>
    </row>
    <row xmlns:x14ac="http://schemas.microsoft.com/office/spreadsheetml/2009/9/ac" r="36" x14ac:dyDescent="0.2">
      <c r="A36" s="351" t="e">
        <f ca="true">+RIGHT('Data Summary'!A36,LEN('Data Summary'!A36)-9)</f>
        <v>#VALUE!</v>
      </c>
      <c r="B36" s="38" t="str">
        <f ca="true">+IF(ISTEXT('Data Summary'!B36),'Data Summary'!B36,"")</f>
        <v/>
      </c>
      <c r="C36" s="350" t="e">
        <f ca="true">+VALUE('Data Summary'!C36)</f>
        <v>#VALUE!</v>
      </c>
      <c r="D36" s="98" t="e">
        <f ca="true">+IF(AND(ISNUMBER(OFFSET('Water Data'!$D$4,0,10*ROW('Water Data'!D30))),'Data Summary'!BS36="Yes"),100-OFFSET('Water Data'!$D$4,0,10*ROW('Water Data'!D30)),NA())</f>
        <v>#N/A</v>
      </c>
      <c r="E36" s="98" t="e">
        <f ca="true">+IF(AND(ISNUMBER(OFFSET('Water Data'!$D$6,0,10*ROW('Water Data'!D30))),'Data Summary'!BT36="Yes"),OFFSET('Water Data'!$D$6,0,10*ROW('Water Data'!D30)),NA())</f>
        <v>#N/A</v>
      </c>
      <c r="F36" s="98" t="e">
        <f ca="true">+IF(AND(ISNUMBER(OFFSET('Water Data'!$D$9,0,10*ROW('Water Data'!D30))),'Data Summary'!BU36="Yes"),OFFSET('Water Data'!$D$9,0,10*ROW('Water Data'!D30)),NA())</f>
        <v>#N/A</v>
      </c>
      <c r="G36" s="98" t="e">
        <f ca="true">+IF(AND(ISNUMBER(OFFSET('Water Data'!$E$4,0,10*ROW('Water Data'!E30))),'Data Summary'!BV36="Yes"),100-OFFSET('Water Data'!$E$4,0,10*ROW('Water Data'!E30)),NA())</f>
        <v>#N/A</v>
      </c>
      <c r="H36" s="98" t="e">
        <f ca="true">+IF(AND(ISNUMBER(OFFSET('Water Data'!$E$6,0,10*ROW('Water Data'!E30))),'Data Summary'!BW36="Yes"),OFFSET('Water Data'!$E$6,0,10*ROW('Water Data'!E30)),NA())</f>
        <v>#N/A</v>
      </c>
      <c r="I36" s="98" t="e">
        <f ca="true">+IF(AND(ISNUMBER(OFFSET('Water Data'!$E$9,0,10*ROW('Water Data'!E30))),'Data Summary'!BX36="Yes"),OFFSET('Water Data'!$E$9,0,10*ROW('Water Data'!E30)),NA())</f>
        <v>#N/A</v>
      </c>
      <c r="J36" s="98" t="e">
        <f ca="true">+IF(AND(ISNUMBER(OFFSET('Water Data'!$F$4,0,10*ROW('Water Data'!F30))),'Data Summary'!BY36="Yes"),100-OFFSET('Water Data'!$F$4,0,10*ROW('Water Data'!F30)),NA())</f>
        <v>#N/A</v>
      </c>
      <c r="K36" s="98" t="e">
        <f ca="true">+IF(AND(ISNUMBER(OFFSET('Water Data'!$F$6,0,10*ROW('Water Data'!F30))),'Data Summary'!BZ36="Yes"),OFFSET('Water Data'!$F$6,0,10*ROW('Water Data'!F30)),NA())</f>
        <v>#N/A</v>
      </c>
      <c r="L36" s="98" t="e">
        <f ca="true">+IF(AND(ISNUMBER(OFFSET('Water Data'!$F$9,0,10*ROW('Water Data'!F30))),'Data Summary'!CA36="Yes"),OFFSET('Water Data'!$F$9,0,10*ROW('Water Data'!F30)),NA())</f>
        <v>#N/A</v>
      </c>
      <c r="M36" s="98" t="e">
        <f ca="true">+IF(AND(ISNUMBER(OFFSET('Water Data'!$G$4,0,10*ROW('Water Data'!G30))),'Data Summary'!CB36="Yes"),100-OFFSET('Water Data'!$G$4,0,10*ROW('Water Data'!G30)),NA())</f>
        <v>#N/A</v>
      </c>
      <c r="N36" s="98" t="e">
        <f ca="true">+IF(AND(ISNUMBER(OFFSET('Water Data'!$G$6,0,10*ROW('Water Data'!G30))),'Data Summary'!CC36="Yes"),OFFSET('Water Data'!$G$6,0,10*ROW('Water Data'!G30)),NA())</f>
        <v>#N/A</v>
      </c>
      <c r="O36" s="98" t="e">
        <f ca="true">+IF(AND(ISNUMBER(OFFSET('Water Data'!$G$9,0,10*ROW('Water Data'!G30))),'Data Summary'!CD36="Yes"),OFFSET('Water Data'!$G$9,0,10*ROW('Water Data'!G30)),NA())</f>
        <v>#N/A</v>
      </c>
      <c r="P36" s="98" t="e">
        <f ca="true">+IF(AND(ISNUMBER(OFFSET('Water Data'!$H$4,0,10*ROW('Water Data'!H30))),'Data Summary'!CE36="Yes"),100-OFFSET('Water Data'!$H$4,0,10*ROW('Water Data'!H30)),NA())</f>
        <v>#N/A</v>
      </c>
      <c r="Q36" s="98" t="e">
        <f ca="true">+IF(AND(ISNUMBER(OFFSET('Water Data'!$H$6,0,10*ROW('Water Data'!H30))),'Data Summary'!CF36="Yes"),OFFSET('Water Data'!$H$6,0,10*ROW('Water Data'!H30)),NA())</f>
        <v>#N/A</v>
      </c>
      <c r="R36" s="98" t="e">
        <f ca="true">+IF(AND(ISNUMBER(OFFSET('Water Data'!$H$9,0,10*ROW('Water Data'!H30))),'Data Summary'!CG36="Yes"),OFFSET('Water Data'!$H$9,0,10*ROW('Water Data'!H30)),NA())</f>
        <v>#N/A</v>
      </c>
      <c r="S36" s="98" t="e">
        <f ca="true">+IF(AND(ISNUMBER(OFFSET('Water Data'!$I$4,0,10*ROW('Water Data'!I30))),'Data Summary'!CH36="Yes"),100-OFFSET('Water Data'!$I$4,0,10*ROW('Water Data'!I30)),NA())</f>
        <v>#N/A</v>
      </c>
      <c r="T36" s="98" t="e">
        <f ca="true">+IF(AND(ISNUMBER(OFFSET('Water Data'!$I$6,0,10*ROW('Water Data'!I30))),'Data Summary'!CI36="Yes"),OFFSET('Water Data'!$I$6,0,10*ROW('Water Data'!I30)),NA())</f>
        <v>#N/A</v>
      </c>
      <c r="U36" s="98" t="e">
        <f ca="true">+IF(AND(ISNUMBER(OFFSET('Water Data'!$I$9,0,10*ROW('Water Data'!I30))),'Data Summary'!CJ36="Yes"),OFFSET('Water Data'!$I$9,0,10*ROW('Water Data'!I30)),NA())</f>
        <v>#N/A</v>
      </c>
      <c r="V36" s="99" t="e">
        <f ca="true">+IF(AND(ISNUMBER(OFFSET('Sanitation Data'!$D$4,0,10*ROW('Sanitation Data'!D30))),'Data Summary'!CK36="Yes"),100-OFFSET('Sanitation Data'!$D$4,0,10*ROW('Sanitation Data'!D30)),NA())</f>
        <v>#N/A</v>
      </c>
      <c r="W36" s="99" t="e">
        <f ca="true">+IF(AND(ISNUMBER(OFFSET('Sanitation Data'!$D$6,0,10*ROW('Sanitation Data'!D30))),'Data Summary'!CL36="Yes"),OFFSET('Sanitation Data'!$D$6,0,10*ROW('Sanitation Data'!D30)),NA())</f>
        <v>#N/A</v>
      </c>
      <c r="X36" s="99" t="e">
        <f ca="true">+IF(AND(ISNUMBER(OFFSET('Sanitation Data'!$D$10,0,10*ROW('Sanitation Data'!D30))),'Data Summary'!CM36="Yes"),OFFSET('Sanitation Data'!$D$10,0,10*ROW('Sanitation Data'!D30)),NA())</f>
        <v>#N/A</v>
      </c>
      <c r="Y36" s="99" t="e">
        <f ca="true">+IF(AND(ISNUMBER(OFFSET('Sanitation Data'!$D$11,0,10*ROW('Sanitation Data'!D30))),'Data Summary'!CN36="Yes"),OFFSET('Sanitation Data'!$D$11,0,10*ROW('Sanitation Data'!D30)),NA())</f>
        <v>#N/A</v>
      </c>
      <c r="Z36" s="99" t="e">
        <f ca="true">+IF(AND(ISNUMBER(OFFSET('Sanitation Data'!$D$12,0,10*ROW('Sanitation Data'!D30))),'Data Summary'!CO36="Yes"),OFFSET('Sanitation Data'!$D$12,0,10*ROW('Sanitation Data'!D30)),NA())</f>
        <v>#N/A</v>
      </c>
      <c r="AA36" s="99" t="e">
        <f ca="true">+IF(AND(ISNUMBER(OFFSET('Sanitation Data'!$E$4,0,10*ROW('Sanitation Data'!E30))),'Data Summary'!CP36="Yes"),100-OFFSET('Sanitation Data'!$E$4,0,10*ROW('Sanitation Data'!E30)),NA())</f>
        <v>#N/A</v>
      </c>
      <c r="AB36" s="99" t="e">
        <f ca="true">+IF(AND(ISNUMBER(OFFSET('Sanitation Data'!$E$6,0,10*ROW('Sanitation Data'!E30))),'Data Summary'!CQ36="Yes"),OFFSET('Sanitation Data'!$E$6,0,10*ROW('Sanitation Data'!E30)),NA())</f>
        <v>#N/A</v>
      </c>
      <c r="AC36" s="99" t="e">
        <f ca="true">+IF(AND(ISNUMBER(OFFSET('Sanitation Data'!$E$10,0,10*ROW('Sanitation Data'!E30))),'Data Summary'!CR36="Yes"),OFFSET('Sanitation Data'!$E$10,0,10*ROW('Sanitation Data'!E30)),NA())</f>
        <v>#N/A</v>
      </c>
      <c r="AD36" s="99" t="e">
        <f ca="true">+IF(AND(ISNUMBER(OFFSET('Sanitation Data'!$E$11,0,10*ROW('Sanitation Data'!E30))),'Data Summary'!CS36="Yes"),OFFSET('Sanitation Data'!$E$11,0,10*ROW('Sanitation Data'!E30)),NA())</f>
        <v>#N/A</v>
      </c>
      <c r="AE36" s="99" t="e">
        <f ca="true">+IF(AND(ISNUMBER(OFFSET('Sanitation Data'!$E$12,0,10*ROW('Sanitation Data'!E30))),'Data Summary'!CT36="Yes"),OFFSET('Sanitation Data'!$E$12,0,10*ROW('Sanitation Data'!E30)),NA())</f>
        <v>#N/A</v>
      </c>
      <c r="AF36" s="99" t="e">
        <f ca="true">+IF(AND(ISNUMBER(OFFSET('Sanitation Data'!$F$4,0,10*ROW('Sanitation Data'!F30))),'Data Summary'!CU36="Yes"),100-OFFSET('Sanitation Data'!$F$4,0,10*ROW('Sanitation Data'!F30)),NA())</f>
        <v>#N/A</v>
      </c>
      <c r="AG36" s="99" t="e">
        <f ca="true">+IF(AND(ISNUMBER(OFFSET('Sanitation Data'!$F$6,0,10*ROW('Sanitation Data'!F30))),'Data Summary'!CV36="Yes"),OFFSET('Sanitation Data'!$F$6,0,10*ROW('Sanitation Data'!F30)),NA())</f>
        <v>#N/A</v>
      </c>
      <c r="AH36" s="99" t="e">
        <f ca="true">+IF(AND(ISNUMBER(OFFSET('Sanitation Data'!$F$10,0,10*ROW('Sanitation Data'!F30))),'Data Summary'!CW36="Yes"),OFFSET('Sanitation Data'!$F$10,0,10*ROW('Sanitation Data'!F30)),NA())</f>
        <v>#N/A</v>
      </c>
      <c r="AI36" s="99" t="e">
        <f ca="true">+IF(AND(ISNUMBER(OFFSET('Sanitation Data'!$F$11,0,10*ROW('Sanitation Data'!F30))),'Data Summary'!CX36="Yes"),OFFSET('Sanitation Data'!$F$11,0,10*ROW('Sanitation Data'!F30)),NA())</f>
        <v>#N/A</v>
      </c>
      <c r="AJ36" s="99" t="e">
        <f ca="true">+IF(AND(ISNUMBER(OFFSET('Sanitation Data'!$F$12,0,10*ROW('Sanitation Data'!F30))),'Data Summary'!CY36="Yes"),OFFSET('Sanitation Data'!$F$12,0,10*ROW('Sanitation Data'!F30)),NA())</f>
        <v>#N/A</v>
      </c>
      <c r="AK36" s="99" t="e">
        <f ca="true">+IF(AND(ISNUMBER(OFFSET('Sanitation Data'!$G$4,0,10*ROW('Sanitation Data'!G30))),'Data Summary'!CZ36="Yes"),100-OFFSET('Sanitation Data'!$G$4,0,10*ROW('Sanitation Data'!G30)),NA())</f>
        <v>#N/A</v>
      </c>
      <c r="AL36" s="99" t="e">
        <f ca="true">+IF(AND(ISNUMBER(OFFSET('Sanitation Data'!$G$6,0,10*ROW('Sanitation Data'!G30))),'Data Summary'!DA36="Yes"),OFFSET('Sanitation Data'!$G$6,0,10*ROW('Sanitation Data'!G30)),NA())</f>
        <v>#N/A</v>
      </c>
      <c r="AM36" s="99" t="e">
        <f ca="true">+IF(AND(ISNUMBER(OFFSET('Sanitation Data'!$G$10,0,10*ROW('Sanitation Data'!G30))),'Data Summary'!DB36="Yes"),OFFSET('Sanitation Data'!$G$10,0,10*ROW('Sanitation Data'!G30)),NA())</f>
        <v>#N/A</v>
      </c>
      <c r="AN36" s="99" t="e">
        <f ca="true">+IF(AND(ISNUMBER(OFFSET('Sanitation Data'!$G$11,0,10*ROW('Sanitation Data'!G30))),'Data Summary'!DC36="Yes"),OFFSET('Sanitation Data'!$G$11,0,10*ROW('Sanitation Data'!G30)),NA())</f>
        <v>#N/A</v>
      </c>
      <c r="AO36" s="99" t="e">
        <f ca="true">+IF(AND(ISNUMBER(OFFSET('Sanitation Data'!$G$12,0,10*ROW('Sanitation Data'!G30))),'Data Summary'!DD36="Yes"),OFFSET('Sanitation Data'!$G$12,0,10*ROW('Sanitation Data'!G30)),NA())</f>
        <v>#N/A</v>
      </c>
      <c r="AP36" s="99" t="e">
        <f ca="true">+IF(AND(ISNUMBER(OFFSET('Sanitation Data'!$H$4,0,10*ROW('Sanitation Data'!H30))),'Data Summary'!DE36="Yes"),100-OFFSET('Sanitation Data'!$H$4,0,10*ROW('Sanitation Data'!H30)),NA())</f>
        <v>#N/A</v>
      </c>
      <c r="AQ36" s="99" t="e">
        <f ca="true">+IF(AND(ISNUMBER(OFFSET('Sanitation Data'!$H$6,0,10*ROW('Sanitation Data'!H30))),'Data Summary'!DF36="Yes"),OFFSET('Sanitation Data'!$H$6,0,10*ROW('Sanitation Data'!H30)),NA())</f>
        <v>#N/A</v>
      </c>
      <c r="AR36" s="99" t="e">
        <f ca="true">+IF(AND(ISNUMBER(OFFSET('Sanitation Data'!$H$10,0,10*ROW('Sanitation Data'!H30))),'Data Summary'!DG36="Yes"),OFFSET('Sanitation Data'!$H$10,0,10*ROW('Sanitation Data'!H30)),NA())</f>
        <v>#N/A</v>
      </c>
      <c r="AS36" s="99" t="e">
        <f ca="true">+IF(AND(ISNUMBER(OFFSET('Sanitation Data'!$H$11,0,10*ROW('Sanitation Data'!H30))),'Data Summary'!DH36="Yes"),OFFSET('Sanitation Data'!$H$11,0,10*ROW('Sanitation Data'!H30)),NA())</f>
        <v>#N/A</v>
      </c>
      <c r="AT36" s="99" t="e">
        <f ca="true">+IF(AND(ISNUMBER(OFFSET('Sanitation Data'!$H$12,0,10*ROW('Sanitation Data'!H30))),'Data Summary'!DI36="Yes"),OFFSET('Sanitation Data'!$H$12,0,10*ROW('Sanitation Data'!H30)),NA())</f>
        <v>#N/A</v>
      </c>
      <c r="AU36" s="99" t="e">
        <f ca="true">+IF(AND(ISNUMBER(OFFSET('Sanitation Data'!$I$4,0,10*ROW('Sanitation Data'!I30))),'Data Summary'!DJ36="Yes"),100-OFFSET('Sanitation Data'!$I$4,0,10*ROW('Sanitation Data'!I30)),NA())</f>
        <v>#N/A</v>
      </c>
      <c r="AV36" s="99" t="e">
        <f ca="true">+IF(AND(ISNUMBER(OFFSET('Sanitation Data'!$I$6,0,10*ROW('Sanitation Data'!I30))),'Data Summary'!DK36="Yes"),OFFSET('Sanitation Data'!$I$6,0,10*ROW('Sanitation Data'!I30)),NA())</f>
        <v>#N/A</v>
      </c>
      <c r="AW36" s="99" t="e">
        <f ca="true">+IF(AND(ISNUMBER(OFFSET('Sanitation Data'!$I$10,0,10*ROW('Sanitation Data'!I30))),'Data Summary'!DL36="Yes"),OFFSET('Sanitation Data'!$I$10,0,10*ROW('Sanitation Data'!I30)),NA())</f>
        <v>#N/A</v>
      </c>
      <c r="AX36" s="99" t="e">
        <f ca="true">+IF(AND(ISNUMBER(OFFSET('Sanitation Data'!$I$11,0,10*ROW('Sanitation Data'!I30))),'Data Summary'!DM36="Yes"),OFFSET('Sanitation Data'!$I$11,0,10*ROW('Sanitation Data'!I30)),NA())</f>
        <v>#N/A</v>
      </c>
      <c r="AY36" s="99" t="e">
        <f ca="true">+IF(AND(ISNUMBER(OFFSET('Sanitation Data'!$I$12,0,10*ROW('Sanitation Data'!I30))),'Data Summary'!DN36="Yes"),OFFSET('Sanitation Data'!$I$12,0,10*ROW('Sanitation Data'!I30)),NA())</f>
        <v>#N/A</v>
      </c>
      <c r="AZ36" s="100" t="e">
        <f ca="true">+IF(AND(ISNUMBER(OFFSET('Hygiene Data'!$D$5,0,10*ROW('Hygiene Data'!D30))),'Data Summary'!DO36="Yes"),OFFSET('Hygiene Data'!$D$5,0,10*ROW('Hygiene Data'!D30)),NA())</f>
        <v>#N/A</v>
      </c>
      <c r="BA36" s="100" t="e">
        <f ca="true">+IF(AND(ISNUMBER(OFFSET('Hygiene Data'!$D$7,0,10*ROW('Hygiene Data'!D30))),'Data Summary'!DP36="Yes"),OFFSET('Hygiene Data'!$D$7,0,10*ROW('Hygiene Data'!D30)),NA())</f>
        <v>#N/A</v>
      </c>
      <c r="BB36" s="100" t="e">
        <f ca="true">+IF(AND(ISNUMBER(OFFSET('Hygiene Data'!$D$9,0,10*ROW('Hygiene Data'!D30))),'Data Summary'!DQ36="Yes"),OFFSET('Hygiene Data'!$D$9,0,10*ROW('Hygiene Data'!D30)),NA())</f>
        <v>#N/A</v>
      </c>
      <c r="BC36" s="100" t="e">
        <f ca="true">+IF(AND(ISNUMBER(OFFSET('Hygiene Data'!$E$5,0,10*ROW('Hygiene Data'!E30))),'Data Summary'!DR36="Yes"),OFFSET('Hygiene Data'!$E$5,0,10*ROW('Hygiene Data'!E30)),NA())</f>
        <v>#N/A</v>
      </c>
      <c r="BD36" s="100" t="e">
        <f ca="true">+IF(AND(ISNUMBER(OFFSET('Hygiene Data'!$E$7,0,10*ROW('Hygiene Data'!E30))),'Data Summary'!DS36="Yes"),OFFSET('Hygiene Data'!$E$7,0,10*ROW('Hygiene Data'!E30)),NA())</f>
        <v>#N/A</v>
      </c>
      <c r="BE36" s="100" t="e">
        <f ca="true">+IF(AND(ISNUMBER(OFFSET('Hygiene Data'!$E$9,0,10*ROW('Hygiene Data'!E30))),'Data Summary'!DT36="Yes"),OFFSET('Hygiene Data'!$E$9,0,10*ROW('Hygiene Data'!E30)),NA())</f>
        <v>#N/A</v>
      </c>
      <c r="BF36" s="100" t="e">
        <f ca="true">+IF(AND(ISNUMBER(OFFSET('Hygiene Data'!$F$5,0,10*ROW('Hygiene Data'!F30))),'Data Summary'!DU36="Yes"),OFFSET('Hygiene Data'!$F$5,0,10*ROW('Hygiene Data'!F30)),NA())</f>
        <v>#N/A</v>
      </c>
      <c r="BG36" s="100" t="e">
        <f ca="true">+IF(AND(ISNUMBER(OFFSET('Hygiene Data'!$F$7,0,10*ROW('Hygiene Data'!F30))),'Data Summary'!DV36="Yes"),OFFSET('Hygiene Data'!$F$7,0,10*ROW('Hygiene Data'!F30)),NA())</f>
        <v>#N/A</v>
      </c>
      <c r="BH36" s="100" t="e">
        <f ca="true">+IF(AND(ISNUMBER(OFFSET('Hygiene Data'!$F$9,0,10*ROW('Hygiene Data'!F30))),'Data Summary'!DW36="Yes"),OFFSET('Hygiene Data'!$F$9,0,10*ROW('Hygiene Data'!F30)),NA())</f>
        <v>#N/A</v>
      </c>
      <c r="BI36" s="100" t="e">
        <f ca="true">+IF(AND(ISNUMBER(OFFSET('Hygiene Data'!$G$5,0,10*ROW('Hygiene Data'!G30))),'Data Summary'!DX36="Yes"),OFFSET('Hygiene Data'!$G$5,0,10*ROW('Hygiene Data'!G30)),NA())</f>
        <v>#N/A</v>
      </c>
      <c r="BJ36" s="100" t="e">
        <f ca="true">+IF(AND(ISNUMBER(OFFSET('Hygiene Data'!$G$7,0,10*ROW('Hygiene Data'!G30))),'Data Summary'!DY36="Yes"),OFFSET('Hygiene Data'!$G$7,0,10*ROW('Hygiene Data'!G30)),NA())</f>
        <v>#N/A</v>
      </c>
      <c r="BK36" s="100" t="e">
        <f ca="true">+IF(AND(ISNUMBER(OFFSET('Hygiene Data'!$G$9,0,10*ROW('Hygiene Data'!G30))),'Data Summary'!DZ36="Yes"),OFFSET('Hygiene Data'!$G$9,0,10*ROW('Hygiene Data'!G30)),NA())</f>
        <v>#N/A</v>
      </c>
      <c r="BL36" s="100" t="e">
        <f ca="true">+IF(AND(ISNUMBER(OFFSET('Hygiene Data'!$H$5,0,10*ROW('Hygiene Data'!H30))),'Data Summary'!EA36="Yes"),OFFSET('Hygiene Data'!$H$5,0,10*ROW('Hygiene Data'!H30)),NA())</f>
        <v>#N/A</v>
      </c>
      <c r="BM36" s="100" t="e">
        <f ca="true">+IF(AND(ISNUMBER(OFFSET('Hygiene Data'!$H$7,0,10*ROW('Hygiene Data'!H30))),'Data Summary'!EB36="Yes"),OFFSET('Hygiene Data'!$H$7,0,10*ROW('Hygiene Data'!H30)),NA())</f>
        <v>#N/A</v>
      </c>
      <c r="BN36" s="100" t="e">
        <f ca="true">+IF(AND(ISNUMBER(OFFSET('Hygiene Data'!$H$9,0,10*ROW('Hygiene Data'!H30))),'Data Summary'!EC36="Yes"),OFFSET('Hygiene Data'!$H$9,0,10*ROW('Hygiene Data'!H30)),NA())</f>
        <v>#N/A</v>
      </c>
      <c r="BO36" s="100" t="e">
        <f ca="true">+IF(AND(ISNUMBER(OFFSET('Hygiene Data'!$I$5,0,10*ROW('Hygiene Data'!I30))),'Data Summary'!ED36="Yes"),OFFSET('Hygiene Data'!$I$5,0,10*ROW('Hygiene Data'!I30)),NA())</f>
        <v>#N/A</v>
      </c>
      <c r="BP36" s="100" t="e">
        <f ca="true">+IF(AND(ISNUMBER(OFFSET('Hygiene Data'!$I$7,0,10*ROW('Hygiene Data'!I30))),'Data Summary'!EE36="Yes"),OFFSET('Hygiene Data'!$I$7,0,10*ROW('Hygiene Data'!I30)),NA())</f>
        <v>#N/A</v>
      </c>
      <c r="BQ36" s="100" t="e">
        <f ca="true">+IF(AND(ISNUMBER(OFFSET('Hygiene Data'!$I$9,0,10*ROW('Hygiene Data'!I30))),'Data Summary'!EF36="Yes"),OFFSET('Hygiene Data'!$I$9,0,10*ROW('Hygiene Data'!I30)),NA())</f>
        <v>#N/A</v>
      </c>
    </row>
    <row xmlns:x14ac="http://schemas.microsoft.com/office/spreadsheetml/2009/9/ac" r="37" x14ac:dyDescent="0.2">
      <c r="A37" s="351" t="e">
        <f ca="true">+RIGHT('Data Summary'!A37,LEN('Data Summary'!A37)-9)</f>
        <v>#VALUE!</v>
      </c>
      <c r="B37" s="38" t="str">
        <f ca="true">+IF(ISTEXT('Data Summary'!B37),'Data Summary'!B37,"")</f>
        <v/>
      </c>
      <c r="C37" s="350" t="e">
        <f ca="true">+VALUE('Data Summary'!C37)</f>
        <v>#VALUE!</v>
      </c>
      <c r="D37" s="98" t="e">
        <f ca="true">+IF(AND(ISNUMBER(OFFSET('Water Data'!$D$4,0,10*ROW('Water Data'!D31))),'Data Summary'!BS37="Yes"),100-OFFSET('Water Data'!$D$4,0,10*ROW('Water Data'!D31)),NA())</f>
        <v>#N/A</v>
      </c>
      <c r="E37" s="98" t="e">
        <f ca="true">+IF(AND(ISNUMBER(OFFSET('Water Data'!$D$6,0,10*ROW('Water Data'!D31))),'Data Summary'!BT37="Yes"),OFFSET('Water Data'!$D$6,0,10*ROW('Water Data'!D31)),NA())</f>
        <v>#N/A</v>
      </c>
      <c r="F37" s="98" t="e">
        <f ca="true">+IF(AND(ISNUMBER(OFFSET('Water Data'!$D$9,0,10*ROW('Water Data'!D31))),'Data Summary'!BU37="Yes"),OFFSET('Water Data'!$D$9,0,10*ROW('Water Data'!D31)),NA())</f>
        <v>#N/A</v>
      </c>
      <c r="G37" s="98" t="e">
        <f ca="true">+IF(AND(ISNUMBER(OFFSET('Water Data'!$E$4,0,10*ROW('Water Data'!E31))),'Data Summary'!BV37="Yes"),100-OFFSET('Water Data'!$E$4,0,10*ROW('Water Data'!E31)),NA())</f>
        <v>#N/A</v>
      </c>
      <c r="H37" s="98" t="e">
        <f ca="true">+IF(AND(ISNUMBER(OFFSET('Water Data'!$E$6,0,10*ROW('Water Data'!E31))),'Data Summary'!BW37="Yes"),OFFSET('Water Data'!$E$6,0,10*ROW('Water Data'!E31)),NA())</f>
        <v>#N/A</v>
      </c>
      <c r="I37" s="98" t="e">
        <f ca="true">+IF(AND(ISNUMBER(OFFSET('Water Data'!$E$9,0,10*ROW('Water Data'!E31))),'Data Summary'!BX37="Yes"),OFFSET('Water Data'!$E$9,0,10*ROW('Water Data'!E31)),NA())</f>
        <v>#N/A</v>
      </c>
      <c r="J37" s="98" t="e">
        <f ca="true">+IF(AND(ISNUMBER(OFFSET('Water Data'!$F$4,0,10*ROW('Water Data'!F31))),'Data Summary'!BY37="Yes"),100-OFFSET('Water Data'!$F$4,0,10*ROW('Water Data'!F31)),NA())</f>
        <v>#N/A</v>
      </c>
      <c r="K37" s="98" t="e">
        <f ca="true">+IF(AND(ISNUMBER(OFFSET('Water Data'!$F$6,0,10*ROW('Water Data'!F31))),'Data Summary'!BZ37="Yes"),OFFSET('Water Data'!$F$6,0,10*ROW('Water Data'!F31)),NA())</f>
        <v>#N/A</v>
      </c>
      <c r="L37" s="98" t="e">
        <f ca="true">+IF(AND(ISNUMBER(OFFSET('Water Data'!$F$9,0,10*ROW('Water Data'!F31))),'Data Summary'!CA37="Yes"),OFFSET('Water Data'!$F$9,0,10*ROW('Water Data'!F31)),NA())</f>
        <v>#N/A</v>
      </c>
      <c r="M37" s="98" t="e">
        <f ca="true">+IF(AND(ISNUMBER(OFFSET('Water Data'!$G$4,0,10*ROW('Water Data'!G31))),'Data Summary'!CB37="Yes"),100-OFFSET('Water Data'!$G$4,0,10*ROW('Water Data'!G31)),NA())</f>
        <v>#N/A</v>
      </c>
      <c r="N37" s="98" t="e">
        <f ca="true">+IF(AND(ISNUMBER(OFFSET('Water Data'!$G$6,0,10*ROW('Water Data'!G31))),'Data Summary'!CC37="Yes"),OFFSET('Water Data'!$G$6,0,10*ROW('Water Data'!G31)),NA())</f>
        <v>#N/A</v>
      </c>
      <c r="O37" s="98" t="e">
        <f ca="true">+IF(AND(ISNUMBER(OFFSET('Water Data'!$G$9,0,10*ROW('Water Data'!G31))),'Data Summary'!CD37="Yes"),OFFSET('Water Data'!$G$9,0,10*ROW('Water Data'!G31)),NA())</f>
        <v>#N/A</v>
      </c>
      <c r="P37" s="98" t="e">
        <f ca="true">+IF(AND(ISNUMBER(OFFSET('Water Data'!$H$4,0,10*ROW('Water Data'!H31))),'Data Summary'!CE37="Yes"),100-OFFSET('Water Data'!$H$4,0,10*ROW('Water Data'!H31)),NA())</f>
        <v>#N/A</v>
      </c>
      <c r="Q37" s="98" t="e">
        <f ca="true">+IF(AND(ISNUMBER(OFFSET('Water Data'!$H$6,0,10*ROW('Water Data'!H31))),'Data Summary'!CF37="Yes"),OFFSET('Water Data'!$H$6,0,10*ROW('Water Data'!H31)),NA())</f>
        <v>#N/A</v>
      </c>
      <c r="R37" s="98" t="e">
        <f ca="true">+IF(AND(ISNUMBER(OFFSET('Water Data'!$H$9,0,10*ROW('Water Data'!H31))),'Data Summary'!CG37="Yes"),OFFSET('Water Data'!$H$9,0,10*ROW('Water Data'!H31)),NA())</f>
        <v>#N/A</v>
      </c>
      <c r="S37" s="98" t="e">
        <f ca="true">+IF(AND(ISNUMBER(OFFSET('Water Data'!$I$4,0,10*ROW('Water Data'!I31))),'Data Summary'!CH37="Yes"),100-OFFSET('Water Data'!$I$4,0,10*ROW('Water Data'!I31)),NA())</f>
        <v>#N/A</v>
      </c>
      <c r="T37" s="98" t="e">
        <f ca="true">+IF(AND(ISNUMBER(OFFSET('Water Data'!$I$6,0,10*ROW('Water Data'!I31))),'Data Summary'!CI37="Yes"),OFFSET('Water Data'!$I$6,0,10*ROW('Water Data'!I31)),NA())</f>
        <v>#N/A</v>
      </c>
      <c r="U37" s="98" t="e">
        <f ca="true">+IF(AND(ISNUMBER(OFFSET('Water Data'!$I$9,0,10*ROW('Water Data'!I31))),'Data Summary'!CJ37="Yes"),OFFSET('Water Data'!$I$9,0,10*ROW('Water Data'!I31)),NA())</f>
        <v>#N/A</v>
      </c>
      <c r="V37" s="99" t="e">
        <f ca="true">+IF(AND(ISNUMBER(OFFSET('Sanitation Data'!$D$4,0,10*ROW('Sanitation Data'!D31))),'Data Summary'!CK37="Yes"),100-OFFSET('Sanitation Data'!$D$4,0,10*ROW('Sanitation Data'!D31)),NA())</f>
        <v>#N/A</v>
      </c>
      <c r="W37" s="99" t="e">
        <f ca="true">+IF(AND(ISNUMBER(OFFSET('Sanitation Data'!$D$6,0,10*ROW('Sanitation Data'!D31))),'Data Summary'!CL37="Yes"),OFFSET('Sanitation Data'!$D$6,0,10*ROW('Sanitation Data'!D31)),NA())</f>
        <v>#N/A</v>
      </c>
      <c r="X37" s="99" t="e">
        <f ca="true">+IF(AND(ISNUMBER(OFFSET('Sanitation Data'!$D$10,0,10*ROW('Sanitation Data'!D31))),'Data Summary'!CM37="Yes"),OFFSET('Sanitation Data'!$D$10,0,10*ROW('Sanitation Data'!D31)),NA())</f>
        <v>#N/A</v>
      </c>
      <c r="Y37" s="99" t="e">
        <f ca="true">+IF(AND(ISNUMBER(OFFSET('Sanitation Data'!$D$11,0,10*ROW('Sanitation Data'!D31))),'Data Summary'!CN37="Yes"),OFFSET('Sanitation Data'!$D$11,0,10*ROW('Sanitation Data'!D31)),NA())</f>
        <v>#N/A</v>
      </c>
      <c r="Z37" s="99" t="e">
        <f ca="true">+IF(AND(ISNUMBER(OFFSET('Sanitation Data'!$D$12,0,10*ROW('Sanitation Data'!D31))),'Data Summary'!CO37="Yes"),OFFSET('Sanitation Data'!$D$12,0,10*ROW('Sanitation Data'!D31)),NA())</f>
        <v>#N/A</v>
      </c>
      <c r="AA37" s="99" t="e">
        <f ca="true">+IF(AND(ISNUMBER(OFFSET('Sanitation Data'!$E$4,0,10*ROW('Sanitation Data'!E31))),'Data Summary'!CP37="Yes"),100-OFFSET('Sanitation Data'!$E$4,0,10*ROW('Sanitation Data'!E31)),NA())</f>
        <v>#N/A</v>
      </c>
      <c r="AB37" s="99" t="e">
        <f ca="true">+IF(AND(ISNUMBER(OFFSET('Sanitation Data'!$E$6,0,10*ROW('Sanitation Data'!E31))),'Data Summary'!CQ37="Yes"),OFFSET('Sanitation Data'!$E$6,0,10*ROW('Sanitation Data'!E31)),NA())</f>
        <v>#N/A</v>
      </c>
      <c r="AC37" s="99" t="e">
        <f ca="true">+IF(AND(ISNUMBER(OFFSET('Sanitation Data'!$E$10,0,10*ROW('Sanitation Data'!E31))),'Data Summary'!CR37="Yes"),OFFSET('Sanitation Data'!$E$10,0,10*ROW('Sanitation Data'!E31)),NA())</f>
        <v>#N/A</v>
      </c>
      <c r="AD37" s="99" t="e">
        <f ca="true">+IF(AND(ISNUMBER(OFFSET('Sanitation Data'!$E$11,0,10*ROW('Sanitation Data'!E31))),'Data Summary'!CS37="Yes"),OFFSET('Sanitation Data'!$E$11,0,10*ROW('Sanitation Data'!E31)),NA())</f>
        <v>#N/A</v>
      </c>
      <c r="AE37" s="99" t="e">
        <f ca="true">+IF(AND(ISNUMBER(OFFSET('Sanitation Data'!$E$12,0,10*ROW('Sanitation Data'!E31))),'Data Summary'!CT37="Yes"),OFFSET('Sanitation Data'!$E$12,0,10*ROW('Sanitation Data'!E31)),NA())</f>
        <v>#N/A</v>
      </c>
      <c r="AF37" s="99" t="e">
        <f ca="true">+IF(AND(ISNUMBER(OFFSET('Sanitation Data'!$F$4,0,10*ROW('Sanitation Data'!F31))),'Data Summary'!CU37="Yes"),100-OFFSET('Sanitation Data'!$F$4,0,10*ROW('Sanitation Data'!F31)),NA())</f>
        <v>#N/A</v>
      </c>
      <c r="AG37" s="99" t="e">
        <f ca="true">+IF(AND(ISNUMBER(OFFSET('Sanitation Data'!$F$6,0,10*ROW('Sanitation Data'!F31))),'Data Summary'!CV37="Yes"),OFFSET('Sanitation Data'!$F$6,0,10*ROW('Sanitation Data'!F31)),NA())</f>
        <v>#N/A</v>
      </c>
      <c r="AH37" s="99" t="e">
        <f ca="true">+IF(AND(ISNUMBER(OFFSET('Sanitation Data'!$F$10,0,10*ROW('Sanitation Data'!F31))),'Data Summary'!CW37="Yes"),OFFSET('Sanitation Data'!$F$10,0,10*ROW('Sanitation Data'!F31)),NA())</f>
        <v>#N/A</v>
      </c>
      <c r="AI37" s="99" t="e">
        <f ca="true">+IF(AND(ISNUMBER(OFFSET('Sanitation Data'!$F$11,0,10*ROW('Sanitation Data'!F31))),'Data Summary'!CX37="Yes"),OFFSET('Sanitation Data'!$F$11,0,10*ROW('Sanitation Data'!F31)),NA())</f>
        <v>#N/A</v>
      </c>
      <c r="AJ37" s="99" t="e">
        <f ca="true">+IF(AND(ISNUMBER(OFFSET('Sanitation Data'!$F$12,0,10*ROW('Sanitation Data'!F31))),'Data Summary'!CY37="Yes"),OFFSET('Sanitation Data'!$F$12,0,10*ROW('Sanitation Data'!F31)),NA())</f>
        <v>#N/A</v>
      </c>
      <c r="AK37" s="99" t="e">
        <f ca="true">+IF(AND(ISNUMBER(OFFSET('Sanitation Data'!$G$4,0,10*ROW('Sanitation Data'!G31))),'Data Summary'!CZ37="Yes"),100-OFFSET('Sanitation Data'!$G$4,0,10*ROW('Sanitation Data'!G31)),NA())</f>
        <v>#N/A</v>
      </c>
      <c r="AL37" s="99" t="e">
        <f ca="true">+IF(AND(ISNUMBER(OFFSET('Sanitation Data'!$G$6,0,10*ROW('Sanitation Data'!G31))),'Data Summary'!DA37="Yes"),OFFSET('Sanitation Data'!$G$6,0,10*ROW('Sanitation Data'!G31)),NA())</f>
        <v>#N/A</v>
      </c>
      <c r="AM37" s="99" t="e">
        <f ca="true">+IF(AND(ISNUMBER(OFFSET('Sanitation Data'!$G$10,0,10*ROW('Sanitation Data'!G31))),'Data Summary'!DB37="Yes"),OFFSET('Sanitation Data'!$G$10,0,10*ROW('Sanitation Data'!G31)),NA())</f>
        <v>#N/A</v>
      </c>
      <c r="AN37" s="99" t="e">
        <f ca="true">+IF(AND(ISNUMBER(OFFSET('Sanitation Data'!$G$11,0,10*ROW('Sanitation Data'!G31))),'Data Summary'!DC37="Yes"),OFFSET('Sanitation Data'!$G$11,0,10*ROW('Sanitation Data'!G31)),NA())</f>
        <v>#N/A</v>
      </c>
      <c r="AO37" s="99" t="e">
        <f ca="true">+IF(AND(ISNUMBER(OFFSET('Sanitation Data'!$G$12,0,10*ROW('Sanitation Data'!G31))),'Data Summary'!DD37="Yes"),OFFSET('Sanitation Data'!$G$12,0,10*ROW('Sanitation Data'!G31)),NA())</f>
        <v>#N/A</v>
      </c>
      <c r="AP37" s="99" t="e">
        <f ca="true">+IF(AND(ISNUMBER(OFFSET('Sanitation Data'!$H$4,0,10*ROW('Sanitation Data'!H31))),'Data Summary'!DE37="Yes"),100-OFFSET('Sanitation Data'!$H$4,0,10*ROW('Sanitation Data'!H31)),NA())</f>
        <v>#N/A</v>
      </c>
      <c r="AQ37" s="99" t="e">
        <f ca="true">+IF(AND(ISNUMBER(OFFSET('Sanitation Data'!$H$6,0,10*ROW('Sanitation Data'!H31))),'Data Summary'!DF37="Yes"),OFFSET('Sanitation Data'!$H$6,0,10*ROW('Sanitation Data'!H31)),NA())</f>
        <v>#N/A</v>
      </c>
      <c r="AR37" s="99" t="e">
        <f ca="true">+IF(AND(ISNUMBER(OFFSET('Sanitation Data'!$H$10,0,10*ROW('Sanitation Data'!H31))),'Data Summary'!DG37="Yes"),OFFSET('Sanitation Data'!$H$10,0,10*ROW('Sanitation Data'!H31)),NA())</f>
        <v>#N/A</v>
      </c>
      <c r="AS37" s="99" t="e">
        <f ca="true">+IF(AND(ISNUMBER(OFFSET('Sanitation Data'!$H$11,0,10*ROW('Sanitation Data'!H31))),'Data Summary'!DH37="Yes"),OFFSET('Sanitation Data'!$H$11,0,10*ROW('Sanitation Data'!H31)),NA())</f>
        <v>#N/A</v>
      </c>
      <c r="AT37" s="99" t="e">
        <f ca="true">+IF(AND(ISNUMBER(OFFSET('Sanitation Data'!$H$12,0,10*ROW('Sanitation Data'!H31))),'Data Summary'!DI37="Yes"),OFFSET('Sanitation Data'!$H$12,0,10*ROW('Sanitation Data'!H31)),NA())</f>
        <v>#N/A</v>
      </c>
      <c r="AU37" s="99" t="e">
        <f ca="true">+IF(AND(ISNUMBER(OFFSET('Sanitation Data'!$I$4,0,10*ROW('Sanitation Data'!I31))),'Data Summary'!DJ37="Yes"),100-OFFSET('Sanitation Data'!$I$4,0,10*ROW('Sanitation Data'!I31)),NA())</f>
        <v>#N/A</v>
      </c>
      <c r="AV37" s="99" t="e">
        <f ca="true">+IF(AND(ISNUMBER(OFFSET('Sanitation Data'!$I$6,0,10*ROW('Sanitation Data'!I31))),'Data Summary'!DK37="Yes"),OFFSET('Sanitation Data'!$I$6,0,10*ROW('Sanitation Data'!I31)),NA())</f>
        <v>#N/A</v>
      </c>
      <c r="AW37" s="99" t="e">
        <f ca="true">+IF(AND(ISNUMBER(OFFSET('Sanitation Data'!$I$10,0,10*ROW('Sanitation Data'!I31))),'Data Summary'!DL37="Yes"),OFFSET('Sanitation Data'!$I$10,0,10*ROW('Sanitation Data'!I31)),NA())</f>
        <v>#N/A</v>
      </c>
      <c r="AX37" s="99" t="e">
        <f ca="true">+IF(AND(ISNUMBER(OFFSET('Sanitation Data'!$I$11,0,10*ROW('Sanitation Data'!I31))),'Data Summary'!DM37="Yes"),OFFSET('Sanitation Data'!$I$11,0,10*ROW('Sanitation Data'!I31)),NA())</f>
        <v>#N/A</v>
      </c>
      <c r="AY37" s="99" t="e">
        <f ca="true">+IF(AND(ISNUMBER(OFFSET('Sanitation Data'!$I$12,0,10*ROW('Sanitation Data'!I31))),'Data Summary'!DN37="Yes"),OFFSET('Sanitation Data'!$I$12,0,10*ROW('Sanitation Data'!I31)),NA())</f>
        <v>#N/A</v>
      </c>
      <c r="AZ37" s="100" t="e">
        <f ca="true">+IF(AND(ISNUMBER(OFFSET('Hygiene Data'!$D$5,0,10*ROW('Hygiene Data'!D31))),'Data Summary'!DO37="Yes"),OFFSET('Hygiene Data'!$D$5,0,10*ROW('Hygiene Data'!D31)),NA())</f>
        <v>#N/A</v>
      </c>
      <c r="BA37" s="100" t="e">
        <f ca="true">+IF(AND(ISNUMBER(OFFSET('Hygiene Data'!$D$7,0,10*ROW('Hygiene Data'!D31))),'Data Summary'!DP37="Yes"),OFFSET('Hygiene Data'!$D$7,0,10*ROW('Hygiene Data'!D31)),NA())</f>
        <v>#N/A</v>
      </c>
      <c r="BB37" s="100" t="e">
        <f ca="true">+IF(AND(ISNUMBER(OFFSET('Hygiene Data'!$D$9,0,10*ROW('Hygiene Data'!D31))),'Data Summary'!DQ37="Yes"),OFFSET('Hygiene Data'!$D$9,0,10*ROW('Hygiene Data'!D31)),NA())</f>
        <v>#N/A</v>
      </c>
      <c r="BC37" s="100" t="e">
        <f ca="true">+IF(AND(ISNUMBER(OFFSET('Hygiene Data'!$E$5,0,10*ROW('Hygiene Data'!E31))),'Data Summary'!DR37="Yes"),OFFSET('Hygiene Data'!$E$5,0,10*ROW('Hygiene Data'!E31)),NA())</f>
        <v>#N/A</v>
      </c>
      <c r="BD37" s="100" t="e">
        <f ca="true">+IF(AND(ISNUMBER(OFFSET('Hygiene Data'!$E$7,0,10*ROW('Hygiene Data'!E31))),'Data Summary'!DS37="Yes"),OFFSET('Hygiene Data'!$E$7,0,10*ROW('Hygiene Data'!E31)),NA())</f>
        <v>#N/A</v>
      </c>
      <c r="BE37" s="100" t="e">
        <f ca="true">+IF(AND(ISNUMBER(OFFSET('Hygiene Data'!$E$9,0,10*ROW('Hygiene Data'!E31))),'Data Summary'!DT37="Yes"),OFFSET('Hygiene Data'!$E$9,0,10*ROW('Hygiene Data'!E31)),NA())</f>
        <v>#N/A</v>
      </c>
      <c r="BF37" s="100" t="e">
        <f ca="true">+IF(AND(ISNUMBER(OFFSET('Hygiene Data'!$F$5,0,10*ROW('Hygiene Data'!F31))),'Data Summary'!DU37="Yes"),OFFSET('Hygiene Data'!$F$5,0,10*ROW('Hygiene Data'!F31)),NA())</f>
        <v>#N/A</v>
      </c>
      <c r="BG37" s="100" t="e">
        <f ca="true">+IF(AND(ISNUMBER(OFFSET('Hygiene Data'!$F$7,0,10*ROW('Hygiene Data'!F31))),'Data Summary'!DV37="Yes"),OFFSET('Hygiene Data'!$F$7,0,10*ROW('Hygiene Data'!F31)),NA())</f>
        <v>#N/A</v>
      </c>
      <c r="BH37" s="100" t="e">
        <f ca="true">+IF(AND(ISNUMBER(OFFSET('Hygiene Data'!$F$9,0,10*ROW('Hygiene Data'!F31))),'Data Summary'!DW37="Yes"),OFFSET('Hygiene Data'!$F$9,0,10*ROW('Hygiene Data'!F31)),NA())</f>
        <v>#N/A</v>
      </c>
      <c r="BI37" s="100" t="e">
        <f ca="true">+IF(AND(ISNUMBER(OFFSET('Hygiene Data'!$G$5,0,10*ROW('Hygiene Data'!G31))),'Data Summary'!DX37="Yes"),OFFSET('Hygiene Data'!$G$5,0,10*ROW('Hygiene Data'!G31)),NA())</f>
        <v>#N/A</v>
      </c>
      <c r="BJ37" s="100" t="e">
        <f ca="true">+IF(AND(ISNUMBER(OFFSET('Hygiene Data'!$G$7,0,10*ROW('Hygiene Data'!G31))),'Data Summary'!DY37="Yes"),OFFSET('Hygiene Data'!$G$7,0,10*ROW('Hygiene Data'!G31)),NA())</f>
        <v>#N/A</v>
      </c>
      <c r="BK37" s="100" t="e">
        <f ca="true">+IF(AND(ISNUMBER(OFFSET('Hygiene Data'!$G$9,0,10*ROW('Hygiene Data'!G31))),'Data Summary'!DZ37="Yes"),OFFSET('Hygiene Data'!$G$9,0,10*ROW('Hygiene Data'!G31)),NA())</f>
        <v>#N/A</v>
      </c>
      <c r="BL37" s="100" t="e">
        <f ca="true">+IF(AND(ISNUMBER(OFFSET('Hygiene Data'!$H$5,0,10*ROW('Hygiene Data'!H31))),'Data Summary'!EA37="Yes"),OFFSET('Hygiene Data'!$H$5,0,10*ROW('Hygiene Data'!H31)),NA())</f>
        <v>#N/A</v>
      </c>
      <c r="BM37" s="100" t="e">
        <f ca="true">+IF(AND(ISNUMBER(OFFSET('Hygiene Data'!$H$7,0,10*ROW('Hygiene Data'!H31))),'Data Summary'!EB37="Yes"),OFFSET('Hygiene Data'!$H$7,0,10*ROW('Hygiene Data'!H31)),NA())</f>
        <v>#N/A</v>
      </c>
      <c r="BN37" s="100" t="e">
        <f ca="true">+IF(AND(ISNUMBER(OFFSET('Hygiene Data'!$H$9,0,10*ROW('Hygiene Data'!H31))),'Data Summary'!EC37="Yes"),OFFSET('Hygiene Data'!$H$9,0,10*ROW('Hygiene Data'!H31)),NA())</f>
        <v>#N/A</v>
      </c>
      <c r="BO37" s="100" t="e">
        <f ca="true">+IF(AND(ISNUMBER(OFFSET('Hygiene Data'!$I$5,0,10*ROW('Hygiene Data'!I31))),'Data Summary'!ED37="Yes"),OFFSET('Hygiene Data'!$I$5,0,10*ROW('Hygiene Data'!I31)),NA())</f>
        <v>#N/A</v>
      </c>
      <c r="BP37" s="100" t="e">
        <f ca="true">+IF(AND(ISNUMBER(OFFSET('Hygiene Data'!$I$7,0,10*ROW('Hygiene Data'!I31))),'Data Summary'!EE37="Yes"),OFFSET('Hygiene Data'!$I$7,0,10*ROW('Hygiene Data'!I31)),NA())</f>
        <v>#N/A</v>
      </c>
      <c r="BQ37" s="100" t="e">
        <f ca="true">+IF(AND(ISNUMBER(OFFSET('Hygiene Data'!$I$9,0,10*ROW('Hygiene Data'!I31))),'Data Summary'!EF37="Yes"),OFFSET('Hygiene Data'!$I$9,0,10*ROW('Hygiene Data'!I31)),NA())</f>
        <v>#N/A</v>
      </c>
    </row>
    <row xmlns:x14ac="http://schemas.microsoft.com/office/spreadsheetml/2009/9/ac" r="38" x14ac:dyDescent="0.2">
      <c r="A38" s="351" t="e">
        <f ca="true">+RIGHT('Data Summary'!A38,LEN('Data Summary'!A38)-9)</f>
        <v>#VALUE!</v>
      </c>
      <c r="B38" s="38" t="str">
        <f ca="true">+IF(ISTEXT('Data Summary'!B38),'Data Summary'!B38,"")</f>
        <v/>
      </c>
      <c r="C38" s="350" t="e">
        <f ca="true">+VALUE('Data Summary'!C38)</f>
        <v>#VALUE!</v>
      </c>
      <c r="D38" s="98" t="e">
        <f ca="true">+IF(AND(ISNUMBER(OFFSET('Water Data'!$D$4,0,10*ROW('Water Data'!D32))),'Data Summary'!BS38="Yes"),100-OFFSET('Water Data'!$D$4,0,10*ROW('Water Data'!D32)),NA())</f>
        <v>#N/A</v>
      </c>
      <c r="E38" s="98" t="e">
        <f ca="true">+IF(AND(ISNUMBER(OFFSET('Water Data'!$D$6,0,10*ROW('Water Data'!D32))),'Data Summary'!BT38="Yes"),OFFSET('Water Data'!$D$6,0,10*ROW('Water Data'!D32)),NA())</f>
        <v>#N/A</v>
      </c>
      <c r="F38" s="98" t="e">
        <f ca="true">+IF(AND(ISNUMBER(OFFSET('Water Data'!$D$9,0,10*ROW('Water Data'!D32))),'Data Summary'!BU38="Yes"),OFFSET('Water Data'!$D$9,0,10*ROW('Water Data'!D32)),NA())</f>
        <v>#N/A</v>
      </c>
      <c r="G38" s="98" t="e">
        <f ca="true">+IF(AND(ISNUMBER(OFFSET('Water Data'!$E$4,0,10*ROW('Water Data'!E32))),'Data Summary'!BV38="Yes"),100-OFFSET('Water Data'!$E$4,0,10*ROW('Water Data'!E32)),NA())</f>
        <v>#N/A</v>
      </c>
      <c r="H38" s="98" t="e">
        <f ca="true">+IF(AND(ISNUMBER(OFFSET('Water Data'!$E$6,0,10*ROW('Water Data'!E32))),'Data Summary'!BW38="Yes"),OFFSET('Water Data'!$E$6,0,10*ROW('Water Data'!E32)),NA())</f>
        <v>#N/A</v>
      </c>
      <c r="I38" s="98" t="e">
        <f ca="true">+IF(AND(ISNUMBER(OFFSET('Water Data'!$E$9,0,10*ROW('Water Data'!E32))),'Data Summary'!BX38="Yes"),OFFSET('Water Data'!$E$9,0,10*ROW('Water Data'!E32)),NA())</f>
        <v>#N/A</v>
      </c>
      <c r="J38" s="98" t="e">
        <f ca="true">+IF(AND(ISNUMBER(OFFSET('Water Data'!$F$4,0,10*ROW('Water Data'!F32))),'Data Summary'!BY38="Yes"),100-OFFSET('Water Data'!$F$4,0,10*ROW('Water Data'!F32)),NA())</f>
        <v>#N/A</v>
      </c>
      <c r="K38" s="98" t="e">
        <f ca="true">+IF(AND(ISNUMBER(OFFSET('Water Data'!$F$6,0,10*ROW('Water Data'!F32))),'Data Summary'!BZ38="Yes"),OFFSET('Water Data'!$F$6,0,10*ROW('Water Data'!F32)),NA())</f>
        <v>#N/A</v>
      </c>
      <c r="L38" s="98" t="e">
        <f ca="true">+IF(AND(ISNUMBER(OFFSET('Water Data'!$F$9,0,10*ROW('Water Data'!F32))),'Data Summary'!CA38="Yes"),OFFSET('Water Data'!$F$9,0,10*ROW('Water Data'!F32)),NA())</f>
        <v>#N/A</v>
      </c>
      <c r="M38" s="98" t="e">
        <f ca="true">+IF(AND(ISNUMBER(OFFSET('Water Data'!$G$4,0,10*ROW('Water Data'!G32))),'Data Summary'!CB38="Yes"),100-OFFSET('Water Data'!$G$4,0,10*ROW('Water Data'!G32)),NA())</f>
        <v>#N/A</v>
      </c>
      <c r="N38" s="98" t="e">
        <f ca="true">+IF(AND(ISNUMBER(OFFSET('Water Data'!$G$6,0,10*ROW('Water Data'!G32))),'Data Summary'!CC38="Yes"),OFFSET('Water Data'!$G$6,0,10*ROW('Water Data'!G32)),NA())</f>
        <v>#N/A</v>
      </c>
      <c r="O38" s="98" t="e">
        <f ca="true">+IF(AND(ISNUMBER(OFFSET('Water Data'!$G$9,0,10*ROW('Water Data'!G32))),'Data Summary'!CD38="Yes"),OFFSET('Water Data'!$G$9,0,10*ROW('Water Data'!G32)),NA())</f>
        <v>#N/A</v>
      </c>
      <c r="P38" s="98" t="e">
        <f ca="true">+IF(AND(ISNUMBER(OFFSET('Water Data'!$H$4,0,10*ROW('Water Data'!H32))),'Data Summary'!CE38="Yes"),100-OFFSET('Water Data'!$H$4,0,10*ROW('Water Data'!H32)),NA())</f>
        <v>#N/A</v>
      </c>
      <c r="Q38" s="98" t="e">
        <f ca="true">+IF(AND(ISNUMBER(OFFSET('Water Data'!$H$6,0,10*ROW('Water Data'!H32))),'Data Summary'!CF38="Yes"),OFFSET('Water Data'!$H$6,0,10*ROW('Water Data'!H32)),NA())</f>
        <v>#N/A</v>
      </c>
      <c r="R38" s="98" t="e">
        <f ca="true">+IF(AND(ISNUMBER(OFFSET('Water Data'!$H$9,0,10*ROW('Water Data'!H32))),'Data Summary'!CG38="Yes"),OFFSET('Water Data'!$H$9,0,10*ROW('Water Data'!H32)),NA())</f>
        <v>#N/A</v>
      </c>
      <c r="S38" s="98" t="e">
        <f ca="true">+IF(AND(ISNUMBER(OFFSET('Water Data'!$I$4,0,10*ROW('Water Data'!I32))),'Data Summary'!CH38="Yes"),100-OFFSET('Water Data'!$I$4,0,10*ROW('Water Data'!I32)),NA())</f>
        <v>#N/A</v>
      </c>
      <c r="T38" s="98" t="e">
        <f ca="true">+IF(AND(ISNUMBER(OFFSET('Water Data'!$I$6,0,10*ROW('Water Data'!I32))),'Data Summary'!CI38="Yes"),OFFSET('Water Data'!$I$6,0,10*ROW('Water Data'!I32)),NA())</f>
        <v>#N/A</v>
      </c>
      <c r="U38" s="98" t="e">
        <f ca="true">+IF(AND(ISNUMBER(OFFSET('Water Data'!$I$9,0,10*ROW('Water Data'!I32))),'Data Summary'!CJ38="Yes"),OFFSET('Water Data'!$I$9,0,10*ROW('Water Data'!I32)),NA())</f>
        <v>#N/A</v>
      </c>
      <c r="V38" s="99" t="e">
        <f ca="true">+IF(AND(ISNUMBER(OFFSET('Sanitation Data'!$D$4,0,10*ROW('Sanitation Data'!D32))),'Data Summary'!CK38="Yes"),100-OFFSET('Sanitation Data'!$D$4,0,10*ROW('Sanitation Data'!D32)),NA())</f>
        <v>#N/A</v>
      </c>
      <c r="W38" s="99" t="e">
        <f ca="true">+IF(AND(ISNUMBER(OFFSET('Sanitation Data'!$D$6,0,10*ROW('Sanitation Data'!D32))),'Data Summary'!CL38="Yes"),OFFSET('Sanitation Data'!$D$6,0,10*ROW('Sanitation Data'!D32)),NA())</f>
        <v>#N/A</v>
      </c>
      <c r="X38" s="99" t="e">
        <f ca="true">+IF(AND(ISNUMBER(OFFSET('Sanitation Data'!$D$10,0,10*ROW('Sanitation Data'!D32))),'Data Summary'!CM38="Yes"),OFFSET('Sanitation Data'!$D$10,0,10*ROW('Sanitation Data'!D32)),NA())</f>
        <v>#N/A</v>
      </c>
      <c r="Y38" s="99" t="e">
        <f ca="true">+IF(AND(ISNUMBER(OFFSET('Sanitation Data'!$D$11,0,10*ROW('Sanitation Data'!D32))),'Data Summary'!CN38="Yes"),OFFSET('Sanitation Data'!$D$11,0,10*ROW('Sanitation Data'!D32)),NA())</f>
        <v>#N/A</v>
      </c>
      <c r="Z38" s="99" t="e">
        <f ca="true">+IF(AND(ISNUMBER(OFFSET('Sanitation Data'!$D$12,0,10*ROW('Sanitation Data'!D32))),'Data Summary'!CO38="Yes"),OFFSET('Sanitation Data'!$D$12,0,10*ROW('Sanitation Data'!D32)),NA())</f>
        <v>#N/A</v>
      </c>
      <c r="AA38" s="99" t="e">
        <f ca="true">+IF(AND(ISNUMBER(OFFSET('Sanitation Data'!$E$4,0,10*ROW('Sanitation Data'!E32))),'Data Summary'!CP38="Yes"),100-OFFSET('Sanitation Data'!$E$4,0,10*ROW('Sanitation Data'!E32)),NA())</f>
        <v>#N/A</v>
      </c>
      <c r="AB38" s="99" t="e">
        <f ca="true">+IF(AND(ISNUMBER(OFFSET('Sanitation Data'!$E$6,0,10*ROW('Sanitation Data'!E32))),'Data Summary'!CQ38="Yes"),OFFSET('Sanitation Data'!$E$6,0,10*ROW('Sanitation Data'!E32)),NA())</f>
        <v>#N/A</v>
      </c>
      <c r="AC38" s="99" t="e">
        <f ca="true">+IF(AND(ISNUMBER(OFFSET('Sanitation Data'!$E$10,0,10*ROW('Sanitation Data'!E32))),'Data Summary'!CR38="Yes"),OFFSET('Sanitation Data'!$E$10,0,10*ROW('Sanitation Data'!E32)),NA())</f>
        <v>#N/A</v>
      </c>
      <c r="AD38" s="99" t="e">
        <f ca="true">+IF(AND(ISNUMBER(OFFSET('Sanitation Data'!$E$11,0,10*ROW('Sanitation Data'!E32))),'Data Summary'!CS38="Yes"),OFFSET('Sanitation Data'!$E$11,0,10*ROW('Sanitation Data'!E32)),NA())</f>
        <v>#N/A</v>
      </c>
      <c r="AE38" s="99" t="e">
        <f ca="true">+IF(AND(ISNUMBER(OFFSET('Sanitation Data'!$E$12,0,10*ROW('Sanitation Data'!E32))),'Data Summary'!CT38="Yes"),OFFSET('Sanitation Data'!$E$12,0,10*ROW('Sanitation Data'!E32)),NA())</f>
        <v>#N/A</v>
      </c>
      <c r="AF38" s="99" t="e">
        <f ca="true">+IF(AND(ISNUMBER(OFFSET('Sanitation Data'!$F$4,0,10*ROW('Sanitation Data'!F32))),'Data Summary'!CU38="Yes"),100-OFFSET('Sanitation Data'!$F$4,0,10*ROW('Sanitation Data'!F32)),NA())</f>
        <v>#N/A</v>
      </c>
      <c r="AG38" s="99" t="e">
        <f ca="true">+IF(AND(ISNUMBER(OFFSET('Sanitation Data'!$F$6,0,10*ROW('Sanitation Data'!F32))),'Data Summary'!CV38="Yes"),OFFSET('Sanitation Data'!$F$6,0,10*ROW('Sanitation Data'!F32)),NA())</f>
        <v>#N/A</v>
      </c>
      <c r="AH38" s="99" t="e">
        <f ca="true">+IF(AND(ISNUMBER(OFFSET('Sanitation Data'!$F$10,0,10*ROW('Sanitation Data'!F32))),'Data Summary'!CW38="Yes"),OFFSET('Sanitation Data'!$F$10,0,10*ROW('Sanitation Data'!F32)),NA())</f>
        <v>#N/A</v>
      </c>
      <c r="AI38" s="99" t="e">
        <f ca="true">+IF(AND(ISNUMBER(OFFSET('Sanitation Data'!$F$11,0,10*ROW('Sanitation Data'!F32))),'Data Summary'!CX38="Yes"),OFFSET('Sanitation Data'!$F$11,0,10*ROW('Sanitation Data'!F32)),NA())</f>
        <v>#N/A</v>
      </c>
      <c r="AJ38" s="99" t="e">
        <f ca="true">+IF(AND(ISNUMBER(OFFSET('Sanitation Data'!$F$12,0,10*ROW('Sanitation Data'!F32))),'Data Summary'!CY38="Yes"),OFFSET('Sanitation Data'!$F$12,0,10*ROW('Sanitation Data'!F32)),NA())</f>
        <v>#N/A</v>
      </c>
      <c r="AK38" s="99" t="e">
        <f ca="true">+IF(AND(ISNUMBER(OFFSET('Sanitation Data'!$G$4,0,10*ROW('Sanitation Data'!G32))),'Data Summary'!CZ38="Yes"),100-OFFSET('Sanitation Data'!$G$4,0,10*ROW('Sanitation Data'!G32)),NA())</f>
        <v>#N/A</v>
      </c>
      <c r="AL38" s="99" t="e">
        <f ca="true">+IF(AND(ISNUMBER(OFFSET('Sanitation Data'!$G$6,0,10*ROW('Sanitation Data'!G32))),'Data Summary'!DA38="Yes"),OFFSET('Sanitation Data'!$G$6,0,10*ROW('Sanitation Data'!G32)),NA())</f>
        <v>#N/A</v>
      </c>
      <c r="AM38" s="99" t="e">
        <f ca="true">+IF(AND(ISNUMBER(OFFSET('Sanitation Data'!$G$10,0,10*ROW('Sanitation Data'!G32))),'Data Summary'!DB38="Yes"),OFFSET('Sanitation Data'!$G$10,0,10*ROW('Sanitation Data'!G32)),NA())</f>
        <v>#N/A</v>
      </c>
      <c r="AN38" s="99" t="e">
        <f ca="true">+IF(AND(ISNUMBER(OFFSET('Sanitation Data'!$G$11,0,10*ROW('Sanitation Data'!G32))),'Data Summary'!DC38="Yes"),OFFSET('Sanitation Data'!$G$11,0,10*ROW('Sanitation Data'!G32)),NA())</f>
        <v>#N/A</v>
      </c>
      <c r="AO38" s="99" t="e">
        <f ca="true">+IF(AND(ISNUMBER(OFFSET('Sanitation Data'!$G$12,0,10*ROW('Sanitation Data'!G32))),'Data Summary'!DD38="Yes"),OFFSET('Sanitation Data'!$G$12,0,10*ROW('Sanitation Data'!G32)),NA())</f>
        <v>#N/A</v>
      </c>
      <c r="AP38" s="99" t="e">
        <f ca="true">+IF(AND(ISNUMBER(OFFSET('Sanitation Data'!$H$4,0,10*ROW('Sanitation Data'!H32))),'Data Summary'!DE38="Yes"),100-OFFSET('Sanitation Data'!$H$4,0,10*ROW('Sanitation Data'!H32)),NA())</f>
        <v>#N/A</v>
      </c>
      <c r="AQ38" s="99" t="e">
        <f ca="true">+IF(AND(ISNUMBER(OFFSET('Sanitation Data'!$H$6,0,10*ROW('Sanitation Data'!H32))),'Data Summary'!DF38="Yes"),OFFSET('Sanitation Data'!$H$6,0,10*ROW('Sanitation Data'!H32)),NA())</f>
        <v>#N/A</v>
      </c>
      <c r="AR38" s="99" t="e">
        <f ca="true">+IF(AND(ISNUMBER(OFFSET('Sanitation Data'!$H$10,0,10*ROW('Sanitation Data'!H32))),'Data Summary'!DG38="Yes"),OFFSET('Sanitation Data'!$H$10,0,10*ROW('Sanitation Data'!H32)),NA())</f>
        <v>#N/A</v>
      </c>
      <c r="AS38" s="99" t="e">
        <f ca="true">+IF(AND(ISNUMBER(OFFSET('Sanitation Data'!$H$11,0,10*ROW('Sanitation Data'!H32))),'Data Summary'!DH38="Yes"),OFFSET('Sanitation Data'!$H$11,0,10*ROW('Sanitation Data'!H32)),NA())</f>
        <v>#N/A</v>
      </c>
      <c r="AT38" s="99" t="e">
        <f ca="true">+IF(AND(ISNUMBER(OFFSET('Sanitation Data'!$H$12,0,10*ROW('Sanitation Data'!H32))),'Data Summary'!DI38="Yes"),OFFSET('Sanitation Data'!$H$12,0,10*ROW('Sanitation Data'!H32)),NA())</f>
        <v>#N/A</v>
      </c>
      <c r="AU38" s="99" t="e">
        <f ca="true">+IF(AND(ISNUMBER(OFFSET('Sanitation Data'!$I$4,0,10*ROW('Sanitation Data'!I32))),'Data Summary'!DJ38="Yes"),100-OFFSET('Sanitation Data'!$I$4,0,10*ROW('Sanitation Data'!I32)),NA())</f>
        <v>#N/A</v>
      </c>
      <c r="AV38" s="99" t="e">
        <f ca="true">+IF(AND(ISNUMBER(OFFSET('Sanitation Data'!$I$6,0,10*ROW('Sanitation Data'!I32))),'Data Summary'!DK38="Yes"),OFFSET('Sanitation Data'!$I$6,0,10*ROW('Sanitation Data'!I32)),NA())</f>
        <v>#N/A</v>
      </c>
      <c r="AW38" s="99" t="e">
        <f ca="true">+IF(AND(ISNUMBER(OFFSET('Sanitation Data'!$I$10,0,10*ROW('Sanitation Data'!I32))),'Data Summary'!DL38="Yes"),OFFSET('Sanitation Data'!$I$10,0,10*ROW('Sanitation Data'!I32)),NA())</f>
        <v>#N/A</v>
      </c>
      <c r="AX38" s="99" t="e">
        <f ca="true">+IF(AND(ISNUMBER(OFFSET('Sanitation Data'!$I$11,0,10*ROW('Sanitation Data'!I32))),'Data Summary'!DM38="Yes"),OFFSET('Sanitation Data'!$I$11,0,10*ROW('Sanitation Data'!I32)),NA())</f>
        <v>#N/A</v>
      </c>
      <c r="AY38" s="99" t="e">
        <f ca="true">+IF(AND(ISNUMBER(OFFSET('Sanitation Data'!$I$12,0,10*ROW('Sanitation Data'!I32))),'Data Summary'!DN38="Yes"),OFFSET('Sanitation Data'!$I$12,0,10*ROW('Sanitation Data'!I32)),NA())</f>
        <v>#N/A</v>
      </c>
      <c r="AZ38" s="100" t="e">
        <f ca="true">+IF(AND(ISNUMBER(OFFSET('Hygiene Data'!$D$5,0,10*ROW('Hygiene Data'!D32))),'Data Summary'!DO38="Yes"),OFFSET('Hygiene Data'!$D$5,0,10*ROW('Hygiene Data'!D32)),NA())</f>
        <v>#N/A</v>
      </c>
      <c r="BA38" s="100" t="e">
        <f ca="true">+IF(AND(ISNUMBER(OFFSET('Hygiene Data'!$D$7,0,10*ROW('Hygiene Data'!D32))),'Data Summary'!DP38="Yes"),OFFSET('Hygiene Data'!$D$7,0,10*ROW('Hygiene Data'!D32)),NA())</f>
        <v>#N/A</v>
      </c>
      <c r="BB38" s="100" t="e">
        <f ca="true">+IF(AND(ISNUMBER(OFFSET('Hygiene Data'!$D$9,0,10*ROW('Hygiene Data'!D32))),'Data Summary'!DQ38="Yes"),OFFSET('Hygiene Data'!$D$9,0,10*ROW('Hygiene Data'!D32)),NA())</f>
        <v>#N/A</v>
      </c>
      <c r="BC38" s="100" t="e">
        <f ca="true">+IF(AND(ISNUMBER(OFFSET('Hygiene Data'!$E$5,0,10*ROW('Hygiene Data'!E32))),'Data Summary'!DR38="Yes"),OFFSET('Hygiene Data'!$E$5,0,10*ROW('Hygiene Data'!E32)),NA())</f>
        <v>#N/A</v>
      </c>
      <c r="BD38" s="100" t="e">
        <f ca="true">+IF(AND(ISNUMBER(OFFSET('Hygiene Data'!$E$7,0,10*ROW('Hygiene Data'!E32))),'Data Summary'!DS38="Yes"),OFFSET('Hygiene Data'!$E$7,0,10*ROW('Hygiene Data'!E32)),NA())</f>
        <v>#N/A</v>
      </c>
      <c r="BE38" s="100" t="e">
        <f ca="true">+IF(AND(ISNUMBER(OFFSET('Hygiene Data'!$E$9,0,10*ROW('Hygiene Data'!E32))),'Data Summary'!DT38="Yes"),OFFSET('Hygiene Data'!$E$9,0,10*ROW('Hygiene Data'!E32)),NA())</f>
        <v>#N/A</v>
      </c>
      <c r="BF38" s="100" t="e">
        <f ca="true">+IF(AND(ISNUMBER(OFFSET('Hygiene Data'!$F$5,0,10*ROW('Hygiene Data'!F32))),'Data Summary'!DU38="Yes"),OFFSET('Hygiene Data'!$F$5,0,10*ROW('Hygiene Data'!F32)),NA())</f>
        <v>#N/A</v>
      </c>
      <c r="BG38" s="100" t="e">
        <f ca="true">+IF(AND(ISNUMBER(OFFSET('Hygiene Data'!$F$7,0,10*ROW('Hygiene Data'!F32))),'Data Summary'!DV38="Yes"),OFFSET('Hygiene Data'!$F$7,0,10*ROW('Hygiene Data'!F32)),NA())</f>
        <v>#N/A</v>
      </c>
      <c r="BH38" s="100" t="e">
        <f ca="true">+IF(AND(ISNUMBER(OFFSET('Hygiene Data'!$F$9,0,10*ROW('Hygiene Data'!F32))),'Data Summary'!DW38="Yes"),OFFSET('Hygiene Data'!$F$9,0,10*ROW('Hygiene Data'!F32)),NA())</f>
        <v>#N/A</v>
      </c>
      <c r="BI38" s="100" t="e">
        <f ca="true">+IF(AND(ISNUMBER(OFFSET('Hygiene Data'!$G$5,0,10*ROW('Hygiene Data'!G32))),'Data Summary'!DX38="Yes"),OFFSET('Hygiene Data'!$G$5,0,10*ROW('Hygiene Data'!G32)),NA())</f>
        <v>#N/A</v>
      </c>
      <c r="BJ38" s="100" t="e">
        <f ca="true">+IF(AND(ISNUMBER(OFFSET('Hygiene Data'!$G$7,0,10*ROW('Hygiene Data'!G32))),'Data Summary'!DY38="Yes"),OFFSET('Hygiene Data'!$G$7,0,10*ROW('Hygiene Data'!G32)),NA())</f>
        <v>#N/A</v>
      </c>
      <c r="BK38" s="100" t="e">
        <f ca="true">+IF(AND(ISNUMBER(OFFSET('Hygiene Data'!$G$9,0,10*ROW('Hygiene Data'!G32))),'Data Summary'!DZ38="Yes"),OFFSET('Hygiene Data'!$G$9,0,10*ROW('Hygiene Data'!G32)),NA())</f>
        <v>#N/A</v>
      </c>
      <c r="BL38" s="100" t="e">
        <f ca="true">+IF(AND(ISNUMBER(OFFSET('Hygiene Data'!$H$5,0,10*ROW('Hygiene Data'!H32))),'Data Summary'!EA38="Yes"),OFFSET('Hygiene Data'!$H$5,0,10*ROW('Hygiene Data'!H32)),NA())</f>
        <v>#N/A</v>
      </c>
      <c r="BM38" s="100" t="e">
        <f ca="true">+IF(AND(ISNUMBER(OFFSET('Hygiene Data'!$H$7,0,10*ROW('Hygiene Data'!H32))),'Data Summary'!EB38="Yes"),OFFSET('Hygiene Data'!$H$7,0,10*ROW('Hygiene Data'!H32)),NA())</f>
        <v>#N/A</v>
      </c>
      <c r="BN38" s="100" t="e">
        <f ca="true">+IF(AND(ISNUMBER(OFFSET('Hygiene Data'!$H$9,0,10*ROW('Hygiene Data'!H32))),'Data Summary'!EC38="Yes"),OFFSET('Hygiene Data'!$H$9,0,10*ROW('Hygiene Data'!H32)),NA())</f>
        <v>#N/A</v>
      </c>
      <c r="BO38" s="100" t="e">
        <f ca="true">+IF(AND(ISNUMBER(OFFSET('Hygiene Data'!$I$5,0,10*ROW('Hygiene Data'!I32))),'Data Summary'!ED38="Yes"),OFFSET('Hygiene Data'!$I$5,0,10*ROW('Hygiene Data'!I32)),NA())</f>
        <v>#N/A</v>
      </c>
      <c r="BP38" s="100" t="e">
        <f ca="true">+IF(AND(ISNUMBER(OFFSET('Hygiene Data'!$I$7,0,10*ROW('Hygiene Data'!I32))),'Data Summary'!EE38="Yes"),OFFSET('Hygiene Data'!$I$7,0,10*ROW('Hygiene Data'!I32)),NA())</f>
        <v>#N/A</v>
      </c>
      <c r="BQ38" s="100" t="e">
        <f ca="true">+IF(AND(ISNUMBER(OFFSET('Hygiene Data'!$I$9,0,10*ROW('Hygiene Data'!I32))),'Data Summary'!EF38="Yes"),OFFSET('Hygiene Data'!$I$9,0,10*ROW('Hygiene Data'!I32)),NA())</f>
        <v>#N/A</v>
      </c>
    </row>
    <row xmlns:x14ac="http://schemas.microsoft.com/office/spreadsheetml/2009/9/ac" r="39" x14ac:dyDescent="0.2">
      <c r="A39" s="351" t="e">
        <f ca="true">+RIGHT('Data Summary'!A39,LEN('Data Summary'!A39)-9)</f>
        <v>#VALUE!</v>
      </c>
      <c r="B39" s="38" t="str">
        <f ca="true">+IF(ISTEXT('Data Summary'!B39),'Data Summary'!B39,"")</f>
        <v/>
      </c>
      <c r="C39" s="350" t="e">
        <f ca="true">+VALUE('Data Summary'!C39)</f>
        <v>#VALUE!</v>
      </c>
      <c r="D39" s="98" t="e">
        <f ca="true">+IF(AND(ISNUMBER(OFFSET('Water Data'!$D$4,0,10*ROW('Water Data'!D33))),'Data Summary'!BS39="Yes"),100-OFFSET('Water Data'!$D$4,0,10*ROW('Water Data'!D33)),NA())</f>
        <v>#N/A</v>
      </c>
      <c r="E39" s="98" t="e">
        <f ca="true">+IF(AND(ISNUMBER(OFFSET('Water Data'!$D$6,0,10*ROW('Water Data'!D33))),'Data Summary'!BT39="Yes"),OFFSET('Water Data'!$D$6,0,10*ROW('Water Data'!D33)),NA())</f>
        <v>#N/A</v>
      </c>
      <c r="F39" s="98" t="e">
        <f ca="true">+IF(AND(ISNUMBER(OFFSET('Water Data'!$D$9,0,10*ROW('Water Data'!D33))),'Data Summary'!BU39="Yes"),OFFSET('Water Data'!$D$9,0,10*ROW('Water Data'!D33)),NA())</f>
        <v>#N/A</v>
      </c>
      <c r="G39" s="98" t="e">
        <f ca="true">+IF(AND(ISNUMBER(OFFSET('Water Data'!$E$4,0,10*ROW('Water Data'!E33))),'Data Summary'!BV39="Yes"),100-OFFSET('Water Data'!$E$4,0,10*ROW('Water Data'!E33)),NA())</f>
        <v>#N/A</v>
      </c>
      <c r="H39" s="98" t="e">
        <f ca="true">+IF(AND(ISNUMBER(OFFSET('Water Data'!$E$6,0,10*ROW('Water Data'!E33))),'Data Summary'!BW39="Yes"),OFFSET('Water Data'!$E$6,0,10*ROW('Water Data'!E33)),NA())</f>
        <v>#N/A</v>
      </c>
      <c r="I39" s="98" t="e">
        <f ca="true">+IF(AND(ISNUMBER(OFFSET('Water Data'!$E$9,0,10*ROW('Water Data'!E33))),'Data Summary'!BX39="Yes"),OFFSET('Water Data'!$E$9,0,10*ROW('Water Data'!E33)),NA())</f>
        <v>#N/A</v>
      </c>
      <c r="J39" s="98" t="e">
        <f ca="true">+IF(AND(ISNUMBER(OFFSET('Water Data'!$F$4,0,10*ROW('Water Data'!F33))),'Data Summary'!BY39="Yes"),100-OFFSET('Water Data'!$F$4,0,10*ROW('Water Data'!F33)),NA())</f>
        <v>#N/A</v>
      </c>
      <c r="K39" s="98" t="e">
        <f ca="true">+IF(AND(ISNUMBER(OFFSET('Water Data'!$F$6,0,10*ROW('Water Data'!F33))),'Data Summary'!BZ39="Yes"),OFFSET('Water Data'!$F$6,0,10*ROW('Water Data'!F33)),NA())</f>
        <v>#N/A</v>
      </c>
      <c r="L39" s="98" t="e">
        <f ca="true">+IF(AND(ISNUMBER(OFFSET('Water Data'!$F$9,0,10*ROW('Water Data'!F33))),'Data Summary'!CA39="Yes"),OFFSET('Water Data'!$F$9,0,10*ROW('Water Data'!F33)),NA())</f>
        <v>#N/A</v>
      </c>
      <c r="M39" s="98" t="e">
        <f ca="true">+IF(AND(ISNUMBER(OFFSET('Water Data'!$G$4,0,10*ROW('Water Data'!G33))),'Data Summary'!CB39="Yes"),100-OFFSET('Water Data'!$G$4,0,10*ROW('Water Data'!G33)),NA())</f>
        <v>#N/A</v>
      </c>
      <c r="N39" s="98" t="e">
        <f ca="true">+IF(AND(ISNUMBER(OFFSET('Water Data'!$G$6,0,10*ROW('Water Data'!G33))),'Data Summary'!CC39="Yes"),OFFSET('Water Data'!$G$6,0,10*ROW('Water Data'!G33)),NA())</f>
        <v>#N/A</v>
      </c>
      <c r="O39" s="98" t="e">
        <f ca="true">+IF(AND(ISNUMBER(OFFSET('Water Data'!$G$9,0,10*ROW('Water Data'!G33))),'Data Summary'!CD39="Yes"),OFFSET('Water Data'!$G$9,0,10*ROW('Water Data'!G33)),NA())</f>
        <v>#N/A</v>
      </c>
      <c r="P39" s="98" t="e">
        <f ca="true">+IF(AND(ISNUMBER(OFFSET('Water Data'!$H$4,0,10*ROW('Water Data'!H33))),'Data Summary'!CE39="Yes"),100-OFFSET('Water Data'!$H$4,0,10*ROW('Water Data'!H33)),NA())</f>
        <v>#N/A</v>
      </c>
      <c r="Q39" s="98" t="e">
        <f ca="true">+IF(AND(ISNUMBER(OFFSET('Water Data'!$H$6,0,10*ROW('Water Data'!H33))),'Data Summary'!CF39="Yes"),OFFSET('Water Data'!$H$6,0,10*ROW('Water Data'!H33)),NA())</f>
        <v>#N/A</v>
      </c>
      <c r="R39" s="98" t="e">
        <f ca="true">+IF(AND(ISNUMBER(OFFSET('Water Data'!$H$9,0,10*ROW('Water Data'!H33))),'Data Summary'!CG39="Yes"),OFFSET('Water Data'!$H$9,0,10*ROW('Water Data'!H33)),NA())</f>
        <v>#N/A</v>
      </c>
      <c r="S39" s="98" t="e">
        <f ca="true">+IF(AND(ISNUMBER(OFFSET('Water Data'!$I$4,0,10*ROW('Water Data'!I33))),'Data Summary'!CH39="Yes"),100-OFFSET('Water Data'!$I$4,0,10*ROW('Water Data'!I33)),NA())</f>
        <v>#N/A</v>
      </c>
      <c r="T39" s="98" t="e">
        <f ca="true">+IF(AND(ISNUMBER(OFFSET('Water Data'!$I$6,0,10*ROW('Water Data'!I33))),'Data Summary'!CI39="Yes"),OFFSET('Water Data'!$I$6,0,10*ROW('Water Data'!I33)),NA())</f>
        <v>#N/A</v>
      </c>
      <c r="U39" s="98" t="e">
        <f ca="true">+IF(AND(ISNUMBER(OFFSET('Water Data'!$I$9,0,10*ROW('Water Data'!I33))),'Data Summary'!CJ39="Yes"),OFFSET('Water Data'!$I$9,0,10*ROW('Water Data'!I33)),NA())</f>
        <v>#N/A</v>
      </c>
      <c r="V39" s="99" t="e">
        <f ca="true">+IF(AND(ISNUMBER(OFFSET('Sanitation Data'!$D$4,0,10*ROW('Sanitation Data'!D33))),'Data Summary'!CK39="Yes"),100-OFFSET('Sanitation Data'!$D$4,0,10*ROW('Sanitation Data'!D33)),NA())</f>
        <v>#N/A</v>
      </c>
      <c r="W39" s="99" t="e">
        <f ca="true">+IF(AND(ISNUMBER(OFFSET('Sanitation Data'!$D$6,0,10*ROW('Sanitation Data'!D33))),'Data Summary'!CL39="Yes"),OFFSET('Sanitation Data'!$D$6,0,10*ROW('Sanitation Data'!D33)),NA())</f>
        <v>#N/A</v>
      </c>
      <c r="X39" s="99" t="e">
        <f ca="true">+IF(AND(ISNUMBER(OFFSET('Sanitation Data'!$D$10,0,10*ROW('Sanitation Data'!D33))),'Data Summary'!CM39="Yes"),OFFSET('Sanitation Data'!$D$10,0,10*ROW('Sanitation Data'!D33)),NA())</f>
        <v>#N/A</v>
      </c>
      <c r="Y39" s="99" t="e">
        <f ca="true">+IF(AND(ISNUMBER(OFFSET('Sanitation Data'!$D$11,0,10*ROW('Sanitation Data'!D33))),'Data Summary'!CN39="Yes"),OFFSET('Sanitation Data'!$D$11,0,10*ROW('Sanitation Data'!D33)),NA())</f>
        <v>#N/A</v>
      </c>
      <c r="Z39" s="99" t="e">
        <f ca="true">+IF(AND(ISNUMBER(OFFSET('Sanitation Data'!$D$12,0,10*ROW('Sanitation Data'!D33))),'Data Summary'!CO39="Yes"),OFFSET('Sanitation Data'!$D$12,0,10*ROW('Sanitation Data'!D33)),NA())</f>
        <v>#N/A</v>
      </c>
      <c r="AA39" s="99" t="e">
        <f ca="true">+IF(AND(ISNUMBER(OFFSET('Sanitation Data'!$E$4,0,10*ROW('Sanitation Data'!E33))),'Data Summary'!CP39="Yes"),100-OFFSET('Sanitation Data'!$E$4,0,10*ROW('Sanitation Data'!E33)),NA())</f>
        <v>#N/A</v>
      </c>
      <c r="AB39" s="99" t="e">
        <f ca="true">+IF(AND(ISNUMBER(OFFSET('Sanitation Data'!$E$6,0,10*ROW('Sanitation Data'!E33))),'Data Summary'!CQ39="Yes"),OFFSET('Sanitation Data'!$E$6,0,10*ROW('Sanitation Data'!E33)),NA())</f>
        <v>#N/A</v>
      </c>
      <c r="AC39" s="99" t="e">
        <f ca="true">+IF(AND(ISNUMBER(OFFSET('Sanitation Data'!$E$10,0,10*ROW('Sanitation Data'!E33))),'Data Summary'!CR39="Yes"),OFFSET('Sanitation Data'!$E$10,0,10*ROW('Sanitation Data'!E33)),NA())</f>
        <v>#N/A</v>
      </c>
      <c r="AD39" s="99" t="e">
        <f ca="true">+IF(AND(ISNUMBER(OFFSET('Sanitation Data'!$E$11,0,10*ROW('Sanitation Data'!E33))),'Data Summary'!CS39="Yes"),OFFSET('Sanitation Data'!$E$11,0,10*ROW('Sanitation Data'!E33)),NA())</f>
        <v>#N/A</v>
      </c>
      <c r="AE39" s="99" t="e">
        <f ca="true">+IF(AND(ISNUMBER(OFFSET('Sanitation Data'!$E$12,0,10*ROW('Sanitation Data'!E33))),'Data Summary'!CT39="Yes"),OFFSET('Sanitation Data'!$E$12,0,10*ROW('Sanitation Data'!E33)),NA())</f>
        <v>#N/A</v>
      </c>
      <c r="AF39" s="99" t="e">
        <f ca="true">+IF(AND(ISNUMBER(OFFSET('Sanitation Data'!$F$4,0,10*ROW('Sanitation Data'!F33))),'Data Summary'!CU39="Yes"),100-OFFSET('Sanitation Data'!$F$4,0,10*ROW('Sanitation Data'!F33)),NA())</f>
        <v>#N/A</v>
      </c>
      <c r="AG39" s="99" t="e">
        <f ca="true">+IF(AND(ISNUMBER(OFFSET('Sanitation Data'!$F$6,0,10*ROW('Sanitation Data'!F33))),'Data Summary'!CV39="Yes"),OFFSET('Sanitation Data'!$F$6,0,10*ROW('Sanitation Data'!F33)),NA())</f>
        <v>#N/A</v>
      </c>
      <c r="AH39" s="99" t="e">
        <f ca="true">+IF(AND(ISNUMBER(OFFSET('Sanitation Data'!$F$10,0,10*ROW('Sanitation Data'!F33))),'Data Summary'!CW39="Yes"),OFFSET('Sanitation Data'!$F$10,0,10*ROW('Sanitation Data'!F33)),NA())</f>
        <v>#N/A</v>
      </c>
      <c r="AI39" s="99" t="e">
        <f ca="true">+IF(AND(ISNUMBER(OFFSET('Sanitation Data'!$F$11,0,10*ROW('Sanitation Data'!F33))),'Data Summary'!CX39="Yes"),OFFSET('Sanitation Data'!$F$11,0,10*ROW('Sanitation Data'!F33)),NA())</f>
        <v>#N/A</v>
      </c>
      <c r="AJ39" s="99" t="e">
        <f ca="true">+IF(AND(ISNUMBER(OFFSET('Sanitation Data'!$F$12,0,10*ROW('Sanitation Data'!F33))),'Data Summary'!CY39="Yes"),OFFSET('Sanitation Data'!$F$12,0,10*ROW('Sanitation Data'!F33)),NA())</f>
        <v>#N/A</v>
      </c>
      <c r="AK39" s="99" t="e">
        <f ca="true">+IF(AND(ISNUMBER(OFFSET('Sanitation Data'!$G$4,0,10*ROW('Sanitation Data'!G33))),'Data Summary'!CZ39="Yes"),100-OFFSET('Sanitation Data'!$G$4,0,10*ROW('Sanitation Data'!G33)),NA())</f>
        <v>#N/A</v>
      </c>
      <c r="AL39" s="99" t="e">
        <f ca="true">+IF(AND(ISNUMBER(OFFSET('Sanitation Data'!$G$6,0,10*ROW('Sanitation Data'!G33))),'Data Summary'!DA39="Yes"),OFFSET('Sanitation Data'!$G$6,0,10*ROW('Sanitation Data'!G33)),NA())</f>
        <v>#N/A</v>
      </c>
      <c r="AM39" s="99" t="e">
        <f ca="true">+IF(AND(ISNUMBER(OFFSET('Sanitation Data'!$G$10,0,10*ROW('Sanitation Data'!G33))),'Data Summary'!DB39="Yes"),OFFSET('Sanitation Data'!$G$10,0,10*ROW('Sanitation Data'!G33)),NA())</f>
        <v>#N/A</v>
      </c>
      <c r="AN39" s="99" t="e">
        <f ca="true">+IF(AND(ISNUMBER(OFFSET('Sanitation Data'!$G$11,0,10*ROW('Sanitation Data'!G33))),'Data Summary'!DC39="Yes"),OFFSET('Sanitation Data'!$G$11,0,10*ROW('Sanitation Data'!G33)),NA())</f>
        <v>#N/A</v>
      </c>
      <c r="AO39" s="99" t="e">
        <f ca="true">+IF(AND(ISNUMBER(OFFSET('Sanitation Data'!$G$12,0,10*ROW('Sanitation Data'!G33))),'Data Summary'!DD39="Yes"),OFFSET('Sanitation Data'!$G$12,0,10*ROW('Sanitation Data'!G33)),NA())</f>
        <v>#N/A</v>
      </c>
      <c r="AP39" s="99" t="e">
        <f ca="true">+IF(AND(ISNUMBER(OFFSET('Sanitation Data'!$H$4,0,10*ROW('Sanitation Data'!H33))),'Data Summary'!DE39="Yes"),100-OFFSET('Sanitation Data'!$H$4,0,10*ROW('Sanitation Data'!H33)),NA())</f>
        <v>#N/A</v>
      </c>
      <c r="AQ39" s="99" t="e">
        <f ca="true">+IF(AND(ISNUMBER(OFFSET('Sanitation Data'!$H$6,0,10*ROW('Sanitation Data'!H33))),'Data Summary'!DF39="Yes"),OFFSET('Sanitation Data'!$H$6,0,10*ROW('Sanitation Data'!H33)),NA())</f>
        <v>#N/A</v>
      </c>
      <c r="AR39" s="99" t="e">
        <f ca="true">+IF(AND(ISNUMBER(OFFSET('Sanitation Data'!$H$10,0,10*ROW('Sanitation Data'!H33))),'Data Summary'!DG39="Yes"),OFFSET('Sanitation Data'!$H$10,0,10*ROW('Sanitation Data'!H33)),NA())</f>
        <v>#N/A</v>
      </c>
      <c r="AS39" s="99" t="e">
        <f ca="true">+IF(AND(ISNUMBER(OFFSET('Sanitation Data'!$H$11,0,10*ROW('Sanitation Data'!H33))),'Data Summary'!DH39="Yes"),OFFSET('Sanitation Data'!$H$11,0,10*ROW('Sanitation Data'!H33)),NA())</f>
        <v>#N/A</v>
      </c>
      <c r="AT39" s="99" t="e">
        <f ca="true">+IF(AND(ISNUMBER(OFFSET('Sanitation Data'!$H$12,0,10*ROW('Sanitation Data'!H33))),'Data Summary'!DI39="Yes"),OFFSET('Sanitation Data'!$H$12,0,10*ROW('Sanitation Data'!H33)),NA())</f>
        <v>#N/A</v>
      </c>
      <c r="AU39" s="99" t="e">
        <f ca="true">+IF(AND(ISNUMBER(OFFSET('Sanitation Data'!$I$4,0,10*ROW('Sanitation Data'!I33))),'Data Summary'!DJ39="Yes"),100-OFFSET('Sanitation Data'!$I$4,0,10*ROW('Sanitation Data'!I33)),NA())</f>
        <v>#N/A</v>
      </c>
      <c r="AV39" s="99" t="e">
        <f ca="true">+IF(AND(ISNUMBER(OFFSET('Sanitation Data'!$I$6,0,10*ROW('Sanitation Data'!I33))),'Data Summary'!DK39="Yes"),OFFSET('Sanitation Data'!$I$6,0,10*ROW('Sanitation Data'!I33)),NA())</f>
        <v>#N/A</v>
      </c>
      <c r="AW39" s="99" t="e">
        <f ca="true">+IF(AND(ISNUMBER(OFFSET('Sanitation Data'!$I$10,0,10*ROW('Sanitation Data'!I33))),'Data Summary'!DL39="Yes"),OFFSET('Sanitation Data'!$I$10,0,10*ROW('Sanitation Data'!I33)),NA())</f>
        <v>#N/A</v>
      </c>
      <c r="AX39" s="99" t="e">
        <f ca="true">+IF(AND(ISNUMBER(OFFSET('Sanitation Data'!$I$11,0,10*ROW('Sanitation Data'!I33))),'Data Summary'!DM39="Yes"),OFFSET('Sanitation Data'!$I$11,0,10*ROW('Sanitation Data'!I33)),NA())</f>
        <v>#N/A</v>
      </c>
      <c r="AY39" s="99" t="e">
        <f ca="true">+IF(AND(ISNUMBER(OFFSET('Sanitation Data'!$I$12,0,10*ROW('Sanitation Data'!I33))),'Data Summary'!DN39="Yes"),OFFSET('Sanitation Data'!$I$12,0,10*ROW('Sanitation Data'!I33)),NA())</f>
        <v>#N/A</v>
      </c>
      <c r="AZ39" s="100" t="e">
        <f ca="true">+IF(AND(ISNUMBER(OFFSET('Hygiene Data'!$D$5,0,10*ROW('Hygiene Data'!D33))),'Data Summary'!DO39="Yes"),OFFSET('Hygiene Data'!$D$5,0,10*ROW('Hygiene Data'!D33)),NA())</f>
        <v>#N/A</v>
      </c>
      <c r="BA39" s="100" t="e">
        <f ca="true">+IF(AND(ISNUMBER(OFFSET('Hygiene Data'!$D$7,0,10*ROW('Hygiene Data'!D33))),'Data Summary'!DP39="Yes"),OFFSET('Hygiene Data'!$D$7,0,10*ROW('Hygiene Data'!D33)),NA())</f>
        <v>#N/A</v>
      </c>
      <c r="BB39" s="100" t="e">
        <f ca="true">+IF(AND(ISNUMBER(OFFSET('Hygiene Data'!$D$9,0,10*ROW('Hygiene Data'!D33))),'Data Summary'!DQ39="Yes"),OFFSET('Hygiene Data'!$D$9,0,10*ROW('Hygiene Data'!D33)),NA())</f>
        <v>#N/A</v>
      </c>
      <c r="BC39" s="100" t="e">
        <f ca="true">+IF(AND(ISNUMBER(OFFSET('Hygiene Data'!$E$5,0,10*ROW('Hygiene Data'!E33))),'Data Summary'!DR39="Yes"),OFFSET('Hygiene Data'!$E$5,0,10*ROW('Hygiene Data'!E33)),NA())</f>
        <v>#N/A</v>
      </c>
      <c r="BD39" s="100" t="e">
        <f ca="true">+IF(AND(ISNUMBER(OFFSET('Hygiene Data'!$E$7,0,10*ROW('Hygiene Data'!E33))),'Data Summary'!DS39="Yes"),OFFSET('Hygiene Data'!$E$7,0,10*ROW('Hygiene Data'!E33)),NA())</f>
        <v>#N/A</v>
      </c>
      <c r="BE39" s="100" t="e">
        <f ca="true">+IF(AND(ISNUMBER(OFFSET('Hygiene Data'!$E$9,0,10*ROW('Hygiene Data'!E33))),'Data Summary'!DT39="Yes"),OFFSET('Hygiene Data'!$E$9,0,10*ROW('Hygiene Data'!E33)),NA())</f>
        <v>#N/A</v>
      </c>
      <c r="BF39" s="100" t="e">
        <f ca="true">+IF(AND(ISNUMBER(OFFSET('Hygiene Data'!$F$5,0,10*ROW('Hygiene Data'!F33))),'Data Summary'!DU39="Yes"),OFFSET('Hygiene Data'!$F$5,0,10*ROW('Hygiene Data'!F33)),NA())</f>
        <v>#N/A</v>
      </c>
      <c r="BG39" s="100" t="e">
        <f ca="true">+IF(AND(ISNUMBER(OFFSET('Hygiene Data'!$F$7,0,10*ROW('Hygiene Data'!F33))),'Data Summary'!DV39="Yes"),OFFSET('Hygiene Data'!$F$7,0,10*ROW('Hygiene Data'!F33)),NA())</f>
        <v>#N/A</v>
      </c>
      <c r="BH39" s="100" t="e">
        <f ca="true">+IF(AND(ISNUMBER(OFFSET('Hygiene Data'!$F$9,0,10*ROW('Hygiene Data'!F33))),'Data Summary'!DW39="Yes"),OFFSET('Hygiene Data'!$F$9,0,10*ROW('Hygiene Data'!F33)),NA())</f>
        <v>#N/A</v>
      </c>
      <c r="BI39" s="100" t="e">
        <f ca="true">+IF(AND(ISNUMBER(OFFSET('Hygiene Data'!$G$5,0,10*ROW('Hygiene Data'!G33))),'Data Summary'!DX39="Yes"),OFFSET('Hygiene Data'!$G$5,0,10*ROW('Hygiene Data'!G33)),NA())</f>
        <v>#N/A</v>
      </c>
      <c r="BJ39" s="100" t="e">
        <f ca="true">+IF(AND(ISNUMBER(OFFSET('Hygiene Data'!$G$7,0,10*ROW('Hygiene Data'!G33))),'Data Summary'!DY39="Yes"),OFFSET('Hygiene Data'!$G$7,0,10*ROW('Hygiene Data'!G33)),NA())</f>
        <v>#N/A</v>
      </c>
      <c r="BK39" s="100" t="e">
        <f ca="true">+IF(AND(ISNUMBER(OFFSET('Hygiene Data'!$G$9,0,10*ROW('Hygiene Data'!G33))),'Data Summary'!DZ39="Yes"),OFFSET('Hygiene Data'!$G$9,0,10*ROW('Hygiene Data'!G33)),NA())</f>
        <v>#N/A</v>
      </c>
      <c r="BL39" s="100" t="e">
        <f ca="true">+IF(AND(ISNUMBER(OFFSET('Hygiene Data'!$H$5,0,10*ROW('Hygiene Data'!H33))),'Data Summary'!EA39="Yes"),OFFSET('Hygiene Data'!$H$5,0,10*ROW('Hygiene Data'!H33)),NA())</f>
        <v>#N/A</v>
      </c>
      <c r="BM39" s="100" t="e">
        <f ca="true">+IF(AND(ISNUMBER(OFFSET('Hygiene Data'!$H$7,0,10*ROW('Hygiene Data'!H33))),'Data Summary'!EB39="Yes"),OFFSET('Hygiene Data'!$H$7,0,10*ROW('Hygiene Data'!H33)),NA())</f>
        <v>#N/A</v>
      </c>
      <c r="BN39" s="100" t="e">
        <f ca="true">+IF(AND(ISNUMBER(OFFSET('Hygiene Data'!$H$9,0,10*ROW('Hygiene Data'!H33))),'Data Summary'!EC39="Yes"),OFFSET('Hygiene Data'!$H$9,0,10*ROW('Hygiene Data'!H33)),NA())</f>
        <v>#N/A</v>
      </c>
      <c r="BO39" s="100" t="e">
        <f ca="true">+IF(AND(ISNUMBER(OFFSET('Hygiene Data'!$I$5,0,10*ROW('Hygiene Data'!I33))),'Data Summary'!ED39="Yes"),OFFSET('Hygiene Data'!$I$5,0,10*ROW('Hygiene Data'!I33)),NA())</f>
        <v>#N/A</v>
      </c>
      <c r="BP39" s="100" t="e">
        <f ca="true">+IF(AND(ISNUMBER(OFFSET('Hygiene Data'!$I$7,0,10*ROW('Hygiene Data'!I33))),'Data Summary'!EE39="Yes"),OFFSET('Hygiene Data'!$I$7,0,10*ROW('Hygiene Data'!I33)),NA())</f>
        <v>#N/A</v>
      </c>
      <c r="BQ39" s="100" t="e">
        <f ca="true">+IF(AND(ISNUMBER(OFFSET('Hygiene Data'!$I$9,0,10*ROW('Hygiene Data'!I33))),'Data Summary'!EF39="Yes"),OFFSET('Hygiene Data'!$I$9,0,10*ROW('Hygiene Data'!I33)),NA())</f>
        <v>#N/A</v>
      </c>
    </row>
    <row xmlns:x14ac="http://schemas.microsoft.com/office/spreadsheetml/2009/9/ac" r="40" x14ac:dyDescent="0.2">
      <c r="A40" s="351" t="e">
        <f ca="true">+RIGHT('Data Summary'!A40,LEN('Data Summary'!A40)-9)</f>
        <v>#VALUE!</v>
      </c>
      <c r="B40" s="38" t="str">
        <f ca="true">+IF(ISTEXT('Data Summary'!B40),'Data Summary'!B40,"")</f>
        <v/>
      </c>
      <c r="C40" s="350" t="e">
        <f ca="true">+VALUE('Data Summary'!C40)</f>
        <v>#VALUE!</v>
      </c>
      <c r="D40" s="98" t="e">
        <f ca="true">+IF(AND(ISNUMBER(OFFSET('Water Data'!$D$4,0,10*ROW('Water Data'!D34))),'Data Summary'!BS40="Yes"),100-OFFSET('Water Data'!$D$4,0,10*ROW('Water Data'!D34)),NA())</f>
        <v>#N/A</v>
      </c>
      <c r="E40" s="98" t="e">
        <f ca="true">+IF(AND(ISNUMBER(OFFSET('Water Data'!$D$6,0,10*ROW('Water Data'!D34))),'Data Summary'!BT40="Yes"),OFFSET('Water Data'!$D$6,0,10*ROW('Water Data'!D34)),NA())</f>
        <v>#N/A</v>
      </c>
      <c r="F40" s="98" t="e">
        <f ca="true">+IF(AND(ISNUMBER(OFFSET('Water Data'!$D$9,0,10*ROW('Water Data'!D34))),'Data Summary'!BU40="Yes"),OFFSET('Water Data'!$D$9,0,10*ROW('Water Data'!D34)),NA())</f>
        <v>#N/A</v>
      </c>
      <c r="G40" s="98" t="e">
        <f ca="true">+IF(AND(ISNUMBER(OFFSET('Water Data'!$E$4,0,10*ROW('Water Data'!E34))),'Data Summary'!BV40="Yes"),100-OFFSET('Water Data'!$E$4,0,10*ROW('Water Data'!E34)),NA())</f>
        <v>#N/A</v>
      </c>
      <c r="H40" s="98" t="e">
        <f ca="true">+IF(AND(ISNUMBER(OFFSET('Water Data'!$E$6,0,10*ROW('Water Data'!E34))),'Data Summary'!BW40="Yes"),OFFSET('Water Data'!$E$6,0,10*ROW('Water Data'!E34)),NA())</f>
        <v>#N/A</v>
      </c>
      <c r="I40" s="98" t="e">
        <f ca="true">+IF(AND(ISNUMBER(OFFSET('Water Data'!$E$9,0,10*ROW('Water Data'!E34))),'Data Summary'!BX40="Yes"),OFFSET('Water Data'!$E$9,0,10*ROW('Water Data'!E34)),NA())</f>
        <v>#N/A</v>
      </c>
      <c r="J40" s="98" t="e">
        <f ca="true">+IF(AND(ISNUMBER(OFFSET('Water Data'!$F$4,0,10*ROW('Water Data'!F34))),'Data Summary'!BY40="Yes"),100-OFFSET('Water Data'!$F$4,0,10*ROW('Water Data'!F34)),NA())</f>
        <v>#N/A</v>
      </c>
      <c r="K40" s="98" t="e">
        <f ca="true">+IF(AND(ISNUMBER(OFFSET('Water Data'!$F$6,0,10*ROW('Water Data'!F34))),'Data Summary'!BZ40="Yes"),OFFSET('Water Data'!$F$6,0,10*ROW('Water Data'!F34)),NA())</f>
        <v>#N/A</v>
      </c>
      <c r="L40" s="98" t="e">
        <f ca="true">+IF(AND(ISNUMBER(OFFSET('Water Data'!$F$9,0,10*ROW('Water Data'!F34))),'Data Summary'!CA40="Yes"),OFFSET('Water Data'!$F$9,0,10*ROW('Water Data'!F34)),NA())</f>
        <v>#N/A</v>
      </c>
      <c r="M40" s="98" t="e">
        <f ca="true">+IF(AND(ISNUMBER(OFFSET('Water Data'!$G$4,0,10*ROW('Water Data'!G34))),'Data Summary'!CB40="Yes"),100-OFFSET('Water Data'!$G$4,0,10*ROW('Water Data'!G34)),NA())</f>
        <v>#N/A</v>
      </c>
      <c r="N40" s="98" t="e">
        <f ca="true">+IF(AND(ISNUMBER(OFFSET('Water Data'!$G$6,0,10*ROW('Water Data'!G34))),'Data Summary'!CC40="Yes"),OFFSET('Water Data'!$G$6,0,10*ROW('Water Data'!G34)),NA())</f>
        <v>#N/A</v>
      </c>
      <c r="O40" s="98" t="e">
        <f ca="true">+IF(AND(ISNUMBER(OFFSET('Water Data'!$G$9,0,10*ROW('Water Data'!G34))),'Data Summary'!CD40="Yes"),OFFSET('Water Data'!$G$9,0,10*ROW('Water Data'!G34)),NA())</f>
        <v>#N/A</v>
      </c>
      <c r="P40" s="98" t="e">
        <f ca="true">+IF(AND(ISNUMBER(OFFSET('Water Data'!$H$4,0,10*ROW('Water Data'!H34))),'Data Summary'!CE40="Yes"),100-OFFSET('Water Data'!$H$4,0,10*ROW('Water Data'!H34)),NA())</f>
        <v>#N/A</v>
      </c>
      <c r="Q40" s="98" t="e">
        <f ca="true">+IF(AND(ISNUMBER(OFFSET('Water Data'!$H$6,0,10*ROW('Water Data'!H34))),'Data Summary'!CF40="Yes"),OFFSET('Water Data'!$H$6,0,10*ROW('Water Data'!H34)),NA())</f>
        <v>#N/A</v>
      </c>
      <c r="R40" s="98" t="e">
        <f ca="true">+IF(AND(ISNUMBER(OFFSET('Water Data'!$H$9,0,10*ROW('Water Data'!H34))),'Data Summary'!CG40="Yes"),OFFSET('Water Data'!$H$9,0,10*ROW('Water Data'!H34)),NA())</f>
        <v>#N/A</v>
      </c>
      <c r="S40" s="98" t="e">
        <f ca="true">+IF(AND(ISNUMBER(OFFSET('Water Data'!$I$4,0,10*ROW('Water Data'!I34))),'Data Summary'!CH40="Yes"),100-OFFSET('Water Data'!$I$4,0,10*ROW('Water Data'!I34)),NA())</f>
        <v>#N/A</v>
      </c>
      <c r="T40" s="98" t="e">
        <f ca="true">+IF(AND(ISNUMBER(OFFSET('Water Data'!$I$6,0,10*ROW('Water Data'!I34))),'Data Summary'!CI40="Yes"),OFFSET('Water Data'!$I$6,0,10*ROW('Water Data'!I34)),NA())</f>
        <v>#N/A</v>
      </c>
      <c r="U40" s="98" t="e">
        <f ca="true">+IF(AND(ISNUMBER(OFFSET('Water Data'!$I$9,0,10*ROW('Water Data'!I34))),'Data Summary'!CJ40="Yes"),OFFSET('Water Data'!$I$9,0,10*ROW('Water Data'!I34)),NA())</f>
        <v>#N/A</v>
      </c>
      <c r="V40" s="99" t="e">
        <f ca="true">+IF(AND(ISNUMBER(OFFSET('Sanitation Data'!$D$4,0,10*ROW('Sanitation Data'!D34))),'Data Summary'!CK40="Yes"),100-OFFSET('Sanitation Data'!$D$4,0,10*ROW('Sanitation Data'!D34)),NA())</f>
        <v>#N/A</v>
      </c>
      <c r="W40" s="99" t="e">
        <f ca="true">+IF(AND(ISNUMBER(OFFSET('Sanitation Data'!$D$6,0,10*ROW('Sanitation Data'!D34))),'Data Summary'!CL40="Yes"),OFFSET('Sanitation Data'!$D$6,0,10*ROW('Sanitation Data'!D34)),NA())</f>
        <v>#N/A</v>
      </c>
      <c r="X40" s="99" t="e">
        <f ca="true">+IF(AND(ISNUMBER(OFFSET('Sanitation Data'!$D$10,0,10*ROW('Sanitation Data'!D34))),'Data Summary'!CM40="Yes"),OFFSET('Sanitation Data'!$D$10,0,10*ROW('Sanitation Data'!D34)),NA())</f>
        <v>#N/A</v>
      </c>
      <c r="Y40" s="99" t="e">
        <f ca="true">+IF(AND(ISNUMBER(OFFSET('Sanitation Data'!$D$11,0,10*ROW('Sanitation Data'!D34))),'Data Summary'!CN40="Yes"),OFFSET('Sanitation Data'!$D$11,0,10*ROW('Sanitation Data'!D34)),NA())</f>
        <v>#N/A</v>
      </c>
      <c r="Z40" s="99" t="e">
        <f ca="true">+IF(AND(ISNUMBER(OFFSET('Sanitation Data'!$D$12,0,10*ROW('Sanitation Data'!D34))),'Data Summary'!CO40="Yes"),OFFSET('Sanitation Data'!$D$12,0,10*ROW('Sanitation Data'!D34)),NA())</f>
        <v>#N/A</v>
      </c>
      <c r="AA40" s="99" t="e">
        <f ca="true">+IF(AND(ISNUMBER(OFFSET('Sanitation Data'!$E$4,0,10*ROW('Sanitation Data'!E34))),'Data Summary'!CP40="Yes"),100-OFFSET('Sanitation Data'!$E$4,0,10*ROW('Sanitation Data'!E34)),NA())</f>
        <v>#N/A</v>
      </c>
      <c r="AB40" s="99" t="e">
        <f ca="true">+IF(AND(ISNUMBER(OFFSET('Sanitation Data'!$E$6,0,10*ROW('Sanitation Data'!E34))),'Data Summary'!CQ40="Yes"),OFFSET('Sanitation Data'!$E$6,0,10*ROW('Sanitation Data'!E34)),NA())</f>
        <v>#N/A</v>
      </c>
      <c r="AC40" s="99" t="e">
        <f ca="true">+IF(AND(ISNUMBER(OFFSET('Sanitation Data'!$E$10,0,10*ROW('Sanitation Data'!E34))),'Data Summary'!CR40="Yes"),OFFSET('Sanitation Data'!$E$10,0,10*ROW('Sanitation Data'!E34)),NA())</f>
        <v>#N/A</v>
      </c>
      <c r="AD40" s="99" t="e">
        <f ca="true">+IF(AND(ISNUMBER(OFFSET('Sanitation Data'!$E$11,0,10*ROW('Sanitation Data'!E34))),'Data Summary'!CS40="Yes"),OFFSET('Sanitation Data'!$E$11,0,10*ROW('Sanitation Data'!E34)),NA())</f>
        <v>#N/A</v>
      </c>
      <c r="AE40" s="99" t="e">
        <f ca="true">+IF(AND(ISNUMBER(OFFSET('Sanitation Data'!$E$12,0,10*ROW('Sanitation Data'!E34))),'Data Summary'!CT40="Yes"),OFFSET('Sanitation Data'!$E$12,0,10*ROW('Sanitation Data'!E34)),NA())</f>
        <v>#N/A</v>
      </c>
      <c r="AF40" s="99" t="e">
        <f ca="true">+IF(AND(ISNUMBER(OFFSET('Sanitation Data'!$F$4,0,10*ROW('Sanitation Data'!F34))),'Data Summary'!CU40="Yes"),100-OFFSET('Sanitation Data'!$F$4,0,10*ROW('Sanitation Data'!F34)),NA())</f>
        <v>#N/A</v>
      </c>
      <c r="AG40" s="99" t="e">
        <f ca="true">+IF(AND(ISNUMBER(OFFSET('Sanitation Data'!$F$6,0,10*ROW('Sanitation Data'!F34))),'Data Summary'!CV40="Yes"),OFFSET('Sanitation Data'!$F$6,0,10*ROW('Sanitation Data'!F34)),NA())</f>
        <v>#N/A</v>
      </c>
      <c r="AH40" s="99" t="e">
        <f ca="true">+IF(AND(ISNUMBER(OFFSET('Sanitation Data'!$F$10,0,10*ROW('Sanitation Data'!F34))),'Data Summary'!CW40="Yes"),OFFSET('Sanitation Data'!$F$10,0,10*ROW('Sanitation Data'!F34)),NA())</f>
        <v>#N/A</v>
      </c>
      <c r="AI40" s="99" t="e">
        <f ca="true">+IF(AND(ISNUMBER(OFFSET('Sanitation Data'!$F$11,0,10*ROW('Sanitation Data'!F34))),'Data Summary'!CX40="Yes"),OFFSET('Sanitation Data'!$F$11,0,10*ROW('Sanitation Data'!F34)),NA())</f>
        <v>#N/A</v>
      </c>
      <c r="AJ40" s="99" t="e">
        <f ca="true">+IF(AND(ISNUMBER(OFFSET('Sanitation Data'!$F$12,0,10*ROW('Sanitation Data'!F34))),'Data Summary'!CY40="Yes"),OFFSET('Sanitation Data'!$F$12,0,10*ROW('Sanitation Data'!F34)),NA())</f>
        <v>#N/A</v>
      </c>
      <c r="AK40" s="99" t="e">
        <f ca="true">+IF(AND(ISNUMBER(OFFSET('Sanitation Data'!$G$4,0,10*ROW('Sanitation Data'!G34))),'Data Summary'!CZ40="Yes"),100-OFFSET('Sanitation Data'!$G$4,0,10*ROW('Sanitation Data'!G34)),NA())</f>
        <v>#N/A</v>
      </c>
      <c r="AL40" s="99" t="e">
        <f ca="true">+IF(AND(ISNUMBER(OFFSET('Sanitation Data'!$G$6,0,10*ROW('Sanitation Data'!G34))),'Data Summary'!DA40="Yes"),OFFSET('Sanitation Data'!$G$6,0,10*ROW('Sanitation Data'!G34)),NA())</f>
        <v>#N/A</v>
      </c>
      <c r="AM40" s="99" t="e">
        <f ca="true">+IF(AND(ISNUMBER(OFFSET('Sanitation Data'!$G$10,0,10*ROW('Sanitation Data'!G34))),'Data Summary'!DB40="Yes"),OFFSET('Sanitation Data'!$G$10,0,10*ROW('Sanitation Data'!G34)),NA())</f>
        <v>#N/A</v>
      </c>
      <c r="AN40" s="99" t="e">
        <f ca="true">+IF(AND(ISNUMBER(OFFSET('Sanitation Data'!$G$11,0,10*ROW('Sanitation Data'!G34))),'Data Summary'!DC40="Yes"),OFFSET('Sanitation Data'!$G$11,0,10*ROW('Sanitation Data'!G34)),NA())</f>
        <v>#N/A</v>
      </c>
      <c r="AO40" s="99" t="e">
        <f ca="true">+IF(AND(ISNUMBER(OFFSET('Sanitation Data'!$G$12,0,10*ROW('Sanitation Data'!G34))),'Data Summary'!DD40="Yes"),OFFSET('Sanitation Data'!$G$12,0,10*ROW('Sanitation Data'!G34)),NA())</f>
        <v>#N/A</v>
      </c>
      <c r="AP40" s="99" t="e">
        <f ca="true">+IF(AND(ISNUMBER(OFFSET('Sanitation Data'!$H$4,0,10*ROW('Sanitation Data'!H34))),'Data Summary'!DE40="Yes"),100-OFFSET('Sanitation Data'!$H$4,0,10*ROW('Sanitation Data'!H34)),NA())</f>
        <v>#N/A</v>
      </c>
      <c r="AQ40" s="99" t="e">
        <f ca="true">+IF(AND(ISNUMBER(OFFSET('Sanitation Data'!$H$6,0,10*ROW('Sanitation Data'!H34))),'Data Summary'!DF40="Yes"),OFFSET('Sanitation Data'!$H$6,0,10*ROW('Sanitation Data'!H34)),NA())</f>
        <v>#N/A</v>
      </c>
      <c r="AR40" s="99" t="e">
        <f ca="true">+IF(AND(ISNUMBER(OFFSET('Sanitation Data'!$H$10,0,10*ROW('Sanitation Data'!H34))),'Data Summary'!DG40="Yes"),OFFSET('Sanitation Data'!$H$10,0,10*ROW('Sanitation Data'!H34)),NA())</f>
        <v>#N/A</v>
      </c>
      <c r="AS40" s="99" t="e">
        <f ca="true">+IF(AND(ISNUMBER(OFFSET('Sanitation Data'!$H$11,0,10*ROW('Sanitation Data'!H34))),'Data Summary'!DH40="Yes"),OFFSET('Sanitation Data'!$H$11,0,10*ROW('Sanitation Data'!H34)),NA())</f>
        <v>#N/A</v>
      </c>
      <c r="AT40" s="99" t="e">
        <f ca="true">+IF(AND(ISNUMBER(OFFSET('Sanitation Data'!$H$12,0,10*ROW('Sanitation Data'!H34))),'Data Summary'!DI40="Yes"),OFFSET('Sanitation Data'!$H$12,0,10*ROW('Sanitation Data'!H34)),NA())</f>
        <v>#N/A</v>
      </c>
      <c r="AU40" s="99" t="e">
        <f ca="true">+IF(AND(ISNUMBER(OFFSET('Sanitation Data'!$I$4,0,10*ROW('Sanitation Data'!I34))),'Data Summary'!DJ40="Yes"),100-OFFSET('Sanitation Data'!$I$4,0,10*ROW('Sanitation Data'!I34)),NA())</f>
        <v>#N/A</v>
      </c>
      <c r="AV40" s="99" t="e">
        <f ca="true">+IF(AND(ISNUMBER(OFFSET('Sanitation Data'!$I$6,0,10*ROW('Sanitation Data'!I34))),'Data Summary'!DK40="Yes"),OFFSET('Sanitation Data'!$I$6,0,10*ROW('Sanitation Data'!I34)),NA())</f>
        <v>#N/A</v>
      </c>
      <c r="AW40" s="99" t="e">
        <f ca="true">+IF(AND(ISNUMBER(OFFSET('Sanitation Data'!$I$10,0,10*ROW('Sanitation Data'!I34))),'Data Summary'!DL40="Yes"),OFFSET('Sanitation Data'!$I$10,0,10*ROW('Sanitation Data'!I34)),NA())</f>
        <v>#N/A</v>
      </c>
      <c r="AX40" s="99" t="e">
        <f ca="true">+IF(AND(ISNUMBER(OFFSET('Sanitation Data'!$I$11,0,10*ROW('Sanitation Data'!I34))),'Data Summary'!DM40="Yes"),OFFSET('Sanitation Data'!$I$11,0,10*ROW('Sanitation Data'!I34)),NA())</f>
        <v>#N/A</v>
      </c>
      <c r="AY40" s="99" t="e">
        <f ca="true">+IF(AND(ISNUMBER(OFFSET('Sanitation Data'!$I$12,0,10*ROW('Sanitation Data'!I34))),'Data Summary'!DN40="Yes"),OFFSET('Sanitation Data'!$I$12,0,10*ROW('Sanitation Data'!I34)),NA())</f>
        <v>#N/A</v>
      </c>
      <c r="AZ40" s="100" t="e">
        <f ca="true">+IF(AND(ISNUMBER(OFFSET('Hygiene Data'!$D$5,0,10*ROW('Hygiene Data'!D34))),'Data Summary'!DO40="Yes"),OFFSET('Hygiene Data'!$D$5,0,10*ROW('Hygiene Data'!D34)),NA())</f>
        <v>#N/A</v>
      </c>
      <c r="BA40" s="100" t="e">
        <f ca="true">+IF(AND(ISNUMBER(OFFSET('Hygiene Data'!$D$7,0,10*ROW('Hygiene Data'!D34))),'Data Summary'!DP40="Yes"),OFFSET('Hygiene Data'!$D$7,0,10*ROW('Hygiene Data'!D34)),NA())</f>
        <v>#N/A</v>
      </c>
      <c r="BB40" s="100" t="e">
        <f ca="true">+IF(AND(ISNUMBER(OFFSET('Hygiene Data'!$D$9,0,10*ROW('Hygiene Data'!D34))),'Data Summary'!DQ40="Yes"),OFFSET('Hygiene Data'!$D$9,0,10*ROW('Hygiene Data'!D34)),NA())</f>
        <v>#N/A</v>
      </c>
      <c r="BC40" s="100" t="e">
        <f ca="true">+IF(AND(ISNUMBER(OFFSET('Hygiene Data'!$E$5,0,10*ROW('Hygiene Data'!E34))),'Data Summary'!DR40="Yes"),OFFSET('Hygiene Data'!$E$5,0,10*ROW('Hygiene Data'!E34)),NA())</f>
        <v>#N/A</v>
      </c>
      <c r="BD40" s="100" t="e">
        <f ca="true">+IF(AND(ISNUMBER(OFFSET('Hygiene Data'!$E$7,0,10*ROW('Hygiene Data'!E34))),'Data Summary'!DS40="Yes"),OFFSET('Hygiene Data'!$E$7,0,10*ROW('Hygiene Data'!E34)),NA())</f>
        <v>#N/A</v>
      </c>
      <c r="BE40" s="100" t="e">
        <f ca="true">+IF(AND(ISNUMBER(OFFSET('Hygiene Data'!$E$9,0,10*ROW('Hygiene Data'!E34))),'Data Summary'!DT40="Yes"),OFFSET('Hygiene Data'!$E$9,0,10*ROW('Hygiene Data'!E34)),NA())</f>
        <v>#N/A</v>
      </c>
      <c r="BF40" s="100" t="e">
        <f ca="true">+IF(AND(ISNUMBER(OFFSET('Hygiene Data'!$F$5,0,10*ROW('Hygiene Data'!F34))),'Data Summary'!DU40="Yes"),OFFSET('Hygiene Data'!$F$5,0,10*ROW('Hygiene Data'!F34)),NA())</f>
        <v>#N/A</v>
      </c>
      <c r="BG40" s="100" t="e">
        <f ca="true">+IF(AND(ISNUMBER(OFFSET('Hygiene Data'!$F$7,0,10*ROW('Hygiene Data'!F34))),'Data Summary'!DV40="Yes"),OFFSET('Hygiene Data'!$F$7,0,10*ROW('Hygiene Data'!F34)),NA())</f>
        <v>#N/A</v>
      </c>
      <c r="BH40" s="100" t="e">
        <f ca="true">+IF(AND(ISNUMBER(OFFSET('Hygiene Data'!$F$9,0,10*ROW('Hygiene Data'!F34))),'Data Summary'!DW40="Yes"),OFFSET('Hygiene Data'!$F$9,0,10*ROW('Hygiene Data'!F34)),NA())</f>
        <v>#N/A</v>
      </c>
      <c r="BI40" s="100" t="e">
        <f ca="true">+IF(AND(ISNUMBER(OFFSET('Hygiene Data'!$G$5,0,10*ROW('Hygiene Data'!G34))),'Data Summary'!DX40="Yes"),OFFSET('Hygiene Data'!$G$5,0,10*ROW('Hygiene Data'!G34)),NA())</f>
        <v>#N/A</v>
      </c>
      <c r="BJ40" s="100" t="e">
        <f ca="true">+IF(AND(ISNUMBER(OFFSET('Hygiene Data'!$G$7,0,10*ROW('Hygiene Data'!G34))),'Data Summary'!DY40="Yes"),OFFSET('Hygiene Data'!$G$7,0,10*ROW('Hygiene Data'!G34)),NA())</f>
        <v>#N/A</v>
      </c>
      <c r="BK40" s="100" t="e">
        <f ca="true">+IF(AND(ISNUMBER(OFFSET('Hygiene Data'!$G$9,0,10*ROW('Hygiene Data'!G34))),'Data Summary'!DZ40="Yes"),OFFSET('Hygiene Data'!$G$9,0,10*ROW('Hygiene Data'!G34)),NA())</f>
        <v>#N/A</v>
      </c>
      <c r="BL40" s="100" t="e">
        <f ca="true">+IF(AND(ISNUMBER(OFFSET('Hygiene Data'!$H$5,0,10*ROW('Hygiene Data'!H34))),'Data Summary'!EA40="Yes"),OFFSET('Hygiene Data'!$H$5,0,10*ROW('Hygiene Data'!H34)),NA())</f>
        <v>#N/A</v>
      </c>
      <c r="BM40" s="100" t="e">
        <f ca="true">+IF(AND(ISNUMBER(OFFSET('Hygiene Data'!$H$7,0,10*ROW('Hygiene Data'!H34))),'Data Summary'!EB40="Yes"),OFFSET('Hygiene Data'!$H$7,0,10*ROW('Hygiene Data'!H34)),NA())</f>
        <v>#N/A</v>
      </c>
      <c r="BN40" s="100" t="e">
        <f ca="true">+IF(AND(ISNUMBER(OFFSET('Hygiene Data'!$H$9,0,10*ROW('Hygiene Data'!H34))),'Data Summary'!EC40="Yes"),OFFSET('Hygiene Data'!$H$9,0,10*ROW('Hygiene Data'!H34)),NA())</f>
        <v>#N/A</v>
      </c>
      <c r="BO40" s="100" t="e">
        <f ca="true">+IF(AND(ISNUMBER(OFFSET('Hygiene Data'!$I$5,0,10*ROW('Hygiene Data'!I34))),'Data Summary'!ED40="Yes"),OFFSET('Hygiene Data'!$I$5,0,10*ROW('Hygiene Data'!I34)),NA())</f>
        <v>#N/A</v>
      </c>
      <c r="BP40" s="100" t="e">
        <f ca="true">+IF(AND(ISNUMBER(OFFSET('Hygiene Data'!$I$7,0,10*ROW('Hygiene Data'!I34))),'Data Summary'!EE40="Yes"),OFFSET('Hygiene Data'!$I$7,0,10*ROW('Hygiene Data'!I34)),NA())</f>
        <v>#N/A</v>
      </c>
      <c r="BQ40" s="100" t="e">
        <f ca="true">+IF(AND(ISNUMBER(OFFSET('Hygiene Data'!$I$9,0,10*ROW('Hygiene Data'!I34))),'Data Summary'!EF40="Yes"),OFFSET('Hygiene Data'!$I$9,0,10*ROW('Hygiene Data'!I34)),NA())</f>
        <v>#N/A</v>
      </c>
    </row>
    <row xmlns:x14ac="http://schemas.microsoft.com/office/spreadsheetml/2009/9/ac" r="41" x14ac:dyDescent="0.2">
      <c r="A41" s="351" t="e">
        <f ca="true">+RIGHT('Data Summary'!A41,LEN('Data Summary'!A41)-9)</f>
        <v>#VALUE!</v>
      </c>
      <c r="B41" s="38" t="str">
        <f ca="true">+IF(ISTEXT('Data Summary'!B41),'Data Summary'!B41,"")</f>
        <v/>
      </c>
      <c r="C41" s="350" t="e">
        <f ca="true">+VALUE('Data Summary'!C41)</f>
        <v>#VALUE!</v>
      </c>
      <c r="D41" s="98" t="e">
        <f ca="true">+IF(AND(ISNUMBER(OFFSET('Water Data'!$D$4,0,10*ROW('Water Data'!D35))),'Data Summary'!BS41="Yes"),100-OFFSET('Water Data'!$D$4,0,10*ROW('Water Data'!D35)),NA())</f>
        <v>#N/A</v>
      </c>
      <c r="E41" s="98" t="e">
        <f ca="true">+IF(AND(ISNUMBER(OFFSET('Water Data'!$D$6,0,10*ROW('Water Data'!D35))),'Data Summary'!BT41="Yes"),OFFSET('Water Data'!$D$6,0,10*ROW('Water Data'!D35)),NA())</f>
        <v>#N/A</v>
      </c>
      <c r="F41" s="98" t="e">
        <f ca="true">+IF(AND(ISNUMBER(OFFSET('Water Data'!$D$9,0,10*ROW('Water Data'!D35))),'Data Summary'!BU41="Yes"),OFFSET('Water Data'!$D$9,0,10*ROW('Water Data'!D35)),NA())</f>
        <v>#N/A</v>
      </c>
      <c r="G41" s="98" t="e">
        <f ca="true">+IF(AND(ISNUMBER(OFFSET('Water Data'!$E$4,0,10*ROW('Water Data'!E35))),'Data Summary'!BV41="Yes"),100-OFFSET('Water Data'!$E$4,0,10*ROW('Water Data'!E35)),NA())</f>
        <v>#N/A</v>
      </c>
      <c r="H41" s="98" t="e">
        <f ca="true">+IF(AND(ISNUMBER(OFFSET('Water Data'!$E$6,0,10*ROW('Water Data'!E35))),'Data Summary'!BW41="Yes"),OFFSET('Water Data'!$E$6,0,10*ROW('Water Data'!E35)),NA())</f>
        <v>#N/A</v>
      </c>
      <c r="I41" s="98" t="e">
        <f ca="true">+IF(AND(ISNUMBER(OFFSET('Water Data'!$E$9,0,10*ROW('Water Data'!E35))),'Data Summary'!BX41="Yes"),OFFSET('Water Data'!$E$9,0,10*ROW('Water Data'!E35)),NA())</f>
        <v>#N/A</v>
      </c>
      <c r="J41" s="98" t="e">
        <f ca="true">+IF(AND(ISNUMBER(OFFSET('Water Data'!$F$4,0,10*ROW('Water Data'!F35))),'Data Summary'!BY41="Yes"),100-OFFSET('Water Data'!$F$4,0,10*ROW('Water Data'!F35)),NA())</f>
        <v>#N/A</v>
      </c>
      <c r="K41" s="98" t="e">
        <f ca="true">+IF(AND(ISNUMBER(OFFSET('Water Data'!$F$6,0,10*ROW('Water Data'!F35))),'Data Summary'!BZ41="Yes"),OFFSET('Water Data'!$F$6,0,10*ROW('Water Data'!F35)),NA())</f>
        <v>#N/A</v>
      </c>
      <c r="L41" s="98" t="e">
        <f ca="true">+IF(AND(ISNUMBER(OFFSET('Water Data'!$F$9,0,10*ROW('Water Data'!F35))),'Data Summary'!CA41="Yes"),OFFSET('Water Data'!$F$9,0,10*ROW('Water Data'!F35)),NA())</f>
        <v>#N/A</v>
      </c>
      <c r="M41" s="98" t="e">
        <f ca="true">+IF(AND(ISNUMBER(OFFSET('Water Data'!$G$4,0,10*ROW('Water Data'!G35))),'Data Summary'!CB41="Yes"),100-OFFSET('Water Data'!$G$4,0,10*ROW('Water Data'!G35)),NA())</f>
        <v>#N/A</v>
      </c>
      <c r="N41" s="98" t="e">
        <f ca="true">+IF(AND(ISNUMBER(OFFSET('Water Data'!$G$6,0,10*ROW('Water Data'!G35))),'Data Summary'!CC41="Yes"),OFFSET('Water Data'!$G$6,0,10*ROW('Water Data'!G35)),NA())</f>
        <v>#N/A</v>
      </c>
      <c r="O41" s="98" t="e">
        <f ca="true">+IF(AND(ISNUMBER(OFFSET('Water Data'!$G$9,0,10*ROW('Water Data'!G35))),'Data Summary'!CD41="Yes"),OFFSET('Water Data'!$G$9,0,10*ROW('Water Data'!G35)),NA())</f>
        <v>#N/A</v>
      </c>
      <c r="P41" s="98" t="e">
        <f ca="true">+IF(AND(ISNUMBER(OFFSET('Water Data'!$H$4,0,10*ROW('Water Data'!H35))),'Data Summary'!CE41="Yes"),100-OFFSET('Water Data'!$H$4,0,10*ROW('Water Data'!H35)),NA())</f>
        <v>#N/A</v>
      </c>
      <c r="Q41" s="98" t="e">
        <f ca="true">+IF(AND(ISNUMBER(OFFSET('Water Data'!$H$6,0,10*ROW('Water Data'!H35))),'Data Summary'!CF41="Yes"),OFFSET('Water Data'!$H$6,0,10*ROW('Water Data'!H35)),NA())</f>
        <v>#N/A</v>
      </c>
      <c r="R41" s="98" t="e">
        <f ca="true">+IF(AND(ISNUMBER(OFFSET('Water Data'!$H$9,0,10*ROW('Water Data'!H35))),'Data Summary'!CG41="Yes"),OFFSET('Water Data'!$H$9,0,10*ROW('Water Data'!H35)),NA())</f>
        <v>#N/A</v>
      </c>
      <c r="S41" s="98" t="e">
        <f ca="true">+IF(AND(ISNUMBER(OFFSET('Water Data'!$I$4,0,10*ROW('Water Data'!I35))),'Data Summary'!CH41="Yes"),100-OFFSET('Water Data'!$I$4,0,10*ROW('Water Data'!I35)),NA())</f>
        <v>#N/A</v>
      </c>
      <c r="T41" s="98" t="e">
        <f ca="true">+IF(AND(ISNUMBER(OFFSET('Water Data'!$I$6,0,10*ROW('Water Data'!I35))),'Data Summary'!CI41="Yes"),OFFSET('Water Data'!$I$6,0,10*ROW('Water Data'!I35)),NA())</f>
        <v>#N/A</v>
      </c>
      <c r="U41" s="98" t="e">
        <f ca="true">+IF(AND(ISNUMBER(OFFSET('Water Data'!$I$9,0,10*ROW('Water Data'!I35))),'Data Summary'!CJ41="Yes"),OFFSET('Water Data'!$I$9,0,10*ROW('Water Data'!I35)),NA())</f>
        <v>#N/A</v>
      </c>
      <c r="V41" s="99" t="e">
        <f ca="true">+IF(AND(ISNUMBER(OFFSET('Sanitation Data'!$D$4,0,10*ROW('Sanitation Data'!D35))),'Data Summary'!CK41="Yes"),100-OFFSET('Sanitation Data'!$D$4,0,10*ROW('Sanitation Data'!D35)),NA())</f>
        <v>#N/A</v>
      </c>
      <c r="W41" s="99" t="e">
        <f ca="true">+IF(AND(ISNUMBER(OFFSET('Sanitation Data'!$D$6,0,10*ROW('Sanitation Data'!D35))),'Data Summary'!CL41="Yes"),OFFSET('Sanitation Data'!$D$6,0,10*ROW('Sanitation Data'!D35)),NA())</f>
        <v>#N/A</v>
      </c>
      <c r="X41" s="99" t="e">
        <f ca="true">+IF(AND(ISNUMBER(OFFSET('Sanitation Data'!$D$10,0,10*ROW('Sanitation Data'!D35))),'Data Summary'!CM41="Yes"),OFFSET('Sanitation Data'!$D$10,0,10*ROW('Sanitation Data'!D35)),NA())</f>
        <v>#N/A</v>
      </c>
      <c r="Y41" s="99" t="e">
        <f ca="true">+IF(AND(ISNUMBER(OFFSET('Sanitation Data'!$D$11,0,10*ROW('Sanitation Data'!D35))),'Data Summary'!CN41="Yes"),OFFSET('Sanitation Data'!$D$11,0,10*ROW('Sanitation Data'!D35)),NA())</f>
        <v>#N/A</v>
      </c>
      <c r="Z41" s="99" t="e">
        <f ca="true">+IF(AND(ISNUMBER(OFFSET('Sanitation Data'!$D$12,0,10*ROW('Sanitation Data'!D35))),'Data Summary'!CO41="Yes"),OFFSET('Sanitation Data'!$D$12,0,10*ROW('Sanitation Data'!D35)),NA())</f>
        <v>#N/A</v>
      </c>
      <c r="AA41" s="99" t="e">
        <f ca="true">+IF(AND(ISNUMBER(OFFSET('Sanitation Data'!$E$4,0,10*ROW('Sanitation Data'!E35))),'Data Summary'!CP41="Yes"),100-OFFSET('Sanitation Data'!$E$4,0,10*ROW('Sanitation Data'!E35)),NA())</f>
        <v>#N/A</v>
      </c>
      <c r="AB41" s="99" t="e">
        <f ca="true">+IF(AND(ISNUMBER(OFFSET('Sanitation Data'!$E$6,0,10*ROW('Sanitation Data'!E35))),'Data Summary'!CQ41="Yes"),OFFSET('Sanitation Data'!$E$6,0,10*ROW('Sanitation Data'!E35)),NA())</f>
        <v>#N/A</v>
      </c>
      <c r="AC41" s="99" t="e">
        <f ca="true">+IF(AND(ISNUMBER(OFFSET('Sanitation Data'!$E$10,0,10*ROW('Sanitation Data'!E35))),'Data Summary'!CR41="Yes"),OFFSET('Sanitation Data'!$E$10,0,10*ROW('Sanitation Data'!E35)),NA())</f>
        <v>#N/A</v>
      </c>
      <c r="AD41" s="99" t="e">
        <f ca="true">+IF(AND(ISNUMBER(OFFSET('Sanitation Data'!$E$11,0,10*ROW('Sanitation Data'!E35))),'Data Summary'!CS41="Yes"),OFFSET('Sanitation Data'!$E$11,0,10*ROW('Sanitation Data'!E35)),NA())</f>
        <v>#N/A</v>
      </c>
      <c r="AE41" s="99" t="e">
        <f ca="true">+IF(AND(ISNUMBER(OFFSET('Sanitation Data'!$E$12,0,10*ROW('Sanitation Data'!E35))),'Data Summary'!CT41="Yes"),OFFSET('Sanitation Data'!$E$12,0,10*ROW('Sanitation Data'!E35)),NA())</f>
        <v>#N/A</v>
      </c>
      <c r="AF41" s="99" t="e">
        <f ca="true">+IF(AND(ISNUMBER(OFFSET('Sanitation Data'!$F$4,0,10*ROW('Sanitation Data'!F35))),'Data Summary'!CU41="Yes"),100-OFFSET('Sanitation Data'!$F$4,0,10*ROW('Sanitation Data'!F35)),NA())</f>
        <v>#N/A</v>
      </c>
      <c r="AG41" s="99" t="e">
        <f ca="true">+IF(AND(ISNUMBER(OFFSET('Sanitation Data'!$F$6,0,10*ROW('Sanitation Data'!F35))),'Data Summary'!CV41="Yes"),OFFSET('Sanitation Data'!$F$6,0,10*ROW('Sanitation Data'!F35)),NA())</f>
        <v>#N/A</v>
      </c>
      <c r="AH41" s="99" t="e">
        <f ca="true">+IF(AND(ISNUMBER(OFFSET('Sanitation Data'!$F$10,0,10*ROW('Sanitation Data'!F35))),'Data Summary'!CW41="Yes"),OFFSET('Sanitation Data'!$F$10,0,10*ROW('Sanitation Data'!F35)),NA())</f>
        <v>#N/A</v>
      </c>
      <c r="AI41" s="99" t="e">
        <f ca="true">+IF(AND(ISNUMBER(OFFSET('Sanitation Data'!$F$11,0,10*ROW('Sanitation Data'!F35))),'Data Summary'!CX41="Yes"),OFFSET('Sanitation Data'!$F$11,0,10*ROW('Sanitation Data'!F35)),NA())</f>
        <v>#N/A</v>
      </c>
      <c r="AJ41" s="99" t="e">
        <f ca="true">+IF(AND(ISNUMBER(OFFSET('Sanitation Data'!$F$12,0,10*ROW('Sanitation Data'!F35))),'Data Summary'!CY41="Yes"),OFFSET('Sanitation Data'!$F$12,0,10*ROW('Sanitation Data'!F35)),NA())</f>
        <v>#N/A</v>
      </c>
      <c r="AK41" s="99" t="e">
        <f ca="true">+IF(AND(ISNUMBER(OFFSET('Sanitation Data'!$G$4,0,10*ROW('Sanitation Data'!G35))),'Data Summary'!CZ41="Yes"),100-OFFSET('Sanitation Data'!$G$4,0,10*ROW('Sanitation Data'!G35)),NA())</f>
        <v>#N/A</v>
      </c>
      <c r="AL41" s="99" t="e">
        <f ca="true">+IF(AND(ISNUMBER(OFFSET('Sanitation Data'!$G$6,0,10*ROW('Sanitation Data'!G35))),'Data Summary'!DA41="Yes"),OFFSET('Sanitation Data'!$G$6,0,10*ROW('Sanitation Data'!G35)),NA())</f>
        <v>#N/A</v>
      </c>
      <c r="AM41" s="99" t="e">
        <f ca="true">+IF(AND(ISNUMBER(OFFSET('Sanitation Data'!$G$10,0,10*ROW('Sanitation Data'!G35))),'Data Summary'!DB41="Yes"),OFFSET('Sanitation Data'!$G$10,0,10*ROW('Sanitation Data'!G35)),NA())</f>
        <v>#N/A</v>
      </c>
      <c r="AN41" s="99" t="e">
        <f ca="true">+IF(AND(ISNUMBER(OFFSET('Sanitation Data'!$G$11,0,10*ROW('Sanitation Data'!G35))),'Data Summary'!DC41="Yes"),OFFSET('Sanitation Data'!$G$11,0,10*ROW('Sanitation Data'!G35)),NA())</f>
        <v>#N/A</v>
      </c>
      <c r="AO41" s="99" t="e">
        <f ca="true">+IF(AND(ISNUMBER(OFFSET('Sanitation Data'!$G$12,0,10*ROW('Sanitation Data'!G35))),'Data Summary'!DD41="Yes"),OFFSET('Sanitation Data'!$G$12,0,10*ROW('Sanitation Data'!G35)),NA())</f>
        <v>#N/A</v>
      </c>
      <c r="AP41" s="99" t="e">
        <f ca="true">+IF(AND(ISNUMBER(OFFSET('Sanitation Data'!$H$4,0,10*ROW('Sanitation Data'!H35))),'Data Summary'!DE41="Yes"),100-OFFSET('Sanitation Data'!$H$4,0,10*ROW('Sanitation Data'!H35)),NA())</f>
        <v>#N/A</v>
      </c>
      <c r="AQ41" s="99" t="e">
        <f ca="true">+IF(AND(ISNUMBER(OFFSET('Sanitation Data'!$H$6,0,10*ROW('Sanitation Data'!H35))),'Data Summary'!DF41="Yes"),OFFSET('Sanitation Data'!$H$6,0,10*ROW('Sanitation Data'!H35)),NA())</f>
        <v>#N/A</v>
      </c>
      <c r="AR41" s="99" t="e">
        <f ca="true">+IF(AND(ISNUMBER(OFFSET('Sanitation Data'!$H$10,0,10*ROW('Sanitation Data'!H35))),'Data Summary'!DG41="Yes"),OFFSET('Sanitation Data'!$H$10,0,10*ROW('Sanitation Data'!H35)),NA())</f>
        <v>#N/A</v>
      </c>
      <c r="AS41" s="99" t="e">
        <f ca="true">+IF(AND(ISNUMBER(OFFSET('Sanitation Data'!$H$11,0,10*ROW('Sanitation Data'!H35))),'Data Summary'!DH41="Yes"),OFFSET('Sanitation Data'!$H$11,0,10*ROW('Sanitation Data'!H35)),NA())</f>
        <v>#N/A</v>
      </c>
      <c r="AT41" s="99" t="e">
        <f ca="true">+IF(AND(ISNUMBER(OFFSET('Sanitation Data'!$H$12,0,10*ROW('Sanitation Data'!H35))),'Data Summary'!DI41="Yes"),OFFSET('Sanitation Data'!$H$12,0,10*ROW('Sanitation Data'!H35)),NA())</f>
        <v>#N/A</v>
      </c>
      <c r="AU41" s="99" t="e">
        <f ca="true">+IF(AND(ISNUMBER(OFFSET('Sanitation Data'!$I$4,0,10*ROW('Sanitation Data'!I35))),'Data Summary'!DJ41="Yes"),100-OFFSET('Sanitation Data'!$I$4,0,10*ROW('Sanitation Data'!I35)),NA())</f>
        <v>#N/A</v>
      </c>
      <c r="AV41" s="99" t="e">
        <f ca="true">+IF(AND(ISNUMBER(OFFSET('Sanitation Data'!$I$6,0,10*ROW('Sanitation Data'!I35))),'Data Summary'!DK41="Yes"),OFFSET('Sanitation Data'!$I$6,0,10*ROW('Sanitation Data'!I35)),NA())</f>
        <v>#N/A</v>
      </c>
      <c r="AW41" s="99" t="e">
        <f ca="true">+IF(AND(ISNUMBER(OFFSET('Sanitation Data'!$I$10,0,10*ROW('Sanitation Data'!I35))),'Data Summary'!DL41="Yes"),OFFSET('Sanitation Data'!$I$10,0,10*ROW('Sanitation Data'!I35)),NA())</f>
        <v>#N/A</v>
      </c>
      <c r="AX41" s="99" t="e">
        <f ca="true">+IF(AND(ISNUMBER(OFFSET('Sanitation Data'!$I$11,0,10*ROW('Sanitation Data'!I35))),'Data Summary'!DM41="Yes"),OFFSET('Sanitation Data'!$I$11,0,10*ROW('Sanitation Data'!I35)),NA())</f>
        <v>#N/A</v>
      </c>
      <c r="AY41" s="99" t="e">
        <f ca="true">+IF(AND(ISNUMBER(OFFSET('Sanitation Data'!$I$12,0,10*ROW('Sanitation Data'!I35))),'Data Summary'!DN41="Yes"),OFFSET('Sanitation Data'!$I$12,0,10*ROW('Sanitation Data'!I35)),NA())</f>
        <v>#N/A</v>
      </c>
      <c r="AZ41" s="100" t="e">
        <f ca="true">+IF(AND(ISNUMBER(OFFSET('Hygiene Data'!$D$5,0,10*ROW('Hygiene Data'!D35))),'Data Summary'!DO41="Yes"),OFFSET('Hygiene Data'!$D$5,0,10*ROW('Hygiene Data'!D35)),NA())</f>
        <v>#N/A</v>
      </c>
      <c r="BA41" s="100" t="e">
        <f ca="true">+IF(AND(ISNUMBER(OFFSET('Hygiene Data'!$D$7,0,10*ROW('Hygiene Data'!D35))),'Data Summary'!DP41="Yes"),OFFSET('Hygiene Data'!$D$7,0,10*ROW('Hygiene Data'!D35)),NA())</f>
        <v>#N/A</v>
      </c>
      <c r="BB41" s="100" t="e">
        <f ca="true">+IF(AND(ISNUMBER(OFFSET('Hygiene Data'!$D$9,0,10*ROW('Hygiene Data'!D35))),'Data Summary'!DQ41="Yes"),OFFSET('Hygiene Data'!$D$9,0,10*ROW('Hygiene Data'!D35)),NA())</f>
        <v>#N/A</v>
      </c>
      <c r="BC41" s="100" t="e">
        <f ca="true">+IF(AND(ISNUMBER(OFFSET('Hygiene Data'!$E$5,0,10*ROW('Hygiene Data'!E35))),'Data Summary'!DR41="Yes"),OFFSET('Hygiene Data'!$E$5,0,10*ROW('Hygiene Data'!E35)),NA())</f>
        <v>#N/A</v>
      </c>
      <c r="BD41" s="100" t="e">
        <f ca="true">+IF(AND(ISNUMBER(OFFSET('Hygiene Data'!$E$7,0,10*ROW('Hygiene Data'!E35))),'Data Summary'!DS41="Yes"),OFFSET('Hygiene Data'!$E$7,0,10*ROW('Hygiene Data'!E35)),NA())</f>
        <v>#N/A</v>
      </c>
      <c r="BE41" s="100" t="e">
        <f ca="true">+IF(AND(ISNUMBER(OFFSET('Hygiene Data'!$E$9,0,10*ROW('Hygiene Data'!E35))),'Data Summary'!DT41="Yes"),OFFSET('Hygiene Data'!$E$9,0,10*ROW('Hygiene Data'!E35)),NA())</f>
        <v>#N/A</v>
      </c>
      <c r="BF41" s="100" t="e">
        <f ca="true">+IF(AND(ISNUMBER(OFFSET('Hygiene Data'!$F$5,0,10*ROW('Hygiene Data'!F35))),'Data Summary'!DU41="Yes"),OFFSET('Hygiene Data'!$F$5,0,10*ROW('Hygiene Data'!F35)),NA())</f>
        <v>#N/A</v>
      </c>
      <c r="BG41" s="100" t="e">
        <f ca="true">+IF(AND(ISNUMBER(OFFSET('Hygiene Data'!$F$7,0,10*ROW('Hygiene Data'!F35))),'Data Summary'!DV41="Yes"),OFFSET('Hygiene Data'!$F$7,0,10*ROW('Hygiene Data'!F35)),NA())</f>
        <v>#N/A</v>
      </c>
      <c r="BH41" s="100" t="e">
        <f ca="true">+IF(AND(ISNUMBER(OFFSET('Hygiene Data'!$F$9,0,10*ROW('Hygiene Data'!F35))),'Data Summary'!DW41="Yes"),OFFSET('Hygiene Data'!$F$9,0,10*ROW('Hygiene Data'!F35)),NA())</f>
        <v>#N/A</v>
      </c>
      <c r="BI41" s="100" t="e">
        <f ca="true">+IF(AND(ISNUMBER(OFFSET('Hygiene Data'!$G$5,0,10*ROW('Hygiene Data'!G35))),'Data Summary'!DX41="Yes"),OFFSET('Hygiene Data'!$G$5,0,10*ROW('Hygiene Data'!G35)),NA())</f>
        <v>#N/A</v>
      </c>
      <c r="BJ41" s="100" t="e">
        <f ca="true">+IF(AND(ISNUMBER(OFFSET('Hygiene Data'!$G$7,0,10*ROW('Hygiene Data'!G35))),'Data Summary'!DY41="Yes"),OFFSET('Hygiene Data'!$G$7,0,10*ROW('Hygiene Data'!G35)),NA())</f>
        <v>#N/A</v>
      </c>
      <c r="BK41" s="100" t="e">
        <f ca="true">+IF(AND(ISNUMBER(OFFSET('Hygiene Data'!$G$9,0,10*ROW('Hygiene Data'!G35))),'Data Summary'!DZ41="Yes"),OFFSET('Hygiene Data'!$G$9,0,10*ROW('Hygiene Data'!G35)),NA())</f>
        <v>#N/A</v>
      </c>
      <c r="BL41" s="100" t="e">
        <f ca="true">+IF(AND(ISNUMBER(OFFSET('Hygiene Data'!$H$5,0,10*ROW('Hygiene Data'!H35))),'Data Summary'!EA41="Yes"),OFFSET('Hygiene Data'!$H$5,0,10*ROW('Hygiene Data'!H35)),NA())</f>
        <v>#N/A</v>
      </c>
      <c r="BM41" s="100" t="e">
        <f ca="true">+IF(AND(ISNUMBER(OFFSET('Hygiene Data'!$H$7,0,10*ROW('Hygiene Data'!H35))),'Data Summary'!EB41="Yes"),OFFSET('Hygiene Data'!$H$7,0,10*ROW('Hygiene Data'!H35)),NA())</f>
        <v>#N/A</v>
      </c>
      <c r="BN41" s="100" t="e">
        <f ca="true">+IF(AND(ISNUMBER(OFFSET('Hygiene Data'!$H$9,0,10*ROW('Hygiene Data'!H35))),'Data Summary'!EC41="Yes"),OFFSET('Hygiene Data'!$H$9,0,10*ROW('Hygiene Data'!H35)),NA())</f>
        <v>#N/A</v>
      </c>
      <c r="BO41" s="100" t="e">
        <f ca="true">+IF(AND(ISNUMBER(OFFSET('Hygiene Data'!$I$5,0,10*ROW('Hygiene Data'!I35))),'Data Summary'!ED41="Yes"),OFFSET('Hygiene Data'!$I$5,0,10*ROW('Hygiene Data'!I35)),NA())</f>
        <v>#N/A</v>
      </c>
      <c r="BP41" s="100" t="e">
        <f ca="true">+IF(AND(ISNUMBER(OFFSET('Hygiene Data'!$I$7,0,10*ROW('Hygiene Data'!I35))),'Data Summary'!EE41="Yes"),OFFSET('Hygiene Data'!$I$7,0,10*ROW('Hygiene Data'!I35)),NA())</f>
        <v>#N/A</v>
      </c>
      <c r="BQ41" s="100" t="e">
        <f ca="true">+IF(AND(ISNUMBER(OFFSET('Hygiene Data'!$I$9,0,10*ROW('Hygiene Data'!I35))),'Data Summary'!EF41="Yes"),OFFSET('Hygiene Data'!$I$9,0,10*ROW('Hygiene Data'!I35)),NA())</f>
        <v>#N/A</v>
      </c>
    </row>
    <row xmlns:x14ac="http://schemas.microsoft.com/office/spreadsheetml/2009/9/ac" r="42" x14ac:dyDescent="0.2">
      <c r="A42" s="351" t="e">
        <f ca="true">+RIGHT('Data Summary'!A42,LEN('Data Summary'!A42)-9)</f>
        <v>#VALUE!</v>
      </c>
      <c r="B42" s="38" t="str">
        <f ca="true">+IF(ISTEXT('Data Summary'!B42),'Data Summary'!B42,"")</f>
        <v/>
      </c>
      <c r="C42" s="350" t="e">
        <f ca="true">+VALUE('Data Summary'!C42)</f>
        <v>#VALUE!</v>
      </c>
      <c r="D42" s="98" t="e">
        <f ca="true">+IF(AND(ISNUMBER(OFFSET('Water Data'!$D$4,0,10*ROW('Water Data'!D36))),'Data Summary'!BS42="Yes"),100-OFFSET('Water Data'!$D$4,0,10*ROW('Water Data'!D36)),NA())</f>
        <v>#N/A</v>
      </c>
      <c r="E42" s="98" t="e">
        <f ca="true">+IF(AND(ISNUMBER(OFFSET('Water Data'!$D$6,0,10*ROW('Water Data'!D36))),'Data Summary'!BT42="Yes"),OFFSET('Water Data'!$D$6,0,10*ROW('Water Data'!D36)),NA())</f>
        <v>#N/A</v>
      </c>
      <c r="F42" s="98" t="e">
        <f ca="true">+IF(AND(ISNUMBER(OFFSET('Water Data'!$D$9,0,10*ROW('Water Data'!D36))),'Data Summary'!BU42="Yes"),OFFSET('Water Data'!$D$9,0,10*ROW('Water Data'!D36)),NA())</f>
        <v>#N/A</v>
      </c>
      <c r="G42" s="98" t="e">
        <f ca="true">+IF(AND(ISNUMBER(OFFSET('Water Data'!$E$4,0,10*ROW('Water Data'!E36))),'Data Summary'!BV42="Yes"),100-OFFSET('Water Data'!$E$4,0,10*ROW('Water Data'!E36)),NA())</f>
        <v>#N/A</v>
      </c>
      <c r="H42" s="98" t="e">
        <f ca="true">+IF(AND(ISNUMBER(OFFSET('Water Data'!$E$6,0,10*ROW('Water Data'!E36))),'Data Summary'!BW42="Yes"),OFFSET('Water Data'!$E$6,0,10*ROW('Water Data'!E36)),NA())</f>
        <v>#N/A</v>
      </c>
      <c r="I42" s="98" t="e">
        <f ca="true">+IF(AND(ISNUMBER(OFFSET('Water Data'!$E$9,0,10*ROW('Water Data'!E36))),'Data Summary'!BX42="Yes"),OFFSET('Water Data'!$E$9,0,10*ROW('Water Data'!E36)),NA())</f>
        <v>#N/A</v>
      </c>
      <c r="J42" s="98" t="e">
        <f ca="true">+IF(AND(ISNUMBER(OFFSET('Water Data'!$F$4,0,10*ROW('Water Data'!F36))),'Data Summary'!BY42="Yes"),100-OFFSET('Water Data'!$F$4,0,10*ROW('Water Data'!F36)),NA())</f>
        <v>#N/A</v>
      </c>
      <c r="K42" s="98" t="e">
        <f ca="true">+IF(AND(ISNUMBER(OFFSET('Water Data'!$F$6,0,10*ROW('Water Data'!F36))),'Data Summary'!BZ42="Yes"),OFFSET('Water Data'!$F$6,0,10*ROW('Water Data'!F36)),NA())</f>
        <v>#N/A</v>
      </c>
      <c r="L42" s="98" t="e">
        <f ca="true">+IF(AND(ISNUMBER(OFFSET('Water Data'!$F$9,0,10*ROW('Water Data'!F36))),'Data Summary'!CA42="Yes"),OFFSET('Water Data'!$F$9,0,10*ROW('Water Data'!F36)),NA())</f>
        <v>#N/A</v>
      </c>
      <c r="M42" s="98" t="e">
        <f ca="true">+IF(AND(ISNUMBER(OFFSET('Water Data'!$G$4,0,10*ROW('Water Data'!G36))),'Data Summary'!CB42="Yes"),100-OFFSET('Water Data'!$G$4,0,10*ROW('Water Data'!G36)),NA())</f>
        <v>#N/A</v>
      </c>
      <c r="N42" s="98" t="e">
        <f ca="true">+IF(AND(ISNUMBER(OFFSET('Water Data'!$G$6,0,10*ROW('Water Data'!G36))),'Data Summary'!CC42="Yes"),OFFSET('Water Data'!$G$6,0,10*ROW('Water Data'!G36)),NA())</f>
        <v>#N/A</v>
      </c>
      <c r="O42" s="98" t="e">
        <f ca="true">+IF(AND(ISNUMBER(OFFSET('Water Data'!$G$9,0,10*ROW('Water Data'!G36))),'Data Summary'!CD42="Yes"),OFFSET('Water Data'!$G$9,0,10*ROW('Water Data'!G36)),NA())</f>
        <v>#N/A</v>
      </c>
      <c r="P42" s="98" t="e">
        <f ca="true">+IF(AND(ISNUMBER(OFFSET('Water Data'!$H$4,0,10*ROW('Water Data'!H36))),'Data Summary'!CE42="Yes"),100-OFFSET('Water Data'!$H$4,0,10*ROW('Water Data'!H36)),NA())</f>
        <v>#N/A</v>
      </c>
      <c r="Q42" s="98" t="e">
        <f ca="true">+IF(AND(ISNUMBER(OFFSET('Water Data'!$H$6,0,10*ROW('Water Data'!H36))),'Data Summary'!CF42="Yes"),OFFSET('Water Data'!$H$6,0,10*ROW('Water Data'!H36)),NA())</f>
        <v>#N/A</v>
      </c>
      <c r="R42" s="98" t="e">
        <f ca="true">+IF(AND(ISNUMBER(OFFSET('Water Data'!$H$9,0,10*ROW('Water Data'!H36))),'Data Summary'!CG42="Yes"),OFFSET('Water Data'!$H$9,0,10*ROW('Water Data'!H36)),NA())</f>
        <v>#N/A</v>
      </c>
      <c r="S42" s="98" t="e">
        <f ca="true">+IF(AND(ISNUMBER(OFFSET('Water Data'!$I$4,0,10*ROW('Water Data'!I36))),'Data Summary'!CH42="Yes"),100-OFFSET('Water Data'!$I$4,0,10*ROW('Water Data'!I36)),NA())</f>
        <v>#N/A</v>
      </c>
      <c r="T42" s="98" t="e">
        <f ca="true">+IF(AND(ISNUMBER(OFFSET('Water Data'!$I$6,0,10*ROW('Water Data'!I36))),'Data Summary'!CI42="Yes"),OFFSET('Water Data'!$I$6,0,10*ROW('Water Data'!I36)),NA())</f>
        <v>#N/A</v>
      </c>
      <c r="U42" s="98" t="e">
        <f ca="true">+IF(AND(ISNUMBER(OFFSET('Water Data'!$I$9,0,10*ROW('Water Data'!I36))),'Data Summary'!CJ42="Yes"),OFFSET('Water Data'!$I$9,0,10*ROW('Water Data'!I36)),NA())</f>
        <v>#N/A</v>
      </c>
      <c r="V42" s="99" t="e">
        <f ca="true">+IF(AND(ISNUMBER(OFFSET('Sanitation Data'!$D$4,0,10*ROW('Sanitation Data'!D36))),'Data Summary'!CK42="Yes"),100-OFFSET('Sanitation Data'!$D$4,0,10*ROW('Sanitation Data'!D36)),NA())</f>
        <v>#N/A</v>
      </c>
      <c r="W42" s="99" t="e">
        <f ca="true">+IF(AND(ISNUMBER(OFFSET('Sanitation Data'!$D$6,0,10*ROW('Sanitation Data'!D36))),'Data Summary'!CL42="Yes"),OFFSET('Sanitation Data'!$D$6,0,10*ROW('Sanitation Data'!D36)),NA())</f>
        <v>#N/A</v>
      </c>
      <c r="X42" s="99" t="e">
        <f ca="true">+IF(AND(ISNUMBER(OFFSET('Sanitation Data'!$D$10,0,10*ROW('Sanitation Data'!D36))),'Data Summary'!CM42="Yes"),OFFSET('Sanitation Data'!$D$10,0,10*ROW('Sanitation Data'!D36)),NA())</f>
        <v>#N/A</v>
      </c>
      <c r="Y42" s="99" t="e">
        <f ca="true">+IF(AND(ISNUMBER(OFFSET('Sanitation Data'!$D$11,0,10*ROW('Sanitation Data'!D36))),'Data Summary'!CN42="Yes"),OFFSET('Sanitation Data'!$D$11,0,10*ROW('Sanitation Data'!D36)),NA())</f>
        <v>#N/A</v>
      </c>
      <c r="Z42" s="99" t="e">
        <f ca="true">+IF(AND(ISNUMBER(OFFSET('Sanitation Data'!$D$12,0,10*ROW('Sanitation Data'!D36))),'Data Summary'!CO42="Yes"),OFFSET('Sanitation Data'!$D$12,0,10*ROW('Sanitation Data'!D36)),NA())</f>
        <v>#N/A</v>
      </c>
      <c r="AA42" s="99" t="e">
        <f ca="true">+IF(AND(ISNUMBER(OFFSET('Sanitation Data'!$E$4,0,10*ROW('Sanitation Data'!E36))),'Data Summary'!CP42="Yes"),100-OFFSET('Sanitation Data'!$E$4,0,10*ROW('Sanitation Data'!E36)),NA())</f>
        <v>#N/A</v>
      </c>
      <c r="AB42" s="99" t="e">
        <f ca="true">+IF(AND(ISNUMBER(OFFSET('Sanitation Data'!$E$6,0,10*ROW('Sanitation Data'!E36))),'Data Summary'!CQ42="Yes"),OFFSET('Sanitation Data'!$E$6,0,10*ROW('Sanitation Data'!E36)),NA())</f>
        <v>#N/A</v>
      </c>
      <c r="AC42" s="99" t="e">
        <f ca="true">+IF(AND(ISNUMBER(OFFSET('Sanitation Data'!$E$10,0,10*ROW('Sanitation Data'!E36))),'Data Summary'!CR42="Yes"),OFFSET('Sanitation Data'!$E$10,0,10*ROW('Sanitation Data'!E36)),NA())</f>
        <v>#N/A</v>
      </c>
      <c r="AD42" s="99" t="e">
        <f ca="true">+IF(AND(ISNUMBER(OFFSET('Sanitation Data'!$E$11,0,10*ROW('Sanitation Data'!E36))),'Data Summary'!CS42="Yes"),OFFSET('Sanitation Data'!$E$11,0,10*ROW('Sanitation Data'!E36)),NA())</f>
        <v>#N/A</v>
      </c>
      <c r="AE42" s="99" t="e">
        <f ca="true">+IF(AND(ISNUMBER(OFFSET('Sanitation Data'!$E$12,0,10*ROW('Sanitation Data'!E36))),'Data Summary'!CT42="Yes"),OFFSET('Sanitation Data'!$E$12,0,10*ROW('Sanitation Data'!E36)),NA())</f>
        <v>#N/A</v>
      </c>
      <c r="AF42" s="99" t="e">
        <f ca="true">+IF(AND(ISNUMBER(OFFSET('Sanitation Data'!$F$4,0,10*ROW('Sanitation Data'!F36))),'Data Summary'!CU42="Yes"),100-OFFSET('Sanitation Data'!$F$4,0,10*ROW('Sanitation Data'!F36)),NA())</f>
        <v>#N/A</v>
      </c>
      <c r="AG42" s="99" t="e">
        <f ca="true">+IF(AND(ISNUMBER(OFFSET('Sanitation Data'!$F$6,0,10*ROW('Sanitation Data'!F36))),'Data Summary'!CV42="Yes"),OFFSET('Sanitation Data'!$F$6,0,10*ROW('Sanitation Data'!F36)),NA())</f>
        <v>#N/A</v>
      </c>
      <c r="AH42" s="99" t="e">
        <f ca="true">+IF(AND(ISNUMBER(OFFSET('Sanitation Data'!$F$10,0,10*ROW('Sanitation Data'!F36))),'Data Summary'!CW42="Yes"),OFFSET('Sanitation Data'!$F$10,0,10*ROW('Sanitation Data'!F36)),NA())</f>
        <v>#N/A</v>
      </c>
      <c r="AI42" s="99" t="e">
        <f ca="true">+IF(AND(ISNUMBER(OFFSET('Sanitation Data'!$F$11,0,10*ROW('Sanitation Data'!F36))),'Data Summary'!CX42="Yes"),OFFSET('Sanitation Data'!$F$11,0,10*ROW('Sanitation Data'!F36)),NA())</f>
        <v>#N/A</v>
      </c>
      <c r="AJ42" s="99" t="e">
        <f ca="true">+IF(AND(ISNUMBER(OFFSET('Sanitation Data'!$F$12,0,10*ROW('Sanitation Data'!F36))),'Data Summary'!CY42="Yes"),OFFSET('Sanitation Data'!$F$12,0,10*ROW('Sanitation Data'!F36)),NA())</f>
        <v>#N/A</v>
      </c>
      <c r="AK42" s="99" t="e">
        <f ca="true">+IF(AND(ISNUMBER(OFFSET('Sanitation Data'!$G$4,0,10*ROW('Sanitation Data'!G36))),'Data Summary'!CZ42="Yes"),100-OFFSET('Sanitation Data'!$G$4,0,10*ROW('Sanitation Data'!G36)),NA())</f>
        <v>#N/A</v>
      </c>
      <c r="AL42" s="99" t="e">
        <f ca="true">+IF(AND(ISNUMBER(OFFSET('Sanitation Data'!$G$6,0,10*ROW('Sanitation Data'!G36))),'Data Summary'!DA42="Yes"),OFFSET('Sanitation Data'!$G$6,0,10*ROW('Sanitation Data'!G36)),NA())</f>
        <v>#N/A</v>
      </c>
      <c r="AM42" s="99" t="e">
        <f ca="true">+IF(AND(ISNUMBER(OFFSET('Sanitation Data'!$G$10,0,10*ROW('Sanitation Data'!G36))),'Data Summary'!DB42="Yes"),OFFSET('Sanitation Data'!$G$10,0,10*ROW('Sanitation Data'!G36)),NA())</f>
        <v>#N/A</v>
      </c>
      <c r="AN42" s="99" t="e">
        <f ca="true">+IF(AND(ISNUMBER(OFFSET('Sanitation Data'!$G$11,0,10*ROW('Sanitation Data'!G36))),'Data Summary'!DC42="Yes"),OFFSET('Sanitation Data'!$G$11,0,10*ROW('Sanitation Data'!G36)),NA())</f>
        <v>#N/A</v>
      </c>
      <c r="AO42" s="99" t="e">
        <f ca="true">+IF(AND(ISNUMBER(OFFSET('Sanitation Data'!$G$12,0,10*ROW('Sanitation Data'!G36))),'Data Summary'!DD42="Yes"),OFFSET('Sanitation Data'!$G$12,0,10*ROW('Sanitation Data'!G36)),NA())</f>
        <v>#N/A</v>
      </c>
      <c r="AP42" s="99" t="e">
        <f ca="true">+IF(AND(ISNUMBER(OFFSET('Sanitation Data'!$H$4,0,10*ROW('Sanitation Data'!H36))),'Data Summary'!DE42="Yes"),100-OFFSET('Sanitation Data'!$H$4,0,10*ROW('Sanitation Data'!H36)),NA())</f>
        <v>#N/A</v>
      </c>
      <c r="AQ42" s="99" t="e">
        <f ca="true">+IF(AND(ISNUMBER(OFFSET('Sanitation Data'!$H$6,0,10*ROW('Sanitation Data'!H36))),'Data Summary'!DF42="Yes"),OFFSET('Sanitation Data'!$H$6,0,10*ROW('Sanitation Data'!H36)),NA())</f>
        <v>#N/A</v>
      </c>
      <c r="AR42" s="99" t="e">
        <f ca="true">+IF(AND(ISNUMBER(OFFSET('Sanitation Data'!$H$10,0,10*ROW('Sanitation Data'!H36))),'Data Summary'!DG42="Yes"),OFFSET('Sanitation Data'!$H$10,0,10*ROW('Sanitation Data'!H36)),NA())</f>
        <v>#N/A</v>
      </c>
      <c r="AS42" s="99" t="e">
        <f ca="true">+IF(AND(ISNUMBER(OFFSET('Sanitation Data'!$H$11,0,10*ROW('Sanitation Data'!H36))),'Data Summary'!DH42="Yes"),OFFSET('Sanitation Data'!$H$11,0,10*ROW('Sanitation Data'!H36)),NA())</f>
        <v>#N/A</v>
      </c>
      <c r="AT42" s="99" t="e">
        <f ca="true">+IF(AND(ISNUMBER(OFFSET('Sanitation Data'!$H$12,0,10*ROW('Sanitation Data'!H36))),'Data Summary'!DI42="Yes"),OFFSET('Sanitation Data'!$H$12,0,10*ROW('Sanitation Data'!H36)),NA())</f>
        <v>#N/A</v>
      </c>
      <c r="AU42" s="99" t="e">
        <f ca="true">+IF(AND(ISNUMBER(OFFSET('Sanitation Data'!$I$4,0,10*ROW('Sanitation Data'!I36))),'Data Summary'!DJ42="Yes"),100-OFFSET('Sanitation Data'!$I$4,0,10*ROW('Sanitation Data'!I36)),NA())</f>
        <v>#N/A</v>
      </c>
      <c r="AV42" s="99" t="e">
        <f ca="true">+IF(AND(ISNUMBER(OFFSET('Sanitation Data'!$I$6,0,10*ROW('Sanitation Data'!I36))),'Data Summary'!DK42="Yes"),OFFSET('Sanitation Data'!$I$6,0,10*ROW('Sanitation Data'!I36)),NA())</f>
        <v>#N/A</v>
      </c>
      <c r="AW42" s="99" t="e">
        <f ca="true">+IF(AND(ISNUMBER(OFFSET('Sanitation Data'!$I$10,0,10*ROW('Sanitation Data'!I36))),'Data Summary'!DL42="Yes"),OFFSET('Sanitation Data'!$I$10,0,10*ROW('Sanitation Data'!I36)),NA())</f>
        <v>#N/A</v>
      </c>
      <c r="AX42" s="99" t="e">
        <f ca="true">+IF(AND(ISNUMBER(OFFSET('Sanitation Data'!$I$11,0,10*ROW('Sanitation Data'!I36))),'Data Summary'!DM42="Yes"),OFFSET('Sanitation Data'!$I$11,0,10*ROW('Sanitation Data'!I36)),NA())</f>
        <v>#N/A</v>
      </c>
      <c r="AY42" s="99" t="e">
        <f ca="true">+IF(AND(ISNUMBER(OFFSET('Sanitation Data'!$I$12,0,10*ROW('Sanitation Data'!I36))),'Data Summary'!DN42="Yes"),OFFSET('Sanitation Data'!$I$12,0,10*ROW('Sanitation Data'!I36)),NA())</f>
        <v>#N/A</v>
      </c>
      <c r="AZ42" s="100" t="e">
        <f ca="true">+IF(AND(ISNUMBER(OFFSET('Hygiene Data'!$D$5,0,10*ROW('Hygiene Data'!D36))),'Data Summary'!DO42="Yes"),OFFSET('Hygiene Data'!$D$5,0,10*ROW('Hygiene Data'!D36)),NA())</f>
        <v>#N/A</v>
      </c>
      <c r="BA42" s="100" t="e">
        <f ca="true">+IF(AND(ISNUMBER(OFFSET('Hygiene Data'!$D$7,0,10*ROW('Hygiene Data'!D36))),'Data Summary'!DP42="Yes"),OFFSET('Hygiene Data'!$D$7,0,10*ROW('Hygiene Data'!D36)),NA())</f>
        <v>#N/A</v>
      </c>
      <c r="BB42" s="100" t="e">
        <f ca="true">+IF(AND(ISNUMBER(OFFSET('Hygiene Data'!$D$9,0,10*ROW('Hygiene Data'!D36))),'Data Summary'!DQ42="Yes"),OFFSET('Hygiene Data'!$D$9,0,10*ROW('Hygiene Data'!D36)),NA())</f>
        <v>#N/A</v>
      </c>
      <c r="BC42" s="100" t="e">
        <f ca="true">+IF(AND(ISNUMBER(OFFSET('Hygiene Data'!$E$5,0,10*ROW('Hygiene Data'!E36))),'Data Summary'!DR42="Yes"),OFFSET('Hygiene Data'!$E$5,0,10*ROW('Hygiene Data'!E36)),NA())</f>
        <v>#N/A</v>
      </c>
      <c r="BD42" s="100" t="e">
        <f ca="true">+IF(AND(ISNUMBER(OFFSET('Hygiene Data'!$E$7,0,10*ROW('Hygiene Data'!E36))),'Data Summary'!DS42="Yes"),OFFSET('Hygiene Data'!$E$7,0,10*ROW('Hygiene Data'!E36)),NA())</f>
        <v>#N/A</v>
      </c>
      <c r="BE42" s="100" t="e">
        <f ca="true">+IF(AND(ISNUMBER(OFFSET('Hygiene Data'!$E$9,0,10*ROW('Hygiene Data'!E36))),'Data Summary'!DT42="Yes"),OFFSET('Hygiene Data'!$E$9,0,10*ROW('Hygiene Data'!E36)),NA())</f>
        <v>#N/A</v>
      </c>
      <c r="BF42" s="100" t="e">
        <f ca="true">+IF(AND(ISNUMBER(OFFSET('Hygiene Data'!$F$5,0,10*ROW('Hygiene Data'!F36))),'Data Summary'!DU42="Yes"),OFFSET('Hygiene Data'!$F$5,0,10*ROW('Hygiene Data'!F36)),NA())</f>
        <v>#N/A</v>
      </c>
      <c r="BG42" s="100" t="e">
        <f ca="true">+IF(AND(ISNUMBER(OFFSET('Hygiene Data'!$F$7,0,10*ROW('Hygiene Data'!F36))),'Data Summary'!DV42="Yes"),OFFSET('Hygiene Data'!$F$7,0,10*ROW('Hygiene Data'!F36)),NA())</f>
        <v>#N/A</v>
      </c>
      <c r="BH42" s="100" t="e">
        <f ca="true">+IF(AND(ISNUMBER(OFFSET('Hygiene Data'!$F$9,0,10*ROW('Hygiene Data'!F36))),'Data Summary'!DW42="Yes"),OFFSET('Hygiene Data'!$F$9,0,10*ROW('Hygiene Data'!F36)),NA())</f>
        <v>#N/A</v>
      </c>
      <c r="BI42" s="100" t="e">
        <f ca="true">+IF(AND(ISNUMBER(OFFSET('Hygiene Data'!$G$5,0,10*ROW('Hygiene Data'!G36))),'Data Summary'!DX42="Yes"),OFFSET('Hygiene Data'!$G$5,0,10*ROW('Hygiene Data'!G36)),NA())</f>
        <v>#N/A</v>
      </c>
      <c r="BJ42" s="100" t="e">
        <f ca="true">+IF(AND(ISNUMBER(OFFSET('Hygiene Data'!$G$7,0,10*ROW('Hygiene Data'!G36))),'Data Summary'!DY42="Yes"),OFFSET('Hygiene Data'!$G$7,0,10*ROW('Hygiene Data'!G36)),NA())</f>
        <v>#N/A</v>
      </c>
      <c r="BK42" s="100" t="e">
        <f ca="true">+IF(AND(ISNUMBER(OFFSET('Hygiene Data'!$G$9,0,10*ROW('Hygiene Data'!G36))),'Data Summary'!DZ42="Yes"),OFFSET('Hygiene Data'!$G$9,0,10*ROW('Hygiene Data'!G36)),NA())</f>
        <v>#N/A</v>
      </c>
      <c r="BL42" s="100" t="e">
        <f ca="true">+IF(AND(ISNUMBER(OFFSET('Hygiene Data'!$H$5,0,10*ROW('Hygiene Data'!H36))),'Data Summary'!EA42="Yes"),OFFSET('Hygiene Data'!$H$5,0,10*ROW('Hygiene Data'!H36)),NA())</f>
        <v>#N/A</v>
      </c>
      <c r="BM42" s="100" t="e">
        <f ca="true">+IF(AND(ISNUMBER(OFFSET('Hygiene Data'!$H$7,0,10*ROW('Hygiene Data'!H36))),'Data Summary'!EB42="Yes"),OFFSET('Hygiene Data'!$H$7,0,10*ROW('Hygiene Data'!H36)),NA())</f>
        <v>#N/A</v>
      </c>
      <c r="BN42" s="100" t="e">
        <f ca="true">+IF(AND(ISNUMBER(OFFSET('Hygiene Data'!$H$9,0,10*ROW('Hygiene Data'!H36))),'Data Summary'!EC42="Yes"),OFFSET('Hygiene Data'!$H$9,0,10*ROW('Hygiene Data'!H36)),NA())</f>
        <v>#N/A</v>
      </c>
      <c r="BO42" s="100" t="e">
        <f ca="true">+IF(AND(ISNUMBER(OFFSET('Hygiene Data'!$I$5,0,10*ROW('Hygiene Data'!I36))),'Data Summary'!ED42="Yes"),OFFSET('Hygiene Data'!$I$5,0,10*ROW('Hygiene Data'!I36)),NA())</f>
        <v>#N/A</v>
      </c>
      <c r="BP42" s="100" t="e">
        <f ca="true">+IF(AND(ISNUMBER(OFFSET('Hygiene Data'!$I$7,0,10*ROW('Hygiene Data'!I36))),'Data Summary'!EE42="Yes"),OFFSET('Hygiene Data'!$I$7,0,10*ROW('Hygiene Data'!I36)),NA())</f>
        <v>#N/A</v>
      </c>
      <c r="BQ42" s="100" t="e">
        <f ca="true">+IF(AND(ISNUMBER(OFFSET('Hygiene Data'!$I$9,0,10*ROW('Hygiene Data'!I36))),'Data Summary'!EF42="Yes"),OFFSET('Hygiene Data'!$I$9,0,10*ROW('Hygiene Data'!I36)),NA())</f>
        <v>#N/A</v>
      </c>
    </row>
    <row xmlns:x14ac="http://schemas.microsoft.com/office/spreadsheetml/2009/9/ac" r="43" x14ac:dyDescent="0.2">
      <c r="A43" s="351" t="e">
        <f ca="true">+RIGHT('Data Summary'!A43,LEN('Data Summary'!A43)-9)</f>
        <v>#VALUE!</v>
      </c>
      <c r="B43" s="38" t="str">
        <f ca="true">+IF(ISTEXT('Data Summary'!B43),'Data Summary'!B43,"")</f>
        <v/>
      </c>
      <c r="C43" s="350" t="e">
        <f ca="true">+VALUE('Data Summary'!C43)</f>
        <v>#VALUE!</v>
      </c>
      <c r="D43" s="98" t="e">
        <f ca="true">+IF(AND(ISNUMBER(OFFSET('Water Data'!$D$4,0,10*ROW('Water Data'!D37))),'Data Summary'!BS43="Yes"),100-OFFSET('Water Data'!$D$4,0,10*ROW('Water Data'!D37)),NA())</f>
        <v>#N/A</v>
      </c>
      <c r="E43" s="98" t="e">
        <f ca="true">+IF(AND(ISNUMBER(OFFSET('Water Data'!$D$6,0,10*ROW('Water Data'!D37))),'Data Summary'!BT43="Yes"),OFFSET('Water Data'!$D$6,0,10*ROW('Water Data'!D37)),NA())</f>
        <v>#N/A</v>
      </c>
      <c r="F43" s="98" t="e">
        <f ca="true">+IF(AND(ISNUMBER(OFFSET('Water Data'!$D$9,0,10*ROW('Water Data'!D37))),'Data Summary'!BU43="Yes"),OFFSET('Water Data'!$D$9,0,10*ROW('Water Data'!D37)),NA())</f>
        <v>#N/A</v>
      </c>
      <c r="G43" s="98" t="e">
        <f ca="true">+IF(AND(ISNUMBER(OFFSET('Water Data'!$E$4,0,10*ROW('Water Data'!E37))),'Data Summary'!BV43="Yes"),100-OFFSET('Water Data'!$E$4,0,10*ROW('Water Data'!E37)),NA())</f>
        <v>#N/A</v>
      </c>
      <c r="H43" s="98" t="e">
        <f ca="true">+IF(AND(ISNUMBER(OFFSET('Water Data'!$E$6,0,10*ROW('Water Data'!E37))),'Data Summary'!BW43="Yes"),OFFSET('Water Data'!$E$6,0,10*ROW('Water Data'!E37)),NA())</f>
        <v>#N/A</v>
      </c>
      <c r="I43" s="98" t="e">
        <f ca="true">+IF(AND(ISNUMBER(OFFSET('Water Data'!$E$9,0,10*ROW('Water Data'!E37))),'Data Summary'!BX43="Yes"),OFFSET('Water Data'!$E$9,0,10*ROW('Water Data'!E37)),NA())</f>
        <v>#N/A</v>
      </c>
      <c r="J43" s="98" t="e">
        <f ca="true">+IF(AND(ISNUMBER(OFFSET('Water Data'!$F$4,0,10*ROW('Water Data'!F37))),'Data Summary'!BY43="Yes"),100-OFFSET('Water Data'!$F$4,0,10*ROW('Water Data'!F37)),NA())</f>
        <v>#N/A</v>
      </c>
      <c r="K43" s="98" t="e">
        <f ca="true">+IF(AND(ISNUMBER(OFFSET('Water Data'!$F$6,0,10*ROW('Water Data'!F37))),'Data Summary'!BZ43="Yes"),OFFSET('Water Data'!$F$6,0,10*ROW('Water Data'!F37)),NA())</f>
        <v>#N/A</v>
      </c>
      <c r="L43" s="98" t="e">
        <f ca="true">+IF(AND(ISNUMBER(OFFSET('Water Data'!$F$9,0,10*ROW('Water Data'!F37))),'Data Summary'!CA43="Yes"),OFFSET('Water Data'!$F$9,0,10*ROW('Water Data'!F37)),NA())</f>
        <v>#N/A</v>
      </c>
      <c r="M43" s="98" t="e">
        <f ca="true">+IF(AND(ISNUMBER(OFFSET('Water Data'!$G$4,0,10*ROW('Water Data'!G37))),'Data Summary'!CB43="Yes"),100-OFFSET('Water Data'!$G$4,0,10*ROW('Water Data'!G37)),NA())</f>
        <v>#N/A</v>
      </c>
      <c r="N43" s="98" t="e">
        <f ca="true">+IF(AND(ISNUMBER(OFFSET('Water Data'!$G$6,0,10*ROW('Water Data'!G37))),'Data Summary'!CC43="Yes"),OFFSET('Water Data'!$G$6,0,10*ROW('Water Data'!G37)),NA())</f>
        <v>#N/A</v>
      </c>
      <c r="O43" s="98" t="e">
        <f ca="true">+IF(AND(ISNUMBER(OFFSET('Water Data'!$G$9,0,10*ROW('Water Data'!G37))),'Data Summary'!CD43="Yes"),OFFSET('Water Data'!$G$9,0,10*ROW('Water Data'!G37)),NA())</f>
        <v>#N/A</v>
      </c>
      <c r="P43" s="98" t="e">
        <f ca="true">+IF(AND(ISNUMBER(OFFSET('Water Data'!$H$4,0,10*ROW('Water Data'!H37))),'Data Summary'!CE43="Yes"),100-OFFSET('Water Data'!$H$4,0,10*ROW('Water Data'!H37)),NA())</f>
        <v>#N/A</v>
      </c>
      <c r="Q43" s="98" t="e">
        <f ca="true">+IF(AND(ISNUMBER(OFFSET('Water Data'!$H$6,0,10*ROW('Water Data'!H37))),'Data Summary'!CF43="Yes"),OFFSET('Water Data'!$H$6,0,10*ROW('Water Data'!H37)),NA())</f>
        <v>#N/A</v>
      </c>
      <c r="R43" s="98" t="e">
        <f ca="true">+IF(AND(ISNUMBER(OFFSET('Water Data'!$H$9,0,10*ROW('Water Data'!H37))),'Data Summary'!CG43="Yes"),OFFSET('Water Data'!$H$9,0,10*ROW('Water Data'!H37)),NA())</f>
        <v>#N/A</v>
      </c>
      <c r="S43" s="98" t="e">
        <f ca="true">+IF(AND(ISNUMBER(OFFSET('Water Data'!$I$4,0,10*ROW('Water Data'!I37))),'Data Summary'!CH43="Yes"),100-OFFSET('Water Data'!$I$4,0,10*ROW('Water Data'!I37)),NA())</f>
        <v>#N/A</v>
      </c>
      <c r="T43" s="98" t="e">
        <f ca="true">+IF(AND(ISNUMBER(OFFSET('Water Data'!$I$6,0,10*ROW('Water Data'!I37))),'Data Summary'!CI43="Yes"),OFFSET('Water Data'!$I$6,0,10*ROW('Water Data'!I37)),NA())</f>
        <v>#N/A</v>
      </c>
      <c r="U43" s="98" t="e">
        <f ca="true">+IF(AND(ISNUMBER(OFFSET('Water Data'!$I$9,0,10*ROW('Water Data'!I37))),'Data Summary'!CJ43="Yes"),OFFSET('Water Data'!$I$9,0,10*ROW('Water Data'!I37)),NA())</f>
        <v>#N/A</v>
      </c>
      <c r="V43" s="99" t="e">
        <f ca="true">+IF(AND(ISNUMBER(OFFSET('Sanitation Data'!$D$4,0,10*ROW('Sanitation Data'!D37))),'Data Summary'!CK43="Yes"),100-OFFSET('Sanitation Data'!$D$4,0,10*ROW('Sanitation Data'!D37)),NA())</f>
        <v>#N/A</v>
      </c>
      <c r="W43" s="99" t="e">
        <f ca="true">+IF(AND(ISNUMBER(OFFSET('Sanitation Data'!$D$6,0,10*ROW('Sanitation Data'!D37))),'Data Summary'!CL43="Yes"),OFFSET('Sanitation Data'!$D$6,0,10*ROW('Sanitation Data'!D37)),NA())</f>
        <v>#N/A</v>
      </c>
      <c r="X43" s="99" t="e">
        <f ca="true">+IF(AND(ISNUMBER(OFFSET('Sanitation Data'!$D$10,0,10*ROW('Sanitation Data'!D37))),'Data Summary'!CM43="Yes"),OFFSET('Sanitation Data'!$D$10,0,10*ROW('Sanitation Data'!D37)),NA())</f>
        <v>#N/A</v>
      </c>
      <c r="Y43" s="99" t="e">
        <f ca="true">+IF(AND(ISNUMBER(OFFSET('Sanitation Data'!$D$11,0,10*ROW('Sanitation Data'!D37))),'Data Summary'!CN43="Yes"),OFFSET('Sanitation Data'!$D$11,0,10*ROW('Sanitation Data'!D37)),NA())</f>
        <v>#N/A</v>
      </c>
      <c r="Z43" s="99" t="e">
        <f ca="true">+IF(AND(ISNUMBER(OFFSET('Sanitation Data'!$D$12,0,10*ROW('Sanitation Data'!D37))),'Data Summary'!CO43="Yes"),OFFSET('Sanitation Data'!$D$12,0,10*ROW('Sanitation Data'!D37)),NA())</f>
        <v>#N/A</v>
      </c>
      <c r="AA43" s="99" t="e">
        <f ca="true">+IF(AND(ISNUMBER(OFFSET('Sanitation Data'!$E$4,0,10*ROW('Sanitation Data'!E37))),'Data Summary'!CP43="Yes"),100-OFFSET('Sanitation Data'!$E$4,0,10*ROW('Sanitation Data'!E37)),NA())</f>
        <v>#N/A</v>
      </c>
      <c r="AB43" s="99" t="e">
        <f ca="true">+IF(AND(ISNUMBER(OFFSET('Sanitation Data'!$E$6,0,10*ROW('Sanitation Data'!E37))),'Data Summary'!CQ43="Yes"),OFFSET('Sanitation Data'!$E$6,0,10*ROW('Sanitation Data'!E37)),NA())</f>
        <v>#N/A</v>
      </c>
      <c r="AC43" s="99" t="e">
        <f ca="true">+IF(AND(ISNUMBER(OFFSET('Sanitation Data'!$E$10,0,10*ROW('Sanitation Data'!E37))),'Data Summary'!CR43="Yes"),OFFSET('Sanitation Data'!$E$10,0,10*ROW('Sanitation Data'!E37)),NA())</f>
        <v>#N/A</v>
      </c>
      <c r="AD43" s="99" t="e">
        <f ca="true">+IF(AND(ISNUMBER(OFFSET('Sanitation Data'!$E$11,0,10*ROW('Sanitation Data'!E37))),'Data Summary'!CS43="Yes"),OFFSET('Sanitation Data'!$E$11,0,10*ROW('Sanitation Data'!E37)),NA())</f>
        <v>#N/A</v>
      </c>
      <c r="AE43" s="99" t="e">
        <f ca="true">+IF(AND(ISNUMBER(OFFSET('Sanitation Data'!$E$12,0,10*ROW('Sanitation Data'!E37))),'Data Summary'!CT43="Yes"),OFFSET('Sanitation Data'!$E$12,0,10*ROW('Sanitation Data'!E37)),NA())</f>
        <v>#N/A</v>
      </c>
      <c r="AF43" s="99" t="e">
        <f ca="true">+IF(AND(ISNUMBER(OFFSET('Sanitation Data'!$F$4,0,10*ROW('Sanitation Data'!F37))),'Data Summary'!CU43="Yes"),100-OFFSET('Sanitation Data'!$F$4,0,10*ROW('Sanitation Data'!F37)),NA())</f>
        <v>#N/A</v>
      </c>
      <c r="AG43" s="99" t="e">
        <f ca="true">+IF(AND(ISNUMBER(OFFSET('Sanitation Data'!$F$6,0,10*ROW('Sanitation Data'!F37))),'Data Summary'!CV43="Yes"),OFFSET('Sanitation Data'!$F$6,0,10*ROW('Sanitation Data'!F37)),NA())</f>
        <v>#N/A</v>
      </c>
      <c r="AH43" s="99" t="e">
        <f ca="true">+IF(AND(ISNUMBER(OFFSET('Sanitation Data'!$F$10,0,10*ROW('Sanitation Data'!F37))),'Data Summary'!CW43="Yes"),OFFSET('Sanitation Data'!$F$10,0,10*ROW('Sanitation Data'!F37)),NA())</f>
        <v>#N/A</v>
      </c>
      <c r="AI43" s="99" t="e">
        <f ca="true">+IF(AND(ISNUMBER(OFFSET('Sanitation Data'!$F$11,0,10*ROW('Sanitation Data'!F37))),'Data Summary'!CX43="Yes"),OFFSET('Sanitation Data'!$F$11,0,10*ROW('Sanitation Data'!F37)),NA())</f>
        <v>#N/A</v>
      </c>
      <c r="AJ43" s="99" t="e">
        <f ca="true">+IF(AND(ISNUMBER(OFFSET('Sanitation Data'!$F$12,0,10*ROW('Sanitation Data'!F37))),'Data Summary'!CY43="Yes"),OFFSET('Sanitation Data'!$F$12,0,10*ROW('Sanitation Data'!F37)),NA())</f>
        <v>#N/A</v>
      </c>
      <c r="AK43" s="99" t="e">
        <f ca="true">+IF(AND(ISNUMBER(OFFSET('Sanitation Data'!$G$4,0,10*ROW('Sanitation Data'!G37))),'Data Summary'!CZ43="Yes"),100-OFFSET('Sanitation Data'!$G$4,0,10*ROW('Sanitation Data'!G37)),NA())</f>
        <v>#N/A</v>
      </c>
      <c r="AL43" s="99" t="e">
        <f ca="true">+IF(AND(ISNUMBER(OFFSET('Sanitation Data'!$G$6,0,10*ROW('Sanitation Data'!G37))),'Data Summary'!DA43="Yes"),OFFSET('Sanitation Data'!$G$6,0,10*ROW('Sanitation Data'!G37)),NA())</f>
        <v>#N/A</v>
      </c>
      <c r="AM43" s="99" t="e">
        <f ca="true">+IF(AND(ISNUMBER(OFFSET('Sanitation Data'!$G$10,0,10*ROW('Sanitation Data'!G37))),'Data Summary'!DB43="Yes"),OFFSET('Sanitation Data'!$G$10,0,10*ROW('Sanitation Data'!G37)),NA())</f>
        <v>#N/A</v>
      </c>
      <c r="AN43" s="99" t="e">
        <f ca="true">+IF(AND(ISNUMBER(OFFSET('Sanitation Data'!$G$11,0,10*ROW('Sanitation Data'!G37))),'Data Summary'!DC43="Yes"),OFFSET('Sanitation Data'!$G$11,0,10*ROW('Sanitation Data'!G37)),NA())</f>
        <v>#N/A</v>
      </c>
      <c r="AO43" s="99" t="e">
        <f ca="true">+IF(AND(ISNUMBER(OFFSET('Sanitation Data'!$G$12,0,10*ROW('Sanitation Data'!G37))),'Data Summary'!DD43="Yes"),OFFSET('Sanitation Data'!$G$12,0,10*ROW('Sanitation Data'!G37)),NA())</f>
        <v>#N/A</v>
      </c>
      <c r="AP43" s="99" t="e">
        <f ca="true">+IF(AND(ISNUMBER(OFFSET('Sanitation Data'!$H$4,0,10*ROW('Sanitation Data'!H37))),'Data Summary'!DE43="Yes"),100-OFFSET('Sanitation Data'!$H$4,0,10*ROW('Sanitation Data'!H37)),NA())</f>
        <v>#N/A</v>
      </c>
      <c r="AQ43" s="99" t="e">
        <f ca="true">+IF(AND(ISNUMBER(OFFSET('Sanitation Data'!$H$6,0,10*ROW('Sanitation Data'!H37))),'Data Summary'!DF43="Yes"),OFFSET('Sanitation Data'!$H$6,0,10*ROW('Sanitation Data'!H37)),NA())</f>
        <v>#N/A</v>
      </c>
      <c r="AR43" s="99" t="e">
        <f ca="true">+IF(AND(ISNUMBER(OFFSET('Sanitation Data'!$H$10,0,10*ROW('Sanitation Data'!H37))),'Data Summary'!DG43="Yes"),OFFSET('Sanitation Data'!$H$10,0,10*ROW('Sanitation Data'!H37)),NA())</f>
        <v>#N/A</v>
      </c>
      <c r="AS43" s="99" t="e">
        <f ca="true">+IF(AND(ISNUMBER(OFFSET('Sanitation Data'!$H$11,0,10*ROW('Sanitation Data'!H37))),'Data Summary'!DH43="Yes"),OFFSET('Sanitation Data'!$H$11,0,10*ROW('Sanitation Data'!H37)),NA())</f>
        <v>#N/A</v>
      </c>
      <c r="AT43" s="99" t="e">
        <f ca="true">+IF(AND(ISNUMBER(OFFSET('Sanitation Data'!$H$12,0,10*ROW('Sanitation Data'!H37))),'Data Summary'!DI43="Yes"),OFFSET('Sanitation Data'!$H$12,0,10*ROW('Sanitation Data'!H37)),NA())</f>
        <v>#N/A</v>
      </c>
      <c r="AU43" s="99" t="e">
        <f ca="true">+IF(AND(ISNUMBER(OFFSET('Sanitation Data'!$I$4,0,10*ROW('Sanitation Data'!I37))),'Data Summary'!DJ43="Yes"),100-OFFSET('Sanitation Data'!$I$4,0,10*ROW('Sanitation Data'!I37)),NA())</f>
        <v>#N/A</v>
      </c>
      <c r="AV43" s="99" t="e">
        <f ca="true">+IF(AND(ISNUMBER(OFFSET('Sanitation Data'!$I$6,0,10*ROW('Sanitation Data'!I37))),'Data Summary'!DK43="Yes"),OFFSET('Sanitation Data'!$I$6,0,10*ROW('Sanitation Data'!I37)),NA())</f>
        <v>#N/A</v>
      </c>
      <c r="AW43" s="99" t="e">
        <f ca="true">+IF(AND(ISNUMBER(OFFSET('Sanitation Data'!$I$10,0,10*ROW('Sanitation Data'!I37))),'Data Summary'!DL43="Yes"),OFFSET('Sanitation Data'!$I$10,0,10*ROW('Sanitation Data'!I37)),NA())</f>
        <v>#N/A</v>
      </c>
      <c r="AX43" s="99" t="e">
        <f ca="true">+IF(AND(ISNUMBER(OFFSET('Sanitation Data'!$I$11,0,10*ROW('Sanitation Data'!I37))),'Data Summary'!DM43="Yes"),OFFSET('Sanitation Data'!$I$11,0,10*ROW('Sanitation Data'!I37)),NA())</f>
        <v>#N/A</v>
      </c>
      <c r="AY43" s="99" t="e">
        <f ca="true">+IF(AND(ISNUMBER(OFFSET('Sanitation Data'!$I$12,0,10*ROW('Sanitation Data'!I37))),'Data Summary'!DN43="Yes"),OFFSET('Sanitation Data'!$I$12,0,10*ROW('Sanitation Data'!I37)),NA())</f>
        <v>#N/A</v>
      </c>
      <c r="AZ43" s="100" t="e">
        <f ca="true">+IF(AND(ISNUMBER(OFFSET('Hygiene Data'!$D$5,0,10*ROW('Hygiene Data'!D37))),'Data Summary'!DO43="Yes"),OFFSET('Hygiene Data'!$D$5,0,10*ROW('Hygiene Data'!D37)),NA())</f>
        <v>#N/A</v>
      </c>
      <c r="BA43" s="100" t="e">
        <f ca="true">+IF(AND(ISNUMBER(OFFSET('Hygiene Data'!$D$7,0,10*ROW('Hygiene Data'!D37))),'Data Summary'!DP43="Yes"),OFFSET('Hygiene Data'!$D$7,0,10*ROW('Hygiene Data'!D37)),NA())</f>
        <v>#N/A</v>
      </c>
      <c r="BB43" s="100" t="e">
        <f ca="true">+IF(AND(ISNUMBER(OFFSET('Hygiene Data'!$D$9,0,10*ROW('Hygiene Data'!D37))),'Data Summary'!DQ43="Yes"),OFFSET('Hygiene Data'!$D$9,0,10*ROW('Hygiene Data'!D37)),NA())</f>
        <v>#N/A</v>
      </c>
      <c r="BC43" s="100" t="e">
        <f ca="true">+IF(AND(ISNUMBER(OFFSET('Hygiene Data'!$E$5,0,10*ROW('Hygiene Data'!E37))),'Data Summary'!DR43="Yes"),OFFSET('Hygiene Data'!$E$5,0,10*ROW('Hygiene Data'!E37)),NA())</f>
        <v>#N/A</v>
      </c>
      <c r="BD43" s="100" t="e">
        <f ca="true">+IF(AND(ISNUMBER(OFFSET('Hygiene Data'!$E$7,0,10*ROW('Hygiene Data'!E37))),'Data Summary'!DS43="Yes"),OFFSET('Hygiene Data'!$E$7,0,10*ROW('Hygiene Data'!E37)),NA())</f>
        <v>#N/A</v>
      </c>
      <c r="BE43" s="100" t="e">
        <f ca="true">+IF(AND(ISNUMBER(OFFSET('Hygiene Data'!$E$9,0,10*ROW('Hygiene Data'!E37))),'Data Summary'!DT43="Yes"),OFFSET('Hygiene Data'!$E$9,0,10*ROW('Hygiene Data'!E37)),NA())</f>
        <v>#N/A</v>
      </c>
      <c r="BF43" s="100" t="e">
        <f ca="true">+IF(AND(ISNUMBER(OFFSET('Hygiene Data'!$F$5,0,10*ROW('Hygiene Data'!F37))),'Data Summary'!DU43="Yes"),OFFSET('Hygiene Data'!$F$5,0,10*ROW('Hygiene Data'!F37)),NA())</f>
        <v>#N/A</v>
      </c>
      <c r="BG43" s="100" t="e">
        <f ca="true">+IF(AND(ISNUMBER(OFFSET('Hygiene Data'!$F$7,0,10*ROW('Hygiene Data'!F37))),'Data Summary'!DV43="Yes"),OFFSET('Hygiene Data'!$F$7,0,10*ROW('Hygiene Data'!F37)),NA())</f>
        <v>#N/A</v>
      </c>
      <c r="BH43" s="100" t="e">
        <f ca="true">+IF(AND(ISNUMBER(OFFSET('Hygiene Data'!$F$9,0,10*ROW('Hygiene Data'!F37))),'Data Summary'!DW43="Yes"),OFFSET('Hygiene Data'!$F$9,0,10*ROW('Hygiene Data'!F37)),NA())</f>
        <v>#N/A</v>
      </c>
      <c r="BI43" s="100" t="e">
        <f ca="true">+IF(AND(ISNUMBER(OFFSET('Hygiene Data'!$G$5,0,10*ROW('Hygiene Data'!G37))),'Data Summary'!DX43="Yes"),OFFSET('Hygiene Data'!$G$5,0,10*ROW('Hygiene Data'!G37)),NA())</f>
        <v>#N/A</v>
      </c>
      <c r="BJ43" s="100" t="e">
        <f ca="true">+IF(AND(ISNUMBER(OFFSET('Hygiene Data'!$G$7,0,10*ROW('Hygiene Data'!G37))),'Data Summary'!DY43="Yes"),OFFSET('Hygiene Data'!$G$7,0,10*ROW('Hygiene Data'!G37)),NA())</f>
        <v>#N/A</v>
      </c>
      <c r="BK43" s="100" t="e">
        <f ca="true">+IF(AND(ISNUMBER(OFFSET('Hygiene Data'!$G$9,0,10*ROW('Hygiene Data'!G37))),'Data Summary'!DZ43="Yes"),OFFSET('Hygiene Data'!$G$9,0,10*ROW('Hygiene Data'!G37)),NA())</f>
        <v>#N/A</v>
      </c>
      <c r="BL43" s="100" t="e">
        <f ca="true">+IF(AND(ISNUMBER(OFFSET('Hygiene Data'!$H$5,0,10*ROW('Hygiene Data'!H37))),'Data Summary'!EA43="Yes"),OFFSET('Hygiene Data'!$H$5,0,10*ROW('Hygiene Data'!H37)),NA())</f>
        <v>#N/A</v>
      </c>
      <c r="BM43" s="100" t="e">
        <f ca="true">+IF(AND(ISNUMBER(OFFSET('Hygiene Data'!$H$7,0,10*ROW('Hygiene Data'!H37))),'Data Summary'!EB43="Yes"),OFFSET('Hygiene Data'!$H$7,0,10*ROW('Hygiene Data'!H37)),NA())</f>
        <v>#N/A</v>
      </c>
      <c r="BN43" s="100" t="e">
        <f ca="true">+IF(AND(ISNUMBER(OFFSET('Hygiene Data'!$H$9,0,10*ROW('Hygiene Data'!H37))),'Data Summary'!EC43="Yes"),OFFSET('Hygiene Data'!$H$9,0,10*ROW('Hygiene Data'!H37)),NA())</f>
        <v>#N/A</v>
      </c>
      <c r="BO43" s="100" t="e">
        <f ca="true">+IF(AND(ISNUMBER(OFFSET('Hygiene Data'!$I$5,0,10*ROW('Hygiene Data'!I37))),'Data Summary'!ED43="Yes"),OFFSET('Hygiene Data'!$I$5,0,10*ROW('Hygiene Data'!I37)),NA())</f>
        <v>#N/A</v>
      </c>
      <c r="BP43" s="100" t="e">
        <f ca="true">+IF(AND(ISNUMBER(OFFSET('Hygiene Data'!$I$7,0,10*ROW('Hygiene Data'!I37))),'Data Summary'!EE43="Yes"),OFFSET('Hygiene Data'!$I$7,0,10*ROW('Hygiene Data'!I37)),NA())</f>
        <v>#N/A</v>
      </c>
      <c r="BQ43" s="100" t="e">
        <f ca="true">+IF(AND(ISNUMBER(OFFSET('Hygiene Data'!$I$9,0,10*ROW('Hygiene Data'!I37))),'Data Summary'!EF43="Yes"),OFFSET('Hygiene Data'!$I$9,0,10*ROW('Hygiene Data'!I37)),NA())</f>
        <v>#N/A</v>
      </c>
    </row>
    <row xmlns:x14ac="http://schemas.microsoft.com/office/spreadsheetml/2009/9/ac" r="44" x14ac:dyDescent="0.2">
      <c r="A44" s="351" t="e">
        <f ca="true">+RIGHT('Data Summary'!A44,LEN('Data Summary'!A44)-9)</f>
        <v>#VALUE!</v>
      </c>
      <c r="B44" s="38" t="str">
        <f ca="true">+IF(ISTEXT('Data Summary'!B44),'Data Summary'!B44,"")</f>
        <v/>
      </c>
      <c r="C44" s="350" t="e">
        <f ca="true">+VALUE('Data Summary'!C44)</f>
        <v>#VALUE!</v>
      </c>
      <c r="D44" s="98" t="e">
        <f ca="true">+IF(AND(ISNUMBER(OFFSET('Water Data'!$D$4,0,10*ROW('Water Data'!D38))),'Data Summary'!BS44="Yes"),100-OFFSET('Water Data'!$D$4,0,10*ROW('Water Data'!D38)),NA())</f>
        <v>#N/A</v>
      </c>
      <c r="E44" s="98" t="e">
        <f ca="true">+IF(AND(ISNUMBER(OFFSET('Water Data'!$D$6,0,10*ROW('Water Data'!D38))),'Data Summary'!BT44="Yes"),OFFSET('Water Data'!$D$6,0,10*ROW('Water Data'!D38)),NA())</f>
        <v>#N/A</v>
      </c>
      <c r="F44" s="98" t="e">
        <f ca="true">+IF(AND(ISNUMBER(OFFSET('Water Data'!$D$9,0,10*ROW('Water Data'!D38))),'Data Summary'!BU44="Yes"),OFFSET('Water Data'!$D$9,0,10*ROW('Water Data'!D38)),NA())</f>
        <v>#N/A</v>
      </c>
      <c r="G44" s="98" t="e">
        <f ca="true">+IF(AND(ISNUMBER(OFFSET('Water Data'!$E$4,0,10*ROW('Water Data'!E38))),'Data Summary'!BV44="Yes"),100-OFFSET('Water Data'!$E$4,0,10*ROW('Water Data'!E38)),NA())</f>
        <v>#N/A</v>
      </c>
      <c r="H44" s="98" t="e">
        <f ca="true">+IF(AND(ISNUMBER(OFFSET('Water Data'!$E$6,0,10*ROW('Water Data'!E38))),'Data Summary'!BW44="Yes"),OFFSET('Water Data'!$E$6,0,10*ROW('Water Data'!E38)),NA())</f>
        <v>#N/A</v>
      </c>
      <c r="I44" s="98" t="e">
        <f ca="true">+IF(AND(ISNUMBER(OFFSET('Water Data'!$E$9,0,10*ROW('Water Data'!E38))),'Data Summary'!BX44="Yes"),OFFSET('Water Data'!$E$9,0,10*ROW('Water Data'!E38)),NA())</f>
        <v>#N/A</v>
      </c>
      <c r="J44" s="98" t="e">
        <f ca="true">+IF(AND(ISNUMBER(OFFSET('Water Data'!$F$4,0,10*ROW('Water Data'!F38))),'Data Summary'!BY44="Yes"),100-OFFSET('Water Data'!$F$4,0,10*ROW('Water Data'!F38)),NA())</f>
        <v>#N/A</v>
      </c>
      <c r="K44" s="98" t="e">
        <f ca="true">+IF(AND(ISNUMBER(OFFSET('Water Data'!$F$6,0,10*ROW('Water Data'!F38))),'Data Summary'!BZ44="Yes"),OFFSET('Water Data'!$F$6,0,10*ROW('Water Data'!F38)),NA())</f>
        <v>#N/A</v>
      </c>
      <c r="L44" s="98" t="e">
        <f ca="true">+IF(AND(ISNUMBER(OFFSET('Water Data'!$F$9,0,10*ROW('Water Data'!F38))),'Data Summary'!CA44="Yes"),OFFSET('Water Data'!$F$9,0,10*ROW('Water Data'!F38)),NA())</f>
        <v>#N/A</v>
      </c>
      <c r="M44" s="98" t="e">
        <f ca="true">+IF(AND(ISNUMBER(OFFSET('Water Data'!$G$4,0,10*ROW('Water Data'!G38))),'Data Summary'!CB44="Yes"),100-OFFSET('Water Data'!$G$4,0,10*ROW('Water Data'!G38)),NA())</f>
        <v>#N/A</v>
      </c>
      <c r="N44" s="98" t="e">
        <f ca="true">+IF(AND(ISNUMBER(OFFSET('Water Data'!$G$6,0,10*ROW('Water Data'!G38))),'Data Summary'!CC44="Yes"),OFFSET('Water Data'!$G$6,0,10*ROW('Water Data'!G38)),NA())</f>
        <v>#N/A</v>
      </c>
      <c r="O44" s="98" t="e">
        <f ca="true">+IF(AND(ISNUMBER(OFFSET('Water Data'!$G$9,0,10*ROW('Water Data'!G38))),'Data Summary'!CD44="Yes"),OFFSET('Water Data'!$G$9,0,10*ROW('Water Data'!G38)),NA())</f>
        <v>#N/A</v>
      </c>
      <c r="P44" s="98" t="e">
        <f ca="true">+IF(AND(ISNUMBER(OFFSET('Water Data'!$H$4,0,10*ROW('Water Data'!H38))),'Data Summary'!CE44="Yes"),100-OFFSET('Water Data'!$H$4,0,10*ROW('Water Data'!H38)),NA())</f>
        <v>#N/A</v>
      </c>
      <c r="Q44" s="98" t="e">
        <f ca="true">+IF(AND(ISNUMBER(OFFSET('Water Data'!$H$6,0,10*ROW('Water Data'!H38))),'Data Summary'!CF44="Yes"),OFFSET('Water Data'!$H$6,0,10*ROW('Water Data'!H38)),NA())</f>
        <v>#N/A</v>
      </c>
      <c r="R44" s="98" t="e">
        <f ca="true">+IF(AND(ISNUMBER(OFFSET('Water Data'!$H$9,0,10*ROW('Water Data'!H38))),'Data Summary'!CG44="Yes"),OFFSET('Water Data'!$H$9,0,10*ROW('Water Data'!H38)),NA())</f>
        <v>#N/A</v>
      </c>
      <c r="S44" s="98" t="e">
        <f ca="true">+IF(AND(ISNUMBER(OFFSET('Water Data'!$I$4,0,10*ROW('Water Data'!I38))),'Data Summary'!CH44="Yes"),100-OFFSET('Water Data'!$I$4,0,10*ROW('Water Data'!I38)),NA())</f>
        <v>#N/A</v>
      </c>
      <c r="T44" s="98" t="e">
        <f ca="true">+IF(AND(ISNUMBER(OFFSET('Water Data'!$I$6,0,10*ROW('Water Data'!I38))),'Data Summary'!CI44="Yes"),OFFSET('Water Data'!$I$6,0,10*ROW('Water Data'!I38)),NA())</f>
        <v>#N/A</v>
      </c>
      <c r="U44" s="98" t="e">
        <f ca="true">+IF(AND(ISNUMBER(OFFSET('Water Data'!$I$9,0,10*ROW('Water Data'!I38))),'Data Summary'!CJ44="Yes"),OFFSET('Water Data'!$I$9,0,10*ROW('Water Data'!I38)),NA())</f>
        <v>#N/A</v>
      </c>
      <c r="V44" s="99" t="e">
        <f ca="true">+IF(AND(ISNUMBER(OFFSET('Sanitation Data'!$D$4,0,10*ROW('Sanitation Data'!D38))),'Data Summary'!CK44="Yes"),100-OFFSET('Sanitation Data'!$D$4,0,10*ROW('Sanitation Data'!D38)),NA())</f>
        <v>#N/A</v>
      </c>
      <c r="W44" s="99" t="e">
        <f ca="true">+IF(AND(ISNUMBER(OFFSET('Sanitation Data'!$D$6,0,10*ROW('Sanitation Data'!D38))),'Data Summary'!CL44="Yes"),OFFSET('Sanitation Data'!$D$6,0,10*ROW('Sanitation Data'!D38)),NA())</f>
        <v>#N/A</v>
      </c>
      <c r="X44" s="99" t="e">
        <f ca="true">+IF(AND(ISNUMBER(OFFSET('Sanitation Data'!$D$10,0,10*ROW('Sanitation Data'!D38))),'Data Summary'!CM44="Yes"),OFFSET('Sanitation Data'!$D$10,0,10*ROW('Sanitation Data'!D38)),NA())</f>
        <v>#N/A</v>
      </c>
      <c r="Y44" s="99" t="e">
        <f ca="true">+IF(AND(ISNUMBER(OFFSET('Sanitation Data'!$D$11,0,10*ROW('Sanitation Data'!D38))),'Data Summary'!CN44="Yes"),OFFSET('Sanitation Data'!$D$11,0,10*ROW('Sanitation Data'!D38)),NA())</f>
        <v>#N/A</v>
      </c>
      <c r="Z44" s="99" t="e">
        <f ca="true">+IF(AND(ISNUMBER(OFFSET('Sanitation Data'!$D$12,0,10*ROW('Sanitation Data'!D38))),'Data Summary'!CO44="Yes"),OFFSET('Sanitation Data'!$D$12,0,10*ROW('Sanitation Data'!D38)),NA())</f>
        <v>#N/A</v>
      </c>
      <c r="AA44" s="99" t="e">
        <f ca="true">+IF(AND(ISNUMBER(OFFSET('Sanitation Data'!$E$4,0,10*ROW('Sanitation Data'!E38))),'Data Summary'!CP44="Yes"),100-OFFSET('Sanitation Data'!$E$4,0,10*ROW('Sanitation Data'!E38)),NA())</f>
        <v>#N/A</v>
      </c>
      <c r="AB44" s="99" t="e">
        <f ca="true">+IF(AND(ISNUMBER(OFFSET('Sanitation Data'!$E$6,0,10*ROW('Sanitation Data'!E38))),'Data Summary'!CQ44="Yes"),OFFSET('Sanitation Data'!$E$6,0,10*ROW('Sanitation Data'!E38)),NA())</f>
        <v>#N/A</v>
      </c>
      <c r="AC44" s="99" t="e">
        <f ca="true">+IF(AND(ISNUMBER(OFFSET('Sanitation Data'!$E$10,0,10*ROW('Sanitation Data'!E38))),'Data Summary'!CR44="Yes"),OFFSET('Sanitation Data'!$E$10,0,10*ROW('Sanitation Data'!E38)),NA())</f>
        <v>#N/A</v>
      </c>
      <c r="AD44" s="99" t="e">
        <f ca="true">+IF(AND(ISNUMBER(OFFSET('Sanitation Data'!$E$11,0,10*ROW('Sanitation Data'!E38))),'Data Summary'!CS44="Yes"),OFFSET('Sanitation Data'!$E$11,0,10*ROW('Sanitation Data'!E38)),NA())</f>
        <v>#N/A</v>
      </c>
      <c r="AE44" s="99" t="e">
        <f ca="true">+IF(AND(ISNUMBER(OFFSET('Sanitation Data'!$E$12,0,10*ROW('Sanitation Data'!E38))),'Data Summary'!CT44="Yes"),OFFSET('Sanitation Data'!$E$12,0,10*ROW('Sanitation Data'!E38)),NA())</f>
        <v>#N/A</v>
      </c>
      <c r="AF44" s="99" t="e">
        <f ca="true">+IF(AND(ISNUMBER(OFFSET('Sanitation Data'!$F$4,0,10*ROW('Sanitation Data'!F38))),'Data Summary'!CU44="Yes"),100-OFFSET('Sanitation Data'!$F$4,0,10*ROW('Sanitation Data'!F38)),NA())</f>
        <v>#N/A</v>
      </c>
      <c r="AG44" s="99" t="e">
        <f ca="true">+IF(AND(ISNUMBER(OFFSET('Sanitation Data'!$F$6,0,10*ROW('Sanitation Data'!F38))),'Data Summary'!CV44="Yes"),OFFSET('Sanitation Data'!$F$6,0,10*ROW('Sanitation Data'!F38)),NA())</f>
        <v>#N/A</v>
      </c>
      <c r="AH44" s="99" t="e">
        <f ca="true">+IF(AND(ISNUMBER(OFFSET('Sanitation Data'!$F$10,0,10*ROW('Sanitation Data'!F38))),'Data Summary'!CW44="Yes"),OFFSET('Sanitation Data'!$F$10,0,10*ROW('Sanitation Data'!F38)),NA())</f>
        <v>#N/A</v>
      </c>
      <c r="AI44" s="99" t="e">
        <f ca="true">+IF(AND(ISNUMBER(OFFSET('Sanitation Data'!$F$11,0,10*ROW('Sanitation Data'!F38))),'Data Summary'!CX44="Yes"),OFFSET('Sanitation Data'!$F$11,0,10*ROW('Sanitation Data'!F38)),NA())</f>
        <v>#N/A</v>
      </c>
      <c r="AJ44" s="99" t="e">
        <f ca="true">+IF(AND(ISNUMBER(OFFSET('Sanitation Data'!$F$12,0,10*ROW('Sanitation Data'!F38))),'Data Summary'!CY44="Yes"),OFFSET('Sanitation Data'!$F$12,0,10*ROW('Sanitation Data'!F38)),NA())</f>
        <v>#N/A</v>
      </c>
      <c r="AK44" s="99" t="e">
        <f ca="true">+IF(AND(ISNUMBER(OFFSET('Sanitation Data'!$G$4,0,10*ROW('Sanitation Data'!G38))),'Data Summary'!CZ44="Yes"),100-OFFSET('Sanitation Data'!$G$4,0,10*ROW('Sanitation Data'!G38)),NA())</f>
        <v>#N/A</v>
      </c>
      <c r="AL44" s="99" t="e">
        <f ca="true">+IF(AND(ISNUMBER(OFFSET('Sanitation Data'!$G$6,0,10*ROW('Sanitation Data'!G38))),'Data Summary'!DA44="Yes"),OFFSET('Sanitation Data'!$G$6,0,10*ROW('Sanitation Data'!G38)),NA())</f>
        <v>#N/A</v>
      </c>
      <c r="AM44" s="99" t="e">
        <f ca="true">+IF(AND(ISNUMBER(OFFSET('Sanitation Data'!$G$10,0,10*ROW('Sanitation Data'!G38))),'Data Summary'!DB44="Yes"),OFFSET('Sanitation Data'!$G$10,0,10*ROW('Sanitation Data'!G38)),NA())</f>
        <v>#N/A</v>
      </c>
      <c r="AN44" s="99" t="e">
        <f ca="true">+IF(AND(ISNUMBER(OFFSET('Sanitation Data'!$G$11,0,10*ROW('Sanitation Data'!G38))),'Data Summary'!DC44="Yes"),OFFSET('Sanitation Data'!$G$11,0,10*ROW('Sanitation Data'!G38)),NA())</f>
        <v>#N/A</v>
      </c>
      <c r="AO44" s="99" t="e">
        <f ca="true">+IF(AND(ISNUMBER(OFFSET('Sanitation Data'!$G$12,0,10*ROW('Sanitation Data'!G38))),'Data Summary'!DD44="Yes"),OFFSET('Sanitation Data'!$G$12,0,10*ROW('Sanitation Data'!G38)),NA())</f>
        <v>#N/A</v>
      </c>
      <c r="AP44" s="99" t="e">
        <f ca="true">+IF(AND(ISNUMBER(OFFSET('Sanitation Data'!$H$4,0,10*ROW('Sanitation Data'!H38))),'Data Summary'!DE44="Yes"),100-OFFSET('Sanitation Data'!$H$4,0,10*ROW('Sanitation Data'!H38)),NA())</f>
        <v>#N/A</v>
      </c>
      <c r="AQ44" s="99" t="e">
        <f ca="true">+IF(AND(ISNUMBER(OFFSET('Sanitation Data'!$H$6,0,10*ROW('Sanitation Data'!H38))),'Data Summary'!DF44="Yes"),OFFSET('Sanitation Data'!$H$6,0,10*ROW('Sanitation Data'!H38)),NA())</f>
        <v>#N/A</v>
      </c>
      <c r="AR44" s="99" t="e">
        <f ca="true">+IF(AND(ISNUMBER(OFFSET('Sanitation Data'!$H$10,0,10*ROW('Sanitation Data'!H38))),'Data Summary'!DG44="Yes"),OFFSET('Sanitation Data'!$H$10,0,10*ROW('Sanitation Data'!H38)),NA())</f>
        <v>#N/A</v>
      </c>
      <c r="AS44" s="99" t="e">
        <f ca="true">+IF(AND(ISNUMBER(OFFSET('Sanitation Data'!$H$11,0,10*ROW('Sanitation Data'!H38))),'Data Summary'!DH44="Yes"),OFFSET('Sanitation Data'!$H$11,0,10*ROW('Sanitation Data'!H38)),NA())</f>
        <v>#N/A</v>
      </c>
      <c r="AT44" s="99" t="e">
        <f ca="true">+IF(AND(ISNUMBER(OFFSET('Sanitation Data'!$H$12,0,10*ROW('Sanitation Data'!H38))),'Data Summary'!DI44="Yes"),OFFSET('Sanitation Data'!$H$12,0,10*ROW('Sanitation Data'!H38)),NA())</f>
        <v>#N/A</v>
      </c>
      <c r="AU44" s="99" t="e">
        <f ca="true">+IF(AND(ISNUMBER(OFFSET('Sanitation Data'!$I$4,0,10*ROW('Sanitation Data'!I38))),'Data Summary'!DJ44="Yes"),100-OFFSET('Sanitation Data'!$I$4,0,10*ROW('Sanitation Data'!I38)),NA())</f>
        <v>#N/A</v>
      </c>
      <c r="AV44" s="99" t="e">
        <f ca="true">+IF(AND(ISNUMBER(OFFSET('Sanitation Data'!$I$6,0,10*ROW('Sanitation Data'!I38))),'Data Summary'!DK44="Yes"),OFFSET('Sanitation Data'!$I$6,0,10*ROW('Sanitation Data'!I38)),NA())</f>
        <v>#N/A</v>
      </c>
      <c r="AW44" s="99" t="e">
        <f ca="true">+IF(AND(ISNUMBER(OFFSET('Sanitation Data'!$I$10,0,10*ROW('Sanitation Data'!I38))),'Data Summary'!DL44="Yes"),OFFSET('Sanitation Data'!$I$10,0,10*ROW('Sanitation Data'!I38)),NA())</f>
        <v>#N/A</v>
      </c>
      <c r="AX44" s="99" t="e">
        <f ca="true">+IF(AND(ISNUMBER(OFFSET('Sanitation Data'!$I$11,0,10*ROW('Sanitation Data'!I38))),'Data Summary'!DM44="Yes"),OFFSET('Sanitation Data'!$I$11,0,10*ROW('Sanitation Data'!I38)),NA())</f>
        <v>#N/A</v>
      </c>
      <c r="AY44" s="99" t="e">
        <f ca="true">+IF(AND(ISNUMBER(OFFSET('Sanitation Data'!$I$12,0,10*ROW('Sanitation Data'!I38))),'Data Summary'!DN44="Yes"),OFFSET('Sanitation Data'!$I$12,0,10*ROW('Sanitation Data'!I38)),NA())</f>
        <v>#N/A</v>
      </c>
      <c r="AZ44" s="100" t="e">
        <f ca="true">+IF(AND(ISNUMBER(OFFSET('Hygiene Data'!$D$5,0,10*ROW('Hygiene Data'!D38))),'Data Summary'!DO44="Yes"),OFFSET('Hygiene Data'!$D$5,0,10*ROW('Hygiene Data'!D38)),NA())</f>
        <v>#N/A</v>
      </c>
      <c r="BA44" s="100" t="e">
        <f ca="true">+IF(AND(ISNUMBER(OFFSET('Hygiene Data'!$D$7,0,10*ROW('Hygiene Data'!D38))),'Data Summary'!DP44="Yes"),OFFSET('Hygiene Data'!$D$7,0,10*ROW('Hygiene Data'!D38)),NA())</f>
        <v>#N/A</v>
      </c>
      <c r="BB44" s="100" t="e">
        <f ca="true">+IF(AND(ISNUMBER(OFFSET('Hygiene Data'!$D$9,0,10*ROW('Hygiene Data'!D38))),'Data Summary'!DQ44="Yes"),OFFSET('Hygiene Data'!$D$9,0,10*ROW('Hygiene Data'!D38)),NA())</f>
        <v>#N/A</v>
      </c>
      <c r="BC44" s="100" t="e">
        <f ca="true">+IF(AND(ISNUMBER(OFFSET('Hygiene Data'!$E$5,0,10*ROW('Hygiene Data'!E38))),'Data Summary'!DR44="Yes"),OFFSET('Hygiene Data'!$E$5,0,10*ROW('Hygiene Data'!E38)),NA())</f>
        <v>#N/A</v>
      </c>
      <c r="BD44" s="100" t="e">
        <f ca="true">+IF(AND(ISNUMBER(OFFSET('Hygiene Data'!$E$7,0,10*ROW('Hygiene Data'!E38))),'Data Summary'!DS44="Yes"),OFFSET('Hygiene Data'!$E$7,0,10*ROW('Hygiene Data'!E38)),NA())</f>
        <v>#N/A</v>
      </c>
      <c r="BE44" s="100" t="e">
        <f ca="true">+IF(AND(ISNUMBER(OFFSET('Hygiene Data'!$E$9,0,10*ROW('Hygiene Data'!E38))),'Data Summary'!DT44="Yes"),OFFSET('Hygiene Data'!$E$9,0,10*ROW('Hygiene Data'!E38)),NA())</f>
        <v>#N/A</v>
      </c>
      <c r="BF44" s="100" t="e">
        <f ca="true">+IF(AND(ISNUMBER(OFFSET('Hygiene Data'!$F$5,0,10*ROW('Hygiene Data'!F38))),'Data Summary'!DU44="Yes"),OFFSET('Hygiene Data'!$F$5,0,10*ROW('Hygiene Data'!F38)),NA())</f>
        <v>#N/A</v>
      </c>
      <c r="BG44" s="100" t="e">
        <f ca="true">+IF(AND(ISNUMBER(OFFSET('Hygiene Data'!$F$7,0,10*ROW('Hygiene Data'!F38))),'Data Summary'!DV44="Yes"),OFFSET('Hygiene Data'!$F$7,0,10*ROW('Hygiene Data'!F38)),NA())</f>
        <v>#N/A</v>
      </c>
      <c r="BH44" s="100" t="e">
        <f ca="true">+IF(AND(ISNUMBER(OFFSET('Hygiene Data'!$F$9,0,10*ROW('Hygiene Data'!F38))),'Data Summary'!DW44="Yes"),OFFSET('Hygiene Data'!$F$9,0,10*ROW('Hygiene Data'!F38)),NA())</f>
        <v>#N/A</v>
      </c>
      <c r="BI44" s="100" t="e">
        <f ca="true">+IF(AND(ISNUMBER(OFFSET('Hygiene Data'!$G$5,0,10*ROW('Hygiene Data'!G38))),'Data Summary'!DX44="Yes"),OFFSET('Hygiene Data'!$G$5,0,10*ROW('Hygiene Data'!G38)),NA())</f>
        <v>#N/A</v>
      </c>
      <c r="BJ44" s="100" t="e">
        <f ca="true">+IF(AND(ISNUMBER(OFFSET('Hygiene Data'!$G$7,0,10*ROW('Hygiene Data'!G38))),'Data Summary'!DY44="Yes"),OFFSET('Hygiene Data'!$G$7,0,10*ROW('Hygiene Data'!G38)),NA())</f>
        <v>#N/A</v>
      </c>
      <c r="BK44" s="100" t="e">
        <f ca="true">+IF(AND(ISNUMBER(OFFSET('Hygiene Data'!$G$9,0,10*ROW('Hygiene Data'!G38))),'Data Summary'!DZ44="Yes"),OFFSET('Hygiene Data'!$G$9,0,10*ROW('Hygiene Data'!G38)),NA())</f>
        <v>#N/A</v>
      </c>
      <c r="BL44" s="100" t="e">
        <f ca="true">+IF(AND(ISNUMBER(OFFSET('Hygiene Data'!$H$5,0,10*ROW('Hygiene Data'!H38))),'Data Summary'!EA44="Yes"),OFFSET('Hygiene Data'!$H$5,0,10*ROW('Hygiene Data'!H38)),NA())</f>
        <v>#N/A</v>
      </c>
      <c r="BM44" s="100" t="e">
        <f ca="true">+IF(AND(ISNUMBER(OFFSET('Hygiene Data'!$H$7,0,10*ROW('Hygiene Data'!H38))),'Data Summary'!EB44="Yes"),OFFSET('Hygiene Data'!$H$7,0,10*ROW('Hygiene Data'!H38)),NA())</f>
        <v>#N/A</v>
      </c>
      <c r="BN44" s="100" t="e">
        <f ca="true">+IF(AND(ISNUMBER(OFFSET('Hygiene Data'!$H$9,0,10*ROW('Hygiene Data'!H38))),'Data Summary'!EC44="Yes"),OFFSET('Hygiene Data'!$H$9,0,10*ROW('Hygiene Data'!H38)),NA())</f>
        <v>#N/A</v>
      </c>
      <c r="BO44" s="100" t="e">
        <f ca="true">+IF(AND(ISNUMBER(OFFSET('Hygiene Data'!$I$5,0,10*ROW('Hygiene Data'!I38))),'Data Summary'!ED44="Yes"),OFFSET('Hygiene Data'!$I$5,0,10*ROW('Hygiene Data'!I38)),NA())</f>
        <v>#N/A</v>
      </c>
      <c r="BP44" s="100" t="e">
        <f ca="true">+IF(AND(ISNUMBER(OFFSET('Hygiene Data'!$I$7,0,10*ROW('Hygiene Data'!I38))),'Data Summary'!EE44="Yes"),OFFSET('Hygiene Data'!$I$7,0,10*ROW('Hygiene Data'!I38)),NA())</f>
        <v>#N/A</v>
      </c>
      <c r="BQ44" s="100" t="e">
        <f ca="true">+IF(AND(ISNUMBER(OFFSET('Hygiene Data'!$I$9,0,10*ROW('Hygiene Data'!I38))),'Data Summary'!EF44="Yes"),OFFSET('Hygiene Data'!$I$9,0,10*ROW('Hygiene Data'!I38)),NA())</f>
        <v>#N/A</v>
      </c>
    </row>
    <row xmlns:x14ac="http://schemas.microsoft.com/office/spreadsheetml/2009/9/ac" r="45" x14ac:dyDescent="0.2">
      <c r="A45" s="351" t="e">
        <f ca="true">+RIGHT('Data Summary'!A45,LEN('Data Summary'!A45)-9)</f>
        <v>#VALUE!</v>
      </c>
      <c r="B45" s="38" t="str">
        <f ca="true">+IF(ISTEXT('Data Summary'!B45),'Data Summary'!B45,"")</f>
        <v/>
      </c>
      <c r="C45" s="350" t="e">
        <f ca="true">+VALUE('Data Summary'!C45)</f>
        <v>#VALUE!</v>
      </c>
      <c r="D45" s="98" t="e">
        <f ca="true">+IF(AND(ISNUMBER(OFFSET('Water Data'!$D$4,0,10*ROW('Water Data'!D39))),'Data Summary'!BS45="Yes"),100-OFFSET('Water Data'!$D$4,0,10*ROW('Water Data'!D39)),NA())</f>
        <v>#N/A</v>
      </c>
      <c r="E45" s="98" t="e">
        <f ca="true">+IF(AND(ISNUMBER(OFFSET('Water Data'!$D$6,0,10*ROW('Water Data'!D39))),'Data Summary'!BT45="Yes"),OFFSET('Water Data'!$D$6,0,10*ROW('Water Data'!D39)),NA())</f>
        <v>#N/A</v>
      </c>
      <c r="F45" s="98" t="e">
        <f ca="true">+IF(AND(ISNUMBER(OFFSET('Water Data'!$D$9,0,10*ROW('Water Data'!D39))),'Data Summary'!BU45="Yes"),OFFSET('Water Data'!$D$9,0,10*ROW('Water Data'!D39)),NA())</f>
        <v>#N/A</v>
      </c>
      <c r="G45" s="98" t="e">
        <f ca="true">+IF(AND(ISNUMBER(OFFSET('Water Data'!$E$4,0,10*ROW('Water Data'!E39))),'Data Summary'!BV45="Yes"),100-OFFSET('Water Data'!$E$4,0,10*ROW('Water Data'!E39)),NA())</f>
        <v>#N/A</v>
      </c>
      <c r="H45" s="98" t="e">
        <f ca="true">+IF(AND(ISNUMBER(OFFSET('Water Data'!$E$6,0,10*ROW('Water Data'!E39))),'Data Summary'!BW45="Yes"),OFFSET('Water Data'!$E$6,0,10*ROW('Water Data'!E39)),NA())</f>
        <v>#N/A</v>
      </c>
      <c r="I45" s="98" t="e">
        <f ca="true">+IF(AND(ISNUMBER(OFFSET('Water Data'!$E$9,0,10*ROW('Water Data'!E39))),'Data Summary'!BX45="Yes"),OFFSET('Water Data'!$E$9,0,10*ROW('Water Data'!E39)),NA())</f>
        <v>#N/A</v>
      </c>
      <c r="J45" s="98" t="e">
        <f ca="true">+IF(AND(ISNUMBER(OFFSET('Water Data'!$F$4,0,10*ROW('Water Data'!F39))),'Data Summary'!BY45="Yes"),100-OFFSET('Water Data'!$F$4,0,10*ROW('Water Data'!F39)),NA())</f>
        <v>#N/A</v>
      </c>
      <c r="K45" s="98" t="e">
        <f ca="true">+IF(AND(ISNUMBER(OFFSET('Water Data'!$F$6,0,10*ROW('Water Data'!F39))),'Data Summary'!BZ45="Yes"),OFFSET('Water Data'!$F$6,0,10*ROW('Water Data'!F39)),NA())</f>
        <v>#N/A</v>
      </c>
      <c r="L45" s="98" t="e">
        <f ca="true">+IF(AND(ISNUMBER(OFFSET('Water Data'!$F$9,0,10*ROW('Water Data'!F39))),'Data Summary'!CA45="Yes"),OFFSET('Water Data'!$F$9,0,10*ROW('Water Data'!F39)),NA())</f>
        <v>#N/A</v>
      </c>
      <c r="M45" s="98" t="e">
        <f ca="true">+IF(AND(ISNUMBER(OFFSET('Water Data'!$G$4,0,10*ROW('Water Data'!G39))),'Data Summary'!CB45="Yes"),100-OFFSET('Water Data'!$G$4,0,10*ROW('Water Data'!G39)),NA())</f>
        <v>#N/A</v>
      </c>
      <c r="N45" s="98" t="e">
        <f ca="true">+IF(AND(ISNUMBER(OFFSET('Water Data'!$G$6,0,10*ROW('Water Data'!G39))),'Data Summary'!CC45="Yes"),OFFSET('Water Data'!$G$6,0,10*ROW('Water Data'!G39)),NA())</f>
        <v>#N/A</v>
      </c>
      <c r="O45" s="98" t="e">
        <f ca="true">+IF(AND(ISNUMBER(OFFSET('Water Data'!$G$9,0,10*ROW('Water Data'!G39))),'Data Summary'!CD45="Yes"),OFFSET('Water Data'!$G$9,0,10*ROW('Water Data'!G39)),NA())</f>
        <v>#N/A</v>
      </c>
      <c r="P45" s="98" t="e">
        <f ca="true">+IF(AND(ISNUMBER(OFFSET('Water Data'!$H$4,0,10*ROW('Water Data'!H39))),'Data Summary'!CE45="Yes"),100-OFFSET('Water Data'!$H$4,0,10*ROW('Water Data'!H39)),NA())</f>
        <v>#N/A</v>
      </c>
      <c r="Q45" s="98" t="e">
        <f ca="true">+IF(AND(ISNUMBER(OFFSET('Water Data'!$H$6,0,10*ROW('Water Data'!H39))),'Data Summary'!CF45="Yes"),OFFSET('Water Data'!$H$6,0,10*ROW('Water Data'!H39)),NA())</f>
        <v>#N/A</v>
      </c>
      <c r="R45" s="98" t="e">
        <f ca="true">+IF(AND(ISNUMBER(OFFSET('Water Data'!$H$9,0,10*ROW('Water Data'!H39))),'Data Summary'!CG45="Yes"),OFFSET('Water Data'!$H$9,0,10*ROW('Water Data'!H39)),NA())</f>
        <v>#N/A</v>
      </c>
      <c r="S45" s="98" t="e">
        <f ca="true">+IF(AND(ISNUMBER(OFFSET('Water Data'!$I$4,0,10*ROW('Water Data'!I39))),'Data Summary'!CH45="Yes"),100-OFFSET('Water Data'!$I$4,0,10*ROW('Water Data'!I39)),NA())</f>
        <v>#N/A</v>
      </c>
      <c r="T45" s="98" t="e">
        <f ca="true">+IF(AND(ISNUMBER(OFFSET('Water Data'!$I$6,0,10*ROW('Water Data'!I39))),'Data Summary'!CI45="Yes"),OFFSET('Water Data'!$I$6,0,10*ROW('Water Data'!I39)),NA())</f>
        <v>#N/A</v>
      </c>
      <c r="U45" s="98" t="e">
        <f ca="true">+IF(AND(ISNUMBER(OFFSET('Water Data'!$I$9,0,10*ROW('Water Data'!I39))),'Data Summary'!CJ45="Yes"),OFFSET('Water Data'!$I$9,0,10*ROW('Water Data'!I39)),NA())</f>
        <v>#N/A</v>
      </c>
      <c r="V45" s="99" t="e">
        <f ca="true">+IF(AND(ISNUMBER(OFFSET('Sanitation Data'!$D$4,0,10*ROW('Sanitation Data'!D39))),'Data Summary'!CK45="Yes"),100-OFFSET('Sanitation Data'!$D$4,0,10*ROW('Sanitation Data'!D39)),NA())</f>
        <v>#N/A</v>
      </c>
      <c r="W45" s="99" t="e">
        <f ca="true">+IF(AND(ISNUMBER(OFFSET('Sanitation Data'!$D$6,0,10*ROW('Sanitation Data'!D39))),'Data Summary'!CL45="Yes"),OFFSET('Sanitation Data'!$D$6,0,10*ROW('Sanitation Data'!D39)),NA())</f>
        <v>#N/A</v>
      </c>
      <c r="X45" s="99" t="e">
        <f ca="true">+IF(AND(ISNUMBER(OFFSET('Sanitation Data'!$D$10,0,10*ROW('Sanitation Data'!D39))),'Data Summary'!CM45="Yes"),OFFSET('Sanitation Data'!$D$10,0,10*ROW('Sanitation Data'!D39)),NA())</f>
        <v>#N/A</v>
      </c>
      <c r="Y45" s="99" t="e">
        <f ca="true">+IF(AND(ISNUMBER(OFFSET('Sanitation Data'!$D$11,0,10*ROW('Sanitation Data'!D39))),'Data Summary'!CN45="Yes"),OFFSET('Sanitation Data'!$D$11,0,10*ROW('Sanitation Data'!D39)),NA())</f>
        <v>#N/A</v>
      </c>
      <c r="Z45" s="99" t="e">
        <f ca="true">+IF(AND(ISNUMBER(OFFSET('Sanitation Data'!$D$12,0,10*ROW('Sanitation Data'!D39))),'Data Summary'!CO45="Yes"),OFFSET('Sanitation Data'!$D$12,0,10*ROW('Sanitation Data'!D39)),NA())</f>
        <v>#N/A</v>
      </c>
      <c r="AA45" s="99" t="e">
        <f ca="true">+IF(AND(ISNUMBER(OFFSET('Sanitation Data'!$E$4,0,10*ROW('Sanitation Data'!E39))),'Data Summary'!CP45="Yes"),100-OFFSET('Sanitation Data'!$E$4,0,10*ROW('Sanitation Data'!E39)),NA())</f>
        <v>#N/A</v>
      </c>
      <c r="AB45" s="99" t="e">
        <f ca="true">+IF(AND(ISNUMBER(OFFSET('Sanitation Data'!$E$6,0,10*ROW('Sanitation Data'!E39))),'Data Summary'!CQ45="Yes"),OFFSET('Sanitation Data'!$E$6,0,10*ROW('Sanitation Data'!E39)),NA())</f>
        <v>#N/A</v>
      </c>
      <c r="AC45" s="99" t="e">
        <f ca="true">+IF(AND(ISNUMBER(OFFSET('Sanitation Data'!$E$10,0,10*ROW('Sanitation Data'!E39))),'Data Summary'!CR45="Yes"),OFFSET('Sanitation Data'!$E$10,0,10*ROW('Sanitation Data'!E39)),NA())</f>
        <v>#N/A</v>
      </c>
      <c r="AD45" s="99" t="e">
        <f ca="true">+IF(AND(ISNUMBER(OFFSET('Sanitation Data'!$E$11,0,10*ROW('Sanitation Data'!E39))),'Data Summary'!CS45="Yes"),OFFSET('Sanitation Data'!$E$11,0,10*ROW('Sanitation Data'!E39)),NA())</f>
        <v>#N/A</v>
      </c>
      <c r="AE45" s="99" t="e">
        <f ca="true">+IF(AND(ISNUMBER(OFFSET('Sanitation Data'!$E$12,0,10*ROW('Sanitation Data'!E39))),'Data Summary'!CT45="Yes"),OFFSET('Sanitation Data'!$E$12,0,10*ROW('Sanitation Data'!E39)),NA())</f>
        <v>#N/A</v>
      </c>
      <c r="AF45" s="99" t="e">
        <f ca="true">+IF(AND(ISNUMBER(OFFSET('Sanitation Data'!$F$4,0,10*ROW('Sanitation Data'!F39))),'Data Summary'!CU45="Yes"),100-OFFSET('Sanitation Data'!$F$4,0,10*ROW('Sanitation Data'!F39)),NA())</f>
        <v>#N/A</v>
      </c>
      <c r="AG45" s="99" t="e">
        <f ca="true">+IF(AND(ISNUMBER(OFFSET('Sanitation Data'!$F$6,0,10*ROW('Sanitation Data'!F39))),'Data Summary'!CV45="Yes"),OFFSET('Sanitation Data'!$F$6,0,10*ROW('Sanitation Data'!F39)),NA())</f>
        <v>#N/A</v>
      </c>
      <c r="AH45" s="99" t="e">
        <f ca="true">+IF(AND(ISNUMBER(OFFSET('Sanitation Data'!$F$10,0,10*ROW('Sanitation Data'!F39))),'Data Summary'!CW45="Yes"),OFFSET('Sanitation Data'!$F$10,0,10*ROW('Sanitation Data'!F39)),NA())</f>
        <v>#N/A</v>
      </c>
      <c r="AI45" s="99" t="e">
        <f ca="true">+IF(AND(ISNUMBER(OFFSET('Sanitation Data'!$F$11,0,10*ROW('Sanitation Data'!F39))),'Data Summary'!CX45="Yes"),OFFSET('Sanitation Data'!$F$11,0,10*ROW('Sanitation Data'!F39)),NA())</f>
        <v>#N/A</v>
      </c>
      <c r="AJ45" s="99" t="e">
        <f ca="true">+IF(AND(ISNUMBER(OFFSET('Sanitation Data'!$F$12,0,10*ROW('Sanitation Data'!F39))),'Data Summary'!CY45="Yes"),OFFSET('Sanitation Data'!$F$12,0,10*ROW('Sanitation Data'!F39)),NA())</f>
        <v>#N/A</v>
      </c>
      <c r="AK45" s="99" t="e">
        <f ca="true">+IF(AND(ISNUMBER(OFFSET('Sanitation Data'!$G$4,0,10*ROW('Sanitation Data'!G39))),'Data Summary'!CZ45="Yes"),100-OFFSET('Sanitation Data'!$G$4,0,10*ROW('Sanitation Data'!G39)),NA())</f>
        <v>#N/A</v>
      </c>
      <c r="AL45" s="99" t="e">
        <f ca="true">+IF(AND(ISNUMBER(OFFSET('Sanitation Data'!$G$6,0,10*ROW('Sanitation Data'!G39))),'Data Summary'!DA45="Yes"),OFFSET('Sanitation Data'!$G$6,0,10*ROW('Sanitation Data'!G39)),NA())</f>
        <v>#N/A</v>
      </c>
      <c r="AM45" s="99" t="e">
        <f ca="true">+IF(AND(ISNUMBER(OFFSET('Sanitation Data'!$G$10,0,10*ROW('Sanitation Data'!G39))),'Data Summary'!DB45="Yes"),OFFSET('Sanitation Data'!$G$10,0,10*ROW('Sanitation Data'!G39)),NA())</f>
        <v>#N/A</v>
      </c>
      <c r="AN45" s="99" t="e">
        <f ca="true">+IF(AND(ISNUMBER(OFFSET('Sanitation Data'!$G$11,0,10*ROW('Sanitation Data'!G39))),'Data Summary'!DC45="Yes"),OFFSET('Sanitation Data'!$G$11,0,10*ROW('Sanitation Data'!G39)),NA())</f>
        <v>#N/A</v>
      </c>
      <c r="AO45" s="99" t="e">
        <f ca="true">+IF(AND(ISNUMBER(OFFSET('Sanitation Data'!$G$12,0,10*ROW('Sanitation Data'!G39))),'Data Summary'!DD45="Yes"),OFFSET('Sanitation Data'!$G$12,0,10*ROW('Sanitation Data'!G39)),NA())</f>
        <v>#N/A</v>
      </c>
      <c r="AP45" s="99" t="e">
        <f ca="true">+IF(AND(ISNUMBER(OFFSET('Sanitation Data'!$H$4,0,10*ROW('Sanitation Data'!H39))),'Data Summary'!DE45="Yes"),100-OFFSET('Sanitation Data'!$H$4,0,10*ROW('Sanitation Data'!H39)),NA())</f>
        <v>#N/A</v>
      </c>
      <c r="AQ45" s="99" t="e">
        <f ca="true">+IF(AND(ISNUMBER(OFFSET('Sanitation Data'!$H$6,0,10*ROW('Sanitation Data'!H39))),'Data Summary'!DF45="Yes"),OFFSET('Sanitation Data'!$H$6,0,10*ROW('Sanitation Data'!H39)),NA())</f>
        <v>#N/A</v>
      </c>
      <c r="AR45" s="99" t="e">
        <f ca="true">+IF(AND(ISNUMBER(OFFSET('Sanitation Data'!$H$10,0,10*ROW('Sanitation Data'!H39))),'Data Summary'!DG45="Yes"),OFFSET('Sanitation Data'!$H$10,0,10*ROW('Sanitation Data'!H39)),NA())</f>
        <v>#N/A</v>
      </c>
      <c r="AS45" s="99" t="e">
        <f ca="true">+IF(AND(ISNUMBER(OFFSET('Sanitation Data'!$H$11,0,10*ROW('Sanitation Data'!H39))),'Data Summary'!DH45="Yes"),OFFSET('Sanitation Data'!$H$11,0,10*ROW('Sanitation Data'!H39)),NA())</f>
        <v>#N/A</v>
      </c>
      <c r="AT45" s="99" t="e">
        <f ca="true">+IF(AND(ISNUMBER(OFFSET('Sanitation Data'!$H$12,0,10*ROW('Sanitation Data'!H39))),'Data Summary'!DI45="Yes"),OFFSET('Sanitation Data'!$H$12,0,10*ROW('Sanitation Data'!H39)),NA())</f>
        <v>#N/A</v>
      </c>
      <c r="AU45" s="99" t="e">
        <f ca="true">+IF(AND(ISNUMBER(OFFSET('Sanitation Data'!$I$4,0,10*ROW('Sanitation Data'!I39))),'Data Summary'!DJ45="Yes"),100-OFFSET('Sanitation Data'!$I$4,0,10*ROW('Sanitation Data'!I39)),NA())</f>
        <v>#N/A</v>
      </c>
      <c r="AV45" s="99" t="e">
        <f ca="true">+IF(AND(ISNUMBER(OFFSET('Sanitation Data'!$I$6,0,10*ROW('Sanitation Data'!I39))),'Data Summary'!DK45="Yes"),OFFSET('Sanitation Data'!$I$6,0,10*ROW('Sanitation Data'!I39)),NA())</f>
        <v>#N/A</v>
      </c>
      <c r="AW45" s="99" t="e">
        <f ca="true">+IF(AND(ISNUMBER(OFFSET('Sanitation Data'!$I$10,0,10*ROW('Sanitation Data'!I39))),'Data Summary'!DL45="Yes"),OFFSET('Sanitation Data'!$I$10,0,10*ROW('Sanitation Data'!I39)),NA())</f>
        <v>#N/A</v>
      </c>
      <c r="AX45" s="99" t="e">
        <f ca="true">+IF(AND(ISNUMBER(OFFSET('Sanitation Data'!$I$11,0,10*ROW('Sanitation Data'!I39))),'Data Summary'!DM45="Yes"),OFFSET('Sanitation Data'!$I$11,0,10*ROW('Sanitation Data'!I39)),NA())</f>
        <v>#N/A</v>
      </c>
      <c r="AY45" s="99" t="e">
        <f ca="true">+IF(AND(ISNUMBER(OFFSET('Sanitation Data'!$I$12,0,10*ROW('Sanitation Data'!I39))),'Data Summary'!DN45="Yes"),OFFSET('Sanitation Data'!$I$12,0,10*ROW('Sanitation Data'!I39)),NA())</f>
        <v>#N/A</v>
      </c>
      <c r="AZ45" s="100" t="e">
        <f ca="true">+IF(AND(ISNUMBER(OFFSET('Hygiene Data'!$D$5,0,10*ROW('Hygiene Data'!D39))),'Data Summary'!DO45="Yes"),OFFSET('Hygiene Data'!$D$5,0,10*ROW('Hygiene Data'!D39)),NA())</f>
        <v>#N/A</v>
      </c>
      <c r="BA45" s="100" t="e">
        <f ca="true">+IF(AND(ISNUMBER(OFFSET('Hygiene Data'!$D$7,0,10*ROW('Hygiene Data'!D39))),'Data Summary'!DP45="Yes"),OFFSET('Hygiene Data'!$D$7,0,10*ROW('Hygiene Data'!D39)),NA())</f>
        <v>#N/A</v>
      </c>
      <c r="BB45" s="100" t="e">
        <f ca="true">+IF(AND(ISNUMBER(OFFSET('Hygiene Data'!$D$9,0,10*ROW('Hygiene Data'!D39))),'Data Summary'!DQ45="Yes"),OFFSET('Hygiene Data'!$D$9,0,10*ROW('Hygiene Data'!D39)),NA())</f>
        <v>#N/A</v>
      </c>
      <c r="BC45" s="100" t="e">
        <f ca="true">+IF(AND(ISNUMBER(OFFSET('Hygiene Data'!$E$5,0,10*ROW('Hygiene Data'!E39))),'Data Summary'!DR45="Yes"),OFFSET('Hygiene Data'!$E$5,0,10*ROW('Hygiene Data'!E39)),NA())</f>
        <v>#N/A</v>
      </c>
      <c r="BD45" s="100" t="e">
        <f ca="true">+IF(AND(ISNUMBER(OFFSET('Hygiene Data'!$E$7,0,10*ROW('Hygiene Data'!E39))),'Data Summary'!DS45="Yes"),OFFSET('Hygiene Data'!$E$7,0,10*ROW('Hygiene Data'!E39)),NA())</f>
        <v>#N/A</v>
      </c>
      <c r="BE45" s="100" t="e">
        <f ca="true">+IF(AND(ISNUMBER(OFFSET('Hygiene Data'!$E$9,0,10*ROW('Hygiene Data'!E39))),'Data Summary'!DT45="Yes"),OFFSET('Hygiene Data'!$E$9,0,10*ROW('Hygiene Data'!E39)),NA())</f>
        <v>#N/A</v>
      </c>
      <c r="BF45" s="100" t="e">
        <f ca="true">+IF(AND(ISNUMBER(OFFSET('Hygiene Data'!$F$5,0,10*ROW('Hygiene Data'!F39))),'Data Summary'!DU45="Yes"),OFFSET('Hygiene Data'!$F$5,0,10*ROW('Hygiene Data'!F39)),NA())</f>
        <v>#N/A</v>
      </c>
      <c r="BG45" s="100" t="e">
        <f ca="true">+IF(AND(ISNUMBER(OFFSET('Hygiene Data'!$F$7,0,10*ROW('Hygiene Data'!F39))),'Data Summary'!DV45="Yes"),OFFSET('Hygiene Data'!$F$7,0,10*ROW('Hygiene Data'!F39)),NA())</f>
        <v>#N/A</v>
      </c>
      <c r="BH45" s="100" t="e">
        <f ca="true">+IF(AND(ISNUMBER(OFFSET('Hygiene Data'!$F$9,0,10*ROW('Hygiene Data'!F39))),'Data Summary'!DW45="Yes"),OFFSET('Hygiene Data'!$F$9,0,10*ROW('Hygiene Data'!F39)),NA())</f>
        <v>#N/A</v>
      </c>
      <c r="BI45" s="100" t="e">
        <f ca="true">+IF(AND(ISNUMBER(OFFSET('Hygiene Data'!$G$5,0,10*ROW('Hygiene Data'!G39))),'Data Summary'!DX45="Yes"),OFFSET('Hygiene Data'!$G$5,0,10*ROW('Hygiene Data'!G39)),NA())</f>
        <v>#N/A</v>
      </c>
      <c r="BJ45" s="100" t="e">
        <f ca="true">+IF(AND(ISNUMBER(OFFSET('Hygiene Data'!$G$7,0,10*ROW('Hygiene Data'!G39))),'Data Summary'!DY45="Yes"),OFFSET('Hygiene Data'!$G$7,0,10*ROW('Hygiene Data'!G39)),NA())</f>
        <v>#N/A</v>
      </c>
      <c r="BK45" s="100" t="e">
        <f ca="true">+IF(AND(ISNUMBER(OFFSET('Hygiene Data'!$G$9,0,10*ROW('Hygiene Data'!G39))),'Data Summary'!DZ45="Yes"),OFFSET('Hygiene Data'!$G$9,0,10*ROW('Hygiene Data'!G39)),NA())</f>
        <v>#N/A</v>
      </c>
      <c r="BL45" s="100" t="e">
        <f ca="true">+IF(AND(ISNUMBER(OFFSET('Hygiene Data'!$H$5,0,10*ROW('Hygiene Data'!H39))),'Data Summary'!EA45="Yes"),OFFSET('Hygiene Data'!$H$5,0,10*ROW('Hygiene Data'!H39)),NA())</f>
        <v>#N/A</v>
      </c>
      <c r="BM45" s="100" t="e">
        <f ca="true">+IF(AND(ISNUMBER(OFFSET('Hygiene Data'!$H$7,0,10*ROW('Hygiene Data'!H39))),'Data Summary'!EB45="Yes"),OFFSET('Hygiene Data'!$H$7,0,10*ROW('Hygiene Data'!H39)),NA())</f>
        <v>#N/A</v>
      </c>
      <c r="BN45" s="100" t="e">
        <f ca="true">+IF(AND(ISNUMBER(OFFSET('Hygiene Data'!$H$9,0,10*ROW('Hygiene Data'!H39))),'Data Summary'!EC45="Yes"),OFFSET('Hygiene Data'!$H$9,0,10*ROW('Hygiene Data'!H39)),NA())</f>
        <v>#N/A</v>
      </c>
      <c r="BO45" s="100" t="e">
        <f ca="true">+IF(AND(ISNUMBER(OFFSET('Hygiene Data'!$I$5,0,10*ROW('Hygiene Data'!I39))),'Data Summary'!ED45="Yes"),OFFSET('Hygiene Data'!$I$5,0,10*ROW('Hygiene Data'!I39)),NA())</f>
        <v>#N/A</v>
      </c>
      <c r="BP45" s="100" t="e">
        <f ca="true">+IF(AND(ISNUMBER(OFFSET('Hygiene Data'!$I$7,0,10*ROW('Hygiene Data'!I39))),'Data Summary'!EE45="Yes"),OFFSET('Hygiene Data'!$I$7,0,10*ROW('Hygiene Data'!I39)),NA())</f>
        <v>#N/A</v>
      </c>
      <c r="BQ45" s="100" t="e">
        <f ca="true">+IF(AND(ISNUMBER(OFFSET('Hygiene Data'!$I$9,0,10*ROW('Hygiene Data'!I39))),'Data Summary'!EF45="Yes"),OFFSET('Hygiene Data'!$I$9,0,10*ROW('Hygiene Data'!I39)),NA())</f>
        <v>#N/A</v>
      </c>
    </row>
    <row xmlns:x14ac="http://schemas.microsoft.com/office/spreadsheetml/2009/9/ac" r="46" x14ac:dyDescent="0.2">
      <c r="A46" s="351" t="e">
        <f ca="true">+RIGHT('Data Summary'!A46,LEN('Data Summary'!A46)-9)</f>
        <v>#VALUE!</v>
      </c>
      <c r="B46" s="38" t="str">
        <f ca="true">+IF(ISTEXT('Data Summary'!B46),'Data Summary'!B46,"")</f>
        <v/>
      </c>
      <c r="C46" s="350" t="e">
        <f ca="true">+VALUE('Data Summary'!C46)</f>
        <v>#VALUE!</v>
      </c>
      <c r="D46" s="98" t="e">
        <f ca="true">+IF(AND(ISNUMBER(OFFSET('Water Data'!$D$4,0,10*ROW('Water Data'!D40))),'Data Summary'!BS46="Yes"),100-OFFSET('Water Data'!$D$4,0,10*ROW('Water Data'!D40)),NA())</f>
        <v>#N/A</v>
      </c>
      <c r="E46" s="98" t="e">
        <f ca="true">+IF(AND(ISNUMBER(OFFSET('Water Data'!$D$6,0,10*ROW('Water Data'!D40))),'Data Summary'!BT46="Yes"),OFFSET('Water Data'!$D$6,0,10*ROW('Water Data'!D40)),NA())</f>
        <v>#N/A</v>
      </c>
      <c r="F46" s="98" t="e">
        <f ca="true">+IF(AND(ISNUMBER(OFFSET('Water Data'!$D$9,0,10*ROW('Water Data'!D40))),'Data Summary'!BU46="Yes"),OFFSET('Water Data'!$D$9,0,10*ROW('Water Data'!D40)),NA())</f>
        <v>#N/A</v>
      </c>
      <c r="G46" s="98" t="e">
        <f ca="true">+IF(AND(ISNUMBER(OFFSET('Water Data'!$E$4,0,10*ROW('Water Data'!E40))),'Data Summary'!BV46="Yes"),100-OFFSET('Water Data'!$E$4,0,10*ROW('Water Data'!E40)),NA())</f>
        <v>#N/A</v>
      </c>
      <c r="H46" s="98" t="e">
        <f ca="true">+IF(AND(ISNUMBER(OFFSET('Water Data'!$E$6,0,10*ROW('Water Data'!E40))),'Data Summary'!BW46="Yes"),OFFSET('Water Data'!$E$6,0,10*ROW('Water Data'!E40)),NA())</f>
        <v>#N/A</v>
      </c>
      <c r="I46" s="98" t="e">
        <f ca="true">+IF(AND(ISNUMBER(OFFSET('Water Data'!$E$9,0,10*ROW('Water Data'!E40))),'Data Summary'!BX46="Yes"),OFFSET('Water Data'!$E$9,0,10*ROW('Water Data'!E40)),NA())</f>
        <v>#N/A</v>
      </c>
      <c r="J46" s="98" t="e">
        <f ca="true">+IF(AND(ISNUMBER(OFFSET('Water Data'!$F$4,0,10*ROW('Water Data'!F40))),'Data Summary'!BY46="Yes"),100-OFFSET('Water Data'!$F$4,0,10*ROW('Water Data'!F40)),NA())</f>
        <v>#N/A</v>
      </c>
      <c r="K46" s="98" t="e">
        <f ca="true">+IF(AND(ISNUMBER(OFFSET('Water Data'!$F$6,0,10*ROW('Water Data'!F40))),'Data Summary'!BZ46="Yes"),OFFSET('Water Data'!$F$6,0,10*ROW('Water Data'!F40)),NA())</f>
        <v>#N/A</v>
      </c>
      <c r="L46" s="98" t="e">
        <f ca="true">+IF(AND(ISNUMBER(OFFSET('Water Data'!$F$9,0,10*ROW('Water Data'!F40))),'Data Summary'!CA46="Yes"),OFFSET('Water Data'!$F$9,0,10*ROW('Water Data'!F40)),NA())</f>
        <v>#N/A</v>
      </c>
      <c r="M46" s="98" t="e">
        <f ca="true">+IF(AND(ISNUMBER(OFFSET('Water Data'!$G$4,0,10*ROW('Water Data'!G40))),'Data Summary'!CB46="Yes"),100-OFFSET('Water Data'!$G$4,0,10*ROW('Water Data'!G40)),NA())</f>
        <v>#N/A</v>
      </c>
      <c r="N46" s="98" t="e">
        <f ca="true">+IF(AND(ISNUMBER(OFFSET('Water Data'!$G$6,0,10*ROW('Water Data'!G40))),'Data Summary'!CC46="Yes"),OFFSET('Water Data'!$G$6,0,10*ROW('Water Data'!G40)),NA())</f>
        <v>#N/A</v>
      </c>
      <c r="O46" s="98" t="e">
        <f ca="true">+IF(AND(ISNUMBER(OFFSET('Water Data'!$G$9,0,10*ROW('Water Data'!G40))),'Data Summary'!CD46="Yes"),OFFSET('Water Data'!$G$9,0,10*ROW('Water Data'!G40)),NA())</f>
        <v>#N/A</v>
      </c>
      <c r="P46" s="98" t="e">
        <f ca="true">+IF(AND(ISNUMBER(OFFSET('Water Data'!$H$4,0,10*ROW('Water Data'!H40))),'Data Summary'!CE46="Yes"),100-OFFSET('Water Data'!$H$4,0,10*ROW('Water Data'!H40)),NA())</f>
        <v>#N/A</v>
      </c>
      <c r="Q46" s="98" t="e">
        <f ca="true">+IF(AND(ISNUMBER(OFFSET('Water Data'!$H$6,0,10*ROW('Water Data'!H40))),'Data Summary'!CF46="Yes"),OFFSET('Water Data'!$H$6,0,10*ROW('Water Data'!H40)),NA())</f>
        <v>#N/A</v>
      </c>
      <c r="R46" s="98" t="e">
        <f ca="true">+IF(AND(ISNUMBER(OFFSET('Water Data'!$H$9,0,10*ROW('Water Data'!H40))),'Data Summary'!CG46="Yes"),OFFSET('Water Data'!$H$9,0,10*ROW('Water Data'!H40)),NA())</f>
        <v>#N/A</v>
      </c>
      <c r="S46" s="98" t="e">
        <f ca="true">+IF(AND(ISNUMBER(OFFSET('Water Data'!$I$4,0,10*ROW('Water Data'!I40))),'Data Summary'!CH46="Yes"),100-OFFSET('Water Data'!$I$4,0,10*ROW('Water Data'!I40)),NA())</f>
        <v>#N/A</v>
      </c>
      <c r="T46" s="98" t="e">
        <f ca="true">+IF(AND(ISNUMBER(OFFSET('Water Data'!$I$6,0,10*ROW('Water Data'!I40))),'Data Summary'!CI46="Yes"),OFFSET('Water Data'!$I$6,0,10*ROW('Water Data'!I40)),NA())</f>
        <v>#N/A</v>
      </c>
      <c r="U46" s="98" t="e">
        <f ca="true">+IF(AND(ISNUMBER(OFFSET('Water Data'!$I$9,0,10*ROW('Water Data'!I40))),'Data Summary'!CJ46="Yes"),OFFSET('Water Data'!$I$9,0,10*ROW('Water Data'!I40)),NA())</f>
        <v>#N/A</v>
      </c>
      <c r="V46" s="99" t="e">
        <f ca="true">+IF(AND(ISNUMBER(OFFSET('Sanitation Data'!$D$4,0,10*ROW('Sanitation Data'!D40))),'Data Summary'!CK46="Yes"),100-OFFSET('Sanitation Data'!$D$4,0,10*ROW('Sanitation Data'!D40)),NA())</f>
        <v>#N/A</v>
      </c>
      <c r="W46" s="99" t="e">
        <f ca="true">+IF(AND(ISNUMBER(OFFSET('Sanitation Data'!$D$6,0,10*ROW('Sanitation Data'!D40))),'Data Summary'!CL46="Yes"),OFFSET('Sanitation Data'!$D$6,0,10*ROW('Sanitation Data'!D40)),NA())</f>
        <v>#N/A</v>
      </c>
      <c r="X46" s="99" t="e">
        <f ca="true">+IF(AND(ISNUMBER(OFFSET('Sanitation Data'!$D$10,0,10*ROW('Sanitation Data'!D40))),'Data Summary'!CM46="Yes"),OFFSET('Sanitation Data'!$D$10,0,10*ROW('Sanitation Data'!D40)),NA())</f>
        <v>#N/A</v>
      </c>
      <c r="Y46" s="99" t="e">
        <f ca="true">+IF(AND(ISNUMBER(OFFSET('Sanitation Data'!$D$11,0,10*ROW('Sanitation Data'!D40))),'Data Summary'!CN46="Yes"),OFFSET('Sanitation Data'!$D$11,0,10*ROW('Sanitation Data'!D40)),NA())</f>
        <v>#N/A</v>
      </c>
      <c r="Z46" s="99" t="e">
        <f ca="true">+IF(AND(ISNUMBER(OFFSET('Sanitation Data'!$D$12,0,10*ROW('Sanitation Data'!D40))),'Data Summary'!CO46="Yes"),OFFSET('Sanitation Data'!$D$12,0,10*ROW('Sanitation Data'!D40)),NA())</f>
        <v>#N/A</v>
      </c>
      <c r="AA46" s="99" t="e">
        <f ca="true">+IF(AND(ISNUMBER(OFFSET('Sanitation Data'!$E$4,0,10*ROW('Sanitation Data'!E40))),'Data Summary'!CP46="Yes"),100-OFFSET('Sanitation Data'!$E$4,0,10*ROW('Sanitation Data'!E40)),NA())</f>
        <v>#N/A</v>
      </c>
      <c r="AB46" s="99" t="e">
        <f ca="true">+IF(AND(ISNUMBER(OFFSET('Sanitation Data'!$E$6,0,10*ROW('Sanitation Data'!E40))),'Data Summary'!CQ46="Yes"),OFFSET('Sanitation Data'!$E$6,0,10*ROW('Sanitation Data'!E40)),NA())</f>
        <v>#N/A</v>
      </c>
      <c r="AC46" s="99" t="e">
        <f ca="true">+IF(AND(ISNUMBER(OFFSET('Sanitation Data'!$E$10,0,10*ROW('Sanitation Data'!E40))),'Data Summary'!CR46="Yes"),OFFSET('Sanitation Data'!$E$10,0,10*ROW('Sanitation Data'!E40)),NA())</f>
        <v>#N/A</v>
      </c>
      <c r="AD46" s="99" t="e">
        <f ca="true">+IF(AND(ISNUMBER(OFFSET('Sanitation Data'!$E$11,0,10*ROW('Sanitation Data'!E40))),'Data Summary'!CS46="Yes"),OFFSET('Sanitation Data'!$E$11,0,10*ROW('Sanitation Data'!E40)),NA())</f>
        <v>#N/A</v>
      </c>
      <c r="AE46" s="99" t="e">
        <f ca="true">+IF(AND(ISNUMBER(OFFSET('Sanitation Data'!$E$12,0,10*ROW('Sanitation Data'!E40))),'Data Summary'!CT46="Yes"),OFFSET('Sanitation Data'!$E$12,0,10*ROW('Sanitation Data'!E40)),NA())</f>
        <v>#N/A</v>
      </c>
      <c r="AF46" s="99" t="e">
        <f ca="true">+IF(AND(ISNUMBER(OFFSET('Sanitation Data'!$F$4,0,10*ROW('Sanitation Data'!F40))),'Data Summary'!CU46="Yes"),100-OFFSET('Sanitation Data'!$F$4,0,10*ROW('Sanitation Data'!F40)),NA())</f>
        <v>#N/A</v>
      </c>
      <c r="AG46" s="99" t="e">
        <f ca="true">+IF(AND(ISNUMBER(OFFSET('Sanitation Data'!$F$6,0,10*ROW('Sanitation Data'!F40))),'Data Summary'!CV46="Yes"),OFFSET('Sanitation Data'!$F$6,0,10*ROW('Sanitation Data'!F40)),NA())</f>
        <v>#N/A</v>
      </c>
      <c r="AH46" s="99" t="e">
        <f ca="true">+IF(AND(ISNUMBER(OFFSET('Sanitation Data'!$F$10,0,10*ROW('Sanitation Data'!F40))),'Data Summary'!CW46="Yes"),OFFSET('Sanitation Data'!$F$10,0,10*ROW('Sanitation Data'!F40)),NA())</f>
        <v>#N/A</v>
      </c>
      <c r="AI46" s="99" t="e">
        <f ca="true">+IF(AND(ISNUMBER(OFFSET('Sanitation Data'!$F$11,0,10*ROW('Sanitation Data'!F40))),'Data Summary'!CX46="Yes"),OFFSET('Sanitation Data'!$F$11,0,10*ROW('Sanitation Data'!F40)),NA())</f>
        <v>#N/A</v>
      </c>
      <c r="AJ46" s="99" t="e">
        <f ca="true">+IF(AND(ISNUMBER(OFFSET('Sanitation Data'!$F$12,0,10*ROW('Sanitation Data'!F40))),'Data Summary'!CY46="Yes"),OFFSET('Sanitation Data'!$F$12,0,10*ROW('Sanitation Data'!F40)),NA())</f>
        <v>#N/A</v>
      </c>
      <c r="AK46" s="99" t="e">
        <f ca="true">+IF(AND(ISNUMBER(OFFSET('Sanitation Data'!$G$4,0,10*ROW('Sanitation Data'!G40))),'Data Summary'!CZ46="Yes"),100-OFFSET('Sanitation Data'!$G$4,0,10*ROW('Sanitation Data'!G40)),NA())</f>
        <v>#N/A</v>
      </c>
      <c r="AL46" s="99" t="e">
        <f ca="true">+IF(AND(ISNUMBER(OFFSET('Sanitation Data'!$G$6,0,10*ROW('Sanitation Data'!G40))),'Data Summary'!DA46="Yes"),OFFSET('Sanitation Data'!$G$6,0,10*ROW('Sanitation Data'!G40)),NA())</f>
        <v>#N/A</v>
      </c>
      <c r="AM46" s="99" t="e">
        <f ca="true">+IF(AND(ISNUMBER(OFFSET('Sanitation Data'!$G$10,0,10*ROW('Sanitation Data'!G40))),'Data Summary'!DB46="Yes"),OFFSET('Sanitation Data'!$G$10,0,10*ROW('Sanitation Data'!G40)),NA())</f>
        <v>#N/A</v>
      </c>
      <c r="AN46" s="99" t="e">
        <f ca="true">+IF(AND(ISNUMBER(OFFSET('Sanitation Data'!$G$11,0,10*ROW('Sanitation Data'!G40))),'Data Summary'!DC46="Yes"),OFFSET('Sanitation Data'!$G$11,0,10*ROW('Sanitation Data'!G40)),NA())</f>
        <v>#N/A</v>
      </c>
      <c r="AO46" s="99" t="e">
        <f ca="true">+IF(AND(ISNUMBER(OFFSET('Sanitation Data'!$G$12,0,10*ROW('Sanitation Data'!G40))),'Data Summary'!DD46="Yes"),OFFSET('Sanitation Data'!$G$12,0,10*ROW('Sanitation Data'!G40)),NA())</f>
        <v>#N/A</v>
      </c>
      <c r="AP46" s="99" t="e">
        <f ca="true">+IF(AND(ISNUMBER(OFFSET('Sanitation Data'!$H$4,0,10*ROW('Sanitation Data'!H40))),'Data Summary'!DE46="Yes"),100-OFFSET('Sanitation Data'!$H$4,0,10*ROW('Sanitation Data'!H40)),NA())</f>
        <v>#N/A</v>
      </c>
      <c r="AQ46" s="99" t="e">
        <f ca="true">+IF(AND(ISNUMBER(OFFSET('Sanitation Data'!$H$6,0,10*ROW('Sanitation Data'!H40))),'Data Summary'!DF46="Yes"),OFFSET('Sanitation Data'!$H$6,0,10*ROW('Sanitation Data'!H40)),NA())</f>
        <v>#N/A</v>
      </c>
      <c r="AR46" s="99" t="e">
        <f ca="true">+IF(AND(ISNUMBER(OFFSET('Sanitation Data'!$H$10,0,10*ROW('Sanitation Data'!H40))),'Data Summary'!DG46="Yes"),OFFSET('Sanitation Data'!$H$10,0,10*ROW('Sanitation Data'!H40)),NA())</f>
        <v>#N/A</v>
      </c>
      <c r="AS46" s="99" t="e">
        <f ca="true">+IF(AND(ISNUMBER(OFFSET('Sanitation Data'!$H$11,0,10*ROW('Sanitation Data'!H40))),'Data Summary'!DH46="Yes"),OFFSET('Sanitation Data'!$H$11,0,10*ROW('Sanitation Data'!H40)),NA())</f>
        <v>#N/A</v>
      </c>
      <c r="AT46" s="99" t="e">
        <f ca="true">+IF(AND(ISNUMBER(OFFSET('Sanitation Data'!$H$12,0,10*ROW('Sanitation Data'!H40))),'Data Summary'!DI46="Yes"),OFFSET('Sanitation Data'!$H$12,0,10*ROW('Sanitation Data'!H40)),NA())</f>
        <v>#N/A</v>
      </c>
      <c r="AU46" s="99" t="e">
        <f ca="true">+IF(AND(ISNUMBER(OFFSET('Sanitation Data'!$I$4,0,10*ROW('Sanitation Data'!I40))),'Data Summary'!DJ46="Yes"),100-OFFSET('Sanitation Data'!$I$4,0,10*ROW('Sanitation Data'!I40)),NA())</f>
        <v>#N/A</v>
      </c>
      <c r="AV46" s="99" t="e">
        <f ca="true">+IF(AND(ISNUMBER(OFFSET('Sanitation Data'!$I$6,0,10*ROW('Sanitation Data'!I40))),'Data Summary'!DK46="Yes"),OFFSET('Sanitation Data'!$I$6,0,10*ROW('Sanitation Data'!I40)),NA())</f>
        <v>#N/A</v>
      </c>
      <c r="AW46" s="99" t="e">
        <f ca="true">+IF(AND(ISNUMBER(OFFSET('Sanitation Data'!$I$10,0,10*ROW('Sanitation Data'!I40))),'Data Summary'!DL46="Yes"),OFFSET('Sanitation Data'!$I$10,0,10*ROW('Sanitation Data'!I40)),NA())</f>
        <v>#N/A</v>
      </c>
      <c r="AX46" s="99" t="e">
        <f ca="true">+IF(AND(ISNUMBER(OFFSET('Sanitation Data'!$I$11,0,10*ROW('Sanitation Data'!I40))),'Data Summary'!DM46="Yes"),OFFSET('Sanitation Data'!$I$11,0,10*ROW('Sanitation Data'!I40)),NA())</f>
        <v>#N/A</v>
      </c>
      <c r="AY46" s="99" t="e">
        <f ca="true">+IF(AND(ISNUMBER(OFFSET('Sanitation Data'!$I$12,0,10*ROW('Sanitation Data'!I40))),'Data Summary'!DN46="Yes"),OFFSET('Sanitation Data'!$I$12,0,10*ROW('Sanitation Data'!I40)),NA())</f>
        <v>#N/A</v>
      </c>
      <c r="AZ46" s="100" t="e">
        <f ca="true">+IF(AND(ISNUMBER(OFFSET('Hygiene Data'!$D$5,0,10*ROW('Hygiene Data'!D40))),'Data Summary'!DO46="Yes"),OFFSET('Hygiene Data'!$D$5,0,10*ROW('Hygiene Data'!D40)),NA())</f>
        <v>#N/A</v>
      </c>
      <c r="BA46" s="100" t="e">
        <f ca="true">+IF(AND(ISNUMBER(OFFSET('Hygiene Data'!$D$7,0,10*ROW('Hygiene Data'!D40))),'Data Summary'!DP46="Yes"),OFFSET('Hygiene Data'!$D$7,0,10*ROW('Hygiene Data'!D40)),NA())</f>
        <v>#N/A</v>
      </c>
      <c r="BB46" s="100" t="e">
        <f ca="true">+IF(AND(ISNUMBER(OFFSET('Hygiene Data'!$D$9,0,10*ROW('Hygiene Data'!D40))),'Data Summary'!DQ46="Yes"),OFFSET('Hygiene Data'!$D$9,0,10*ROW('Hygiene Data'!D40)),NA())</f>
        <v>#N/A</v>
      </c>
      <c r="BC46" s="100" t="e">
        <f ca="true">+IF(AND(ISNUMBER(OFFSET('Hygiene Data'!$E$5,0,10*ROW('Hygiene Data'!E40))),'Data Summary'!DR46="Yes"),OFFSET('Hygiene Data'!$E$5,0,10*ROW('Hygiene Data'!E40)),NA())</f>
        <v>#N/A</v>
      </c>
      <c r="BD46" s="100" t="e">
        <f ca="true">+IF(AND(ISNUMBER(OFFSET('Hygiene Data'!$E$7,0,10*ROW('Hygiene Data'!E40))),'Data Summary'!DS46="Yes"),OFFSET('Hygiene Data'!$E$7,0,10*ROW('Hygiene Data'!E40)),NA())</f>
        <v>#N/A</v>
      </c>
      <c r="BE46" s="100" t="e">
        <f ca="true">+IF(AND(ISNUMBER(OFFSET('Hygiene Data'!$E$9,0,10*ROW('Hygiene Data'!E40))),'Data Summary'!DT46="Yes"),OFFSET('Hygiene Data'!$E$9,0,10*ROW('Hygiene Data'!E40)),NA())</f>
        <v>#N/A</v>
      </c>
      <c r="BF46" s="100" t="e">
        <f ca="true">+IF(AND(ISNUMBER(OFFSET('Hygiene Data'!$F$5,0,10*ROW('Hygiene Data'!F40))),'Data Summary'!DU46="Yes"),OFFSET('Hygiene Data'!$F$5,0,10*ROW('Hygiene Data'!F40)),NA())</f>
        <v>#N/A</v>
      </c>
      <c r="BG46" s="100" t="e">
        <f ca="true">+IF(AND(ISNUMBER(OFFSET('Hygiene Data'!$F$7,0,10*ROW('Hygiene Data'!F40))),'Data Summary'!DV46="Yes"),OFFSET('Hygiene Data'!$F$7,0,10*ROW('Hygiene Data'!F40)),NA())</f>
        <v>#N/A</v>
      </c>
      <c r="BH46" s="100" t="e">
        <f ca="true">+IF(AND(ISNUMBER(OFFSET('Hygiene Data'!$F$9,0,10*ROW('Hygiene Data'!F40))),'Data Summary'!DW46="Yes"),OFFSET('Hygiene Data'!$F$9,0,10*ROW('Hygiene Data'!F40)),NA())</f>
        <v>#N/A</v>
      </c>
      <c r="BI46" s="100" t="e">
        <f ca="true">+IF(AND(ISNUMBER(OFFSET('Hygiene Data'!$G$5,0,10*ROW('Hygiene Data'!G40))),'Data Summary'!DX46="Yes"),OFFSET('Hygiene Data'!$G$5,0,10*ROW('Hygiene Data'!G40)),NA())</f>
        <v>#N/A</v>
      </c>
      <c r="BJ46" s="100" t="e">
        <f ca="true">+IF(AND(ISNUMBER(OFFSET('Hygiene Data'!$G$7,0,10*ROW('Hygiene Data'!G40))),'Data Summary'!DY46="Yes"),OFFSET('Hygiene Data'!$G$7,0,10*ROW('Hygiene Data'!G40)),NA())</f>
        <v>#N/A</v>
      </c>
      <c r="BK46" s="100" t="e">
        <f ca="true">+IF(AND(ISNUMBER(OFFSET('Hygiene Data'!$G$9,0,10*ROW('Hygiene Data'!G40))),'Data Summary'!DZ46="Yes"),OFFSET('Hygiene Data'!$G$9,0,10*ROW('Hygiene Data'!G40)),NA())</f>
        <v>#N/A</v>
      </c>
      <c r="BL46" s="100" t="e">
        <f ca="true">+IF(AND(ISNUMBER(OFFSET('Hygiene Data'!$H$5,0,10*ROW('Hygiene Data'!H40))),'Data Summary'!EA46="Yes"),OFFSET('Hygiene Data'!$H$5,0,10*ROW('Hygiene Data'!H40)),NA())</f>
        <v>#N/A</v>
      </c>
      <c r="BM46" s="100" t="e">
        <f ca="true">+IF(AND(ISNUMBER(OFFSET('Hygiene Data'!$H$7,0,10*ROW('Hygiene Data'!H40))),'Data Summary'!EB46="Yes"),OFFSET('Hygiene Data'!$H$7,0,10*ROW('Hygiene Data'!H40)),NA())</f>
        <v>#N/A</v>
      </c>
      <c r="BN46" s="100" t="e">
        <f ca="true">+IF(AND(ISNUMBER(OFFSET('Hygiene Data'!$H$9,0,10*ROW('Hygiene Data'!H40))),'Data Summary'!EC46="Yes"),OFFSET('Hygiene Data'!$H$9,0,10*ROW('Hygiene Data'!H40)),NA())</f>
        <v>#N/A</v>
      </c>
      <c r="BO46" s="100" t="e">
        <f ca="true">+IF(AND(ISNUMBER(OFFSET('Hygiene Data'!$I$5,0,10*ROW('Hygiene Data'!I40))),'Data Summary'!ED46="Yes"),OFFSET('Hygiene Data'!$I$5,0,10*ROW('Hygiene Data'!I40)),NA())</f>
        <v>#N/A</v>
      </c>
      <c r="BP46" s="100" t="e">
        <f ca="true">+IF(AND(ISNUMBER(OFFSET('Hygiene Data'!$I$7,0,10*ROW('Hygiene Data'!I40))),'Data Summary'!EE46="Yes"),OFFSET('Hygiene Data'!$I$7,0,10*ROW('Hygiene Data'!I40)),NA())</f>
        <v>#N/A</v>
      </c>
      <c r="BQ46" s="100" t="e">
        <f ca="true">+IF(AND(ISNUMBER(OFFSET('Hygiene Data'!$I$9,0,10*ROW('Hygiene Data'!I40))),'Data Summary'!EF46="Yes"),OFFSET('Hygiene Data'!$I$9,0,10*ROW('Hygiene Data'!I40)),NA())</f>
        <v>#N/A</v>
      </c>
    </row>
    <row xmlns:x14ac="http://schemas.microsoft.com/office/spreadsheetml/2009/9/ac" r="47" x14ac:dyDescent="0.2">
      <c r="A47" s="351" t="e">
        <f ca="true">+RIGHT('Data Summary'!A47,LEN('Data Summary'!A47)-9)</f>
        <v>#VALUE!</v>
      </c>
      <c r="B47" s="38" t="str">
        <f ca="true">+IF(ISTEXT('Data Summary'!B47),'Data Summary'!B47,"")</f>
        <v/>
      </c>
      <c r="C47" s="350" t="e">
        <f ca="true">+VALUE('Data Summary'!C47)</f>
        <v>#VALUE!</v>
      </c>
      <c r="D47" s="98" t="e">
        <f ca="true">+IF(AND(ISNUMBER(OFFSET('Water Data'!$D$4,0,10*ROW('Water Data'!D41))),'Data Summary'!BS47="Yes"),100-OFFSET('Water Data'!$D$4,0,10*ROW('Water Data'!D41)),NA())</f>
        <v>#N/A</v>
      </c>
      <c r="E47" s="98" t="e">
        <f ca="true">+IF(AND(ISNUMBER(OFFSET('Water Data'!$D$6,0,10*ROW('Water Data'!D41))),'Data Summary'!BT47="Yes"),OFFSET('Water Data'!$D$6,0,10*ROW('Water Data'!D41)),NA())</f>
        <v>#N/A</v>
      </c>
      <c r="F47" s="98" t="e">
        <f ca="true">+IF(AND(ISNUMBER(OFFSET('Water Data'!$D$9,0,10*ROW('Water Data'!D41))),'Data Summary'!BU47="Yes"),OFFSET('Water Data'!$D$9,0,10*ROW('Water Data'!D41)),NA())</f>
        <v>#N/A</v>
      </c>
      <c r="G47" s="98" t="e">
        <f ca="true">+IF(AND(ISNUMBER(OFFSET('Water Data'!$E$4,0,10*ROW('Water Data'!E41))),'Data Summary'!BV47="Yes"),100-OFFSET('Water Data'!$E$4,0,10*ROW('Water Data'!E41)),NA())</f>
        <v>#N/A</v>
      </c>
      <c r="H47" s="98" t="e">
        <f ca="true">+IF(AND(ISNUMBER(OFFSET('Water Data'!$E$6,0,10*ROW('Water Data'!E41))),'Data Summary'!BW47="Yes"),OFFSET('Water Data'!$E$6,0,10*ROW('Water Data'!E41)),NA())</f>
        <v>#N/A</v>
      </c>
      <c r="I47" s="98" t="e">
        <f ca="true">+IF(AND(ISNUMBER(OFFSET('Water Data'!$E$9,0,10*ROW('Water Data'!E41))),'Data Summary'!BX47="Yes"),OFFSET('Water Data'!$E$9,0,10*ROW('Water Data'!E41)),NA())</f>
        <v>#N/A</v>
      </c>
      <c r="J47" s="98" t="e">
        <f ca="true">+IF(AND(ISNUMBER(OFFSET('Water Data'!$F$4,0,10*ROW('Water Data'!F41))),'Data Summary'!BY47="Yes"),100-OFFSET('Water Data'!$F$4,0,10*ROW('Water Data'!F41)),NA())</f>
        <v>#N/A</v>
      </c>
      <c r="K47" s="98" t="e">
        <f ca="true">+IF(AND(ISNUMBER(OFFSET('Water Data'!$F$6,0,10*ROW('Water Data'!F41))),'Data Summary'!BZ47="Yes"),OFFSET('Water Data'!$F$6,0,10*ROW('Water Data'!F41)),NA())</f>
        <v>#N/A</v>
      </c>
      <c r="L47" s="98" t="e">
        <f ca="true">+IF(AND(ISNUMBER(OFFSET('Water Data'!$F$9,0,10*ROW('Water Data'!F41))),'Data Summary'!CA47="Yes"),OFFSET('Water Data'!$F$9,0,10*ROW('Water Data'!F41)),NA())</f>
        <v>#N/A</v>
      </c>
      <c r="M47" s="98" t="e">
        <f ca="true">+IF(AND(ISNUMBER(OFFSET('Water Data'!$G$4,0,10*ROW('Water Data'!G41))),'Data Summary'!CB47="Yes"),100-OFFSET('Water Data'!$G$4,0,10*ROW('Water Data'!G41)),NA())</f>
        <v>#N/A</v>
      </c>
      <c r="N47" s="98" t="e">
        <f ca="true">+IF(AND(ISNUMBER(OFFSET('Water Data'!$G$6,0,10*ROW('Water Data'!G41))),'Data Summary'!CC47="Yes"),OFFSET('Water Data'!$G$6,0,10*ROW('Water Data'!G41)),NA())</f>
        <v>#N/A</v>
      </c>
      <c r="O47" s="98" t="e">
        <f ca="true">+IF(AND(ISNUMBER(OFFSET('Water Data'!$G$9,0,10*ROW('Water Data'!G41))),'Data Summary'!CD47="Yes"),OFFSET('Water Data'!$G$9,0,10*ROW('Water Data'!G41)),NA())</f>
        <v>#N/A</v>
      </c>
      <c r="P47" s="98" t="e">
        <f ca="true">+IF(AND(ISNUMBER(OFFSET('Water Data'!$H$4,0,10*ROW('Water Data'!H41))),'Data Summary'!CE47="Yes"),100-OFFSET('Water Data'!$H$4,0,10*ROW('Water Data'!H41)),NA())</f>
        <v>#N/A</v>
      </c>
      <c r="Q47" s="98" t="e">
        <f ca="true">+IF(AND(ISNUMBER(OFFSET('Water Data'!$H$6,0,10*ROW('Water Data'!H41))),'Data Summary'!CF47="Yes"),OFFSET('Water Data'!$H$6,0,10*ROW('Water Data'!H41)),NA())</f>
        <v>#N/A</v>
      </c>
      <c r="R47" s="98" t="e">
        <f ca="true">+IF(AND(ISNUMBER(OFFSET('Water Data'!$H$9,0,10*ROW('Water Data'!H41))),'Data Summary'!CG47="Yes"),OFFSET('Water Data'!$H$9,0,10*ROW('Water Data'!H41)),NA())</f>
        <v>#N/A</v>
      </c>
      <c r="S47" s="98" t="e">
        <f ca="true">+IF(AND(ISNUMBER(OFFSET('Water Data'!$I$4,0,10*ROW('Water Data'!I41))),'Data Summary'!CH47="Yes"),100-OFFSET('Water Data'!$I$4,0,10*ROW('Water Data'!I41)),NA())</f>
        <v>#N/A</v>
      </c>
      <c r="T47" s="98" t="e">
        <f ca="true">+IF(AND(ISNUMBER(OFFSET('Water Data'!$I$6,0,10*ROW('Water Data'!I41))),'Data Summary'!CI47="Yes"),OFFSET('Water Data'!$I$6,0,10*ROW('Water Data'!I41)),NA())</f>
        <v>#N/A</v>
      </c>
      <c r="U47" s="98" t="e">
        <f ca="true">+IF(AND(ISNUMBER(OFFSET('Water Data'!$I$9,0,10*ROW('Water Data'!I41))),'Data Summary'!CJ47="Yes"),OFFSET('Water Data'!$I$9,0,10*ROW('Water Data'!I41)),NA())</f>
        <v>#N/A</v>
      </c>
      <c r="V47" s="99" t="e">
        <f ca="true">+IF(AND(ISNUMBER(OFFSET('Sanitation Data'!$D$4,0,10*ROW('Sanitation Data'!D41))),'Data Summary'!CK47="Yes"),100-OFFSET('Sanitation Data'!$D$4,0,10*ROW('Sanitation Data'!D41)),NA())</f>
        <v>#N/A</v>
      </c>
      <c r="W47" s="99" t="e">
        <f ca="true">+IF(AND(ISNUMBER(OFFSET('Sanitation Data'!$D$6,0,10*ROW('Sanitation Data'!D41))),'Data Summary'!CL47="Yes"),OFFSET('Sanitation Data'!$D$6,0,10*ROW('Sanitation Data'!D41)),NA())</f>
        <v>#N/A</v>
      </c>
      <c r="X47" s="99" t="e">
        <f ca="true">+IF(AND(ISNUMBER(OFFSET('Sanitation Data'!$D$10,0,10*ROW('Sanitation Data'!D41))),'Data Summary'!CM47="Yes"),OFFSET('Sanitation Data'!$D$10,0,10*ROW('Sanitation Data'!D41)),NA())</f>
        <v>#N/A</v>
      </c>
      <c r="Y47" s="99" t="e">
        <f ca="true">+IF(AND(ISNUMBER(OFFSET('Sanitation Data'!$D$11,0,10*ROW('Sanitation Data'!D41))),'Data Summary'!CN47="Yes"),OFFSET('Sanitation Data'!$D$11,0,10*ROW('Sanitation Data'!D41)),NA())</f>
        <v>#N/A</v>
      </c>
      <c r="Z47" s="99" t="e">
        <f ca="true">+IF(AND(ISNUMBER(OFFSET('Sanitation Data'!$D$12,0,10*ROW('Sanitation Data'!D41))),'Data Summary'!CO47="Yes"),OFFSET('Sanitation Data'!$D$12,0,10*ROW('Sanitation Data'!D41)),NA())</f>
        <v>#N/A</v>
      </c>
      <c r="AA47" s="99" t="e">
        <f ca="true">+IF(AND(ISNUMBER(OFFSET('Sanitation Data'!$E$4,0,10*ROW('Sanitation Data'!E41))),'Data Summary'!CP47="Yes"),100-OFFSET('Sanitation Data'!$E$4,0,10*ROW('Sanitation Data'!E41)),NA())</f>
        <v>#N/A</v>
      </c>
      <c r="AB47" s="99" t="e">
        <f ca="true">+IF(AND(ISNUMBER(OFFSET('Sanitation Data'!$E$6,0,10*ROW('Sanitation Data'!E41))),'Data Summary'!CQ47="Yes"),OFFSET('Sanitation Data'!$E$6,0,10*ROW('Sanitation Data'!E41)),NA())</f>
        <v>#N/A</v>
      </c>
      <c r="AC47" s="99" t="e">
        <f ca="true">+IF(AND(ISNUMBER(OFFSET('Sanitation Data'!$E$10,0,10*ROW('Sanitation Data'!E41))),'Data Summary'!CR47="Yes"),OFFSET('Sanitation Data'!$E$10,0,10*ROW('Sanitation Data'!E41)),NA())</f>
        <v>#N/A</v>
      </c>
      <c r="AD47" s="99" t="e">
        <f ca="true">+IF(AND(ISNUMBER(OFFSET('Sanitation Data'!$E$11,0,10*ROW('Sanitation Data'!E41))),'Data Summary'!CS47="Yes"),OFFSET('Sanitation Data'!$E$11,0,10*ROW('Sanitation Data'!E41)),NA())</f>
        <v>#N/A</v>
      </c>
      <c r="AE47" s="99" t="e">
        <f ca="true">+IF(AND(ISNUMBER(OFFSET('Sanitation Data'!$E$12,0,10*ROW('Sanitation Data'!E41))),'Data Summary'!CT47="Yes"),OFFSET('Sanitation Data'!$E$12,0,10*ROW('Sanitation Data'!E41)),NA())</f>
        <v>#N/A</v>
      </c>
      <c r="AF47" s="99" t="e">
        <f ca="true">+IF(AND(ISNUMBER(OFFSET('Sanitation Data'!$F$4,0,10*ROW('Sanitation Data'!F41))),'Data Summary'!CU47="Yes"),100-OFFSET('Sanitation Data'!$F$4,0,10*ROW('Sanitation Data'!F41)),NA())</f>
        <v>#N/A</v>
      </c>
      <c r="AG47" s="99" t="e">
        <f ca="true">+IF(AND(ISNUMBER(OFFSET('Sanitation Data'!$F$6,0,10*ROW('Sanitation Data'!F41))),'Data Summary'!CV47="Yes"),OFFSET('Sanitation Data'!$F$6,0,10*ROW('Sanitation Data'!F41)),NA())</f>
        <v>#N/A</v>
      </c>
      <c r="AH47" s="99" t="e">
        <f ca="true">+IF(AND(ISNUMBER(OFFSET('Sanitation Data'!$F$10,0,10*ROW('Sanitation Data'!F41))),'Data Summary'!CW47="Yes"),OFFSET('Sanitation Data'!$F$10,0,10*ROW('Sanitation Data'!F41)),NA())</f>
        <v>#N/A</v>
      </c>
      <c r="AI47" s="99" t="e">
        <f ca="true">+IF(AND(ISNUMBER(OFFSET('Sanitation Data'!$F$11,0,10*ROW('Sanitation Data'!F41))),'Data Summary'!CX47="Yes"),OFFSET('Sanitation Data'!$F$11,0,10*ROW('Sanitation Data'!F41)),NA())</f>
        <v>#N/A</v>
      </c>
      <c r="AJ47" s="99" t="e">
        <f ca="true">+IF(AND(ISNUMBER(OFFSET('Sanitation Data'!$F$12,0,10*ROW('Sanitation Data'!F41))),'Data Summary'!CY47="Yes"),OFFSET('Sanitation Data'!$F$12,0,10*ROW('Sanitation Data'!F41)),NA())</f>
        <v>#N/A</v>
      </c>
      <c r="AK47" s="99" t="e">
        <f ca="true">+IF(AND(ISNUMBER(OFFSET('Sanitation Data'!$G$4,0,10*ROW('Sanitation Data'!G41))),'Data Summary'!CZ47="Yes"),100-OFFSET('Sanitation Data'!$G$4,0,10*ROW('Sanitation Data'!G41)),NA())</f>
        <v>#N/A</v>
      </c>
      <c r="AL47" s="99" t="e">
        <f ca="true">+IF(AND(ISNUMBER(OFFSET('Sanitation Data'!$G$6,0,10*ROW('Sanitation Data'!G41))),'Data Summary'!DA47="Yes"),OFFSET('Sanitation Data'!$G$6,0,10*ROW('Sanitation Data'!G41)),NA())</f>
        <v>#N/A</v>
      </c>
      <c r="AM47" s="99" t="e">
        <f ca="true">+IF(AND(ISNUMBER(OFFSET('Sanitation Data'!$G$10,0,10*ROW('Sanitation Data'!G41))),'Data Summary'!DB47="Yes"),OFFSET('Sanitation Data'!$G$10,0,10*ROW('Sanitation Data'!G41)),NA())</f>
        <v>#N/A</v>
      </c>
      <c r="AN47" s="99" t="e">
        <f ca="true">+IF(AND(ISNUMBER(OFFSET('Sanitation Data'!$G$11,0,10*ROW('Sanitation Data'!G41))),'Data Summary'!DC47="Yes"),OFFSET('Sanitation Data'!$G$11,0,10*ROW('Sanitation Data'!G41)),NA())</f>
        <v>#N/A</v>
      </c>
      <c r="AO47" s="99" t="e">
        <f ca="true">+IF(AND(ISNUMBER(OFFSET('Sanitation Data'!$G$12,0,10*ROW('Sanitation Data'!G41))),'Data Summary'!DD47="Yes"),OFFSET('Sanitation Data'!$G$12,0,10*ROW('Sanitation Data'!G41)),NA())</f>
        <v>#N/A</v>
      </c>
      <c r="AP47" s="99" t="e">
        <f ca="true">+IF(AND(ISNUMBER(OFFSET('Sanitation Data'!$H$4,0,10*ROW('Sanitation Data'!H41))),'Data Summary'!DE47="Yes"),100-OFFSET('Sanitation Data'!$H$4,0,10*ROW('Sanitation Data'!H41)),NA())</f>
        <v>#N/A</v>
      </c>
      <c r="AQ47" s="99" t="e">
        <f ca="true">+IF(AND(ISNUMBER(OFFSET('Sanitation Data'!$H$6,0,10*ROW('Sanitation Data'!H41))),'Data Summary'!DF47="Yes"),OFFSET('Sanitation Data'!$H$6,0,10*ROW('Sanitation Data'!H41)),NA())</f>
        <v>#N/A</v>
      </c>
      <c r="AR47" s="99" t="e">
        <f ca="true">+IF(AND(ISNUMBER(OFFSET('Sanitation Data'!$H$10,0,10*ROW('Sanitation Data'!H41))),'Data Summary'!DG47="Yes"),OFFSET('Sanitation Data'!$H$10,0,10*ROW('Sanitation Data'!H41)),NA())</f>
        <v>#N/A</v>
      </c>
      <c r="AS47" s="99" t="e">
        <f ca="true">+IF(AND(ISNUMBER(OFFSET('Sanitation Data'!$H$11,0,10*ROW('Sanitation Data'!H41))),'Data Summary'!DH47="Yes"),OFFSET('Sanitation Data'!$H$11,0,10*ROW('Sanitation Data'!H41)),NA())</f>
        <v>#N/A</v>
      </c>
      <c r="AT47" s="99" t="e">
        <f ca="true">+IF(AND(ISNUMBER(OFFSET('Sanitation Data'!$H$12,0,10*ROW('Sanitation Data'!H41))),'Data Summary'!DI47="Yes"),OFFSET('Sanitation Data'!$H$12,0,10*ROW('Sanitation Data'!H41)),NA())</f>
        <v>#N/A</v>
      </c>
      <c r="AU47" s="99" t="e">
        <f ca="true">+IF(AND(ISNUMBER(OFFSET('Sanitation Data'!$I$4,0,10*ROW('Sanitation Data'!I41))),'Data Summary'!DJ47="Yes"),100-OFFSET('Sanitation Data'!$I$4,0,10*ROW('Sanitation Data'!I41)),NA())</f>
        <v>#N/A</v>
      </c>
      <c r="AV47" s="99" t="e">
        <f ca="true">+IF(AND(ISNUMBER(OFFSET('Sanitation Data'!$I$6,0,10*ROW('Sanitation Data'!I41))),'Data Summary'!DK47="Yes"),OFFSET('Sanitation Data'!$I$6,0,10*ROW('Sanitation Data'!I41)),NA())</f>
        <v>#N/A</v>
      </c>
      <c r="AW47" s="99" t="e">
        <f ca="true">+IF(AND(ISNUMBER(OFFSET('Sanitation Data'!$I$10,0,10*ROW('Sanitation Data'!I41))),'Data Summary'!DL47="Yes"),OFFSET('Sanitation Data'!$I$10,0,10*ROW('Sanitation Data'!I41)),NA())</f>
        <v>#N/A</v>
      </c>
      <c r="AX47" s="99" t="e">
        <f ca="true">+IF(AND(ISNUMBER(OFFSET('Sanitation Data'!$I$11,0,10*ROW('Sanitation Data'!I41))),'Data Summary'!DM47="Yes"),OFFSET('Sanitation Data'!$I$11,0,10*ROW('Sanitation Data'!I41)),NA())</f>
        <v>#N/A</v>
      </c>
      <c r="AY47" s="99" t="e">
        <f ca="true">+IF(AND(ISNUMBER(OFFSET('Sanitation Data'!$I$12,0,10*ROW('Sanitation Data'!I41))),'Data Summary'!DN47="Yes"),OFFSET('Sanitation Data'!$I$12,0,10*ROW('Sanitation Data'!I41)),NA())</f>
        <v>#N/A</v>
      </c>
      <c r="AZ47" s="100" t="e">
        <f ca="true">+IF(AND(ISNUMBER(OFFSET('Hygiene Data'!$D$5,0,10*ROW('Hygiene Data'!D41))),'Data Summary'!DO47="Yes"),OFFSET('Hygiene Data'!$D$5,0,10*ROW('Hygiene Data'!D41)),NA())</f>
        <v>#N/A</v>
      </c>
      <c r="BA47" s="100" t="e">
        <f ca="true">+IF(AND(ISNUMBER(OFFSET('Hygiene Data'!$D$7,0,10*ROW('Hygiene Data'!D41))),'Data Summary'!DP47="Yes"),OFFSET('Hygiene Data'!$D$7,0,10*ROW('Hygiene Data'!D41)),NA())</f>
        <v>#N/A</v>
      </c>
      <c r="BB47" s="100" t="e">
        <f ca="true">+IF(AND(ISNUMBER(OFFSET('Hygiene Data'!$D$9,0,10*ROW('Hygiene Data'!D41))),'Data Summary'!DQ47="Yes"),OFFSET('Hygiene Data'!$D$9,0,10*ROW('Hygiene Data'!D41)),NA())</f>
        <v>#N/A</v>
      </c>
      <c r="BC47" s="100" t="e">
        <f ca="true">+IF(AND(ISNUMBER(OFFSET('Hygiene Data'!$E$5,0,10*ROW('Hygiene Data'!E41))),'Data Summary'!DR47="Yes"),OFFSET('Hygiene Data'!$E$5,0,10*ROW('Hygiene Data'!E41)),NA())</f>
        <v>#N/A</v>
      </c>
      <c r="BD47" s="100" t="e">
        <f ca="true">+IF(AND(ISNUMBER(OFFSET('Hygiene Data'!$E$7,0,10*ROW('Hygiene Data'!E41))),'Data Summary'!DS47="Yes"),OFFSET('Hygiene Data'!$E$7,0,10*ROW('Hygiene Data'!E41)),NA())</f>
        <v>#N/A</v>
      </c>
      <c r="BE47" s="100" t="e">
        <f ca="true">+IF(AND(ISNUMBER(OFFSET('Hygiene Data'!$E$9,0,10*ROW('Hygiene Data'!E41))),'Data Summary'!DT47="Yes"),OFFSET('Hygiene Data'!$E$9,0,10*ROW('Hygiene Data'!E41)),NA())</f>
        <v>#N/A</v>
      </c>
      <c r="BF47" s="100" t="e">
        <f ca="true">+IF(AND(ISNUMBER(OFFSET('Hygiene Data'!$F$5,0,10*ROW('Hygiene Data'!F41))),'Data Summary'!DU47="Yes"),OFFSET('Hygiene Data'!$F$5,0,10*ROW('Hygiene Data'!F41)),NA())</f>
        <v>#N/A</v>
      </c>
      <c r="BG47" s="100" t="e">
        <f ca="true">+IF(AND(ISNUMBER(OFFSET('Hygiene Data'!$F$7,0,10*ROW('Hygiene Data'!F41))),'Data Summary'!DV47="Yes"),OFFSET('Hygiene Data'!$F$7,0,10*ROW('Hygiene Data'!F41)),NA())</f>
        <v>#N/A</v>
      </c>
      <c r="BH47" s="100" t="e">
        <f ca="true">+IF(AND(ISNUMBER(OFFSET('Hygiene Data'!$F$9,0,10*ROW('Hygiene Data'!F41))),'Data Summary'!DW47="Yes"),OFFSET('Hygiene Data'!$F$9,0,10*ROW('Hygiene Data'!F41)),NA())</f>
        <v>#N/A</v>
      </c>
      <c r="BI47" s="100" t="e">
        <f ca="true">+IF(AND(ISNUMBER(OFFSET('Hygiene Data'!$G$5,0,10*ROW('Hygiene Data'!G41))),'Data Summary'!DX47="Yes"),OFFSET('Hygiene Data'!$G$5,0,10*ROW('Hygiene Data'!G41)),NA())</f>
        <v>#N/A</v>
      </c>
      <c r="BJ47" s="100" t="e">
        <f ca="true">+IF(AND(ISNUMBER(OFFSET('Hygiene Data'!$G$7,0,10*ROW('Hygiene Data'!G41))),'Data Summary'!DY47="Yes"),OFFSET('Hygiene Data'!$G$7,0,10*ROW('Hygiene Data'!G41)),NA())</f>
        <v>#N/A</v>
      </c>
      <c r="BK47" s="100" t="e">
        <f ca="true">+IF(AND(ISNUMBER(OFFSET('Hygiene Data'!$G$9,0,10*ROW('Hygiene Data'!G41))),'Data Summary'!DZ47="Yes"),OFFSET('Hygiene Data'!$G$9,0,10*ROW('Hygiene Data'!G41)),NA())</f>
        <v>#N/A</v>
      </c>
      <c r="BL47" s="100" t="e">
        <f ca="true">+IF(AND(ISNUMBER(OFFSET('Hygiene Data'!$H$5,0,10*ROW('Hygiene Data'!H41))),'Data Summary'!EA47="Yes"),OFFSET('Hygiene Data'!$H$5,0,10*ROW('Hygiene Data'!H41)),NA())</f>
        <v>#N/A</v>
      </c>
      <c r="BM47" s="100" t="e">
        <f ca="true">+IF(AND(ISNUMBER(OFFSET('Hygiene Data'!$H$7,0,10*ROW('Hygiene Data'!H41))),'Data Summary'!EB47="Yes"),OFFSET('Hygiene Data'!$H$7,0,10*ROW('Hygiene Data'!H41)),NA())</f>
        <v>#N/A</v>
      </c>
      <c r="BN47" s="100" t="e">
        <f ca="true">+IF(AND(ISNUMBER(OFFSET('Hygiene Data'!$H$9,0,10*ROW('Hygiene Data'!H41))),'Data Summary'!EC47="Yes"),OFFSET('Hygiene Data'!$H$9,0,10*ROW('Hygiene Data'!H41)),NA())</f>
        <v>#N/A</v>
      </c>
      <c r="BO47" s="100" t="e">
        <f ca="true">+IF(AND(ISNUMBER(OFFSET('Hygiene Data'!$I$5,0,10*ROW('Hygiene Data'!I41))),'Data Summary'!ED47="Yes"),OFFSET('Hygiene Data'!$I$5,0,10*ROW('Hygiene Data'!I41)),NA())</f>
        <v>#N/A</v>
      </c>
      <c r="BP47" s="100" t="e">
        <f ca="true">+IF(AND(ISNUMBER(OFFSET('Hygiene Data'!$I$7,0,10*ROW('Hygiene Data'!I41))),'Data Summary'!EE47="Yes"),OFFSET('Hygiene Data'!$I$7,0,10*ROW('Hygiene Data'!I41)),NA())</f>
        <v>#N/A</v>
      </c>
      <c r="BQ47" s="100" t="e">
        <f ca="true">+IF(AND(ISNUMBER(OFFSET('Hygiene Data'!$I$9,0,10*ROW('Hygiene Data'!I41))),'Data Summary'!EF47="Yes"),OFFSET('Hygiene Data'!$I$9,0,10*ROW('Hygiene Data'!I41)),NA())</f>
        <v>#N/A</v>
      </c>
    </row>
    <row xmlns:x14ac="http://schemas.microsoft.com/office/spreadsheetml/2009/9/ac" r="48" x14ac:dyDescent="0.2">
      <c r="A48" s="351" t="e">
        <f ca="true">+RIGHT('Data Summary'!A48,LEN('Data Summary'!A48)-9)</f>
        <v>#VALUE!</v>
      </c>
      <c r="B48" s="38" t="str">
        <f ca="true">+IF(ISTEXT('Data Summary'!B48),'Data Summary'!B48,"")</f>
        <v/>
      </c>
      <c r="C48" s="350" t="e">
        <f ca="true">+VALUE('Data Summary'!C48)</f>
        <v>#VALUE!</v>
      </c>
      <c r="D48" s="98" t="e">
        <f ca="true">+IF(AND(ISNUMBER(OFFSET('Water Data'!$D$4,0,10*ROW('Water Data'!D42))),'Data Summary'!BS48="Yes"),100-OFFSET('Water Data'!$D$4,0,10*ROW('Water Data'!D42)),NA())</f>
        <v>#N/A</v>
      </c>
      <c r="E48" s="98" t="e">
        <f ca="true">+IF(AND(ISNUMBER(OFFSET('Water Data'!$D$6,0,10*ROW('Water Data'!D42))),'Data Summary'!BT48="Yes"),OFFSET('Water Data'!$D$6,0,10*ROW('Water Data'!D42)),NA())</f>
        <v>#N/A</v>
      </c>
      <c r="F48" s="98" t="e">
        <f ca="true">+IF(AND(ISNUMBER(OFFSET('Water Data'!$D$9,0,10*ROW('Water Data'!D42))),'Data Summary'!BU48="Yes"),OFFSET('Water Data'!$D$9,0,10*ROW('Water Data'!D42)),NA())</f>
        <v>#N/A</v>
      </c>
      <c r="G48" s="98" t="e">
        <f ca="true">+IF(AND(ISNUMBER(OFFSET('Water Data'!$E$4,0,10*ROW('Water Data'!E42))),'Data Summary'!BV48="Yes"),100-OFFSET('Water Data'!$E$4,0,10*ROW('Water Data'!E42)),NA())</f>
        <v>#N/A</v>
      </c>
      <c r="H48" s="98" t="e">
        <f ca="true">+IF(AND(ISNUMBER(OFFSET('Water Data'!$E$6,0,10*ROW('Water Data'!E42))),'Data Summary'!BW48="Yes"),OFFSET('Water Data'!$E$6,0,10*ROW('Water Data'!E42)),NA())</f>
        <v>#N/A</v>
      </c>
      <c r="I48" s="98" t="e">
        <f ca="true">+IF(AND(ISNUMBER(OFFSET('Water Data'!$E$9,0,10*ROW('Water Data'!E42))),'Data Summary'!BX48="Yes"),OFFSET('Water Data'!$E$9,0,10*ROW('Water Data'!E42)),NA())</f>
        <v>#N/A</v>
      </c>
      <c r="J48" s="98" t="e">
        <f ca="true">+IF(AND(ISNUMBER(OFFSET('Water Data'!$F$4,0,10*ROW('Water Data'!F42))),'Data Summary'!BY48="Yes"),100-OFFSET('Water Data'!$F$4,0,10*ROW('Water Data'!F42)),NA())</f>
        <v>#N/A</v>
      </c>
      <c r="K48" s="98" t="e">
        <f ca="true">+IF(AND(ISNUMBER(OFFSET('Water Data'!$F$6,0,10*ROW('Water Data'!F42))),'Data Summary'!BZ48="Yes"),OFFSET('Water Data'!$F$6,0,10*ROW('Water Data'!F42)),NA())</f>
        <v>#N/A</v>
      </c>
      <c r="L48" s="98" t="e">
        <f ca="true">+IF(AND(ISNUMBER(OFFSET('Water Data'!$F$9,0,10*ROW('Water Data'!F42))),'Data Summary'!CA48="Yes"),OFFSET('Water Data'!$F$9,0,10*ROW('Water Data'!F42)),NA())</f>
        <v>#N/A</v>
      </c>
      <c r="M48" s="98" t="e">
        <f ca="true">+IF(AND(ISNUMBER(OFFSET('Water Data'!$G$4,0,10*ROW('Water Data'!G42))),'Data Summary'!CB48="Yes"),100-OFFSET('Water Data'!$G$4,0,10*ROW('Water Data'!G42)),NA())</f>
        <v>#N/A</v>
      </c>
      <c r="N48" s="98" t="e">
        <f ca="true">+IF(AND(ISNUMBER(OFFSET('Water Data'!$G$6,0,10*ROW('Water Data'!G42))),'Data Summary'!CC48="Yes"),OFFSET('Water Data'!$G$6,0,10*ROW('Water Data'!G42)),NA())</f>
        <v>#N/A</v>
      </c>
      <c r="O48" s="98" t="e">
        <f ca="true">+IF(AND(ISNUMBER(OFFSET('Water Data'!$G$9,0,10*ROW('Water Data'!G42))),'Data Summary'!CD48="Yes"),OFFSET('Water Data'!$G$9,0,10*ROW('Water Data'!G42)),NA())</f>
        <v>#N/A</v>
      </c>
      <c r="P48" s="98" t="e">
        <f ca="true">+IF(AND(ISNUMBER(OFFSET('Water Data'!$H$4,0,10*ROW('Water Data'!H42))),'Data Summary'!CE48="Yes"),100-OFFSET('Water Data'!$H$4,0,10*ROW('Water Data'!H42)),NA())</f>
        <v>#N/A</v>
      </c>
      <c r="Q48" s="98" t="e">
        <f ca="true">+IF(AND(ISNUMBER(OFFSET('Water Data'!$H$6,0,10*ROW('Water Data'!H42))),'Data Summary'!CF48="Yes"),OFFSET('Water Data'!$H$6,0,10*ROW('Water Data'!H42)),NA())</f>
        <v>#N/A</v>
      </c>
      <c r="R48" s="98" t="e">
        <f ca="true">+IF(AND(ISNUMBER(OFFSET('Water Data'!$H$9,0,10*ROW('Water Data'!H42))),'Data Summary'!CG48="Yes"),OFFSET('Water Data'!$H$9,0,10*ROW('Water Data'!H42)),NA())</f>
        <v>#N/A</v>
      </c>
      <c r="S48" s="98" t="e">
        <f ca="true">+IF(AND(ISNUMBER(OFFSET('Water Data'!$I$4,0,10*ROW('Water Data'!I42))),'Data Summary'!CH48="Yes"),100-OFFSET('Water Data'!$I$4,0,10*ROW('Water Data'!I42)),NA())</f>
        <v>#N/A</v>
      </c>
      <c r="T48" s="98" t="e">
        <f ca="true">+IF(AND(ISNUMBER(OFFSET('Water Data'!$I$6,0,10*ROW('Water Data'!I42))),'Data Summary'!CI48="Yes"),OFFSET('Water Data'!$I$6,0,10*ROW('Water Data'!I42)),NA())</f>
        <v>#N/A</v>
      </c>
      <c r="U48" s="98" t="e">
        <f ca="true">+IF(AND(ISNUMBER(OFFSET('Water Data'!$I$9,0,10*ROW('Water Data'!I42))),'Data Summary'!CJ48="Yes"),OFFSET('Water Data'!$I$9,0,10*ROW('Water Data'!I42)),NA())</f>
        <v>#N/A</v>
      </c>
      <c r="V48" s="99" t="e">
        <f ca="true">+IF(AND(ISNUMBER(OFFSET('Sanitation Data'!$D$4,0,10*ROW('Sanitation Data'!D42))),'Data Summary'!CK48="Yes"),100-OFFSET('Sanitation Data'!$D$4,0,10*ROW('Sanitation Data'!D42)),NA())</f>
        <v>#N/A</v>
      </c>
      <c r="W48" s="99" t="e">
        <f ca="true">+IF(AND(ISNUMBER(OFFSET('Sanitation Data'!$D$6,0,10*ROW('Sanitation Data'!D42))),'Data Summary'!CL48="Yes"),OFFSET('Sanitation Data'!$D$6,0,10*ROW('Sanitation Data'!D42)),NA())</f>
        <v>#N/A</v>
      </c>
      <c r="X48" s="99" t="e">
        <f ca="true">+IF(AND(ISNUMBER(OFFSET('Sanitation Data'!$D$10,0,10*ROW('Sanitation Data'!D42))),'Data Summary'!CM48="Yes"),OFFSET('Sanitation Data'!$D$10,0,10*ROW('Sanitation Data'!D42)),NA())</f>
        <v>#N/A</v>
      </c>
      <c r="Y48" s="99" t="e">
        <f ca="true">+IF(AND(ISNUMBER(OFFSET('Sanitation Data'!$D$11,0,10*ROW('Sanitation Data'!D42))),'Data Summary'!CN48="Yes"),OFFSET('Sanitation Data'!$D$11,0,10*ROW('Sanitation Data'!D42)),NA())</f>
        <v>#N/A</v>
      </c>
      <c r="Z48" s="99" t="e">
        <f ca="true">+IF(AND(ISNUMBER(OFFSET('Sanitation Data'!$D$12,0,10*ROW('Sanitation Data'!D42))),'Data Summary'!CO48="Yes"),OFFSET('Sanitation Data'!$D$12,0,10*ROW('Sanitation Data'!D42)),NA())</f>
        <v>#N/A</v>
      </c>
      <c r="AA48" s="99" t="e">
        <f ca="true">+IF(AND(ISNUMBER(OFFSET('Sanitation Data'!$E$4,0,10*ROW('Sanitation Data'!E42))),'Data Summary'!CP48="Yes"),100-OFFSET('Sanitation Data'!$E$4,0,10*ROW('Sanitation Data'!E42)),NA())</f>
        <v>#N/A</v>
      </c>
      <c r="AB48" s="99" t="e">
        <f ca="true">+IF(AND(ISNUMBER(OFFSET('Sanitation Data'!$E$6,0,10*ROW('Sanitation Data'!E42))),'Data Summary'!CQ48="Yes"),OFFSET('Sanitation Data'!$E$6,0,10*ROW('Sanitation Data'!E42)),NA())</f>
        <v>#N/A</v>
      </c>
      <c r="AC48" s="99" t="e">
        <f ca="true">+IF(AND(ISNUMBER(OFFSET('Sanitation Data'!$E$10,0,10*ROW('Sanitation Data'!E42))),'Data Summary'!CR48="Yes"),OFFSET('Sanitation Data'!$E$10,0,10*ROW('Sanitation Data'!E42)),NA())</f>
        <v>#N/A</v>
      </c>
      <c r="AD48" s="99" t="e">
        <f ca="true">+IF(AND(ISNUMBER(OFFSET('Sanitation Data'!$E$11,0,10*ROW('Sanitation Data'!E42))),'Data Summary'!CS48="Yes"),OFFSET('Sanitation Data'!$E$11,0,10*ROW('Sanitation Data'!E42)),NA())</f>
        <v>#N/A</v>
      </c>
      <c r="AE48" s="99" t="e">
        <f ca="true">+IF(AND(ISNUMBER(OFFSET('Sanitation Data'!$E$12,0,10*ROW('Sanitation Data'!E42))),'Data Summary'!CT48="Yes"),OFFSET('Sanitation Data'!$E$12,0,10*ROW('Sanitation Data'!E42)),NA())</f>
        <v>#N/A</v>
      </c>
      <c r="AF48" s="99" t="e">
        <f ca="true">+IF(AND(ISNUMBER(OFFSET('Sanitation Data'!$F$4,0,10*ROW('Sanitation Data'!F42))),'Data Summary'!CU48="Yes"),100-OFFSET('Sanitation Data'!$F$4,0,10*ROW('Sanitation Data'!F42)),NA())</f>
        <v>#N/A</v>
      </c>
      <c r="AG48" s="99" t="e">
        <f ca="true">+IF(AND(ISNUMBER(OFFSET('Sanitation Data'!$F$6,0,10*ROW('Sanitation Data'!F42))),'Data Summary'!CV48="Yes"),OFFSET('Sanitation Data'!$F$6,0,10*ROW('Sanitation Data'!F42)),NA())</f>
        <v>#N/A</v>
      </c>
      <c r="AH48" s="99" t="e">
        <f ca="true">+IF(AND(ISNUMBER(OFFSET('Sanitation Data'!$F$10,0,10*ROW('Sanitation Data'!F42))),'Data Summary'!CW48="Yes"),OFFSET('Sanitation Data'!$F$10,0,10*ROW('Sanitation Data'!F42)),NA())</f>
        <v>#N/A</v>
      </c>
      <c r="AI48" s="99" t="e">
        <f ca="true">+IF(AND(ISNUMBER(OFFSET('Sanitation Data'!$F$11,0,10*ROW('Sanitation Data'!F42))),'Data Summary'!CX48="Yes"),OFFSET('Sanitation Data'!$F$11,0,10*ROW('Sanitation Data'!F42)),NA())</f>
        <v>#N/A</v>
      </c>
      <c r="AJ48" s="99" t="e">
        <f ca="true">+IF(AND(ISNUMBER(OFFSET('Sanitation Data'!$F$12,0,10*ROW('Sanitation Data'!F42))),'Data Summary'!CY48="Yes"),OFFSET('Sanitation Data'!$F$12,0,10*ROW('Sanitation Data'!F42)),NA())</f>
        <v>#N/A</v>
      </c>
      <c r="AK48" s="99" t="e">
        <f ca="true">+IF(AND(ISNUMBER(OFFSET('Sanitation Data'!$G$4,0,10*ROW('Sanitation Data'!G42))),'Data Summary'!CZ48="Yes"),100-OFFSET('Sanitation Data'!$G$4,0,10*ROW('Sanitation Data'!G42)),NA())</f>
        <v>#N/A</v>
      </c>
      <c r="AL48" s="99" t="e">
        <f ca="true">+IF(AND(ISNUMBER(OFFSET('Sanitation Data'!$G$6,0,10*ROW('Sanitation Data'!G42))),'Data Summary'!DA48="Yes"),OFFSET('Sanitation Data'!$G$6,0,10*ROW('Sanitation Data'!G42)),NA())</f>
        <v>#N/A</v>
      </c>
      <c r="AM48" s="99" t="e">
        <f ca="true">+IF(AND(ISNUMBER(OFFSET('Sanitation Data'!$G$10,0,10*ROW('Sanitation Data'!G42))),'Data Summary'!DB48="Yes"),OFFSET('Sanitation Data'!$G$10,0,10*ROW('Sanitation Data'!G42)),NA())</f>
        <v>#N/A</v>
      </c>
      <c r="AN48" s="99" t="e">
        <f ca="true">+IF(AND(ISNUMBER(OFFSET('Sanitation Data'!$G$11,0,10*ROW('Sanitation Data'!G42))),'Data Summary'!DC48="Yes"),OFFSET('Sanitation Data'!$G$11,0,10*ROW('Sanitation Data'!G42)),NA())</f>
        <v>#N/A</v>
      </c>
      <c r="AO48" s="99" t="e">
        <f ca="true">+IF(AND(ISNUMBER(OFFSET('Sanitation Data'!$G$12,0,10*ROW('Sanitation Data'!G42))),'Data Summary'!DD48="Yes"),OFFSET('Sanitation Data'!$G$12,0,10*ROW('Sanitation Data'!G42)),NA())</f>
        <v>#N/A</v>
      </c>
      <c r="AP48" s="99" t="e">
        <f ca="true">+IF(AND(ISNUMBER(OFFSET('Sanitation Data'!$H$4,0,10*ROW('Sanitation Data'!H42))),'Data Summary'!DE48="Yes"),100-OFFSET('Sanitation Data'!$H$4,0,10*ROW('Sanitation Data'!H42)),NA())</f>
        <v>#N/A</v>
      </c>
      <c r="AQ48" s="99" t="e">
        <f ca="true">+IF(AND(ISNUMBER(OFFSET('Sanitation Data'!$H$6,0,10*ROW('Sanitation Data'!H42))),'Data Summary'!DF48="Yes"),OFFSET('Sanitation Data'!$H$6,0,10*ROW('Sanitation Data'!H42)),NA())</f>
        <v>#N/A</v>
      </c>
      <c r="AR48" s="99" t="e">
        <f ca="true">+IF(AND(ISNUMBER(OFFSET('Sanitation Data'!$H$10,0,10*ROW('Sanitation Data'!H42))),'Data Summary'!DG48="Yes"),OFFSET('Sanitation Data'!$H$10,0,10*ROW('Sanitation Data'!H42)),NA())</f>
        <v>#N/A</v>
      </c>
      <c r="AS48" s="99" t="e">
        <f ca="true">+IF(AND(ISNUMBER(OFFSET('Sanitation Data'!$H$11,0,10*ROW('Sanitation Data'!H42))),'Data Summary'!DH48="Yes"),OFFSET('Sanitation Data'!$H$11,0,10*ROW('Sanitation Data'!H42)),NA())</f>
        <v>#N/A</v>
      </c>
      <c r="AT48" s="99" t="e">
        <f ca="true">+IF(AND(ISNUMBER(OFFSET('Sanitation Data'!$H$12,0,10*ROW('Sanitation Data'!H42))),'Data Summary'!DI48="Yes"),OFFSET('Sanitation Data'!$H$12,0,10*ROW('Sanitation Data'!H42)),NA())</f>
        <v>#N/A</v>
      </c>
      <c r="AU48" s="99" t="e">
        <f ca="true">+IF(AND(ISNUMBER(OFFSET('Sanitation Data'!$I$4,0,10*ROW('Sanitation Data'!I42))),'Data Summary'!DJ48="Yes"),100-OFFSET('Sanitation Data'!$I$4,0,10*ROW('Sanitation Data'!I42)),NA())</f>
        <v>#N/A</v>
      </c>
      <c r="AV48" s="99" t="e">
        <f ca="true">+IF(AND(ISNUMBER(OFFSET('Sanitation Data'!$I$6,0,10*ROW('Sanitation Data'!I42))),'Data Summary'!DK48="Yes"),OFFSET('Sanitation Data'!$I$6,0,10*ROW('Sanitation Data'!I42)),NA())</f>
        <v>#N/A</v>
      </c>
      <c r="AW48" s="99" t="e">
        <f ca="true">+IF(AND(ISNUMBER(OFFSET('Sanitation Data'!$I$10,0,10*ROW('Sanitation Data'!I42))),'Data Summary'!DL48="Yes"),OFFSET('Sanitation Data'!$I$10,0,10*ROW('Sanitation Data'!I42)),NA())</f>
        <v>#N/A</v>
      </c>
      <c r="AX48" s="99" t="e">
        <f ca="true">+IF(AND(ISNUMBER(OFFSET('Sanitation Data'!$I$11,0,10*ROW('Sanitation Data'!I42))),'Data Summary'!DM48="Yes"),OFFSET('Sanitation Data'!$I$11,0,10*ROW('Sanitation Data'!I42)),NA())</f>
        <v>#N/A</v>
      </c>
      <c r="AY48" s="99" t="e">
        <f ca="true">+IF(AND(ISNUMBER(OFFSET('Sanitation Data'!$I$12,0,10*ROW('Sanitation Data'!I42))),'Data Summary'!DN48="Yes"),OFFSET('Sanitation Data'!$I$12,0,10*ROW('Sanitation Data'!I42)),NA())</f>
        <v>#N/A</v>
      </c>
      <c r="AZ48" s="100" t="e">
        <f ca="true">+IF(AND(ISNUMBER(OFFSET('Hygiene Data'!$D$5,0,10*ROW('Hygiene Data'!D42))),'Data Summary'!DO48="Yes"),OFFSET('Hygiene Data'!$D$5,0,10*ROW('Hygiene Data'!D42)),NA())</f>
        <v>#N/A</v>
      </c>
      <c r="BA48" s="100" t="e">
        <f ca="true">+IF(AND(ISNUMBER(OFFSET('Hygiene Data'!$D$7,0,10*ROW('Hygiene Data'!D42))),'Data Summary'!DP48="Yes"),OFFSET('Hygiene Data'!$D$7,0,10*ROW('Hygiene Data'!D42)),NA())</f>
        <v>#N/A</v>
      </c>
      <c r="BB48" s="100" t="e">
        <f ca="true">+IF(AND(ISNUMBER(OFFSET('Hygiene Data'!$D$9,0,10*ROW('Hygiene Data'!D42))),'Data Summary'!DQ48="Yes"),OFFSET('Hygiene Data'!$D$9,0,10*ROW('Hygiene Data'!D42)),NA())</f>
        <v>#N/A</v>
      </c>
      <c r="BC48" s="100" t="e">
        <f ca="true">+IF(AND(ISNUMBER(OFFSET('Hygiene Data'!$E$5,0,10*ROW('Hygiene Data'!E42))),'Data Summary'!DR48="Yes"),OFFSET('Hygiene Data'!$E$5,0,10*ROW('Hygiene Data'!E42)),NA())</f>
        <v>#N/A</v>
      </c>
      <c r="BD48" s="100" t="e">
        <f ca="true">+IF(AND(ISNUMBER(OFFSET('Hygiene Data'!$E$7,0,10*ROW('Hygiene Data'!E42))),'Data Summary'!DS48="Yes"),OFFSET('Hygiene Data'!$E$7,0,10*ROW('Hygiene Data'!E42)),NA())</f>
        <v>#N/A</v>
      </c>
      <c r="BE48" s="100" t="e">
        <f ca="true">+IF(AND(ISNUMBER(OFFSET('Hygiene Data'!$E$9,0,10*ROW('Hygiene Data'!E42))),'Data Summary'!DT48="Yes"),OFFSET('Hygiene Data'!$E$9,0,10*ROW('Hygiene Data'!E42)),NA())</f>
        <v>#N/A</v>
      </c>
      <c r="BF48" s="100" t="e">
        <f ca="true">+IF(AND(ISNUMBER(OFFSET('Hygiene Data'!$F$5,0,10*ROW('Hygiene Data'!F42))),'Data Summary'!DU48="Yes"),OFFSET('Hygiene Data'!$F$5,0,10*ROW('Hygiene Data'!F42)),NA())</f>
        <v>#N/A</v>
      </c>
      <c r="BG48" s="100" t="e">
        <f ca="true">+IF(AND(ISNUMBER(OFFSET('Hygiene Data'!$F$7,0,10*ROW('Hygiene Data'!F42))),'Data Summary'!DV48="Yes"),OFFSET('Hygiene Data'!$F$7,0,10*ROW('Hygiene Data'!F42)),NA())</f>
        <v>#N/A</v>
      </c>
      <c r="BH48" s="100" t="e">
        <f ca="true">+IF(AND(ISNUMBER(OFFSET('Hygiene Data'!$F$9,0,10*ROW('Hygiene Data'!F42))),'Data Summary'!DW48="Yes"),OFFSET('Hygiene Data'!$F$9,0,10*ROW('Hygiene Data'!F42)),NA())</f>
        <v>#N/A</v>
      </c>
      <c r="BI48" s="100" t="e">
        <f ca="true">+IF(AND(ISNUMBER(OFFSET('Hygiene Data'!$G$5,0,10*ROW('Hygiene Data'!G42))),'Data Summary'!DX48="Yes"),OFFSET('Hygiene Data'!$G$5,0,10*ROW('Hygiene Data'!G42)),NA())</f>
        <v>#N/A</v>
      </c>
      <c r="BJ48" s="100" t="e">
        <f ca="true">+IF(AND(ISNUMBER(OFFSET('Hygiene Data'!$G$7,0,10*ROW('Hygiene Data'!G42))),'Data Summary'!DY48="Yes"),OFFSET('Hygiene Data'!$G$7,0,10*ROW('Hygiene Data'!G42)),NA())</f>
        <v>#N/A</v>
      </c>
      <c r="BK48" s="100" t="e">
        <f ca="true">+IF(AND(ISNUMBER(OFFSET('Hygiene Data'!$G$9,0,10*ROW('Hygiene Data'!G42))),'Data Summary'!DZ48="Yes"),OFFSET('Hygiene Data'!$G$9,0,10*ROW('Hygiene Data'!G42)),NA())</f>
        <v>#N/A</v>
      </c>
      <c r="BL48" s="100" t="e">
        <f ca="true">+IF(AND(ISNUMBER(OFFSET('Hygiene Data'!$H$5,0,10*ROW('Hygiene Data'!H42))),'Data Summary'!EA48="Yes"),OFFSET('Hygiene Data'!$H$5,0,10*ROW('Hygiene Data'!H42)),NA())</f>
        <v>#N/A</v>
      </c>
      <c r="BM48" s="100" t="e">
        <f ca="true">+IF(AND(ISNUMBER(OFFSET('Hygiene Data'!$H$7,0,10*ROW('Hygiene Data'!H42))),'Data Summary'!EB48="Yes"),OFFSET('Hygiene Data'!$H$7,0,10*ROW('Hygiene Data'!H42)),NA())</f>
        <v>#N/A</v>
      </c>
      <c r="BN48" s="100" t="e">
        <f ca="true">+IF(AND(ISNUMBER(OFFSET('Hygiene Data'!$H$9,0,10*ROW('Hygiene Data'!H42))),'Data Summary'!EC48="Yes"),OFFSET('Hygiene Data'!$H$9,0,10*ROW('Hygiene Data'!H42)),NA())</f>
        <v>#N/A</v>
      </c>
      <c r="BO48" s="100" t="e">
        <f ca="true">+IF(AND(ISNUMBER(OFFSET('Hygiene Data'!$I$5,0,10*ROW('Hygiene Data'!I42))),'Data Summary'!ED48="Yes"),OFFSET('Hygiene Data'!$I$5,0,10*ROW('Hygiene Data'!I42)),NA())</f>
        <v>#N/A</v>
      </c>
      <c r="BP48" s="100" t="e">
        <f ca="true">+IF(AND(ISNUMBER(OFFSET('Hygiene Data'!$I$7,0,10*ROW('Hygiene Data'!I42))),'Data Summary'!EE48="Yes"),OFFSET('Hygiene Data'!$I$7,0,10*ROW('Hygiene Data'!I42)),NA())</f>
        <v>#N/A</v>
      </c>
      <c r="BQ48" s="100" t="e">
        <f ca="true">+IF(AND(ISNUMBER(OFFSET('Hygiene Data'!$I$9,0,10*ROW('Hygiene Data'!I42))),'Data Summary'!EF48="Yes"),OFFSET('Hygiene Data'!$I$9,0,10*ROW('Hygiene Data'!I42)),NA())</f>
        <v>#N/A</v>
      </c>
    </row>
    <row xmlns:x14ac="http://schemas.microsoft.com/office/spreadsheetml/2009/9/ac" r="49" x14ac:dyDescent="0.2">
      <c r="A49" s="351" t="e">
        <f ca="true">+RIGHT('Data Summary'!A49,LEN('Data Summary'!A49)-9)</f>
        <v>#VALUE!</v>
      </c>
      <c r="B49" s="38" t="str">
        <f ca="true">+IF(ISTEXT('Data Summary'!B49),'Data Summary'!B49,"")</f>
        <v/>
      </c>
      <c r="C49" s="350" t="e">
        <f ca="true">+VALUE('Data Summary'!C49)</f>
        <v>#VALUE!</v>
      </c>
      <c r="D49" s="98" t="e">
        <f ca="true">+IF(AND(ISNUMBER(OFFSET('Water Data'!$D$4,0,10*ROW('Water Data'!D43))),'Data Summary'!BS49="Yes"),100-OFFSET('Water Data'!$D$4,0,10*ROW('Water Data'!D43)),NA())</f>
        <v>#N/A</v>
      </c>
      <c r="E49" s="98" t="e">
        <f ca="true">+IF(AND(ISNUMBER(OFFSET('Water Data'!$D$6,0,10*ROW('Water Data'!D43))),'Data Summary'!BT49="Yes"),OFFSET('Water Data'!$D$6,0,10*ROW('Water Data'!D43)),NA())</f>
        <v>#N/A</v>
      </c>
      <c r="F49" s="98" t="e">
        <f ca="true">+IF(AND(ISNUMBER(OFFSET('Water Data'!$D$9,0,10*ROW('Water Data'!D43))),'Data Summary'!BU49="Yes"),OFFSET('Water Data'!$D$9,0,10*ROW('Water Data'!D43)),NA())</f>
        <v>#N/A</v>
      </c>
      <c r="G49" s="98" t="e">
        <f ca="true">+IF(AND(ISNUMBER(OFFSET('Water Data'!$E$4,0,10*ROW('Water Data'!E43))),'Data Summary'!BV49="Yes"),100-OFFSET('Water Data'!$E$4,0,10*ROW('Water Data'!E43)),NA())</f>
        <v>#N/A</v>
      </c>
      <c r="H49" s="98" t="e">
        <f ca="true">+IF(AND(ISNUMBER(OFFSET('Water Data'!$E$6,0,10*ROW('Water Data'!E43))),'Data Summary'!BW49="Yes"),OFFSET('Water Data'!$E$6,0,10*ROW('Water Data'!E43)),NA())</f>
        <v>#N/A</v>
      </c>
      <c r="I49" s="98" t="e">
        <f ca="true">+IF(AND(ISNUMBER(OFFSET('Water Data'!$E$9,0,10*ROW('Water Data'!E43))),'Data Summary'!BX49="Yes"),OFFSET('Water Data'!$E$9,0,10*ROW('Water Data'!E43)),NA())</f>
        <v>#N/A</v>
      </c>
      <c r="J49" s="98" t="e">
        <f ca="true">+IF(AND(ISNUMBER(OFFSET('Water Data'!$F$4,0,10*ROW('Water Data'!F43))),'Data Summary'!BY49="Yes"),100-OFFSET('Water Data'!$F$4,0,10*ROW('Water Data'!F43)),NA())</f>
        <v>#N/A</v>
      </c>
      <c r="K49" s="98" t="e">
        <f ca="true">+IF(AND(ISNUMBER(OFFSET('Water Data'!$F$6,0,10*ROW('Water Data'!F43))),'Data Summary'!BZ49="Yes"),OFFSET('Water Data'!$F$6,0,10*ROW('Water Data'!F43)),NA())</f>
        <v>#N/A</v>
      </c>
      <c r="L49" s="98" t="e">
        <f ca="true">+IF(AND(ISNUMBER(OFFSET('Water Data'!$F$9,0,10*ROW('Water Data'!F43))),'Data Summary'!CA49="Yes"),OFFSET('Water Data'!$F$9,0,10*ROW('Water Data'!F43)),NA())</f>
        <v>#N/A</v>
      </c>
      <c r="M49" s="98" t="e">
        <f ca="true">+IF(AND(ISNUMBER(OFFSET('Water Data'!$G$4,0,10*ROW('Water Data'!G43))),'Data Summary'!CB49="Yes"),100-OFFSET('Water Data'!$G$4,0,10*ROW('Water Data'!G43)),NA())</f>
        <v>#N/A</v>
      </c>
      <c r="N49" s="98" t="e">
        <f ca="true">+IF(AND(ISNUMBER(OFFSET('Water Data'!$G$6,0,10*ROW('Water Data'!G43))),'Data Summary'!CC49="Yes"),OFFSET('Water Data'!$G$6,0,10*ROW('Water Data'!G43)),NA())</f>
        <v>#N/A</v>
      </c>
      <c r="O49" s="98" t="e">
        <f ca="true">+IF(AND(ISNUMBER(OFFSET('Water Data'!$G$9,0,10*ROW('Water Data'!G43))),'Data Summary'!CD49="Yes"),OFFSET('Water Data'!$G$9,0,10*ROW('Water Data'!G43)),NA())</f>
        <v>#N/A</v>
      </c>
      <c r="P49" s="98" t="e">
        <f ca="true">+IF(AND(ISNUMBER(OFFSET('Water Data'!$H$4,0,10*ROW('Water Data'!H43))),'Data Summary'!CE49="Yes"),100-OFFSET('Water Data'!$H$4,0,10*ROW('Water Data'!H43)),NA())</f>
        <v>#N/A</v>
      </c>
      <c r="Q49" s="98" t="e">
        <f ca="true">+IF(AND(ISNUMBER(OFFSET('Water Data'!$H$6,0,10*ROW('Water Data'!H43))),'Data Summary'!CF49="Yes"),OFFSET('Water Data'!$H$6,0,10*ROW('Water Data'!H43)),NA())</f>
        <v>#N/A</v>
      </c>
      <c r="R49" s="98" t="e">
        <f ca="true">+IF(AND(ISNUMBER(OFFSET('Water Data'!$H$9,0,10*ROW('Water Data'!H43))),'Data Summary'!CG49="Yes"),OFFSET('Water Data'!$H$9,0,10*ROW('Water Data'!H43)),NA())</f>
        <v>#N/A</v>
      </c>
      <c r="S49" s="98" t="e">
        <f ca="true">+IF(AND(ISNUMBER(OFFSET('Water Data'!$I$4,0,10*ROW('Water Data'!I43))),'Data Summary'!CH49="Yes"),100-OFFSET('Water Data'!$I$4,0,10*ROW('Water Data'!I43)),NA())</f>
        <v>#N/A</v>
      </c>
      <c r="T49" s="98" t="e">
        <f ca="true">+IF(AND(ISNUMBER(OFFSET('Water Data'!$I$6,0,10*ROW('Water Data'!I43))),'Data Summary'!CI49="Yes"),OFFSET('Water Data'!$I$6,0,10*ROW('Water Data'!I43)),NA())</f>
        <v>#N/A</v>
      </c>
      <c r="U49" s="98" t="e">
        <f ca="true">+IF(AND(ISNUMBER(OFFSET('Water Data'!$I$9,0,10*ROW('Water Data'!I43))),'Data Summary'!CJ49="Yes"),OFFSET('Water Data'!$I$9,0,10*ROW('Water Data'!I43)),NA())</f>
        <v>#N/A</v>
      </c>
      <c r="V49" s="99" t="e">
        <f ca="true">+IF(AND(ISNUMBER(OFFSET('Sanitation Data'!$D$4,0,10*ROW('Sanitation Data'!D43))),'Data Summary'!CK49="Yes"),100-OFFSET('Sanitation Data'!$D$4,0,10*ROW('Sanitation Data'!D43)),NA())</f>
        <v>#N/A</v>
      </c>
      <c r="W49" s="99" t="e">
        <f ca="true">+IF(AND(ISNUMBER(OFFSET('Sanitation Data'!$D$6,0,10*ROW('Sanitation Data'!D43))),'Data Summary'!CL49="Yes"),OFFSET('Sanitation Data'!$D$6,0,10*ROW('Sanitation Data'!D43)),NA())</f>
        <v>#N/A</v>
      </c>
      <c r="X49" s="99" t="e">
        <f ca="true">+IF(AND(ISNUMBER(OFFSET('Sanitation Data'!$D$10,0,10*ROW('Sanitation Data'!D43))),'Data Summary'!CM49="Yes"),OFFSET('Sanitation Data'!$D$10,0,10*ROW('Sanitation Data'!D43)),NA())</f>
        <v>#N/A</v>
      </c>
      <c r="Y49" s="99" t="e">
        <f ca="true">+IF(AND(ISNUMBER(OFFSET('Sanitation Data'!$D$11,0,10*ROW('Sanitation Data'!D43))),'Data Summary'!CN49="Yes"),OFFSET('Sanitation Data'!$D$11,0,10*ROW('Sanitation Data'!D43)),NA())</f>
        <v>#N/A</v>
      </c>
      <c r="Z49" s="99" t="e">
        <f ca="true">+IF(AND(ISNUMBER(OFFSET('Sanitation Data'!$D$12,0,10*ROW('Sanitation Data'!D43))),'Data Summary'!CO49="Yes"),OFFSET('Sanitation Data'!$D$12,0,10*ROW('Sanitation Data'!D43)),NA())</f>
        <v>#N/A</v>
      </c>
      <c r="AA49" s="99" t="e">
        <f ca="true">+IF(AND(ISNUMBER(OFFSET('Sanitation Data'!$E$4,0,10*ROW('Sanitation Data'!E43))),'Data Summary'!CP49="Yes"),100-OFFSET('Sanitation Data'!$E$4,0,10*ROW('Sanitation Data'!E43)),NA())</f>
        <v>#N/A</v>
      </c>
      <c r="AB49" s="99" t="e">
        <f ca="true">+IF(AND(ISNUMBER(OFFSET('Sanitation Data'!$E$6,0,10*ROW('Sanitation Data'!E43))),'Data Summary'!CQ49="Yes"),OFFSET('Sanitation Data'!$E$6,0,10*ROW('Sanitation Data'!E43)),NA())</f>
        <v>#N/A</v>
      </c>
      <c r="AC49" s="99" t="e">
        <f ca="true">+IF(AND(ISNUMBER(OFFSET('Sanitation Data'!$E$10,0,10*ROW('Sanitation Data'!E43))),'Data Summary'!CR49="Yes"),OFFSET('Sanitation Data'!$E$10,0,10*ROW('Sanitation Data'!E43)),NA())</f>
        <v>#N/A</v>
      </c>
      <c r="AD49" s="99" t="e">
        <f ca="true">+IF(AND(ISNUMBER(OFFSET('Sanitation Data'!$E$11,0,10*ROW('Sanitation Data'!E43))),'Data Summary'!CS49="Yes"),OFFSET('Sanitation Data'!$E$11,0,10*ROW('Sanitation Data'!E43)),NA())</f>
        <v>#N/A</v>
      </c>
      <c r="AE49" s="99" t="e">
        <f ca="true">+IF(AND(ISNUMBER(OFFSET('Sanitation Data'!$E$12,0,10*ROW('Sanitation Data'!E43))),'Data Summary'!CT49="Yes"),OFFSET('Sanitation Data'!$E$12,0,10*ROW('Sanitation Data'!E43)),NA())</f>
        <v>#N/A</v>
      </c>
      <c r="AF49" s="99" t="e">
        <f ca="true">+IF(AND(ISNUMBER(OFFSET('Sanitation Data'!$F$4,0,10*ROW('Sanitation Data'!F43))),'Data Summary'!CU49="Yes"),100-OFFSET('Sanitation Data'!$F$4,0,10*ROW('Sanitation Data'!F43)),NA())</f>
        <v>#N/A</v>
      </c>
      <c r="AG49" s="99" t="e">
        <f ca="true">+IF(AND(ISNUMBER(OFFSET('Sanitation Data'!$F$6,0,10*ROW('Sanitation Data'!F43))),'Data Summary'!CV49="Yes"),OFFSET('Sanitation Data'!$F$6,0,10*ROW('Sanitation Data'!F43)),NA())</f>
        <v>#N/A</v>
      </c>
      <c r="AH49" s="99" t="e">
        <f ca="true">+IF(AND(ISNUMBER(OFFSET('Sanitation Data'!$F$10,0,10*ROW('Sanitation Data'!F43))),'Data Summary'!CW49="Yes"),OFFSET('Sanitation Data'!$F$10,0,10*ROW('Sanitation Data'!F43)),NA())</f>
        <v>#N/A</v>
      </c>
      <c r="AI49" s="99" t="e">
        <f ca="true">+IF(AND(ISNUMBER(OFFSET('Sanitation Data'!$F$11,0,10*ROW('Sanitation Data'!F43))),'Data Summary'!CX49="Yes"),OFFSET('Sanitation Data'!$F$11,0,10*ROW('Sanitation Data'!F43)),NA())</f>
        <v>#N/A</v>
      </c>
      <c r="AJ49" s="99" t="e">
        <f ca="true">+IF(AND(ISNUMBER(OFFSET('Sanitation Data'!$F$12,0,10*ROW('Sanitation Data'!F43))),'Data Summary'!CY49="Yes"),OFFSET('Sanitation Data'!$F$12,0,10*ROW('Sanitation Data'!F43)),NA())</f>
        <v>#N/A</v>
      </c>
      <c r="AK49" s="99" t="e">
        <f ca="true">+IF(AND(ISNUMBER(OFFSET('Sanitation Data'!$G$4,0,10*ROW('Sanitation Data'!G43))),'Data Summary'!CZ49="Yes"),100-OFFSET('Sanitation Data'!$G$4,0,10*ROW('Sanitation Data'!G43)),NA())</f>
        <v>#N/A</v>
      </c>
      <c r="AL49" s="99" t="e">
        <f ca="true">+IF(AND(ISNUMBER(OFFSET('Sanitation Data'!$G$6,0,10*ROW('Sanitation Data'!G43))),'Data Summary'!DA49="Yes"),OFFSET('Sanitation Data'!$G$6,0,10*ROW('Sanitation Data'!G43)),NA())</f>
        <v>#N/A</v>
      </c>
      <c r="AM49" s="99" t="e">
        <f ca="true">+IF(AND(ISNUMBER(OFFSET('Sanitation Data'!$G$10,0,10*ROW('Sanitation Data'!G43))),'Data Summary'!DB49="Yes"),OFFSET('Sanitation Data'!$G$10,0,10*ROW('Sanitation Data'!G43)),NA())</f>
        <v>#N/A</v>
      </c>
      <c r="AN49" s="99" t="e">
        <f ca="true">+IF(AND(ISNUMBER(OFFSET('Sanitation Data'!$G$11,0,10*ROW('Sanitation Data'!G43))),'Data Summary'!DC49="Yes"),OFFSET('Sanitation Data'!$G$11,0,10*ROW('Sanitation Data'!G43)),NA())</f>
        <v>#N/A</v>
      </c>
      <c r="AO49" s="99" t="e">
        <f ca="true">+IF(AND(ISNUMBER(OFFSET('Sanitation Data'!$G$12,0,10*ROW('Sanitation Data'!G43))),'Data Summary'!DD49="Yes"),OFFSET('Sanitation Data'!$G$12,0,10*ROW('Sanitation Data'!G43)),NA())</f>
        <v>#N/A</v>
      </c>
      <c r="AP49" s="99" t="e">
        <f ca="true">+IF(AND(ISNUMBER(OFFSET('Sanitation Data'!$H$4,0,10*ROW('Sanitation Data'!H43))),'Data Summary'!DE49="Yes"),100-OFFSET('Sanitation Data'!$H$4,0,10*ROW('Sanitation Data'!H43)),NA())</f>
        <v>#N/A</v>
      </c>
      <c r="AQ49" s="99" t="e">
        <f ca="true">+IF(AND(ISNUMBER(OFFSET('Sanitation Data'!$H$6,0,10*ROW('Sanitation Data'!H43))),'Data Summary'!DF49="Yes"),OFFSET('Sanitation Data'!$H$6,0,10*ROW('Sanitation Data'!H43)),NA())</f>
        <v>#N/A</v>
      </c>
      <c r="AR49" s="99" t="e">
        <f ca="true">+IF(AND(ISNUMBER(OFFSET('Sanitation Data'!$H$10,0,10*ROW('Sanitation Data'!H43))),'Data Summary'!DG49="Yes"),OFFSET('Sanitation Data'!$H$10,0,10*ROW('Sanitation Data'!H43)),NA())</f>
        <v>#N/A</v>
      </c>
      <c r="AS49" s="99" t="e">
        <f ca="true">+IF(AND(ISNUMBER(OFFSET('Sanitation Data'!$H$11,0,10*ROW('Sanitation Data'!H43))),'Data Summary'!DH49="Yes"),OFFSET('Sanitation Data'!$H$11,0,10*ROW('Sanitation Data'!H43)),NA())</f>
        <v>#N/A</v>
      </c>
      <c r="AT49" s="99" t="e">
        <f ca="true">+IF(AND(ISNUMBER(OFFSET('Sanitation Data'!$H$12,0,10*ROW('Sanitation Data'!H43))),'Data Summary'!DI49="Yes"),OFFSET('Sanitation Data'!$H$12,0,10*ROW('Sanitation Data'!H43)),NA())</f>
        <v>#N/A</v>
      </c>
      <c r="AU49" s="99" t="e">
        <f ca="true">+IF(AND(ISNUMBER(OFFSET('Sanitation Data'!$I$4,0,10*ROW('Sanitation Data'!I43))),'Data Summary'!DJ49="Yes"),100-OFFSET('Sanitation Data'!$I$4,0,10*ROW('Sanitation Data'!I43)),NA())</f>
        <v>#N/A</v>
      </c>
      <c r="AV49" s="99" t="e">
        <f ca="true">+IF(AND(ISNUMBER(OFFSET('Sanitation Data'!$I$6,0,10*ROW('Sanitation Data'!I43))),'Data Summary'!DK49="Yes"),OFFSET('Sanitation Data'!$I$6,0,10*ROW('Sanitation Data'!I43)),NA())</f>
        <v>#N/A</v>
      </c>
      <c r="AW49" s="99" t="e">
        <f ca="true">+IF(AND(ISNUMBER(OFFSET('Sanitation Data'!$I$10,0,10*ROW('Sanitation Data'!I43))),'Data Summary'!DL49="Yes"),OFFSET('Sanitation Data'!$I$10,0,10*ROW('Sanitation Data'!I43)),NA())</f>
        <v>#N/A</v>
      </c>
      <c r="AX49" s="99" t="e">
        <f ca="true">+IF(AND(ISNUMBER(OFFSET('Sanitation Data'!$I$11,0,10*ROW('Sanitation Data'!I43))),'Data Summary'!DM49="Yes"),OFFSET('Sanitation Data'!$I$11,0,10*ROW('Sanitation Data'!I43)),NA())</f>
        <v>#N/A</v>
      </c>
      <c r="AY49" s="99" t="e">
        <f ca="true">+IF(AND(ISNUMBER(OFFSET('Sanitation Data'!$I$12,0,10*ROW('Sanitation Data'!I43))),'Data Summary'!DN49="Yes"),OFFSET('Sanitation Data'!$I$12,0,10*ROW('Sanitation Data'!I43)),NA())</f>
        <v>#N/A</v>
      </c>
      <c r="AZ49" s="100" t="e">
        <f ca="true">+IF(AND(ISNUMBER(OFFSET('Hygiene Data'!$D$5,0,10*ROW('Hygiene Data'!D43))),'Data Summary'!DO49="Yes"),OFFSET('Hygiene Data'!$D$5,0,10*ROW('Hygiene Data'!D43)),NA())</f>
        <v>#N/A</v>
      </c>
      <c r="BA49" s="100" t="e">
        <f ca="true">+IF(AND(ISNUMBER(OFFSET('Hygiene Data'!$D$7,0,10*ROW('Hygiene Data'!D43))),'Data Summary'!DP49="Yes"),OFFSET('Hygiene Data'!$D$7,0,10*ROW('Hygiene Data'!D43)),NA())</f>
        <v>#N/A</v>
      </c>
      <c r="BB49" s="100" t="e">
        <f ca="true">+IF(AND(ISNUMBER(OFFSET('Hygiene Data'!$D$9,0,10*ROW('Hygiene Data'!D43))),'Data Summary'!DQ49="Yes"),OFFSET('Hygiene Data'!$D$9,0,10*ROW('Hygiene Data'!D43)),NA())</f>
        <v>#N/A</v>
      </c>
      <c r="BC49" s="100" t="e">
        <f ca="true">+IF(AND(ISNUMBER(OFFSET('Hygiene Data'!$E$5,0,10*ROW('Hygiene Data'!E43))),'Data Summary'!DR49="Yes"),OFFSET('Hygiene Data'!$E$5,0,10*ROW('Hygiene Data'!E43)),NA())</f>
        <v>#N/A</v>
      </c>
      <c r="BD49" s="100" t="e">
        <f ca="true">+IF(AND(ISNUMBER(OFFSET('Hygiene Data'!$E$7,0,10*ROW('Hygiene Data'!E43))),'Data Summary'!DS49="Yes"),OFFSET('Hygiene Data'!$E$7,0,10*ROW('Hygiene Data'!E43)),NA())</f>
        <v>#N/A</v>
      </c>
      <c r="BE49" s="100" t="e">
        <f ca="true">+IF(AND(ISNUMBER(OFFSET('Hygiene Data'!$E$9,0,10*ROW('Hygiene Data'!E43))),'Data Summary'!DT49="Yes"),OFFSET('Hygiene Data'!$E$9,0,10*ROW('Hygiene Data'!E43)),NA())</f>
        <v>#N/A</v>
      </c>
      <c r="BF49" s="100" t="e">
        <f ca="true">+IF(AND(ISNUMBER(OFFSET('Hygiene Data'!$F$5,0,10*ROW('Hygiene Data'!F43))),'Data Summary'!DU49="Yes"),OFFSET('Hygiene Data'!$F$5,0,10*ROW('Hygiene Data'!F43)),NA())</f>
        <v>#N/A</v>
      </c>
      <c r="BG49" s="100" t="e">
        <f ca="true">+IF(AND(ISNUMBER(OFFSET('Hygiene Data'!$F$7,0,10*ROW('Hygiene Data'!F43))),'Data Summary'!DV49="Yes"),OFFSET('Hygiene Data'!$F$7,0,10*ROW('Hygiene Data'!F43)),NA())</f>
        <v>#N/A</v>
      </c>
      <c r="BH49" s="100" t="e">
        <f ca="true">+IF(AND(ISNUMBER(OFFSET('Hygiene Data'!$F$9,0,10*ROW('Hygiene Data'!F43))),'Data Summary'!DW49="Yes"),OFFSET('Hygiene Data'!$F$9,0,10*ROW('Hygiene Data'!F43)),NA())</f>
        <v>#N/A</v>
      </c>
      <c r="BI49" s="100" t="e">
        <f ca="true">+IF(AND(ISNUMBER(OFFSET('Hygiene Data'!$G$5,0,10*ROW('Hygiene Data'!G43))),'Data Summary'!DX49="Yes"),OFFSET('Hygiene Data'!$G$5,0,10*ROW('Hygiene Data'!G43)),NA())</f>
        <v>#N/A</v>
      </c>
      <c r="BJ49" s="100" t="e">
        <f ca="true">+IF(AND(ISNUMBER(OFFSET('Hygiene Data'!$G$7,0,10*ROW('Hygiene Data'!G43))),'Data Summary'!DY49="Yes"),OFFSET('Hygiene Data'!$G$7,0,10*ROW('Hygiene Data'!G43)),NA())</f>
        <v>#N/A</v>
      </c>
      <c r="BK49" s="100" t="e">
        <f ca="true">+IF(AND(ISNUMBER(OFFSET('Hygiene Data'!$G$9,0,10*ROW('Hygiene Data'!G43))),'Data Summary'!DZ49="Yes"),OFFSET('Hygiene Data'!$G$9,0,10*ROW('Hygiene Data'!G43)),NA())</f>
        <v>#N/A</v>
      </c>
      <c r="BL49" s="100" t="e">
        <f ca="true">+IF(AND(ISNUMBER(OFFSET('Hygiene Data'!$H$5,0,10*ROW('Hygiene Data'!H43))),'Data Summary'!EA49="Yes"),OFFSET('Hygiene Data'!$H$5,0,10*ROW('Hygiene Data'!H43)),NA())</f>
        <v>#N/A</v>
      </c>
      <c r="BM49" s="100" t="e">
        <f ca="true">+IF(AND(ISNUMBER(OFFSET('Hygiene Data'!$H$7,0,10*ROW('Hygiene Data'!H43))),'Data Summary'!EB49="Yes"),OFFSET('Hygiene Data'!$H$7,0,10*ROW('Hygiene Data'!H43)),NA())</f>
        <v>#N/A</v>
      </c>
      <c r="BN49" s="100" t="e">
        <f ca="true">+IF(AND(ISNUMBER(OFFSET('Hygiene Data'!$H$9,0,10*ROW('Hygiene Data'!H43))),'Data Summary'!EC49="Yes"),OFFSET('Hygiene Data'!$H$9,0,10*ROW('Hygiene Data'!H43)),NA())</f>
        <v>#N/A</v>
      </c>
      <c r="BO49" s="100" t="e">
        <f ca="true">+IF(AND(ISNUMBER(OFFSET('Hygiene Data'!$I$5,0,10*ROW('Hygiene Data'!I43))),'Data Summary'!ED49="Yes"),OFFSET('Hygiene Data'!$I$5,0,10*ROW('Hygiene Data'!I43)),NA())</f>
        <v>#N/A</v>
      </c>
      <c r="BP49" s="100" t="e">
        <f ca="true">+IF(AND(ISNUMBER(OFFSET('Hygiene Data'!$I$7,0,10*ROW('Hygiene Data'!I43))),'Data Summary'!EE49="Yes"),OFFSET('Hygiene Data'!$I$7,0,10*ROW('Hygiene Data'!I43)),NA())</f>
        <v>#N/A</v>
      </c>
      <c r="BQ49" s="100" t="e">
        <f ca="true">+IF(AND(ISNUMBER(OFFSET('Hygiene Data'!$I$9,0,10*ROW('Hygiene Data'!I43))),'Data Summary'!EF49="Yes"),OFFSET('Hygiene Data'!$I$9,0,10*ROW('Hygiene Data'!I43)),NA())</f>
        <v>#N/A</v>
      </c>
    </row>
    <row xmlns:x14ac="http://schemas.microsoft.com/office/spreadsheetml/2009/9/ac" r="50" x14ac:dyDescent="0.2">
      <c r="A50" s="351" t="e">
        <f ca="true">+RIGHT('Data Summary'!A50,LEN('Data Summary'!A50)-9)</f>
        <v>#VALUE!</v>
      </c>
      <c r="B50" s="38" t="str">
        <f ca="true">+IF(ISTEXT('Data Summary'!B50),'Data Summary'!B50,"")</f>
        <v/>
      </c>
      <c r="C50" s="350" t="e">
        <f ca="true">+VALUE('Data Summary'!C50)</f>
        <v>#VALUE!</v>
      </c>
      <c r="D50" s="98" t="e">
        <f ca="true">+IF(AND(ISNUMBER(OFFSET('Water Data'!$D$4,0,10*ROW('Water Data'!D44))),'Data Summary'!BS50="Yes"),100-OFFSET('Water Data'!$D$4,0,10*ROW('Water Data'!D44)),NA())</f>
        <v>#N/A</v>
      </c>
      <c r="E50" s="98" t="e">
        <f ca="true">+IF(AND(ISNUMBER(OFFSET('Water Data'!$D$6,0,10*ROW('Water Data'!D44))),'Data Summary'!BT50="Yes"),OFFSET('Water Data'!$D$6,0,10*ROW('Water Data'!D44)),NA())</f>
        <v>#N/A</v>
      </c>
      <c r="F50" s="98" t="e">
        <f ca="true">+IF(AND(ISNUMBER(OFFSET('Water Data'!$D$9,0,10*ROW('Water Data'!D44))),'Data Summary'!BU50="Yes"),OFFSET('Water Data'!$D$9,0,10*ROW('Water Data'!D44)),NA())</f>
        <v>#N/A</v>
      </c>
      <c r="G50" s="98" t="e">
        <f ca="true">+IF(AND(ISNUMBER(OFFSET('Water Data'!$E$4,0,10*ROW('Water Data'!E44))),'Data Summary'!BV50="Yes"),100-OFFSET('Water Data'!$E$4,0,10*ROW('Water Data'!E44)),NA())</f>
        <v>#N/A</v>
      </c>
      <c r="H50" s="98" t="e">
        <f ca="true">+IF(AND(ISNUMBER(OFFSET('Water Data'!$E$6,0,10*ROW('Water Data'!E44))),'Data Summary'!BW50="Yes"),OFFSET('Water Data'!$E$6,0,10*ROW('Water Data'!E44)),NA())</f>
        <v>#N/A</v>
      </c>
      <c r="I50" s="98" t="e">
        <f ca="true">+IF(AND(ISNUMBER(OFFSET('Water Data'!$E$9,0,10*ROW('Water Data'!E44))),'Data Summary'!BX50="Yes"),OFFSET('Water Data'!$E$9,0,10*ROW('Water Data'!E44)),NA())</f>
        <v>#N/A</v>
      </c>
      <c r="J50" s="98" t="e">
        <f ca="true">+IF(AND(ISNUMBER(OFFSET('Water Data'!$F$4,0,10*ROW('Water Data'!F44))),'Data Summary'!BY50="Yes"),100-OFFSET('Water Data'!$F$4,0,10*ROW('Water Data'!F44)),NA())</f>
        <v>#N/A</v>
      </c>
      <c r="K50" s="98" t="e">
        <f ca="true">+IF(AND(ISNUMBER(OFFSET('Water Data'!$F$6,0,10*ROW('Water Data'!F44))),'Data Summary'!BZ50="Yes"),OFFSET('Water Data'!$F$6,0,10*ROW('Water Data'!F44)),NA())</f>
        <v>#N/A</v>
      </c>
      <c r="L50" s="98" t="e">
        <f ca="true">+IF(AND(ISNUMBER(OFFSET('Water Data'!$F$9,0,10*ROW('Water Data'!F44))),'Data Summary'!CA50="Yes"),OFFSET('Water Data'!$F$9,0,10*ROW('Water Data'!F44)),NA())</f>
        <v>#N/A</v>
      </c>
      <c r="M50" s="98" t="e">
        <f ca="true">+IF(AND(ISNUMBER(OFFSET('Water Data'!$G$4,0,10*ROW('Water Data'!G44))),'Data Summary'!CB50="Yes"),100-OFFSET('Water Data'!$G$4,0,10*ROW('Water Data'!G44)),NA())</f>
        <v>#N/A</v>
      </c>
      <c r="N50" s="98" t="e">
        <f ca="true">+IF(AND(ISNUMBER(OFFSET('Water Data'!$G$6,0,10*ROW('Water Data'!G44))),'Data Summary'!CC50="Yes"),OFFSET('Water Data'!$G$6,0,10*ROW('Water Data'!G44)),NA())</f>
        <v>#N/A</v>
      </c>
      <c r="O50" s="98" t="e">
        <f ca="true">+IF(AND(ISNUMBER(OFFSET('Water Data'!$G$9,0,10*ROW('Water Data'!G44))),'Data Summary'!CD50="Yes"),OFFSET('Water Data'!$G$9,0,10*ROW('Water Data'!G44)),NA())</f>
        <v>#N/A</v>
      </c>
      <c r="P50" s="98" t="e">
        <f ca="true">+IF(AND(ISNUMBER(OFFSET('Water Data'!$H$4,0,10*ROW('Water Data'!H44))),'Data Summary'!CE50="Yes"),100-OFFSET('Water Data'!$H$4,0,10*ROW('Water Data'!H44)),NA())</f>
        <v>#N/A</v>
      </c>
      <c r="Q50" s="98" t="e">
        <f ca="true">+IF(AND(ISNUMBER(OFFSET('Water Data'!$H$6,0,10*ROW('Water Data'!H44))),'Data Summary'!CF50="Yes"),OFFSET('Water Data'!$H$6,0,10*ROW('Water Data'!H44)),NA())</f>
        <v>#N/A</v>
      </c>
      <c r="R50" s="98" t="e">
        <f ca="true">+IF(AND(ISNUMBER(OFFSET('Water Data'!$H$9,0,10*ROW('Water Data'!H44))),'Data Summary'!CG50="Yes"),OFFSET('Water Data'!$H$9,0,10*ROW('Water Data'!H44)),NA())</f>
        <v>#N/A</v>
      </c>
      <c r="S50" s="98" t="e">
        <f ca="true">+IF(AND(ISNUMBER(OFFSET('Water Data'!$I$4,0,10*ROW('Water Data'!I44))),'Data Summary'!CH50="Yes"),100-OFFSET('Water Data'!$I$4,0,10*ROW('Water Data'!I44)),NA())</f>
        <v>#N/A</v>
      </c>
      <c r="T50" s="98" t="e">
        <f ca="true">+IF(AND(ISNUMBER(OFFSET('Water Data'!$I$6,0,10*ROW('Water Data'!I44))),'Data Summary'!CI50="Yes"),OFFSET('Water Data'!$I$6,0,10*ROW('Water Data'!I44)),NA())</f>
        <v>#N/A</v>
      </c>
      <c r="U50" s="98" t="e">
        <f ca="true">+IF(AND(ISNUMBER(OFFSET('Water Data'!$I$9,0,10*ROW('Water Data'!I44))),'Data Summary'!CJ50="Yes"),OFFSET('Water Data'!$I$9,0,10*ROW('Water Data'!I44)),NA())</f>
        <v>#N/A</v>
      </c>
      <c r="V50" s="99" t="e">
        <f ca="true">+IF(AND(ISNUMBER(OFFSET('Sanitation Data'!$D$4,0,10*ROW('Sanitation Data'!D44))),'Data Summary'!CK50="Yes"),100-OFFSET('Sanitation Data'!$D$4,0,10*ROW('Sanitation Data'!D44)),NA())</f>
        <v>#N/A</v>
      </c>
      <c r="W50" s="99" t="e">
        <f ca="true">+IF(AND(ISNUMBER(OFFSET('Sanitation Data'!$D$6,0,10*ROW('Sanitation Data'!D44))),'Data Summary'!CL50="Yes"),OFFSET('Sanitation Data'!$D$6,0,10*ROW('Sanitation Data'!D44)),NA())</f>
        <v>#N/A</v>
      </c>
      <c r="X50" s="99" t="e">
        <f ca="true">+IF(AND(ISNUMBER(OFFSET('Sanitation Data'!$D$10,0,10*ROW('Sanitation Data'!D44))),'Data Summary'!CM50="Yes"),OFFSET('Sanitation Data'!$D$10,0,10*ROW('Sanitation Data'!D44)),NA())</f>
        <v>#N/A</v>
      </c>
      <c r="Y50" s="99" t="e">
        <f ca="true">+IF(AND(ISNUMBER(OFFSET('Sanitation Data'!$D$11,0,10*ROW('Sanitation Data'!D44))),'Data Summary'!CN50="Yes"),OFFSET('Sanitation Data'!$D$11,0,10*ROW('Sanitation Data'!D44)),NA())</f>
        <v>#N/A</v>
      </c>
      <c r="Z50" s="99" t="e">
        <f ca="true">+IF(AND(ISNUMBER(OFFSET('Sanitation Data'!$D$12,0,10*ROW('Sanitation Data'!D44))),'Data Summary'!CO50="Yes"),OFFSET('Sanitation Data'!$D$12,0,10*ROW('Sanitation Data'!D44)),NA())</f>
        <v>#N/A</v>
      </c>
      <c r="AA50" s="99" t="e">
        <f ca="true">+IF(AND(ISNUMBER(OFFSET('Sanitation Data'!$E$4,0,10*ROW('Sanitation Data'!E44))),'Data Summary'!CP50="Yes"),100-OFFSET('Sanitation Data'!$E$4,0,10*ROW('Sanitation Data'!E44)),NA())</f>
        <v>#N/A</v>
      </c>
      <c r="AB50" s="99" t="e">
        <f ca="true">+IF(AND(ISNUMBER(OFFSET('Sanitation Data'!$E$6,0,10*ROW('Sanitation Data'!E44))),'Data Summary'!CQ50="Yes"),OFFSET('Sanitation Data'!$E$6,0,10*ROW('Sanitation Data'!E44)),NA())</f>
        <v>#N/A</v>
      </c>
      <c r="AC50" s="99" t="e">
        <f ca="true">+IF(AND(ISNUMBER(OFFSET('Sanitation Data'!$E$10,0,10*ROW('Sanitation Data'!E44))),'Data Summary'!CR50="Yes"),OFFSET('Sanitation Data'!$E$10,0,10*ROW('Sanitation Data'!E44)),NA())</f>
        <v>#N/A</v>
      </c>
      <c r="AD50" s="99" t="e">
        <f ca="true">+IF(AND(ISNUMBER(OFFSET('Sanitation Data'!$E$11,0,10*ROW('Sanitation Data'!E44))),'Data Summary'!CS50="Yes"),OFFSET('Sanitation Data'!$E$11,0,10*ROW('Sanitation Data'!E44)),NA())</f>
        <v>#N/A</v>
      </c>
      <c r="AE50" s="99" t="e">
        <f ca="true">+IF(AND(ISNUMBER(OFFSET('Sanitation Data'!$E$12,0,10*ROW('Sanitation Data'!E44))),'Data Summary'!CT50="Yes"),OFFSET('Sanitation Data'!$E$12,0,10*ROW('Sanitation Data'!E44)),NA())</f>
        <v>#N/A</v>
      </c>
      <c r="AF50" s="99" t="e">
        <f ca="true">+IF(AND(ISNUMBER(OFFSET('Sanitation Data'!$F$4,0,10*ROW('Sanitation Data'!F44))),'Data Summary'!CU50="Yes"),100-OFFSET('Sanitation Data'!$F$4,0,10*ROW('Sanitation Data'!F44)),NA())</f>
        <v>#N/A</v>
      </c>
      <c r="AG50" s="99" t="e">
        <f ca="true">+IF(AND(ISNUMBER(OFFSET('Sanitation Data'!$F$6,0,10*ROW('Sanitation Data'!F44))),'Data Summary'!CV50="Yes"),OFFSET('Sanitation Data'!$F$6,0,10*ROW('Sanitation Data'!F44)),NA())</f>
        <v>#N/A</v>
      </c>
      <c r="AH50" s="99" t="e">
        <f ca="true">+IF(AND(ISNUMBER(OFFSET('Sanitation Data'!$F$10,0,10*ROW('Sanitation Data'!F44))),'Data Summary'!CW50="Yes"),OFFSET('Sanitation Data'!$F$10,0,10*ROW('Sanitation Data'!F44)),NA())</f>
        <v>#N/A</v>
      </c>
      <c r="AI50" s="99" t="e">
        <f ca="true">+IF(AND(ISNUMBER(OFFSET('Sanitation Data'!$F$11,0,10*ROW('Sanitation Data'!F44))),'Data Summary'!CX50="Yes"),OFFSET('Sanitation Data'!$F$11,0,10*ROW('Sanitation Data'!F44)),NA())</f>
        <v>#N/A</v>
      </c>
      <c r="AJ50" s="99" t="e">
        <f ca="true">+IF(AND(ISNUMBER(OFFSET('Sanitation Data'!$F$12,0,10*ROW('Sanitation Data'!F44))),'Data Summary'!CY50="Yes"),OFFSET('Sanitation Data'!$F$12,0,10*ROW('Sanitation Data'!F44)),NA())</f>
        <v>#N/A</v>
      </c>
      <c r="AK50" s="99" t="e">
        <f ca="true">+IF(AND(ISNUMBER(OFFSET('Sanitation Data'!$G$4,0,10*ROW('Sanitation Data'!G44))),'Data Summary'!CZ50="Yes"),100-OFFSET('Sanitation Data'!$G$4,0,10*ROW('Sanitation Data'!G44)),NA())</f>
        <v>#N/A</v>
      </c>
      <c r="AL50" s="99" t="e">
        <f ca="true">+IF(AND(ISNUMBER(OFFSET('Sanitation Data'!$G$6,0,10*ROW('Sanitation Data'!G44))),'Data Summary'!DA50="Yes"),OFFSET('Sanitation Data'!$G$6,0,10*ROW('Sanitation Data'!G44)),NA())</f>
        <v>#N/A</v>
      </c>
      <c r="AM50" s="99" t="e">
        <f ca="true">+IF(AND(ISNUMBER(OFFSET('Sanitation Data'!$G$10,0,10*ROW('Sanitation Data'!G44))),'Data Summary'!DB50="Yes"),OFFSET('Sanitation Data'!$G$10,0,10*ROW('Sanitation Data'!G44)),NA())</f>
        <v>#N/A</v>
      </c>
      <c r="AN50" s="99" t="e">
        <f ca="true">+IF(AND(ISNUMBER(OFFSET('Sanitation Data'!$G$11,0,10*ROW('Sanitation Data'!G44))),'Data Summary'!DC50="Yes"),OFFSET('Sanitation Data'!$G$11,0,10*ROW('Sanitation Data'!G44)),NA())</f>
        <v>#N/A</v>
      </c>
      <c r="AO50" s="99" t="e">
        <f ca="true">+IF(AND(ISNUMBER(OFFSET('Sanitation Data'!$G$12,0,10*ROW('Sanitation Data'!G44))),'Data Summary'!DD50="Yes"),OFFSET('Sanitation Data'!$G$12,0,10*ROW('Sanitation Data'!G44)),NA())</f>
        <v>#N/A</v>
      </c>
      <c r="AP50" s="99" t="e">
        <f ca="true">+IF(AND(ISNUMBER(OFFSET('Sanitation Data'!$H$4,0,10*ROW('Sanitation Data'!H44))),'Data Summary'!DE50="Yes"),100-OFFSET('Sanitation Data'!$H$4,0,10*ROW('Sanitation Data'!H44)),NA())</f>
        <v>#N/A</v>
      </c>
      <c r="AQ50" s="99" t="e">
        <f ca="true">+IF(AND(ISNUMBER(OFFSET('Sanitation Data'!$H$6,0,10*ROW('Sanitation Data'!H44))),'Data Summary'!DF50="Yes"),OFFSET('Sanitation Data'!$H$6,0,10*ROW('Sanitation Data'!H44)),NA())</f>
        <v>#N/A</v>
      </c>
      <c r="AR50" s="99" t="e">
        <f ca="true">+IF(AND(ISNUMBER(OFFSET('Sanitation Data'!$H$10,0,10*ROW('Sanitation Data'!H44))),'Data Summary'!DG50="Yes"),OFFSET('Sanitation Data'!$H$10,0,10*ROW('Sanitation Data'!H44)),NA())</f>
        <v>#N/A</v>
      </c>
      <c r="AS50" s="99" t="e">
        <f ca="true">+IF(AND(ISNUMBER(OFFSET('Sanitation Data'!$H$11,0,10*ROW('Sanitation Data'!H44))),'Data Summary'!DH50="Yes"),OFFSET('Sanitation Data'!$H$11,0,10*ROW('Sanitation Data'!H44)),NA())</f>
        <v>#N/A</v>
      </c>
      <c r="AT50" s="99" t="e">
        <f ca="true">+IF(AND(ISNUMBER(OFFSET('Sanitation Data'!$H$12,0,10*ROW('Sanitation Data'!H44))),'Data Summary'!DI50="Yes"),OFFSET('Sanitation Data'!$H$12,0,10*ROW('Sanitation Data'!H44)),NA())</f>
        <v>#N/A</v>
      </c>
      <c r="AU50" s="99" t="e">
        <f ca="true">+IF(AND(ISNUMBER(OFFSET('Sanitation Data'!$I$4,0,10*ROW('Sanitation Data'!I44))),'Data Summary'!DJ50="Yes"),100-OFFSET('Sanitation Data'!$I$4,0,10*ROW('Sanitation Data'!I44)),NA())</f>
        <v>#N/A</v>
      </c>
      <c r="AV50" s="99" t="e">
        <f ca="true">+IF(AND(ISNUMBER(OFFSET('Sanitation Data'!$I$6,0,10*ROW('Sanitation Data'!I44))),'Data Summary'!DK50="Yes"),OFFSET('Sanitation Data'!$I$6,0,10*ROW('Sanitation Data'!I44)),NA())</f>
        <v>#N/A</v>
      </c>
      <c r="AW50" s="99" t="e">
        <f ca="true">+IF(AND(ISNUMBER(OFFSET('Sanitation Data'!$I$10,0,10*ROW('Sanitation Data'!I44))),'Data Summary'!DL50="Yes"),OFFSET('Sanitation Data'!$I$10,0,10*ROW('Sanitation Data'!I44)),NA())</f>
        <v>#N/A</v>
      </c>
      <c r="AX50" s="99" t="e">
        <f ca="true">+IF(AND(ISNUMBER(OFFSET('Sanitation Data'!$I$11,0,10*ROW('Sanitation Data'!I44))),'Data Summary'!DM50="Yes"),OFFSET('Sanitation Data'!$I$11,0,10*ROW('Sanitation Data'!I44)),NA())</f>
        <v>#N/A</v>
      </c>
      <c r="AY50" s="99" t="e">
        <f ca="true">+IF(AND(ISNUMBER(OFFSET('Sanitation Data'!$I$12,0,10*ROW('Sanitation Data'!I44))),'Data Summary'!DN50="Yes"),OFFSET('Sanitation Data'!$I$12,0,10*ROW('Sanitation Data'!I44)),NA())</f>
        <v>#N/A</v>
      </c>
      <c r="AZ50" s="100" t="e">
        <f ca="true">+IF(AND(ISNUMBER(OFFSET('Hygiene Data'!$D$5,0,10*ROW('Hygiene Data'!D44))),'Data Summary'!DO50="Yes"),OFFSET('Hygiene Data'!$D$5,0,10*ROW('Hygiene Data'!D44)),NA())</f>
        <v>#N/A</v>
      </c>
      <c r="BA50" s="100" t="e">
        <f ca="true">+IF(AND(ISNUMBER(OFFSET('Hygiene Data'!$D$7,0,10*ROW('Hygiene Data'!D44))),'Data Summary'!DP50="Yes"),OFFSET('Hygiene Data'!$D$7,0,10*ROW('Hygiene Data'!D44)),NA())</f>
        <v>#N/A</v>
      </c>
      <c r="BB50" s="100" t="e">
        <f ca="true">+IF(AND(ISNUMBER(OFFSET('Hygiene Data'!$D$9,0,10*ROW('Hygiene Data'!D44))),'Data Summary'!DQ50="Yes"),OFFSET('Hygiene Data'!$D$9,0,10*ROW('Hygiene Data'!D44)),NA())</f>
        <v>#N/A</v>
      </c>
      <c r="BC50" s="100" t="e">
        <f ca="true">+IF(AND(ISNUMBER(OFFSET('Hygiene Data'!$E$5,0,10*ROW('Hygiene Data'!E44))),'Data Summary'!DR50="Yes"),OFFSET('Hygiene Data'!$E$5,0,10*ROW('Hygiene Data'!E44)),NA())</f>
        <v>#N/A</v>
      </c>
      <c r="BD50" s="100" t="e">
        <f ca="true">+IF(AND(ISNUMBER(OFFSET('Hygiene Data'!$E$7,0,10*ROW('Hygiene Data'!E44))),'Data Summary'!DS50="Yes"),OFFSET('Hygiene Data'!$E$7,0,10*ROW('Hygiene Data'!E44)),NA())</f>
        <v>#N/A</v>
      </c>
      <c r="BE50" s="100" t="e">
        <f ca="true">+IF(AND(ISNUMBER(OFFSET('Hygiene Data'!$E$9,0,10*ROW('Hygiene Data'!E44))),'Data Summary'!DT50="Yes"),OFFSET('Hygiene Data'!$E$9,0,10*ROW('Hygiene Data'!E44)),NA())</f>
        <v>#N/A</v>
      </c>
      <c r="BF50" s="100" t="e">
        <f ca="true">+IF(AND(ISNUMBER(OFFSET('Hygiene Data'!$F$5,0,10*ROW('Hygiene Data'!F44))),'Data Summary'!DU50="Yes"),OFFSET('Hygiene Data'!$F$5,0,10*ROW('Hygiene Data'!F44)),NA())</f>
        <v>#N/A</v>
      </c>
      <c r="BG50" s="100" t="e">
        <f ca="true">+IF(AND(ISNUMBER(OFFSET('Hygiene Data'!$F$7,0,10*ROW('Hygiene Data'!F44))),'Data Summary'!DV50="Yes"),OFFSET('Hygiene Data'!$F$7,0,10*ROW('Hygiene Data'!F44)),NA())</f>
        <v>#N/A</v>
      </c>
      <c r="BH50" s="100" t="e">
        <f ca="true">+IF(AND(ISNUMBER(OFFSET('Hygiene Data'!$F$9,0,10*ROW('Hygiene Data'!F44))),'Data Summary'!DW50="Yes"),OFFSET('Hygiene Data'!$F$9,0,10*ROW('Hygiene Data'!F44)),NA())</f>
        <v>#N/A</v>
      </c>
      <c r="BI50" s="100" t="e">
        <f ca="true">+IF(AND(ISNUMBER(OFFSET('Hygiene Data'!$G$5,0,10*ROW('Hygiene Data'!G44))),'Data Summary'!DX50="Yes"),OFFSET('Hygiene Data'!$G$5,0,10*ROW('Hygiene Data'!G44)),NA())</f>
        <v>#N/A</v>
      </c>
      <c r="BJ50" s="100" t="e">
        <f ca="true">+IF(AND(ISNUMBER(OFFSET('Hygiene Data'!$G$7,0,10*ROW('Hygiene Data'!G44))),'Data Summary'!DY50="Yes"),OFFSET('Hygiene Data'!$G$7,0,10*ROW('Hygiene Data'!G44)),NA())</f>
        <v>#N/A</v>
      </c>
      <c r="BK50" s="100" t="e">
        <f ca="true">+IF(AND(ISNUMBER(OFFSET('Hygiene Data'!$G$9,0,10*ROW('Hygiene Data'!G44))),'Data Summary'!DZ50="Yes"),OFFSET('Hygiene Data'!$G$9,0,10*ROW('Hygiene Data'!G44)),NA())</f>
        <v>#N/A</v>
      </c>
      <c r="BL50" s="100" t="e">
        <f ca="true">+IF(AND(ISNUMBER(OFFSET('Hygiene Data'!$H$5,0,10*ROW('Hygiene Data'!H44))),'Data Summary'!EA50="Yes"),OFFSET('Hygiene Data'!$H$5,0,10*ROW('Hygiene Data'!H44)),NA())</f>
        <v>#N/A</v>
      </c>
      <c r="BM50" s="100" t="e">
        <f ca="true">+IF(AND(ISNUMBER(OFFSET('Hygiene Data'!$H$7,0,10*ROW('Hygiene Data'!H44))),'Data Summary'!EB50="Yes"),OFFSET('Hygiene Data'!$H$7,0,10*ROW('Hygiene Data'!H44)),NA())</f>
        <v>#N/A</v>
      </c>
      <c r="BN50" s="100" t="e">
        <f ca="true">+IF(AND(ISNUMBER(OFFSET('Hygiene Data'!$H$9,0,10*ROW('Hygiene Data'!H44))),'Data Summary'!EC50="Yes"),OFFSET('Hygiene Data'!$H$9,0,10*ROW('Hygiene Data'!H44)),NA())</f>
        <v>#N/A</v>
      </c>
      <c r="BO50" s="100" t="e">
        <f ca="true">+IF(AND(ISNUMBER(OFFSET('Hygiene Data'!$I$5,0,10*ROW('Hygiene Data'!I44))),'Data Summary'!ED50="Yes"),OFFSET('Hygiene Data'!$I$5,0,10*ROW('Hygiene Data'!I44)),NA())</f>
        <v>#N/A</v>
      </c>
      <c r="BP50" s="100" t="e">
        <f ca="true">+IF(AND(ISNUMBER(OFFSET('Hygiene Data'!$I$7,0,10*ROW('Hygiene Data'!I44))),'Data Summary'!EE50="Yes"),OFFSET('Hygiene Data'!$I$7,0,10*ROW('Hygiene Data'!I44)),NA())</f>
        <v>#N/A</v>
      </c>
      <c r="BQ50" s="100" t="e">
        <f ca="true">+IF(AND(ISNUMBER(OFFSET('Hygiene Data'!$I$9,0,10*ROW('Hygiene Data'!I44))),'Data Summary'!EF50="Yes"),OFFSET('Hygiene Data'!$I$9,0,10*ROW('Hygiene Data'!I44)),NA())</f>
        <v>#N/A</v>
      </c>
    </row>
    <row xmlns:x14ac="http://schemas.microsoft.com/office/spreadsheetml/2009/9/ac" r="51" x14ac:dyDescent="0.2">
      <c r="A51" s="351" t="e">
        <f ca="true">+RIGHT('Data Summary'!A51,LEN('Data Summary'!A51)-9)</f>
        <v>#VALUE!</v>
      </c>
      <c r="B51" s="38" t="str">
        <f ca="true">+IF(ISTEXT('Data Summary'!B51),'Data Summary'!B51,"")</f>
        <v/>
      </c>
      <c r="C51" s="350" t="e">
        <f ca="true">+VALUE('Data Summary'!C51)</f>
        <v>#VALUE!</v>
      </c>
      <c r="D51" s="98" t="e">
        <f ca="true">+IF(AND(ISNUMBER(OFFSET('Water Data'!$D$4,0,10*ROW('Water Data'!D45))),'Data Summary'!BS51="Yes"),100-OFFSET('Water Data'!$D$4,0,10*ROW('Water Data'!D45)),NA())</f>
        <v>#N/A</v>
      </c>
      <c r="E51" s="98" t="e">
        <f ca="true">+IF(AND(ISNUMBER(OFFSET('Water Data'!$D$6,0,10*ROW('Water Data'!D45))),'Data Summary'!BT51="Yes"),OFFSET('Water Data'!$D$6,0,10*ROW('Water Data'!D45)),NA())</f>
        <v>#N/A</v>
      </c>
      <c r="F51" s="98" t="e">
        <f ca="true">+IF(AND(ISNUMBER(OFFSET('Water Data'!$D$9,0,10*ROW('Water Data'!D45))),'Data Summary'!BU51="Yes"),OFFSET('Water Data'!$D$9,0,10*ROW('Water Data'!D45)),NA())</f>
        <v>#N/A</v>
      </c>
      <c r="G51" s="98" t="e">
        <f ca="true">+IF(AND(ISNUMBER(OFFSET('Water Data'!$E$4,0,10*ROW('Water Data'!E45))),'Data Summary'!BV51="Yes"),100-OFFSET('Water Data'!$E$4,0,10*ROW('Water Data'!E45)),NA())</f>
        <v>#N/A</v>
      </c>
      <c r="H51" s="98" t="e">
        <f ca="true">+IF(AND(ISNUMBER(OFFSET('Water Data'!$E$6,0,10*ROW('Water Data'!E45))),'Data Summary'!BW51="Yes"),OFFSET('Water Data'!$E$6,0,10*ROW('Water Data'!E45)),NA())</f>
        <v>#N/A</v>
      </c>
      <c r="I51" s="98" t="e">
        <f ca="true">+IF(AND(ISNUMBER(OFFSET('Water Data'!$E$9,0,10*ROW('Water Data'!E45))),'Data Summary'!BX51="Yes"),OFFSET('Water Data'!$E$9,0,10*ROW('Water Data'!E45)),NA())</f>
        <v>#N/A</v>
      </c>
      <c r="J51" s="98" t="e">
        <f ca="true">+IF(AND(ISNUMBER(OFFSET('Water Data'!$F$4,0,10*ROW('Water Data'!F45))),'Data Summary'!BY51="Yes"),100-OFFSET('Water Data'!$F$4,0,10*ROW('Water Data'!F45)),NA())</f>
        <v>#N/A</v>
      </c>
      <c r="K51" s="98" t="e">
        <f ca="true">+IF(AND(ISNUMBER(OFFSET('Water Data'!$F$6,0,10*ROW('Water Data'!F45))),'Data Summary'!BZ51="Yes"),OFFSET('Water Data'!$F$6,0,10*ROW('Water Data'!F45)),NA())</f>
        <v>#N/A</v>
      </c>
      <c r="L51" s="98" t="e">
        <f ca="true">+IF(AND(ISNUMBER(OFFSET('Water Data'!$F$9,0,10*ROW('Water Data'!F45))),'Data Summary'!CA51="Yes"),OFFSET('Water Data'!$F$9,0,10*ROW('Water Data'!F45)),NA())</f>
        <v>#N/A</v>
      </c>
      <c r="M51" s="98" t="e">
        <f ca="true">+IF(AND(ISNUMBER(OFFSET('Water Data'!$G$4,0,10*ROW('Water Data'!G45))),'Data Summary'!CB51="Yes"),100-OFFSET('Water Data'!$G$4,0,10*ROW('Water Data'!G45)),NA())</f>
        <v>#N/A</v>
      </c>
      <c r="N51" s="98" t="e">
        <f ca="true">+IF(AND(ISNUMBER(OFFSET('Water Data'!$G$6,0,10*ROW('Water Data'!G45))),'Data Summary'!CC51="Yes"),OFFSET('Water Data'!$G$6,0,10*ROW('Water Data'!G45)),NA())</f>
        <v>#N/A</v>
      </c>
      <c r="O51" s="98" t="e">
        <f ca="true">+IF(AND(ISNUMBER(OFFSET('Water Data'!$G$9,0,10*ROW('Water Data'!G45))),'Data Summary'!CD51="Yes"),OFFSET('Water Data'!$G$9,0,10*ROW('Water Data'!G45)),NA())</f>
        <v>#N/A</v>
      </c>
      <c r="P51" s="98" t="e">
        <f ca="true">+IF(AND(ISNUMBER(OFFSET('Water Data'!$H$4,0,10*ROW('Water Data'!H45))),'Data Summary'!CE51="Yes"),100-OFFSET('Water Data'!$H$4,0,10*ROW('Water Data'!H45)),NA())</f>
        <v>#N/A</v>
      </c>
      <c r="Q51" s="98" t="e">
        <f ca="true">+IF(AND(ISNUMBER(OFFSET('Water Data'!$H$6,0,10*ROW('Water Data'!H45))),'Data Summary'!CF51="Yes"),OFFSET('Water Data'!$H$6,0,10*ROW('Water Data'!H45)),NA())</f>
        <v>#N/A</v>
      </c>
      <c r="R51" s="98" t="e">
        <f ca="true">+IF(AND(ISNUMBER(OFFSET('Water Data'!$H$9,0,10*ROW('Water Data'!H45))),'Data Summary'!CG51="Yes"),OFFSET('Water Data'!$H$9,0,10*ROW('Water Data'!H45)),NA())</f>
        <v>#N/A</v>
      </c>
      <c r="S51" s="98" t="e">
        <f ca="true">+IF(AND(ISNUMBER(OFFSET('Water Data'!$I$4,0,10*ROW('Water Data'!I45))),'Data Summary'!CH51="Yes"),100-OFFSET('Water Data'!$I$4,0,10*ROW('Water Data'!I45)),NA())</f>
        <v>#N/A</v>
      </c>
      <c r="T51" s="98" t="e">
        <f ca="true">+IF(AND(ISNUMBER(OFFSET('Water Data'!$I$6,0,10*ROW('Water Data'!I45))),'Data Summary'!CI51="Yes"),OFFSET('Water Data'!$I$6,0,10*ROW('Water Data'!I45)),NA())</f>
        <v>#N/A</v>
      </c>
      <c r="U51" s="98" t="e">
        <f ca="true">+IF(AND(ISNUMBER(OFFSET('Water Data'!$I$9,0,10*ROW('Water Data'!I45))),'Data Summary'!CJ51="Yes"),OFFSET('Water Data'!$I$9,0,10*ROW('Water Data'!I45)),NA())</f>
        <v>#N/A</v>
      </c>
      <c r="V51" s="99" t="e">
        <f ca="true">+IF(AND(ISNUMBER(OFFSET('Sanitation Data'!$D$4,0,10*ROW('Sanitation Data'!D45))),'Data Summary'!CK51="Yes"),100-OFFSET('Sanitation Data'!$D$4,0,10*ROW('Sanitation Data'!D45)),NA())</f>
        <v>#N/A</v>
      </c>
      <c r="W51" s="99" t="e">
        <f ca="true">+IF(AND(ISNUMBER(OFFSET('Sanitation Data'!$D$6,0,10*ROW('Sanitation Data'!D45))),'Data Summary'!CL51="Yes"),OFFSET('Sanitation Data'!$D$6,0,10*ROW('Sanitation Data'!D45)),NA())</f>
        <v>#N/A</v>
      </c>
      <c r="X51" s="99" t="e">
        <f ca="true">+IF(AND(ISNUMBER(OFFSET('Sanitation Data'!$D$10,0,10*ROW('Sanitation Data'!D45))),'Data Summary'!CM51="Yes"),OFFSET('Sanitation Data'!$D$10,0,10*ROW('Sanitation Data'!D45)),NA())</f>
        <v>#N/A</v>
      </c>
      <c r="Y51" s="99" t="e">
        <f ca="true">+IF(AND(ISNUMBER(OFFSET('Sanitation Data'!$D$11,0,10*ROW('Sanitation Data'!D45))),'Data Summary'!CN51="Yes"),OFFSET('Sanitation Data'!$D$11,0,10*ROW('Sanitation Data'!D45)),NA())</f>
        <v>#N/A</v>
      </c>
      <c r="Z51" s="99" t="e">
        <f ca="true">+IF(AND(ISNUMBER(OFFSET('Sanitation Data'!$D$12,0,10*ROW('Sanitation Data'!D45))),'Data Summary'!CO51="Yes"),OFFSET('Sanitation Data'!$D$12,0,10*ROW('Sanitation Data'!D45)),NA())</f>
        <v>#N/A</v>
      </c>
      <c r="AA51" s="99" t="e">
        <f ca="true">+IF(AND(ISNUMBER(OFFSET('Sanitation Data'!$E$4,0,10*ROW('Sanitation Data'!E45))),'Data Summary'!CP51="Yes"),100-OFFSET('Sanitation Data'!$E$4,0,10*ROW('Sanitation Data'!E45)),NA())</f>
        <v>#N/A</v>
      </c>
      <c r="AB51" s="99" t="e">
        <f ca="true">+IF(AND(ISNUMBER(OFFSET('Sanitation Data'!$E$6,0,10*ROW('Sanitation Data'!E45))),'Data Summary'!CQ51="Yes"),OFFSET('Sanitation Data'!$E$6,0,10*ROW('Sanitation Data'!E45)),NA())</f>
        <v>#N/A</v>
      </c>
      <c r="AC51" s="99" t="e">
        <f ca="true">+IF(AND(ISNUMBER(OFFSET('Sanitation Data'!$E$10,0,10*ROW('Sanitation Data'!E45))),'Data Summary'!CR51="Yes"),OFFSET('Sanitation Data'!$E$10,0,10*ROW('Sanitation Data'!E45)),NA())</f>
        <v>#N/A</v>
      </c>
      <c r="AD51" s="99" t="e">
        <f ca="true">+IF(AND(ISNUMBER(OFFSET('Sanitation Data'!$E$11,0,10*ROW('Sanitation Data'!E45))),'Data Summary'!CS51="Yes"),OFFSET('Sanitation Data'!$E$11,0,10*ROW('Sanitation Data'!E45)),NA())</f>
        <v>#N/A</v>
      </c>
      <c r="AE51" s="99" t="e">
        <f ca="true">+IF(AND(ISNUMBER(OFFSET('Sanitation Data'!$E$12,0,10*ROW('Sanitation Data'!E45))),'Data Summary'!CT51="Yes"),OFFSET('Sanitation Data'!$E$12,0,10*ROW('Sanitation Data'!E45)),NA())</f>
        <v>#N/A</v>
      </c>
      <c r="AF51" s="99" t="e">
        <f ca="true">+IF(AND(ISNUMBER(OFFSET('Sanitation Data'!$F$4,0,10*ROW('Sanitation Data'!F45))),'Data Summary'!CU51="Yes"),100-OFFSET('Sanitation Data'!$F$4,0,10*ROW('Sanitation Data'!F45)),NA())</f>
        <v>#N/A</v>
      </c>
      <c r="AG51" s="99" t="e">
        <f ca="true">+IF(AND(ISNUMBER(OFFSET('Sanitation Data'!$F$6,0,10*ROW('Sanitation Data'!F45))),'Data Summary'!CV51="Yes"),OFFSET('Sanitation Data'!$F$6,0,10*ROW('Sanitation Data'!F45)),NA())</f>
        <v>#N/A</v>
      </c>
      <c r="AH51" s="99" t="e">
        <f ca="true">+IF(AND(ISNUMBER(OFFSET('Sanitation Data'!$F$10,0,10*ROW('Sanitation Data'!F45))),'Data Summary'!CW51="Yes"),OFFSET('Sanitation Data'!$F$10,0,10*ROW('Sanitation Data'!F45)),NA())</f>
        <v>#N/A</v>
      </c>
      <c r="AI51" s="99" t="e">
        <f ca="true">+IF(AND(ISNUMBER(OFFSET('Sanitation Data'!$F$11,0,10*ROW('Sanitation Data'!F45))),'Data Summary'!CX51="Yes"),OFFSET('Sanitation Data'!$F$11,0,10*ROW('Sanitation Data'!F45)),NA())</f>
        <v>#N/A</v>
      </c>
      <c r="AJ51" s="99" t="e">
        <f ca="true">+IF(AND(ISNUMBER(OFFSET('Sanitation Data'!$F$12,0,10*ROW('Sanitation Data'!F45))),'Data Summary'!CY51="Yes"),OFFSET('Sanitation Data'!$F$12,0,10*ROW('Sanitation Data'!F45)),NA())</f>
        <v>#N/A</v>
      </c>
      <c r="AK51" s="99" t="e">
        <f ca="true">+IF(AND(ISNUMBER(OFFSET('Sanitation Data'!$G$4,0,10*ROW('Sanitation Data'!G45))),'Data Summary'!CZ51="Yes"),100-OFFSET('Sanitation Data'!$G$4,0,10*ROW('Sanitation Data'!G45)),NA())</f>
        <v>#N/A</v>
      </c>
      <c r="AL51" s="99" t="e">
        <f ca="true">+IF(AND(ISNUMBER(OFFSET('Sanitation Data'!$G$6,0,10*ROW('Sanitation Data'!G45))),'Data Summary'!DA51="Yes"),OFFSET('Sanitation Data'!$G$6,0,10*ROW('Sanitation Data'!G45)),NA())</f>
        <v>#N/A</v>
      </c>
      <c r="AM51" s="99" t="e">
        <f ca="true">+IF(AND(ISNUMBER(OFFSET('Sanitation Data'!$G$10,0,10*ROW('Sanitation Data'!G45))),'Data Summary'!DB51="Yes"),OFFSET('Sanitation Data'!$G$10,0,10*ROW('Sanitation Data'!G45)),NA())</f>
        <v>#N/A</v>
      </c>
      <c r="AN51" s="99" t="e">
        <f ca="true">+IF(AND(ISNUMBER(OFFSET('Sanitation Data'!$G$11,0,10*ROW('Sanitation Data'!G45))),'Data Summary'!DC51="Yes"),OFFSET('Sanitation Data'!$G$11,0,10*ROW('Sanitation Data'!G45)),NA())</f>
        <v>#N/A</v>
      </c>
      <c r="AO51" s="99" t="e">
        <f ca="true">+IF(AND(ISNUMBER(OFFSET('Sanitation Data'!$G$12,0,10*ROW('Sanitation Data'!G45))),'Data Summary'!DD51="Yes"),OFFSET('Sanitation Data'!$G$12,0,10*ROW('Sanitation Data'!G45)),NA())</f>
        <v>#N/A</v>
      </c>
      <c r="AP51" s="99" t="e">
        <f ca="true">+IF(AND(ISNUMBER(OFFSET('Sanitation Data'!$H$4,0,10*ROW('Sanitation Data'!H45))),'Data Summary'!DE51="Yes"),100-OFFSET('Sanitation Data'!$H$4,0,10*ROW('Sanitation Data'!H45)),NA())</f>
        <v>#N/A</v>
      </c>
      <c r="AQ51" s="99" t="e">
        <f ca="true">+IF(AND(ISNUMBER(OFFSET('Sanitation Data'!$H$6,0,10*ROW('Sanitation Data'!H45))),'Data Summary'!DF51="Yes"),OFFSET('Sanitation Data'!$H$6,0,10*ROW('Sanitation Data'!H45)),NA())</f>
        <v>#N/A</v>
      </c>
      <c r="AR51" s="99" t="e">
        <f ca="true">+IF(AND(ISNUMBER(OFFSET('Sanitation Data'!$H$10,0,10*ROW('Sanitation Data'!H45))),'Data Summary'!DG51="Yes"),OFFSET('Sanitation Data'!$H$10,0,10*ROW('Sanitation Data'!H45)),NA())</f>
        <v>#N/A</v>
      </c>
      <c r="AS51" s="99" t="e">
        <f ca="true">+IF(AND(ISNUMBER(OFFSET('Sanitation Data'!$H$11,0,10*ROW('Sanitation Data'!H45))),'Data Summary'!DH51="Yes"),OFFSET('Sanitation Data'!$H$11,0,10*ROW('Sanitation Data'!H45)),NA())</f>
        <v>#N/A</v>
      </c>
      <c r="AT51" s="99" t="e">
        <f ca="true">+IF(AND(ISNUMBER(OFFSET('Sanitation Data'!$H$12,0,10*ROW('Sanitation Data'!H45))),'Data Summary'!DI51="Yes"),OFFSET('Sanitation Data'!$H$12,0,10*ROW('Sanitation Data'!H45)),NA())</f>
        <v>#N/A</v>
      </c>
      <c r="AU51" s="99" t="e">
        <f ca="true">+IF(AND(ISNUMBER(OFFSET('Sanitation Data'!$I$4,0,10*ROW('Sanitation Data'!I45))),'Data Summary'!DJ51="Yes"),100-OFFSET('Sanitation Data'!$I$4,0,10*ROW('Sanitation Data'!I45)),NA())</f>
        <v>#N/A</v>
      </c>
      <c r="AV51" s="99" t="e">
        <f ca="true">+IF(AND(ISNUMBER(OFFSET('Sanitation Data'!$I$6,0,10*ROW('Sanitation Data'!I45))),'Data Summary'!DK51="Yes"),OFFSET('Sanitation Data'!$I$6,0,10*ROW('Sanitation Data'!I45)),NA())</f>
        <v>#N/A</v>
      </c>
      <c r="AW51" s="99" t="e">
        <f ca="true">+IF(AND(ISNUMBER(OFFSET('Sanitation Data'!$I$10,0,10*ROW('Sanitation Data'!I45))),'Data Summary'!DL51="Yes"),OFFSET('Sanitation Data'!$I$10,0,10*ROW('Sanitation Data'!I45)),NA())</f>
        <v>#N/A</v>
      </c>
      <c r="AX51" s="99" t="e">
        <f ca="true">+IF(AND(ISNUMBER(OFFSET('Sanitation Data'!$I$11,0,10*ROW('Sanitation Data'!I45))),'Data Summary'!DM51="Yes"),OFFSET('Sanitation Data'!$I$11,0,10*ROW('Sanitation Data'!I45)),NA())</f>
        <v>#N/A</v>
      </c>
      <c r="AY51" s="99" t="e">
        <f ca="true">+IF(AND(ISNUMBER(OFFSET('Sanitation Data'!$I$12,0,10*ROW('Sanitation Data'!I45))),'Data Summary'!DN51="Yes"),OFFSET('Sanitation Data'!$I$12,0,10*ROW('Sanitation Data'!I45)),NA())</f>
        <v>#N/A</v>
      </c>
      <c r="AZ51" s="100" t="e">
        <f ca="true">+IF(AND(ISNUMBER(OFFSET('Hygiene Data'!$D$5,0,10*ROW('Hygiene Data'!D45))),'Data Summary'!DO51="Yes"),OFFSET('Hygiene Data'!$D$5,0,10*ROW('Hygiene Data'!D45)),NA())</f>
        <v>#N/A</v>
      </c>
      <c r="BA51" s="100" t="e">
        <f ca="true">+IF(AND(ISNUMBER(OFFSET('Hygiene Data'!$D$7,0,10*ROW('Hygiene Data'!D45))),'Data Summary'!DP51="Yes"),OFFSET('Hygiene Data'!$D$7,0,10*ROW('Hygiene Data'!D45)),NA())</f>
        <v>#N/A</v>
      </c>
      <c r="BB51" s="100" t="e">
        <f ca="true">+IF(AND(ISNUMBER(OFFSET('Hygiene Data'!$D$9,0,10*ROW('Hygiene Data'!D45))),'Data Summary'!DQ51="Yes"),OFFSET('Hygiene Data'!$D$9,0,10*ROW('Hygiene Data'!D45)),NA())</f>
        <v>#N/A</v>
      </c>
      <c r="BC51" s="100" t="e">
        <f ca="true">+IF(AND(ISNUMBER(OFFSET('Hygiene Data'!$E$5,0,10*ROW('Hygiene Data'!E45))),'Data Summary'!DR51="Yes"),OFFSET('Hygiene Data'!$E$5,0,10*ROW('Hygiene Data'!E45)),NA())</f>
        <v>#N/A</v>
      </c>
      <c r="BD51" s="100" t="e">
        <f ca="true">+IF(AND(ISNUMBER(OFFSET('Hygiene Data'!$E$7,0,10*ROW('Hygiene Data'!E45))),'Data Summary'!DS51="Yes"),OFFSET('Hygiene Data'!$E$7,0,10*ROW('Hygiene Data'!E45)),NA())</f>
        <v>#N/A</v>
      </c>
      <c r="BE51" s="100" t="e">
        <f ca="true">+IF(AND(ISNUMBER(OFFSET('Hygiene Data'!$E$9,0,10*ROW('Hygiene Data'!E45))),'Data Summary'!DT51="Yes"),OFFSET('Hygiene Data'!$E$9,0,10*ROW('Hygiene Data'!E45)),NA())</f>
        <v>#N/A</v>
      </c>
      <c r="BF51" s="100" t="e">
        <f ca="true">+IF(AND(ISNUMBER(OFFSET('Hygiene Data'!$F$5,0,10*ROW('Hygiene Data'!F45))),'Data Summary'!DU51="Yes"),OFFSET('Hygiene Data'!$F$5,0,10*ROW('Hygiene Data'!F45)),NA())</f>
        <v>#N/A</v>
      </c>
      <c r="BG51" s="100" t="e">
        <f ca="true">+IF(AND(ISNUMBER(OFFSET('Hygiene Data'!$F$7,0,10*ROW('Hygiene Data'!F45))),'Data Summary'!DV51="Yes"),OFFSET('Hygiene Data'!$F$7,0,10*ROW('Hygiene Data'!F45)),NA())</f>
        <v>#N/A</v>
      </c>
      <c r="BH51" s="100" t="e">
        <f ca="true">+IF(AND(ISNUMBER(OFFSET('Hygiene Data'!$F$9,0,10*ROW('Hygiene Data'!F45))),'Data Summary'!DW51="Yes"),OFFSET('Hygiene Data'!$F$9,0,10*ROW('Hygiene Data'!F45)),NA())</f>
        <v>#N/A</v>
      </c>
      <c r="BI51" s="100" t="e">
        <f ca="true">+IF(AND(ISNUMBER(OFFSET('Hygiene Data'!$G$5,0,10*ROW('Hygiene Data'!G45))),'Data Summary'!DX51="Yes"),OFFSET('Hygiene Data'!$G$5,0,10*ROW('Hygiene Data'!G45)),NA())</f>
        <v>#N/A</v>
      </c>
      <c r="BJ51" s="100" t="e">
        <f ca="true">+IF(AND(ISNUMBER(OFFSET('Hygiene Data'!$G$7,0,10*ROW('Hygiene Data'!G45))),'Data Summary'!DY51="Yes"),OFFSET('Hygiene Data'!$G$7,0,10*ROW('Hygiene Data'!G45)),NA())</f>
        <v>#N/A</v>
      </c>
      <c r="BK51" s="100" t="e">
        <f ca="true">+IF(AND(ISNUMBER(OFFSET('Hygiene Data'!$G$9,0,10*ROW('Hygiene Data'!G45))),'Data Summary'!DZ51="Yes"),OFFSET('Hygiene Data'!$G$9,0,10*ROW('Hygiene Data'!G45)),NA())</f>
        <v>#N/A</v>
      </c>
      <c r="BL51" s="100" t="e">
        <f ca="true">+IF(AND(ISNUMBER(OFFSET('Hygiene Data'!$H$5,0,10*ROW('Hygiene Data'!H45))),'Data Summary'!EA51="Yes"),OFFSET('Hygiene Data'!$H$5,0,10*ROW('Hygiene Data'!H45)),NA())</f>
        <v>#N/A</v>
      </c>
      <c r="BM51" s="100" t="e">
        <f ca="true">+IF(AND(ISNUMBER(OFFSET('Hygiene Data'!$H$7,0,10*ROW('Hygiene Data'!H45))),'Data Summary'!EB51="Yes"),OFFSET('Hygiene Data'!$H$7,0,10*ROW('Hygiene Data'!H45)),NA())</f>
        <v>#N/A</v>
      </c>
      <c r="BN51" s="100" t="e">
        <f ca="true">+IF(AND(ISNUMBER(OFFSET('Hygiene Data'!$H$9,0,10*ROW('Hygiene Data'!H45))),'Data Summary'!EC51="Yes"),OFFSET('Hygiene Data'!$H$9,0,10*ROW('Hygiene Data'!H45)),NA())</f>
        <v>#N/A</v>
      </c>
      <c r="BO51" s="100" t="e">
        <f ca="true">+IF(AND(ISNUMBER(OFFSET('Hygiene Data'!$I$5,0,10*ROW('Hygiene Data'!I45))),'Data Summary'!ED51="Yes"),OFFSET('Hygiene Data'!$I$5,0,10*ROW('Hygiene Data'!I45)),NA())</f>
        <v>#N/A</v>
      </c>
      <c r="BP51" s="100" t="e">
        <f ca="true">+IF(AND(ISNUMBER(OFFSET('Hygiene Data'!$I$7,0,10*ROW('Hygiene Data'!I45))),'Data Summary'!EE51="Yes"),OFFSET('Hygiene Data'!$I$7,0,10*ROW('Hygiene Data'!I45)),NA())</f>
        <v>#N/A</v>
      </c>
      <c r="BQ51" s="100" t="e">
        <f ca="true">+IF(AND(ISNUMBER(OFFSET('Hygiene Data'!$I$9,0,10*ROW('Hygiene Data'!I45))),'Data Summary'!EF51="Yes"),OFFSET('Hygiene Data'!$I$9,0,10*ROW('Hygiene Data'!I45)),NA())</f>
        <v>#N/A</v>
      </c>
    </row>
    <row xmlns:x14ac="http://schemas.microsoft.com/office/spreadsheetml/2009/9/ac" r="52" x14ac:dyDescent="0.2">
      <c r="A52" s="351" t="e">
        <f ca="true">+RIGHT('Data Summary'!A52,LEN('Data Summary'!A52)-9)</f>
        <v>#VALUE!</v>
      </c>
      <c r="B52" s="38" t="str">
        <f ca="true">+IF(ISTEXT('Data Summary'!B52),'Data Summary'!B52,"")</f>
        <v/>
      </c>
      <c r="C52" s="350" t="e">
        <f ca="true">+VALUE('Data Summary'!C52)</f>
        <v>#VALUE!</v>
      </c>
      <c r="D52" s="98" t="e">
        <f ca="true">+IF(AND(ISNUMBER(OFFSET('Water Data'!$D$4,0,10*ROW('Water Data'!D46))),'Data Summary'!BS52="Yes"),100-OFFSET('Water Data'!$D$4,0,10*ROW('Water Data'!D46)),NA())</f>
        <v>#N/A</v>
      </c>
      <c r="E52" s="98" t="e">
        <f ca="true">+IF(AND(ISNUMBER(OFFSET('Water Data'!$D$6,0,10*ROW('Water Data'!D46))),'Data Summary'!BT52="Yes"),OFFSET('Water Data'!$D$6,0,10*ROW('Water Data'!D46)),NA())</f>
        <v>#N/A</v>
      </c>
      <c r="F52" s="98" t="e">
        <f ca="true">+IF(AND(ISNUMBER(OFFSET('Water Data'!$D$9,0,10*ROW('Water Data'!D46))),'Data Summary'!BU52="Yes"),OFFSET('Water Data'!$D$9,0,10*ROW('Water Data'!D46)),NA())</f>
        <v>#N/A</v>
      </c>
      <c r="G52" s="98" t="e">
        <f ca="true">+IF(AND(ISNUMBER(OFFSET('Water Data'!$E$4,0,10*ROW('Water Data'!E46))),'Data Summary'!BV52="Yes"),100-OFFSET('Water Data'!$E$4,0,10*ROW('Water Data'!E46)),NA())</f>
        <v>#N/A</v>
      </c>
      <c r="H52" s="98" t="e">
        <f ca="true">+IF(AND(ISNUMBER(OFFSET('Water Data'!$E$6,0,10*ROW('Water Data'!E46))),'Data Summary'!BW52="Yes"),OFFSET('Water Data'!$E$6,0,10*ROW('Water Data'!E46)),NA())</f>
        <v>#N/A</v>
      </c>
      <c r="I52" s="98" t="e">
        <f ca="true">+IF(AND(ISNUMBER(OFFSET('Water Data'!$E$9,0,10*ROW('Water Data'!E46))),'Data Summary'!BX52="Yes"),OFFSET('Water Data'!$E$9,0,10*ROW('Water Data'!E46)),NA())</f>
        <v>#N/A</v>
      </c>
      <c r="J52" s="98" t="e">
        <f ca="true">+IF(AND(ISNUMBER(OFFSET('Water Data'!$F$4,0,10*ROW('Water Data'!F46))),'Data Summary'!BY52="Yes"),100-OFFSET('Water Data'!$F$4,0,10*ROW('Water Data'!F46)),NA())</f>
        <v>#N/A</v>
      </c>
      <c r="K52" s="98" t="e">
        <f ca="true">+IF(AND(ISNUMBER(OFFSET('Water Data'!$F$6,0,10*ROW('Water Data'!F46))),'Data Summary'!BZ52="Yes"),OFFSET('Water Data'!$F$6,0,10*ROW('Water Data'!F46)),NA())</f>
        <v>#N/A</v>
      </c>
      <c r="L52" s="98" t="e">
        <f ca="true">+IF(AND(ISNUMBER(OFFSET('Water Data'!$F$9,0,10*ROW('Water Data'!F46))),'Data Summary'!CA52="Yes"),OFFSET('Water Data'!$F$9,0,10*ROW('Water Data'!F46)),NA())</f>
        <v>#N/A</v>
      </c>
      <c r="M52" s="98" t="e">
        <f ca="true">+IF(AND(ISNUMBER(OFFSET('Water Data'!$G$4,0,10*ROW('Water Data'!G46))),'Data Summary'!CB52="Yes"),100-OFFSET('Water Data'!$G$4,0,10*ROW('Water Data'!G46)),NA())</f>
        <v>#N/A</v>
      </c>
      <c r="N52" s="98" t="e">
        <f ca="true">+IF(AND(ISNUMBER(OFFSET('Water Data'!$G$6,0,10*ROW('Water Data'!G46))),'Data Summary'!CC52="Yes"),OFFSET('Water Data'!$G$6,0,10*ROW('Water Data'!G46)),NA())</f>
        <v>#N/A</v>
      </c>
      <c r="O52" s="98" t="e">
        <f ca="true">+IF(AND(ISNUMBER(OFFSET('Water Data'!$G$9,0,10*ROW('Water Data'!G46))),'Data Summary'!CD52="Yes"),OFFSET('Water Data'!$G$9,0,10*ROW('Water Data'!G46)),NA())</f>
        <v>#N/A</v>
      </c>
      <c r="P52" s="98" t="e">
        <f ca="true">+IF(AND(ISNUMBER(OFFSET('Water Data'!$H$4,0,10*ROW('Water Data'!H46))),'Data Summary'!CE52="Yes"),100-OFFSET('Water Data'!$H$4,0,10*ROW('Water Data'!H46)),NA())</f>
        <v>#N/A</v>
      </c>
      <c r="Q52" s="98" t="e">
        <f ca="true">+IF(AND(ISNUMBER(OFFSET('Water Data'!$H$6,0,10*ROW('Water Data'!H46))),'Data Summary'!CF52="Yes"),OFFSET('Water Data'!$H$6,0,10*ROW('Water Data'!H46)),NA())</f>
        <v>#N/A</v>
      </c>
      <c r="R52" s="98" t="e">
        <f ca="true">+IF(AND(ISNUMBER(OFFSET('Water Data'!$H$9,0,10*ROW('Water Data'!H46))),'Data Summary'!CG52="Yes"),OFFSET('Water Data'!$H$9,0,10*ROW('Water Data'!H46)),NA())</f>
        <v>#N/A</v>
      </c>
      <c r="S52" s="98" t="e">
        <f ca="true">+IF(AND(ISNUMBER(OFFSET('Water Data'!$I$4,0,10*ROW('Water Data'!I46))),'Data Summary'!CH52="Yes"),100-OFFSET('Water Data'!$I$4,0,10*ROW('Water Data'!I46)),NA())</f>
        <v>#N/A</v>
      </c>
      <c r="T52" s="98" t="e">
        <f ca="true">+IF(AND(ISNUMBER(OFFSET('Water Data'!$I$6,0,10*ROW('Water Data'!I46))),'Data Summary'!CI52="Yes"),OFFSET('Water Data'!$I$6,0,10*ROW('Water Data'!I46)),NA())</f>
        <v>#N/A</v>
      </c>
      <c r="U52" s="98" t="e">
        <f ca="true">+IF(AND(ISNUMBER(OFFSET('Water Data'!$I$9,0,10*ROW('Water Data'!I46))),'Data Summary'!CJ52="Yes"),OFFSET('Water Data'!$I$9,0,10*ROW('Water Data'!I46)),NA())</f>
        <v>#N/A</v>
      </c>
      <c r="V52" s="99" t="e">
        <f ca="true">+IF(AND(ISNUMBER(OFFSET('Sanitation Data'!$D$4,0,10*ROW('Sanitation Data'!D46))),'Data Summary'!CK52="Yes"),100-OFFSET('Sanitation Data'!$D$4,0,10*ROW('Sanitation Data'!D46)),NA())</f>
        <v>#N/A</v>
      </c>
      <c r="W52" s="99" t="e">
        <f ca="true">+IF(AND(ISNUMBER(OFFSET('Sanitation Data'!$D$6,0,10*ROW('Sanitation Data'!D46))),'Data Summary'!CL52="Yes"),OFFSET('Sanitation Data'!$D$6,0,10*ROW('Sanitation Data'!D46)),NA())</f>
        <v>#N/A</v>
      </c>
      <c r="X52" s="99" t="e">
        <f ca="true">+IF(AND(ISNUMBER(OFFSET('Sanitation Data'!$D$10,0,10*ROW('Sanitation Data'!D46))),'Data Summary'!CM52="Yes"),OFFSET('Sanitation Data'!$D$10,0,10*ROW('Sanitation Data'!D46)),NA())</f>
        <v>#N/A</v>
      </c>
      <c r="Y52" s="99" t="e">
        <f ca="true">+IF(AND(ISNUMBER(OFFSET('Sanitation Data'!$D$11,0,10*ROW('Sanitation Data'!D46))),'Data Summary'!CN52="Yes"),OFFSET('Sanitation Data'!$D$11,0,10*ROW('Sanitation Data'!D46)),NA())</f>
        <v>#N/A</v>
      </c>
      <c r="Z52" s="99" t="e">
        <f ca="true">+IF(AND(ISNUMBER(OFFSET('Sanitation Data'!$D$12,0,10*ROW('Sanitation Data'!D46))),'Data Summary'!CO52="Yes"),OFFSET('Sanitation Data'!$D$12,0,10*ROW('Sanitation Data'!D46)),NA())</f>
        <v>#N/A</v>
      </c>
      <c r="AA52" s="99" t="e">
        <f ca="true">+IF(AND(ISNUMBER(OFFSET('Sanitation Data'!$E$4,0,10*ROW('Sanitation Data'!E46))),'Data Summary'!CP52="Yes"),100-OFFSET('Sanitation Data'!$E$4,0,10*ROW('Sanitation Data'!E46)),NA())</f>
        <v>#N/A</v>
      </c>
      <c r="AB52" s="99" t="e">
        <f ca="true">+IF(AND(ISNUMBER(OFFSET('Sanitation Data'!$E$6,0,10*ROW('Sanitation Data'!E46))),'Data Summary'!CQ52="Yes"),OFFSET('Sanitation Data'!$E$6,0,10*ROW('Sanitation Data'!E46)),NA())</f>
        <v>#N/A</v>
      </c>
      <c r="AC52" s="99" t="e">
        <f ca="true">+IF(AND(ISNUMBER(OFFSET('Sanitation Data'!$E$10,0,10*ROW('Sanitation Data'!E46))),'Data Summary'!CR52="Yes"),OFFSET('Sanitation Data'!$E$10,0,10*ROW('Sanitation Data'!E46)),NA())</f>
        <v>#N/A</v>
      </c>
      <c r="AD52" s="99" t="e">
        <f ca="true">+IF(AND(ISNUMBER(OFFSET('Sanitation Data'!$E$11,0,10*ROW('Sanitation Data'!E46))),'Data Summary'!CS52="Yes"),OFFSET('Sanitation Data'!$E$11,0,10*ROW('Sanitation Data'!E46)),NA())</f>
        <v>#N/A</v>
      </c>
      <c r="AE52" s="99" t="e">
        <f ca="true">+IF(AND(ISNUMBER(OFFSET('Sanitation Data'!$E$12,0,10*ROW('Sanitation Data'!E46))),'Data Summary'!CT52="Yes"),OFFSET('Sanitation Data'!$E$12,0,10*ROW('Sanitation Data'!E46)),NA())</f>
        <v>#N/A</v>
      </c>
      <c r="AF52" s="99" t="e">
        <f ca="true">+IF(AND(ISNUMBER(OFFSET('Sanitation Data'!$F$4,0,10*ROW('Sanitation Data'!F46))),'Data Summary'!CU52="Yes"),100-OFFSET('Sanitation Data'!$F$4,0,10*ROW('Sanitation Data'!F46)),NA())</f>
        <v>#N/A</v>
      </c>
      <c r="AG52" s="99" t="e">
        <f ca="true">+IF(AND(ISNUMBER(OFFSET('Sanitation Data'!$F$6,0,10*ROW('Sanitation Data'!F46))),'Data Summary'!CV52="Yes"),OFFSET('Sanitation Data'!$F$6,0,10*ROW('Sanitation Data'!F46)),NA())</f>
        <v>#N/A</v>
      </c>
      <c r="AH52" s="99" t="e">
        <f ca="true">+IF(AND(ISNUMBER(OFFSET('Sanitation Data'!$F$10,0,10*ROW('Sanitation Data'!F46))),'Data Summary'!CW52="Yes"),OFFSET('Sanitation Data'!$F$10,0,10*ROW('Sanitation Data'!F46)),NA())</f>
        <v>#N/A</v>
      </c>
      <c r="AI52" s="99" t="e">
        <f ca="true">+IF(AND(ISNUMBER(OFFSET('Sanitation Data'!$F$11,0,10*ROW('Sanitation Data'!F46))),'Data Summary'!CX52="Yes"),OFFSET('Sanitation Data'!$F$11,0,10*ROW('Sanitation Data'!F46)),NA())</f>
        <v>#N/A</v>
      </c>
      <c r="AJ52" s="99" t="e">
        <f ca="true">+IF(AND(ISNUMBER(OFFSET('Sanitation Data'!$F$12,0,10*ROW('Sanitation Data'!F46))),'Data Summary'!CY52="Yes"),OFFSET('Sanitation Data'!$F$12,0,10*ROW('Sanitation Data'!F46)),NA())</f>
        <v>#N/A</v>
      </c>
      <c r="AK52" s="99" t="e">
        <f ca="true">+IF(AND(ISNUMBER(OFFSET('Sanitation Data'!$G$4,0,10*ROW('Sanitation Data'!G46))),'Data Summary'!CZ52="Yes"),100-OFFSET('Sanitation Data'!$G$4,0,10*ROW('Sanitation Data'!G46)),NA())</f>
        <v>#N/A</v>
      </c>
      <c r="AL52" s="99" t="e">
        <f ca="true">+IF(AND(ISNUMBER(OFFSET('Sanitation Data'!$G$6,0,10*ROW('Sanitation Data'!G46))),'Data Summary'!DA52="Yes"),OFFSET('Sanitation Data'!$G$6,0,10*ROW('Sanitation Data'!G46)),NA())</f>
        <v>#N/A</v>
      </c>
      <c r="AM52" s="99" t="e">
        <f ca="true">+IF(AND(ISNUMBER(OFFSET('Sanitation Data'!$G$10,0,10*ROW('Sanitation Data'!G46))),'Data Summary'!DB52="Yes"),OFFSET('Sanitation Data'!$G$10,0,10*ROW('Sanitation Data'!G46)),NA())</f>
        <v>#N/A</v>
      </c>
      <c r="AN52" s="99" t="e">
        <f ca="true">+IF(AND(ISNUMBER(OFFSET('Sanitation Data'!$G$11,0,10*ROW('Sanitation Data'!G46))),'Data Summary'!DC52="Yes"),OFFSET('Sanitation Data'!$G$11,0,10*ROW('Sanitation Data'!G46)),NA())</f>
        <v>#N/A</v>
      </c>
      <c r="AO52" s="99" t="e">
        <f ca="true">+IF(AND(ISNUMBER(OFFSET('Sanitation Data'!$G$12,0,10*ROW('Sanitation Data'!G46))),'Data Summary'!DD52="Yes"),OFFSET('Sanitation Data'!$G$12,0,10*ROW('Sanitation Data'!G46)),NA())</f>
        <v>#N/A</v>
      </c>
      <c r="AP52" s="99" t="e">
        <f ca="true">+IF(AND(ISNUMBER(OFFSET('Sanitation Data'!$H$4,0,10*ROW('Sanitation Data'!H46))),'Data Summary'!DE52="Yes"),100-OFFSET('Sanitation Data'!$H$4,0,10*ROW('Sanitation Data'!H46)),NA())</f>
        <v>#N/A</v>
      </c>
      <c r="AQ52" s="99" t="e">
        <f ca="true">+IF(AND(ISNUMBER(OFFSET('Sanitation Data'!$H$6,0,10*ROW('Sanitation Data'!H46))),'Data Summary'!DF52="Yes"),OFFSET('Sanitation Data'!$H$6,0,10*ROW('Sanitation Data'!H46)),NA())</f>
        <v>#N/A</v>
      </c>
      <c r="AR52" s="99" t="e">
        <f ca="true">+IF(AND(ISNUMBER(OFFSET('Sanitation Data'!$H$10,0,10*ROW('Sanitation Data'!H46))),'Data Summary'!DG52="Yes"),OFFSET('Sanitation Data'!$H$10,0,10*ROW('Sanitation Data'!H46)),NA())</f>
        <v>#N/A</v>
      </c>
      <c r="AS52" s="99" t="e">
        <f ca="true">+IF(AND(ISNUMBER(OFFSET('Sanitation Data'!$H$11,0,10*ROW('Sanitation Data'!H46))),'Data Summary'!DH52="Yes"),OFFSET('Sanitation Data'!$H$11,0,10*ROW('Sanitation Data'!H46)),NA())</f>
        <v>#N/A</v>
      </c>
      <c r="AT52" s="99" t="e">
        <f ca="true">+IF(AND(ISNUMBER(OFFSET('Sanitation Data'!$H$12,0,10*ROW('Sanitation Data'!H46))),'Data Summary'!DI52="Yes"),OFFSET('Sanitation Data'!$H$12,0,10*ROW('Sanitation Data'!H46)),NA())</f>
        <v>#N/A</v>
      </c>
      <c r="AU52" s="99" t="e">
        <f ca="true">+IF(AND(ISNUMBER(OFFSET('Sanitation Data'!$I$4,0,10*ROW('Sanitation Data'!I46))),'Data Summary'!DJ52="Yes"),100-OFFSET('Sanitation Data'!$I$4,0,10*ROW('Sanitation Data'!I46)),NA())</f>
        <v>#N/A</v>
      </c>
      <c r="AV52" s="99" t="e">
        <f ca="true">+IF(AND(ISNUMBER(OFFSET('Sanitation Data'!$I$6,0,10*ROW('Sanitation Data'!I46))),'Data Summary'!DK52="Yes"),OFFSET('Sanitation Data'!$I$6,0,10*ROW('Sanitation Data'!I46)),NA())</f>
        <v>#N/A</v>
      </c>
      <c r="AW52" s="99" t="e">
        <f ca="true">+IF(AND(ISNUMBER(OFFSET('Sanitation Data'!$I$10,0,10*ROW('Sanitation Data'!I46))),'Data Summary'!DL52="Yes"),OFFSET('Sanitation Data'!$I$10,0,10*ROW('Sanitation Data'!I46)),NA())</f>
        <v>#N/A</v>
      </c>
      <c r="AX52" s="99" t="e">
        <f ca="true">+IF(AND(ISNUMBER(OFFSET('Sanitation Data'!$I$11,0,10*ROW('Sanitation Data'!I46))),'Data Summary'!DM52="Yes"),OFFSET('Sanitation Data'!$I$11,0,10*ROW('Sanitation Data'!I46)),NA())</f>
        <v>#N/A</v>
      </c>
      <c r="AY52" s="99" t="e">
        <f ca="true">+IF(AND(ISNUMBER(OFFSET('Sanitation Data'!$I$12,0,10*ROW('Sanitation Data'!I46))),'Data Summary'!DN52="Yes"),OFFSET('Sanitation Data'!$I$12,0,10*ROW('Sanitation Data'!I46)),NA())</f>
        <v>#N/A</v>
      </c>
      <c r="AZ52" s="100" t="e">
        <f ca="true">+IF(AND(ISNUMBER(OFFSET('Hygiene Data'!$D$5,0,10*ROW('Hygiene Data'!D46))),'Data Summary'!DO52="Yes"),OFFSET('Hygiene Data'!$D$5,0,10*ROW('Hygiene Data'!D46)),NA())</f>
        <v>#N/A</v>
      </c>
      <c r="BA52" s="100" t="e">
        <f ca="true">+IF(AND(ISNUMBER(OFFSET('Hygiene Data'!$D$7,0,10*ROW('Hygiene Data'!D46))),'Data Summary'!DP52="Yes"),OFFSET('Hygiene Data'!$D$7,0,10*ROW('Hygiene Data'!D46)),NA())</f>
        <v>#N/A</v>
      </c>
      <c r="BB52" s="100" t="e">
        <f ca="true">+IF(AND(ISNUMBER(OFFSET('Hygiene Data'!$D$9,0,10*ROW('Hygiene Data'!D46))),'Data Summary'!DQ52="Yes"),OFFSET('Hygiene Data'!$D$9,0,10*ROW('Hygiene Data'!D46)),NA())</f>
        <v>#N/A</v>
      </c>
      <c r="BC52" s="100" t="e">
        <f ca="true">+IF(AND(ISNUMBER(OFFSET('Hygiene Data'!$E$5,0,10*ROW('Hygiene Data'!E46))),'Data Summary'!DR52="Yes"),OFFSET('Hygiene Data'!$E$5,0,10*ROW('Hygiene Data'!E46)),NA())</f>
        <v>#N/A</v>
      </c>
      <c r="BD52" s="100" t="e">
        <f ca="true">+IF(AND(ISNUMBER(OFFSET('Hygiene Data'!$E$7,0,10*ROW('Hygiene Data'!E46))),'Data Summary'!DS52="Yes"),OFFSET('Hygiene Data'!$E$7,0,10*ROW('Hygiene Data'!E46)),NA())</f>
        <v>#N/A</v>
      </c>
      <c r="BE52" s="100" t="e">
        <f ca="true">+IF(AND(ISNUMBER(OFFSET('Hygiene Data'!$E$9,0,10*ROW('Hygiene Data'!E46))),'Data Summary'!DT52="Yes"),OFFSET('Hygiene Data'!$E$9,0,10*ROW('Hygiene Data'!E46)),NA())</f>
        <v>#N/A</v>
      </c>
      <c r="BF52" s="100" t="e">
        <f ca="true">+IF(AND(ISNUMBER(OFFSET('Hygiene Data'!$F$5,0,10*ROW('Hygiene Data'!F46))),'Data Summary'!DU52="Yes"),OFFSET('Hygiene Data'!$F$5,0,10*ROW('Hygiene Data'!F46)),NA())</f>
        <v>#N/A</v>
      </c>
      <c r="BG52" s="100" t="e">
        <f ca="true">+IF(AND(ISNUMBER(OFFSET('Hygiene Data'!$F$7,0,10*ROW('Hygiene Data'!F46))),'Data Summary'!DV52="Yes"),OFFSET('Hygiene Data'!$F$7,0,10*ROW('Hygiene Data'!F46)),NA())</f>
        <v>#N/A</v>
      </c>
      <c r="BH52" s="100" t="e">
        <f ca="true">+IF(AND(ISNUMBER(OFFSET('Hygiene Data'!$F$9,0,10*ROW('Hygiene Data'!F46))),'Data Summary'!DW52="Yes"),OFFSET('Hygiene Data'!$F$9,0,10*ROW('Hygiene Data'!F46)),NA())</f>
        <v>#N/A</v>
      </c>
      <c r="BI52" s="100" t="e">
        <f ca="true">+IF(AND(ISNUMBER(OFFSET('Hygiene Data'!$G$5,0,10*ROW('Hygiene Data'!G46))),'Data Summary'!DX52="Yes"),OFFSET('Hygiene Data'!$G$5,0,10*ROW('Hygiene Data'!G46)),NA())</f>
        <v>#N/A</v>
      </c>
      <c r="BJ52" s="100" t="e">
        <f ca="true">+IF(AND(ISNUMBER(OFFSET('Hygiene Data'!$G$7,0,10*ROW('Hygiene Data'!G46))),'Data Summary'!DY52="Yes"),OFFSET('Hygiene Data'!$G$7,0,10*ROW('Hygiene Data'!G46)),NA())</f>
        <v>#N/A</v>
      </c>
      <c r="BK52" s="100" t="e">
        <f ca="true">+IF(AND(ISNUMBER(OFFSET('Hygiene Data'!$G$9,0,10*ROW('Hygiene Data'!G46))),'Data Summary'!DZ52="Yes"),OFFSET('Hygiene Data'!$G$9,0,10*ROW('Hygiene Data'!G46)),NA())</f>
        <v>#N/A</v>
      </c>
      <c r="BL52" s="100" t="e">
        <f ca="true">+IF(AND(ISNUMBER(OFFSET('Hygiene Data'!$H$5,0,10*ROW('Hygiene Data'!H46))),'Data Summary'!EA52="Yes"),OFFSET('Hygiene Data'!$H$5,0,10*ROW('Hygiene Data'!H46)),NA())</f>
        <v>#N/A</v>
      </c>
      <c r="BM52" s="100" t="e">
        <f ca="true">+IF(AND(ISNUMBER(OFFSET('Hygiene Data'!$H$7,0,10*ROW('Hygiene Data'!H46))),'Data Summary'!EB52="Yes"),OFFSET('Hygiene Data'!$H$7,0,10*ROW('Hygiene Data'!H46)),NA())</f>
        <v>#N/A</v>
      </c>
      <c r="BN52" s="100" t="e">
        <f ca="true">+IF(AND(ISNUMBER(OFFSET('Hygiene Data'!$H$9,0,10*ROW('Hygiene Data'!H46))),'Data Summary'!EC52="Yes"),OFFSET('Hygiene Data'!$H$9,0,10*ROW('Hygiene Data'!H46)),NA())</f>
        <v>#N/A</v>
      </c>
      <c r="BO52" s="100" t="e">
        <f ca="true">+IF(AND(ISNUMBER(OFFSET('Hygiene Data'!$I$5,0,10*ROW('Hygiene Data'!I46))),'Data Summary'!ED52="Yes"),OFFSET('Hygiene Data'!$I$5,0,10*ROW('Hygiene Data'!I46)),NA())</f>
        <v>#N/A</v>
      </c>
      <c r="BP52" s="100" t="e">
        <f ca="true">+IF(AND(ISNUMBER(OFFSET('Hygiene Data'!$I$7,0,10*ROW('Hygiene Data'!I46))),'Data Summary'!EE52="Yes"),OFFSET('Hygiene Data'!$I$7,0,10*ROW('Hygiene Data'!I46)),NA())</f>
        <v>#N/A</v>
      </c>
      <c r="BQ52" s="100" t="e">
        <f ca="true">+IF(AND(ISNUMBER(OFFSET('Hygiene Data'!$I$9,0,10*ROW('Hygiene Data'!I46))),'Data Summary'!EF52="Yes"),OFFSET('Hygiene Data'!$I$9,0,10*ROW('Hygiene Data'!I46)),NA())</f>
        <v>#N/A</v>
      </c>
    </row>
    <row xmlns:x14ac="http://schemas.microsoft.com/office/spreadsheetml/2009/9/ac" r="53" x14ac:dyDescent="0.2">
      <c r="A53" s="351" t="e">
        <f ca="true">+RIGHT('Data Summary'!A53,LEN('Data Summary'!A53)-9)</f>
        <v>#VALUE!</v>
      </c>
      <c r="B53" s="38" t="str">
        <f ca="true">+IF(ISTEXT('Data Summary'!B53),'Data Summary'!B53,"")</f>
        <v/>
      </c>
      <c r="C53" s="350" t="e">
        <f ca="true">+VALUE('Data Summary'!C53)</f>
        <v>#VALUE!</v>
      </c>
      <c r="D53" s="98" t="e">
        <f ca="true">+IF(AND(ISNUMBER(OFFSET('Water Data'!$D$4,0,10*ROW('Water Data'!D47))),'Data Summary'!BS53="Yes"),100-OFFSET('Water Data'!$D$4,0,10*ROW('Water Data'!D47)),NA())</f>
        <v>#N/A</v>
      </c>
      <c r="E53" s="98" t="e">
        <f ca="true">+IF(AND(ISNUMBER(OFFSET('Water Data'!$D$6,0,10*ROW('Water Data'!D47))),'Data Summary'!BT53="Yes"),OFFSET('Water Data'!$D$6,0,10*ROW('Water Data'!D47)),NA())</f>
        <v>#N/A</v>
      </c>
      <c r="F53" s="98" t="e">
        <f ca="true">+IF(AND(ISNUMBER(OFFSET('Water Data'!$D$9,0,10*ROW('Water Data'!D47))),'Data Summary'!BU53="Yes"),OFFSET('Water Data'!$D$9,0,10*ROW('Water Data'!D47)),NA())</f>
        <v>#N/A</v>
      </c>
      <c r="G53" s="98" t="e">
        <f ca="true">+IF(AND(ISNUMBER(OFFSET('Water Data'!$E$4,0,10*ROW('Water Data'!E47))),'Data Summary'!BV53="Yes"),100-OFFSET('Water Data'!$E$4,0,10*ROW('Water Data'!E47)),NA())</f>
        <v>#N/A</v>
      </c>
      <c r="H53" s="98" t="e">
        <f ca="true">+IF(AND(ISNUMBER(OFFSET('Water Data'!$E$6,0,10*ROW('Water Data'!E47))),'Data Summary'!BW53="Yes"),OFFSET('Water Data'!$E$6,0,10*ROW('Water Data'!E47)),NA())</f>
        <v>#N/A</v>
      </c>
      <c r="I53" s="98" t="e">
        <f ca="true">+IF(AND(ISNUMBER(OFFSET('Water Data'!$E$9,0,10*ROW('Water Data'!E47))),'Data Summary'!BX53="Yes"),OFFSET('Water Data'!$E$9,0,10*ROW('Water Data'!E47)),NA())</f>
        <v>#N/A</v>
      </c>
      <c r="J53" s="98" t="e">
        <f ca="true">+IF(AND(ISNUMBER(OFFSET('Water Data'!$F$4,0,10*ROW('Water Data'!F47))),'Data Summary'!BY53="Yes"),100-OFFSET('Water Data'!$F$4,0,10*ROW('Water Data'!F47)),NA())</f>
        <v>#N/A</v>
      </c>
      <c r="K53" s="98" t="e">
        <f ca="true">+IF(AND(ISNUMBER(OFFSET('Water Data'!$F$6,0,10*ROW('Water Data'!F47))),'Data Summary'!BZ53="Yes"),OFFSET('Water Data'!$F$6,0,10*ROW('Water Data'!F47)),NA())</f>
        <v>#N/A</v>
      </c>
      <c r="L53" s="98" t="e">
        <f ca="true">+IF(AND(ISNUMBER(OFFSET('Water Data'!$F$9,0,10*ROW('Water Data'!F47))),'Data Summary'!CA53="Yes"),OFFSET('Water Data'!$F$9,0,10*ROW('Water Data'!F47)),NA())</f>
        <v>#N/A</v>
      </c>
      <c r="M53" s="98" t="e">
        <f ca="true">+IF(AND(ISNUMBER(OFFSET('Water Data'!$G$4,0,10*ROW('Water Data'!G47))),'Data Summary'!CB53="Yes"),100-OFFSET('Water Data'!$G$4,0,10*ROW('Water Data'!G47)),NA())</f>
        <v>#N/A</v>
      </c>
      <c r="N53" s="98" t="e">
        <f ca="true">+IF(AND(ISNUMBER(OFFSET('Water Data'!$G$6,0,10*ROW('Water Data'!G47))),'Data Summary'!CC53="Yes"),OFFSET('Water Data'!$G$6,0,10*ROW('Water Data'!G47)),NA())</f>
        <v>#N/A</v>
      </c>
      <c r="O53" s="98" t="e">
        <f ca="true">+IF(AND(ISNUMBER(OFFSET('Water Data'!$G$9,0,10*ROW('Water Data'!G47))),'Data Summary'!CD53="Yes"),OFFSET('Water Data'!$G$9,0,10*ROW('Water Data'!G47)),NA())</f>
        <v>#N/A</v>
      </c>
      <c r="P53" s="98" t="e">
        <f ca="true">+IF(AND(ISNUMBER(OFFSET('Water Data'!$H$4,0,10*ROW('Water Data'!H47))),'Data Summary'!CE53="Yes"),100-OFFSET('Water Data'!$H$4,0,10*ROW('Water Data'!H47)),NA())</f>
        <v>#N/A</v>
      </c>
      <c r="Q53" s="98" t="e">
        <f ca="true">+IF(AND(ISNUMBER(OFFSET('Water Data'!$H$6,0,10*ROW('Water Data'!H47))),'Data Summary'!CF53="Yes"),OFFSET('Water Data'!$H$6,0,10*ROW('Water Data'!H47)),NA())</f>
        <v>#N/A</v>
      </c>
      <c r="R53" s="98" t="e">
        <f ca="true">+IF(AND(ISNUMBER(OFFSET('Water Data'!$H$9,0,10*ROW('Water Data'!H47))),'Data Summary'!CG53="Yes"),OFFSET('Water Data'!$H$9,0,10*ROW('Water Data'!H47)),NA())</f>
        <v>#N/A</v>
      </c>
      <c r="S53" s="98" t="e">
        <f ca="true">+IF(AND(ISNUMBER(OFFSET('Water Data'!$I$4,0,10*ROW('Water Data'!I47))),'Data Summary'!CH53="Yes"),100-OFFSET('Water Data'!$I$4,0,10*ROW('Water Data'!I47)),NA())</f>
        <v>#N/A</v>
      </c>
      <c r="T53" s="98" t="e">
        <f ca="true">+IF(AND(ISNUMBER(OFFSET('Water Data'!$I$6,0,10*ROW('Water Data'!I47))),'Data Summary'!CI53="Yes"),OFFSET('Water Data'!$I$6,0,10*ROW('Water Data'!I47)),NA())</f>
        <v>#N/A</v>
      </c>
      <c r="U53" s="98" t="e">
        <f ca="true">+IF(AND(ISNUMBER(OFFSET('Water Data'!$I$9,0,10*ROW('Water Data'!I47))),'Data Summary'!CJ53="Yes"),OFFSET('Water Data'!$I$9,0,10*ROW('Water Data'!I47)),NA())</f>
        <v>#N/A</v>
      </c>
      <c r="V53" s="99" t="e">
        <f ca="true">+IF(AND(ISNUMBER(OFFSET('Sanitation Data'!$D$4,0,10*ROW('Sanitation Data'!D47))),'Data Summary'!CK53="Yes"),100-OFFSET('Sanitation Data'!$D$4,0,10*ROW('Sanitation Data'!D47)),NA())</f>
        <v>#N/A</v>
      </c>
      <c r="W53" s="99" t="e">
        <f ca="true">+IF(AND(ISNUMBER(OFFSET('Sanitation Data'!$D$6,0,10*ROW('Sanitation Data'!D47))),'Data Summary'!CL53="Yes"),OFFSET('Sanitation Data'!$D$6,0,10*ROW('Sanitation Data'!D47)),NA())</f>
        <v>#N/A</v>
      </c>
      <c r="X53" s="99" t="e">
        <f ca="true">+IF(AND(ISNUMBER(OFFSET('Sanitation Data'!$D$10,0,10*ROW('Sanitation Data'!D47))),'Data Summary'!CM53="Yes"),OFFSET('Sanitation Data'!$D$10,0,10*ROW('Sanitation Data'!D47)),NA())</f>
        <v>#N/A</v>
      </c>
      <c r="Y53" s="99" t="e">
        <f ca="true">+IF(AND(ISNUMBER(OFFSET('Sanitation Data'!$D$11,0,10*ROW('Sanitation Data'!D47))),'Data Summary'!CN53="Yes"),OFFSET('Sanitation Data'!$D$11,0,10*ROW('Sanitation Data'!D47)),NA())</f>
        <v>#N/A</v>
      </c>
      <c r="Z53" s="99" t="e">
        <f ca="true">+IF(AND(ISNUMBER(OFFSET('Sanitation Data'!$D$12,0,10*ROW('Sanitation Data'!D47))),'Data Summary'!CO53="Yes"),OFFSET('Sanitation Data'!$D$12,0,10*ROW('Sanitation Data'!D47)),NA())</f>
        <v>#N/A</v>
      </c>
      <c r="AA53" s="99" t="e">
        <f ca="true">+IF(AND(ISNUMBER(OFFSET('Sanitation Data'!$E$4,0,10*ROW('Sanitation Data'!E47))),'Data Summary'!CP53="Yes"),100-OFFSET('Sanitation Data'!$E$4,0,10*ROW('Sanitation Data'!E47)),NA())</f>
        <v>#N/A</v>
      </c>
      <c r="AB53" s="99" t="e">
        <f ca="true">+IF(AND(ISNUMBER(OFFSET('Sanitation Data'!$E$6,0,10*ROW('Sanitation Data'!E47))),'Data Summary'!CQ53="Yes"),OFFSET('Sanitation Data'!$E$6,0,10*ROW('Sanitation Data'!E47)),NA())</f>
        <v>#N/A</v>
      </c>
      <c r="AC53" s="99" t="e">
        <f ca="true">+IF(AND(ISNUMBER(OFFSET('Sanitation Data'!$E$10,0,10*ROW('Sanitation Data'!E47))),'Data Summary'!CR53="Yes"),OFFSET('Sanitation Data'!$E$10,0,10*ROW('Sanitation Data'!E47)),NA())</f>
        <v>#N/A</v>
      </c>
      <c r="AD53" s="99" t="e">
        <f ca="true">+IF(AND(ISNUMBER(OFFSET('Sanitation Data'!$E$11,0,10*ROW('Sanitation Data'!E47))),'Data Summary'!CS53="Yes"),OFFSET('Sanitation Data'!$E$11,0,10*ROW('Sanitation Data'!E47)),NA())</f>
        <v>#N/A</v>
      </c>
      <c r="AE53" s="99" t="e">
        <f ca="true">+IF(AND(ISNUMBER(OFFSET('Sanitation Data'!$E$12,0,10*ROW('Sanitation Data'!E47))),'Data Summary'!CT53="Yes"),OFFSET('Sanitation Data'!$E$12,0,10*ROW('Sanitation Data'!E47)),NA())</f>
        <v>#N/A</v>
      </c>
      <c r="AF53" s="99" t="e">
        <f ca="true">+IF(AND(ISNUMBER(OFFSET('Sanitation Data'!$F$4,0,10*ROW('Sanitation Data'!F47))),'Data Summary'!CU53="Yes"),100-OFFSET('Sanitation Data'!$F$4,0,10*ROW('Sanitation Data'!F47)),NA())</f>
        <v>#N/A</v>
      </c>
      <c r="AG53" s="99" t="e">
        <f ca="true">+IF(AND(ISNUMBER(OFFSET('Sanitation Data'!$F$6,0,10*ROW('Sanitation Data'!F47))),'Data Summary'!CV53="Yes"),OFFSET('Sanitation Data'!$F$6,0,10*ROW('Sanitation Data'!F47)),NA())</f>
        <v>#N/A</v>
      </c>
      <c r="AH53" s="99" t="e">
        <f ca="true">+IF(AND(ISNUMBER(OFFSET('Sanitation Data'!$F$10,0,10*ROW('Sanitation Data'!F47))),'Data Summary'!CW53="Yes"),OFFSET('Sanitation Data'!$F$10,0,10*ROW('Sanitation Data'!F47)),NA())</f>
        <v>#N/A</v>
      </c>
      <c r="AI53" s="99" t="e">
        <f ca="true">+IF(AND(ISNUMBER(OFFSET('Sanitation Data'!$F$11,0,10*ROW('Sanitation Data'!F47))),'Data Summary'!CX53="Yes"),OFFSET('Sanitation Data'!$F$11,0,10*ROW('Sanitation Data'!F47)),NA())</f>
        <v>#N/A</v>
      </c>
      <c r="AJ53" s="99" t="e">
        <f ca="true">+IF(AND(ISNUMBER(OFFSET('Sanitation Data'!$F$12,0,10*ROW('Sanitation Data'!F47))),'Data Summary'!CY53="Yes"),OFFSET('Sanitation Data'!$F$12,0,10*ROW('Sanitation Data'!F47)),NA())</f>
        <v>#N/A</v>
      </c>
      <c r="AK53" s="99" t="e">
        <f ca="true">+IF(AND(ISNUMBER(OFFSET('Sanitation Data'!$G$4,0,10*ROW('Sanitation Data'!G47))),'Data Summary'!CZ53="Yes"),100-OFFSET('Sanitation Data'!$G$4,0,10*ROW('Sanitation Data'!G47)),NA())</f>
        <v>#N/A</v>
      </c>
      <c r="AL53" s="99" t="e">
        <f ca="true">+IF(AND(ISNUMBER(OFFSET('Sanitation Data'!$G$6,0,10*ROW('Sanitation Data'!G47))),'Data Summary'!DA53="Yes"),OFFSET('Sanitation Data'!$G$6,0,10*ROW('Sanitation Data'!G47)),NA())</f>
        <v>#N/A</v>
      </c>
      <c r="AM53" s="99" t="e">
        <f ca="true">+IF(AND(ISNUMBER(OFFSET('Sanitation Data'!$G$10,0,10*ROW('Sanitation Data'!G47))),'Data Summary'!DB53="Yes"),OFFSET('Sanitation Data'!$G$10,0,10*ROW('Sanitation Data'!G47)),NA())</f>
        <v>#N/A</v>
      </c>
      <c r="AN53" s="99" t="e">
        <f ca="true">+IF(AND(ISNUMBER(OFFSET('Sanitation Data'!$G$11,0,10*ROW('Sanitation Data'!G47))),'Data Summary'!DC53="Yes"),OFFSET('Sanitation Data'!$G$11,0,10*ROW('Sanitation Data'!G47)),NA())</f>
        <v>#N/A</v>
      </c>
      <c r="AO53" s="99" t="e">
        <f ca="true">+IF(AND(ISNUMBER(OFFSET('Sanitation Data'!$G$12,0,10*ROW('Sanitation Data'!G47))),'Data Summary'!DD53="Yes"),OFFSET('Sanitation Data'!$G$12,0,10*ROW('Sanitation Data'!G47)),NA())</f>
        <v>#N/A</v>
      </c>
      <c r="AP53" s="99" t="e">
        <f ca="true">+IF(AND(ISNUMBER(OFFSET('Sanitation Data'!$H$4,0,10*ROW('Sanitation Data'!H47))),'Data Summary'!DE53="Yes"),100-OFFSET('Sanitation Data'!$H$4,0,10*ROW('Sanitation Data'!H47)),NA())</f>
        <v>#N/A</v>
      </c>
      <c r="AQ53" s="99" t="e">
        <f ca="true">+IF(AND(ISNUMBER(OFFSET('Sanitation Data'!$H$6,0,10*ROW('Sanitation Data'!H47))),'Data Summary'!DF53="Yes"),OFFSET('Sanitation Data'!$H$6,0,10*ROW('Sanitation Data'!H47)),NA())</f>
        <v>#N/A</v>
      </c>
      <c r="AR53" s="99" t="e">
        <f ca="true">+IF(AND(ISNUMBER(OFFSET('Sanitation Data'!$H$10,0,10*ROW('Sanitation Data'!H47))),'Data Summary'!DG53="Yes"),OFFSET('Sanitation Data'!$H$10,0,10*ROW('Sanitation Data'!H47)),NA())</f>
        <v>#N/A</v>
      </c>
      <c r="AS53" s="99" t="e">
        <f ca="true">+IF(AND(ISNUMBER(OFFSET('Sanitation Data'!$H$11,0,10*ROW('Sanitation Data'!H47))),'Data Summary'!DH53="Yes"),OFFSET('Sanitation Data'!$H$11,0,10*ROW('Sanitation Data'!H47)),NA())</f>
        <v>#N/A</v>
      </c>
      <c r="AT53" s="99" t="e">
        <f ca="true">+IF(AND(ISNUMBER(OFFSET('Sanitation Data'!$H$12,0,10*ROW('Sanitation Data'!H47))),'Data Summary'!DI53="Yes"),OFFSET('Sanitation Data'!$H$12,0,10*ROW('Sanitation Data'!H47)),NA())</f>
        <v>#N/A</v>
      </c>
      <c r="AU53" s="99" t="e">
        <f ca="true">+IF(AND(ISNUMBER(OFFSET('Sanitation Data'!$I$4,0,10*ROW('Sanitation Data'!I47))),'Data Summary'!DJ53="Yes"),100-OFFSET('Sanitation Data'!$I$4,0,10*ROW('Sanitation Data'!I47)),NA())</f>
        <v>#N/A</v>
      </c>
      <c r="AV53" s="99" t="e">
        <f ca="true">+IF(AND(ISNUMBER(OFFSET('Sanitation Data'!$I$6,0,10*ROW('Sanitation Data'!I47))),'Data Summary'!DK53="Yes"),OFFSET('Sanitation Data'!$I$6,0,10*ROW('Sanitation Data'!I47)),NA())</f>
        <v>#N/A</v>
      </c>
      <c r="AW53" s="99" t="e">
        <f ca="true">+IF(AND(ISNUMBER(OFFSET('Sanitation Data'!$I$10,0,10*ROW('Sanitation Data'!I47))),'Data Summary'!DL53="Yes"),OFFSET('Sanitation Data'!$I$10,0,10*ROW('Sanitation Data'!I47)),NA())</f>
        <v>#N/A</v>
      </c>
      <c r="AX53" s="99" t="e">
        <f ca="true">+IF(AND(ISNUMBER(OFFSET('Sanitation Data'!$I$11,0,10*ROW('Sanitation Data'!I47))),'Data Summary'!DM53="Yes"),OFFSET('Sanitation Data'!$I$11,0,10*ROW('Sanitation Data'!I47)),NA())</f>
        <v>#N/A</v>
      </c>
      <c r="AY53" s="99" t="e">
        <f ca="true">+IF(AND(ISNUMBER(OFFSET('Sanitation Data'!$I$12,0,10*ROW('Sanitation Data'!I47))),'Data Summary'!DN53="Yes"),OFFSET('Sanitation Data'!$I$12,0,10*ROW('Sanitation Data'!I47)),NA())</f>
        <v>#N/A</v>
      </c>
      <c r="AZ53" s="100" t="e">
        <f ca="true">+IF(AND(ISNUMBER(OFFSET('Hygiene Data'!$D$5,0,10*ROW('Hygiene Data'!D47))),'Data Summary'!DO53="Yes"),OFFSET('Hygiene Data'!$D$5,0,10*ROW('Hygiene Data'!D47)),NA())</f>
        <v>#N/A</v>
      </c>
      <c r="BA53" s="100" t="e">
        <f ca="true">+IF(AND(ISNUMBER(OFFSET('Hygiene Data'!$D$7,0,10*ROW('Hygiene Data'!D47))),'Data Summary'!DP53="Yes"),OFFSET('Hygiene Data'!$D$7,0,10*ROW('Hygiene Data'!D47)),NA())</f>
        <v>#N/A</v>
      </c>
      <c r="BB53" s="100" t="e">
        <f ca="true">+IF(AND(ISNUMBER(OFFSET('Hygiene Data'!$D$9,0,10*ROW('Hygiene Data'!D47))),'Data Summary'!DQ53="Yes"),OFFSET('Hygiene Data'!$D$9,0,10*ROW('Hygiene Data'!D47)),NA())</f>
        <v>#N/A</v>
      </c>
      <c r="BC53" s="100" t="e">
        <f ca="true">+IF(AND(ISNUMBER(OFFSET('Hygiene Data'!$E$5,0,10*ROW('Hygiene Data'!E47))),'Data Summary'!DR53="Yes"),OFFSET('Hygiene Data'!$E$5,0,10*ROW('Hygiene Data'!E47)),NA())</f>
        <v>#N/A</v>
      </c>
      <c r="BD53" s="100" t="e">
        <f ca="true">+IF(AND(ISNUMBER(OFFSET('Hygiene Data'!$E$7,0,10*ROW('Hygiene Data'!E47))),'Data Summary'!DS53="Yes"),OFFSET('Hygiene Data'!$E$7,0,10*ROW('Hygiene Data'!E47)),NA())</f>
        <v>#N/A</v>
      </c>
      <c r="BE53" s="100" t="e">
        <f ca="true">+IF(AND(ISNUMBER(OFFSET('Hygiene Data'!$E$9,0,10*ROW('Hygiene Data'!E47))),'Data Summary'!DT53="Yes"),OFFSET('Hygiene Data'!$E$9,0,10*ROW('Hygiene Data'!E47)),NA())</f>
        <v>#N/A</v>
      </c>
      <c r="BF53" s="100" t="e">
        <f ca="true">+IF(AND(ISNUMBER(OFFSET('Hygiene Data'!$F$5,0,10*ROW('Hygiene Data'!F47))),'Data Summary'!DU53="Yes"),OFFSET('Hygiene Data'!$F$5,0,10*ROW('Hygiene Data'!F47)),NA())</f>
        <v>#N/A</v>
      </c>
      <c r="BG53" s="100" t="e">
        <f ca="true">+IF(AND(ISNUMBER(OFFSET('Hygiene Data'!$F$7,0,10*ROW('Hygiene Data'!F47))),'Data Summary'!DV53="Yes"),OFFSET('Hygiene Data'!$F$7,0,10*ROW('Hygiene Data'!F47)),NA())</f>
        <v>#N/A</v>
      </c>
      <c r="BH53" s="100" t="e">
        <f ca="true">+IF(AND(ISNUMBER(OFFSET('Hygiene Data'!$F$9,0,10*ROW('Hygiene Data'!F47))),'Data Summary'!DW53="Yes"),OFFSET('Hygiene Data'!$F$9,0,10*ROW('Hygiene Data'!F47)),NA())</f>
        <v>#N/A</v>
      </c>
      <c r="BI53" s="100" t="e">
        <f ca="true">+IF(AND(ISNUMBER(OFFSET('Hygiene Data'!$G$5,0,10*ROW('Hygiene Data'!G47))),'Data Summary'!DX53="Yes"),OFFSET('Hygiene Data'!$G$5,0,10*ROW('Hygiene Data'!G47)),NA())</f>
        <v>#N/A</v>
      </c>
      <c r="BJ53" s="100" t="e">
        <f ca="true">+IF(AND(ISNUMBER(OFFSET('Hygiene Data'!$G$7,0,10*ROW('Hygiene Data'!G47))),'Data Summary'!DY53="Yes"),OFFSET('Hygiene Data'!$G$7,0,10*ROW('Hygiene Data'!G47)),NA())</f>
        <v>#N/A</v>
      </c>
      <c r="BK53" s="100" t="e">
        <f ca="true">+IF(AND(ISNUMBER(OFFSET('Hygiene Data'!$G$9,0,10*ROW('Hygiene Data'!G47))),'Data Summary'!DZ53="Yes"),OFFSET('Hygiene Data'!$G$9,0,10*ROW('Hygiene Data'!G47)),NA())</f>
        <v>#N/A</v>
      </c>
      <c r="BL53" s="100" t="e">
        <f ca="true">+IF(AND(ISNUMBER(OFFSET('Hygiene Data'!$H$5,0,10*ROW('Hygiene Data'!H47))),'Data Summary'!EA53="Yes"),OFFSET('Hygiene Data'!$H$5,0,10*ROW('Hygiene Data'!H47)),NA())</f>
        <v>#N/A</v>
      </c>
      <c r="BM53" s="100" t="e">
        <f ca="true">+IF(AND(ISNUMBER(OFFSET('Hygiene Data'!$H$7,0,10*ROW('Hygiene Data'!H47))),'Data Summary'!EB53="Yes"),OFFSET('Hygiene Data'!$H$7,0,10*ROW('Hygiene Data'!H47)),NA())</f>
        <v>#N/A</v>
      </c>
      <c r="BN53" s="100" t="e">
        <f ca="true">+IF(AND(ISNUMBER(OFFSET('Hygiene Data'!$H$9,0,10*ROW('Hygiene Data'!H47))),'Data Summary'!EC53="Yes"),OFFSET('Hygiene Data'!$H$9,0,10*ROW('Hygiene Data'!H47)),NA())</f>
        <v>#N/A</v>
      </c>
      <c r="BO53" s="100" t="e">
        <f ca="true">+IF(AND(ISNUMBER(OFFSET('Hygiene Data'!$I$5,0,10*ROW('Hygiene Data'!I47))),'Data Summary'!ED53="Yes"),OFFSET('Hygiene Data'!$I$5,0,10*ROW('Hygiene Data'!I47)),NA())</f>
        <v>#N/A</v>
      </c>
      <c r="BP53" s="100" t="e">
        <f ca="true">+IF(AND(ISNUMBER(OFFSET('Hygiene Data'!$I$7,0,10*ROW('Hygiene Data'!I47))),'Data Summary'!EE53="Yes"),OFFSET('Hygiene Data'!$I$7,0,10*ROW('Hygiene Data'!I47)),NA())</f>
        <v>#N/A</v>
      </c>
      <c r="BQ53" s="100" t="e">
        <f ca="true">+IF(AND(ISNUMBER(OFFSET('Hygiene Data'!$I$9,0,10*ROW('Hygiene Data'!I47))),'Data Summary'!EF53="Yes"),OFFSET('Hygiene Data'!$I$9,0,10*ROW('Hygiene Data'!I47)),NA())</f>
        <v>#N/A</v>
      </c>
    </row>
    <row xmlns:x14ac="http://schemas.microsoft.com/office/spreadsheetml/2009/9/ac" r="54" x14ac:dyDescent="0.2">
      <c r="A54" s="351" t="e">
        <f ca="true">+RIGHT('Data Summary'!A54,LEN('Data Summary'!A54)-9)</f>
        <v>#VALUE!</v>
      </c>
      <c r="B54" s="38" t="str">
        <f ca="true">+IF(ISTEXT('Data Summary'!B54),'Data Summary'!B54,"")</f>
        <v/>
      </c>
      <c r="C54" s="350" t="e">
        <f ca="true">+VALUE('Data Summary'!C54)</f>
        <v>#VALUE!</v>
      </c>
      <c r="D54" s="98" t="e">
        <f ca="true">+IF(AND(ISNUMBER(OFFSET('Water Data'!$D$4,0,10*ROW('Water Data'!D48))),'Data Summary'!BS54="Yes"),100-OFFSET('Water Data'!$D$4,0,10*ROW('Water Data'!D48)),NA())</f>
        <v>#N/A</v>
      </c>
      <c r="E54" s="98" t="e">
        <f ca="true">+IF(AND(ISNUMBER(OFFSET('Water Data'!$D$6,0,10*ROW('Water Data'!D48))),'Data Summary'!BT54="Yes"),OFFSET('Water Data'!$D$6,0,10*ROW('Water Data'!D48)),NA())</f>
        <v>#N/A</v>
      </c>
      <c r="F54" s="98" t="e">
        <f ca="true">+IF(AND(ISNUMBER(OFFSET('Water Data'!$D$9,0,10*ROW('Water Data'!D48))),'Data Summary'!BU54="Yes"),OFFSET('Water Data'!$D$9,0,10*ROW('Water Data'!D48)),NA())</f>
        <v>#N/A</v>
      </c>
      <c r="G54" s="98" t="e">
        <f ca="true">+IF(AND(ISNUMBER(OFFSET('Water Data'!$E$4,0,10*ROW('Water Data'!E48))),'Data Summary'!BV54="Yes"),100-OFFSET('Water Data'!$E$4,0,10*ROW('Water Data'!E48)),NA())</f>
        <v>#N/A</v>
      </c>
      <c r="H54" s="98" t="e">
        <f ca="true">+IF(AND(ISNUMBER(OFFSET('Water Data'!$E$6,0,10*ROW('Water Data'!E48))),'Data Summary'!BW54="Yes"),OFFSET('Water Data'!$E$6,0,10*ROW('Water Data'!E48)),NA())</f>
        <v>#N/A</v>
      </c>
      <c r="I54" s="98" t="e">
        <f ca="true">+IF(AND(ISNUMBER(OFFSET('Water Data'!$E$9,0,10*ROW('Water Data'!E48))),'Data Summary'!BX54="Yes"),OFFSET('Water Data'!$E$9,0,10*ROW('Water Data'!E48)),NA())</f>
        <v>#N/A</v>
      </c>
      <c r="J54" s="98" t="e">
        <f ca="true">+IF(AND(ISNUMBER(OFFSET('Water Data'!$F$4,0,10*ROW('Water Data'!F48))),'Data Summary'!BY54="Yes"),100-OFFSET('Water Data'!$F$4,0,10*ROW('Water Data'!F48)),NA())</f>
        <v>#N/A</v>
      </c>
      <c r="K54" s="98" t="e">
        <f ca="true">+IF(AND(ISNUMBER(OFFSET('Water Data'!$F$6,0,10*ROW('Water Data'!F48))),'Data Summary'!BZ54="Yes"),OFFSET('Water Data'!$F$6,0,10*ROW('Water Data'!F48)),NA())</f>
        <v>#N/A</v>
      </c>
      <c r="L54" s="98" t="e">
        <f ca="true">+IF(AND(ISNUMBER(OFFSET('Water Data'!$F$9,0,10*ROW('Water Data'!F48))),'Data Summary'!CA54="Yes"),OFFSET('Water Data'!$F$9,0,10*ROW('Water Data'!F48)),NA())</f>
        <v>#N/A</v>
      </c>
      <c r="M54" s="98" t="e">
        <f ca="true">+IF(AND(ISNUMBER(OFFSET('Water Data'!$G$4,0,10*ROW('Water Data'!G48))),'Data Summary'!CB54="Yes"),100-OFFSET('Water Data'!$G$4,0,10*ROW('Water Data'!G48)),NA())</f>
        <v>#N/A</v>
      </c>
      <c r="N54" s="98" t="e">
        <f ca="true">+IF(AND(ISNUMBER(OFFSET('Water Data'!$G$6,0,10*ROW('Water Data'!G48))),'Data Summary'!CC54="Yes"),OFFSET('Water Data'!$G$6,0,10*ROW('Water Data'!G48)),NA())</f>
        <v>#N/A</v>
      </c>
      <c r="O54" s="98" t="e">
        <f ca="true">+IF(AND(ISNUMBER(OFFSET('Water Data'!$G$9,0,10*ROW('Water Data'!G48))),'Data Summary'!CD54="Yes"),OFFSET('Water Data'!$G$9,0,10*ROW('Water Data'!G48)),NA())</f>
        <v>#N/A</v>
      </c>
      <c r="P54" s="98" t="e">
        <f ca="true">+IF(AND(ISNUMBER(OFFSET('Water Data'!$H$4,0,10*ROW('Water Data'!H48))),'Data Summary'!CE54="Yes"),100-OFFSET('Water Data'!$H$4,0,10*ROW('Water Data'!H48)),NA())</f>
        <v>#N/A</v>
      </c>
      <c r="Q54" s="98" t="e">
        <f ca="true">+IF(AND(ISNUMBER(OFFSET('Water Data'!$H$6,0,10*ROW('Water Data'!H48))),'Data Summary'!CF54="Yes"),OFFSET('Water Data'!$H$6,0,10*ROW('Water Data'!H48)),NA())</f>
        <v>#N/A</v>
      </c>
      <c r="R54" s="98" t="e">
        <f ca="true">+IF(AND(ISNUMBER(OFFSET('Water Data'!$H$9,0,10*ROW('Water Data'!H48))),'Data Summary'!CG54="Yes"),OFFSET('Water Data'!$H$9,0,10*ROW('Water Data'!H48)),NA())</f>
        <v>#N/A</v>
      </c>
      <c r="S54" s="98" t="e">
        <f ca="true">+IF(AND(ISNUMBER(OFFSET('Water Data'!$I$4,0,10*ROW('Water Data'!I48))),'Data Summary'!CH54="Yes"),100-OFFSET('Water Data'!$I$4,0,10*ROW('Water Data'!I48)),NA())</f>
        <v>#N/A</v>
      </c>
      <c r="T54" s="98" t="e">
        <f ca="true">+IF(AND(ISNUMBER(OFFSET('Water Data'!$I$6,0,10*ROW('Water Data'!I48))),'Data Summary'!CI54="Yes"),OFFSET('Water Data'!$I$6,0,10*ROW('Water Data'!I48)),NA())</f>
        <v>#N/A</v>
      </c>
      <c r="U54" s="98" t="e">
        <f ca="true">+IF(AND(ISNUMBER(OFFSET('Water Data'!$I$9,0,10*ROW('Water Data'!I48))),'Data Summary'!CJ54="Yes"),OFFSET('Water Data'!$I$9,0,10*ROW('Water Data'!I48)),NA())</f>
        <v>#N/A</v>
      </c>
      <c r="V54" s="99" t="e">
        <f ca="true">+IF(AND(ISNUMBER(OFFSET('Sanitation Data'!$D$4,0,10*ROW('Sanitation Data'!D48))),'Data Summary'!CK54="Yes"),100-OFFSET('Sanitation Data'!$D$4,0,10*ROW('Sanitation Data'!D48)),NA())</f>
        <v>#N/A</v>
      </c>
      <c r="W54" s="99" t="e">
        <f ca="true">+IF(AND(ISNUMBER(OFFSET('Sanitation Data'!$D$6,0,10*ROW('Sanitation Data'!D48))),'Data Summary'!CL54="Yes"),OFFSET('Sanitation Data'!$D$6,0,10*ROW('Sanitation Data'!D48)),NA())</f>
        <v>#N/A</v>
      </c>
      <c r="X54" s="99" t="e">
        <f ca="true">+IF(AND(ISNUMBER(OFFSET('Sanitation Data'!$D$10,0,10*ROW('Sanitation Data'!D48))),'Data Summary'!CM54="Yes"),OFFSET('Sanitation Data'!$D$10,0,10*ROW('Sanitation Data'!D48)),NA())</f>
        <v>#N/A</v>
      </c>
      <c r="Y54" s="99" t="e">
        <f ca="true">+IF(AND(ISNUMBER(OFFSET('Sanitation Data'!$D$11,0,10*ROW('Sanitation Data'!D48))),'Data Summary'!CN54="Yes"),OFFSET('Sanitation Data'!$D$11,0,10*ROW('Sanitation Data'!D48)),NA())</f>
        <v>#N/A</v>
      </c>
      <c r="Z54" s="99" t="e">
        <f ca="true">+IF(AND(ISNUMBER(OFFSET('Sanitation Data'!$D$12,0,10*ROW('Sanitation Data'!D48))),'Data Summary'!CO54="Yes"),OFFSET('Sanitation Data'!$D$12,0,10*ROW('Sanitation Data'!D48)),NA())</f>
        <v>#N/A</v>
      </c>
      <c r="AA54" s="99" t="e">
        <f ca="true">+IF(AND(ISNUMBER(OFFSET('Sanitation Data'!$E$4,0,10*ROW('Sanitation Data'!E48))),'Data Summary'!CP54="Yes"),100-OFFSET('Sanitation Data'!$E$4,0,10*ROW('Sanitation Data'!E48)),NA())</f>
        <v>#N/A</v>
      </c>
      <c r="AB54" s="99" t="e">
        <f ca="true">+IF(AND(ISNUMBER(OFFSET('Sanitation Data'!$E$6,0,10*ROW('Sanitation Data'!E48))),'Data Summary'!CQ54="Yes"),OFFSET('Sanitation Data'!$E$6,0,10*ROW('Sanitation Data'!E48)),NA())</f>
        <v>#N/A</v>
      </c>
      <c r="AC54" s="99" t="e">
        <f ca="true">+IF(AND(ISNUMBER(OFFSET('Sanitation Data'!$E$10,0,10*ROW('Sanitation Data'!E48))),'Data Summary'!CR54="Yes"),OFFSET('Sanitation Data'!$E$10,0,10*ROW('Sanitation Data'!E48)),NA())</f>
        <v>#N/A</v>
      </c>
      <c r="AD54" s="99" t="e">
        <f ca="true">+IF(AND(ISNUMBER(OFFSET('Sanitation Data'!$E$11,0,10*ROW('Sanitation Data'!E48))),'Data Summary'!CS54="Yes"),OFFSET('Sanitation Data'!$E$11,0,10*ROW('Sanitation Data'!E48)),NA())</f>
        <v>#N/A</v>
      </c>
      <c r="AE54" s="99" t="e">
        <f ca="true">+IF(AND(ISNUMBER(OFFSET('Sanitation Data'!$E$12,0,10*ROW('Sanitation Data'!E48))),'Data Summary'!CT54="Yes"),OFFSET('Sanitation Data'!$E$12,0,10*ROW('Sanitation Data'!E48)),NA())</f>
        <v>#N/A</v>
      </c>
      <c r="AF54" s="99" t="e">
        <f ca="true">+IF(AND(ISNUMBER(OFFSET('Sanitation Data'!$F$4,0,10*ROW('Sanitation Data'!F48))),'Data Summary'!CU54="Yes"),100-OFFSET('Sanitation Data'!$F$4,0,10*ROW('Sanitation Data'!F48)),NA())</f>
        <v>#N/A</v>
      </c>
      <c r="AG54" s="99" t="e">
        <f ca="true">+IF(AND(ISNUMBER(OFFSET('Sanitation Data'!$F$6,0,10*ROW('Sanitation Data'!F48))),'Data Summary'!CV54="Yes"),OFFSET('Sanitation Data'!$F$6,0,10*ROW('Sanitation Data'!F48)),NA())</f>
        <v>#N/A</v>
      </c>
      <c r="AH54" s="99" t="e">
        <f ca="true">+IF(AND(ISNUMBER(OFFSET('Sanitation Data'!$F$10,0,10*ROW('Sanitation Data'!F48))),'Data Summary'!CW54="Yes"),OFFSET('Sanitation Data'!$F$10,0,10*ROW('Sanitation Data'!F48)),NA())</f>
        <v>#N/A</v>
      </c>
      <c r="AI54" s="99" t="e">
        <f ca="true">+IF(AND(ISNUMBER(OFFSET('Sanitation Data'!$F$11,0,10*ROW('Sanitation Data'!F48))),'Data Summary'!CX54="Yes"),OFFSET('Sanitation Data'!$F$11,0,10*ROW('Sanitation Data'!F48)),NA())</f>
        <v>#N/A</v>
      </c>
      <c r="AJ54" s="99" t="e">
        <f ca="true">+IF(AND(ISNUMBER(OFFSET('Sanitation Data'!$F$12,0,10*ROW('Sanitation Data'!F48))),'Data Summary'!CY54="Yes"),OFFSET('Sanitation Data'!$F$12,0,10*ROW('Sanitation Data'!F48)),NA())</f>
        <v>#N/A</v>
      </c>
      <c r="AK54" s="99" t="e">
        <f ca="true">+IF(AND(ISNUMBER(OFFSET('Sanitation Data'!$G$4,0,10*ROW('Sanitation Data'!G48))),'Data Summary'!CZ54="Yes"),100-OFFSET('Sanitation Data'!$G$4,0,10*ROW('Sanitation Data'!G48)),NA())</f>
        <v>#N/A</v>
      </c>
      <c r="AL54" s="99" t="e">
        <f ca="true">+IF(AND(ISNUMBER(OFFSET('Sanitation Data'!$G$6,0,10*ROW('Sanitation Data'!G48))),'Data Summary'!DA54="Yes"),OFFSET('Sanitation Data'!$G$6,0,10*ROW('Sanitation Data'!G48)),NA())</f>
        <v>#N/A</v>
      </c>
      <c r="AM54" s="99" t="e">
        <f ca="true">+IF(AND(ISNUMBER(OFFSET('Sanitation Data'!$G$10,0,10*ROW('Sanitation Data'!G48))),'Data Summary'!DB54="Yes"),OFFSET('Sanitation Data'!$G$10,0,10*ROW('Sanitation Data'!G48)),NA())</f>
        <v>#N/A</v>
      </c>
      <c r="AN54" s="99" t="e">
        <f ca="true">+IF(AND(ISNUMBER(OFFSET('Sanitation Data'!$G$11,0,10*ROW('Sanitation Data'!G48))),'Data Summary'!DC54="Yes"),OFFSET('Sanitation Data'!$G$11,0,10*ROW('Sanitation Data'!G48)),NA())</f>
        <v>#N/A</v>
      </c>
      <c r="AO54" s="99" t="e">
        <f ca="true">+IF(AND(ISNUMBER(OFFSET('Sanitation Data'!$G$12,0,10*ROW('Sanitation Data'!G48))),'Data Summary'!DD54="Yes"),OFFSET('Sanitation Data'!$G$12,0,10*ROW('Sanitation Data'!G48)),NA())</f>
        <v>#N/A</v>
      </c>
      <c r="AP54" s="99" t="e">
        <f ca="true">+IF(AND(ISNUMBER(OFFSET('Sanitation Data'!$H$4,0,10*ROW('Sanitation Data'!H48))),'Data Summary'!DE54="Yes"),100-OFFSET('Sanitation Data'!$H$4,0,10*ROW('Sanitation Data'!H48)),NA())</f>
        <v>#N/A</v>
      </c>
      <c r="AQ54" s="99" t="e">
        <f ca="true">+IF(AND(ISNUMBER(OFFSET('Sanitation Data'!$H$6,0,10*ROW('Sanitation Data'!H48))),'Data Summary'!DF54="Yes"),OFFSET('Sanitation Data'!$H$6,0,10*ROW('Sanitation Data'!H48)),NA())</f>
        <v>#N/A</v>
      </c>
      <c r="AR54" s="99" t="e">
        <f ca="true">+IF(AND(ISNUMBER(OFFSET('Sanitation Data'!$H$10,0,10*ROW('Sanitation Data'!H48))),'Data Summary'!DG54="Yes"),OFFSET('Sanitation Data'!$H$10,0,10*ROW('Sanitation Data'!H48)),NA())</f>
        <v>#N/A</v>
      </c>
      <c r="AS54" s="99" t="e">
        <f ca="true">+IF(AND(ISNUMBER(OFFSET('Sanitation Data'!$H$11,0,10*ROW('Sanitation Data'!H48))),'Data Summary'!DH54="Yes"),OFFSET('Sanitation Data'!$H$11,0,10*ROW('Sanitation Data'!H48)),NA())</f>
        <v>#N/A</v>
      </c>
      <c r="AT54" s="99" t="e">
        <f ca="true">+IF(AND(ISNUMBER(OFFSET('Sanitation Data'!$H$12,0,10*ROW('Sanitation Data'!H48))),'Data Summary'!DI54="Yes"),OFFSET('Sanitation Data'!$H$12,0,10*ROW('Sanitation Data'!H48)),NA())</f>
        <v>#N/A</v>
      </c>
      <c r="AU54" s="99" t="e">
        <f ca="true">+IF(AND(ISNUMBER(OFFSET('Sanitation Data'!$I$4,0,10*ROW('Sanitation Data'!I48))),'Data Summary'!DJ54="Yes"),100-OFFSET('Sanitation Data'!$I$4,0,10*ROW('Sanitation Data'!I48)),NA())</f>
        <v>#N/A</v>
      </c>
      <c r="AV54" s="99" t="e">
        <f ca="true">+IF(AND(ISNUMBER(OFFSET('Sanitation Data'!$I$6,0,10*ROW('Sanitation Data'!I48))),'Data Summary'!DK54="Yes"),OFFSET('Sanitation Data'!$I$6,0,10*ROW('Sanitation Data'!I48)),NA())</f>
        <v>#N/A</v>
      </c>
      <c r="AW54" s="99" t="e">
        <f ca="true">+IF(AND(ISNUMBER(OFFSET('Sanitation Data'!$I$10,0,10*ROW('Sanitation Data'!I48))),'Data Summary'!DL54="Yes"),OFFSET('Sanitation Data'!$I$10,0,10*ROW('Sanitation Data'!I48)),NA())</f>
        <v>#N/A</v>
      </c>
      <c r="AX54" s="99" t="e">
        <f ca="true">+IF(AND(ISNUMBER(OFFSET('Sanitation Data'!$I$11,0,10*ROW('Sanitation Data'!I48))),'Data Summary'!DM54="Yes"),OFFSET('Sanitation Data'!$I$11,0,10*ROW('Sanitation Data'!I48)),NA())</f>
        <v>#N/A</v>
      </c>
      <c r="AY54" s="99" t="e">
        <f ca="true">+IF(AND(ISNUMBER(OFFSET('Sanitation Data'!$I$12,0,10*ROW('Sanitation Data'!I48))),'Data Summary'!DN54="Yes"),OFFSET('Sanitation Data'!$I$12,0,10*ROW('Sanitation Data'!I48)),NA())</f>
        <v>#N/A</v>
      </c>
      <c r="AZ54" s="100" t="e">
        <f ca="true">+IF(AND(ISNUMBER(OFFSET('Hygiene Data'!$D$5,0,10*ROW('Hygiene Data'!D48))),'Data Summary'!DO54="Yes"),OFFSET('Hygiene Data'!$D$5,0,10*ROW('Hygiene Data'!D48)),NA())</f>
        <v>#N/A</v>
      </c>
      <c r="BA54" s="100" t="e">
        <f ca="true">+IF(AND(ISNUMBER(OFFSET('Hygiene Data'!$D$7,0,10*ROW('Hygiene Data'!D48))),'Data Summary'!DP54="Yes"),OFFSET('Hygiene Data'!$D$7,0,10*ROW('Hygiene Data'!D48)),NA())</f>
        <v>#N/A</v>
      </c>
      <c r="BB54" s="100" t="e">
        <f ca="true">+IF(AND(ISNUMBER(OFFSET('Hygiene Data'!$D$9,0,10*ROW('Hygiene Data'!D48))),'Data Summary'!DQ54="Yes"),OFFSET('Hygiene Data'!$D$9,0,10*ROW('Hygiene Data'!D48)),NA())</f>
        <v>#N/A</v>
      </c>
      <c r="BC54" s="100" t="e">
        <f ca="true">+IF(AND(ISNUMBER(OFFSET('Hygiene Data'!$E$5,0,10*ROW('Hygiene Data'!E48))),'Data Summary'!DR54="Yes"),OFFSET('Hygiene Data'!$E$5,0,10*ROW('Hygiene Data'!E48)),NA())</f>
        <v>#N/A</v>
      </c>
      <c r="BD54" s="100" t="e">
        <f ca="true">+IF(AND(ISNUMBER(OFFSET('Hygiene Data'!$E$7,0,10*ROW('Hygiene Data'!E48))),'Data Summary'!DS54="Yes"),OFFSET('Hygiene Data'!$E$7,0,10*ROW('Hygiene Data'!E48)),NA())</f>
        <v>#N/A</v>
      </c>
      <c r="BE54" s="100" t="e">
        <f ca="true">+IF(AND(ISNUMBER(OFFSET('Hygiene Data'!$E$9,0,10*ROW('Hygiene Data'!E48))),'Data Summary'!DT54="Yes"),OFFSET('Hygiene Data'!$E$9,0,10*ROW('Hygiene Data'!E48)),NA())</f>
        <v>#N/A</v>
      </c>
      <c r="BF54" s="100" t="e">
        <f ca="true">+IF(AND(ISNUMBER(OFFSET('Hygiene Data'!$F$5,0,10*ROW('Hygiene Data'!F48))),'Data Summary'!DU54="Yes"),OFFSET('Hygiene Data'!$F$5,0,10*ROW('Hygiene Data'!F48)),NA())</f>
        <v>#N/A</v>
      </c>
      <c r="BG54" s="100" t="e">
        <f ca="true">+IF(AND(ISNUMBER(OFFSET('Hygiene Data'!$F$7,0,10*ROW('Hygiene Data'!F48))),'Data Summary'!DV54="Yes"),OFFSET('Hygiene Data'!$F$7,0,10*ROW('Hygiene Data'!F48)),NA())</f>
        <v>#N/A</v>
      </c>
      <c r="BH54" s="100" t="e">
        <f ca="true">+IF(AND(ISNUMBER(OFFSET('Hygiene Data'!$F$9,0,10*ROW('Hygiene Data'!F48))),'Data Summary'!DW54="Yes"),OFFSET('Hygiene Data'!$F$9,0,10*ROW('Hygiene Data'!F48)),NA())</f>
        <v>#N/A</v>
      </c>
      <c r="BI54" s="100" t="e">
        <f ca="true">+IF(AND(ISNUMBER(OFFSET('Hygiene Data'!$G$5,0,10*ROW('Hygiene Data'!G48))),'Data Summary'!DX54="Yes"),OFFSET('Hygiene Data'!$G$5,0,10*ROW('Hygiene Data'!G48)),NA())</f>
        <v>#N/A</v>
      </c>
      <c r="BJ54" s="100" t="e">
        <f ca="true">+IF(AND(ISNUMBER(OFFSET('Hygiene Data'!$G$7,0,10*ROW('Hygiene Data'!G48))),'Data Summary'!DY54="Yes"),OFFSET('Hygiene Data'!$G$7,0,10*ROW('Hygiene Data'!G48)),NA())</f>
        <v>#N/A</v>
      </c>
      <c r="BK54" s="100" t="e">
        <f ca="true">+IF(AND(ISNUMBER(OFFSET('Hygiene Data'!$G$9,0,10*ROW('Hygiene Data'!G48))),'Data Summary'!DZ54="Yes"),OFFSET('Hygiene Data'!$G$9,0,10*ROW('Hygiene Data'!G48)),NA())</f>
        <v>#N/A</v>
      </c>
      <c r="BL54" s="100" t="e">
        <f ca="true">+IF(AND(ISNUMBER(OFFSET('Hygiene Data'!$H$5,0,10*ROW('Hygiene Data'!H48))),'Data Summary'!EA54="Yes"),OFFSET('Hygiene Data'!$H$5,0,10*ROW('Hygiene Data'!H48)),NA())</f>
        <v>#N/A</v>
      </c>
      <c r="BM54" s="100" t="e">
        <f ca="true">+IF(AND(ISNUMBER(OFFSET('Hygiene Data'!$H$7,0,10*ROW('Hygiene Data'!H48))),'Data Summary'!EB54="Yes"),OFFSET('Hygiene Data'!$H$7,0,10*ROW('Hygiene Data'!H48)),NA())</f>
        <v>#N/A</v>
      </c>
      <c r="BN54" s="100" t="e">
        <f ca="true">+IF(AND(ISNUMBER(OFFSET('Hygiene Data'!$H$9,0,10*ROW('Hygiene Data'!H48))),'Data Summary'!EC54="Yes"),OFFSET('Hygiene Data'!$H$9,0,10*ROW('Hygiene Data'!H48)),NA())</f>
        <v>#N/A</v>
      </c>
      <c r="BO54" s="100" t="e">
        <f ca="true">+IF(AND(ISNUMBER(OFFSET('Hygiene Data'!$I$5,0,10*ROW('Hygiene Data'!I48))),'Data Summary'!ED54="Yes"),OFFSET('Hygiene Data'!$I$5,0,10*ROW('Hygiene Data'!I48)),NA())</f>
        <v>#N/A</v>
      </c>
      <c r="BP54" s="100" t="e">
        <f ca="true">+IF(AND(ISNUMBER(OFFSET('Hygiene Data'!$I$7,0,10*ROW('Hygiene Data'!I48))),'Data Summary'!EE54="Yes"),OFFSET('Hygiene Data'!$I$7,0,10*ROW('Hygiene Data'!I48)),NA())</f>
        <v>#N/A</v>
      </c>
      <c r="BQ54" s="100" t="e">
        <f ca="true">+IF(AND(ISNUMBER(OFFSET('Hygiene Data'!$I$9,0,10*ROW('Hygiene Data'!I48))),'Data Summary'!EF54="Yes"),OFFSET('Hygiene Data'!$I$9,0,10*ROW('Hygiene Data'!I48)),NA())</f>
        <v>#N/A</v>
      </c>
    </row>
    <row xmlns:x14ac="http://schemas.microsoft.com/office/spreadsheetml/2009/9/ac" r="55" x14ac:dyDescent="0.2">
      <c r="A55" s="351" t="e">
        <f ca="true">+RIGHT('Data Summary'!A55,LEN('Data Summary'!A55)-9)</f>
        <v>#VALUE!</v>
      </c>
      <c r="B55" s="38" t="str">
        <f ca="true">+IF(ISTEXT('Data Summary'!B55),'Data Summary'!B55,"")</f>
        <v/>
      </c>
      <c r="C55" s="350" t="e">
        <f ca="true">+VALUE('Data Summary'!C55)</f>
        <v>#VALUE!</v>
      </c>
      <c r="D55" s="98" t="e">
        <f ca="true">+IF(AND(ISNUMBER(OFFSET('Water Data'!$D$4,0,10*ROW('Water Data'!D49))),'Data Summary'!BS55="Yes"),100-OFFSET('Water Data'!$D$4,0,10*ROW('Water Data'!D49)),NA())</f>
        <v>#N/A</v>
      </c>
      <c r="E55" s="98" t="e">
        <f ca="true">+IF(AND(ISNUMBER(OFFSET('Water Data'!$D$6,0,10*ROW('Water Data'!D49))),'Data Summary'!BT55="Yes"),OFFSET('Water Data'!$D$6,0,10*ROW('Water Data'!D49)),NA())</f>
        <v>#N/A</v>
      </c>
      <c r="F55" s="98" t="e">
        <f ca="true">+IF(AND(ISNUMBER(OFFSET('Water Data'!$D$9,0,10*ROW('Water Data'!D49))),'Data Summary'!BU55="Yes"),OFFSET('Water Data'!$D$9,0,10*ROW('Water Data'!D49)),NA())</f>
        <v>#N/A</v>
      </c>
      <c r="G55" s="98" t="e">
        <f ca="true">+IF(AND(ISNUMBER(OFFSET('Water Data'!$E$4,0,10*ROW('Water Data'!E49))),'Data Summary'!BV55="Yes"),100-OFFSET('Water Data'!$E$4,0,10*ROW('Water Data'!E49)),NA())</f>
        <v>#N/A</v>
      </c>
      <c r="H55" s="98" t="e">
        <f ca="true">+IF(AND(ISNUMBER(OFFSET('Water Data'!$E$6,0,10*ROW('Water Data'!E49))),'Data Summary'!BW55="Yes"),OFFSET('Water Data'!$E$6,0,10*ROW('Water Data'!E49)),NA())</f>
        <v>#N/A</v>
      </c>
      <c r="I55" s="98" t="e">
        <f ca="true">+IF(AND(ISNUMBER(OFFSET('Water Data'!$E$9,0,10*ROW('Water Data'!E49))),'Data Summary'!BX55="Yes"),OFFSET('Water Data'!$E$9,0,10*ROW('Water Data'!E49)),NA())</f>
        <v>#N/A</v>
      </c>
      <c r="J55" s="98" t="e">
        <f ca="true">+IF(AND(ISNUMBER(OFFSET('Water Data'!$F$4,0,10*ROW('Water Data'!F49))),'Data Summary'!BY55="Yes"),100-OFFSET('Water Data'!$F$4,0,10*ROW('Water Data'!F49)),NA())</f>
        <v>#N/A</v>
      </c>
      <c r="K55" s="98" t="e">
        <f ca="true">+IF(AND(ISNUMBER(OFFSET('Water Data'!$F$6,0,10*ROW('Water Data'!F49))),'Data Summary'!BZ55="Yes"),OFFSET('Water Data'!$F$6,0,10*ROW('Water Data'!F49)),NA())</f>
        <v>#N/A</v>
      </c>
      <c r="L55" s="98" t="e">
        <f ca="true">+IF(AND(ISNUMBER(OFFSET('Water Data'!$F$9,0,10*ROW('Water Data'!F49))),'Data Summary'!CA55="Yes"),OFFSET('Water Data'!$F$9,0,10*ROW('Water Data'!F49)),NA())</f>
        <v>#N/A</v>
      </c>
      <c r="M55" s="98" t="e">
        <f ca="true">+IF(AND(ISNUMBER(OFFSET('Water Data'!$G$4,0,10*ROW('Water Data'!G49))),'Data Summary'!CB55="Yes"),100-OFFSET('Water Data'!$G$4,0,10*ROW('Water Data'!G49)),NA())</f>
        <v>#N/A</v>
      </c>
      <c r="N55" s="98" t="e">
        <f ca="true">+IF(AND(ISNUMBER(OFFSET('Water Data'!$G$6,0,10*ROW('Water Data'!G49))),'Data Summary'!CC55="Yes"),OFFSET('Water Data'!$G$6,0,10*ROW('Water Data'!G49)),NA())</f>
        <v>#N/A</v>
      </c>
      <c r="O55" s="98" t="e">
        <f ca="true">+IF(AND(ISNUMBER(OFFSET('Water Data'!$G$9,0,10*ROW('Water Data'!G49))),'Data Summary'!CD55="Yes"),OFFSET('Water Data'!$G$9,0,10*ROW('Water Data'!G49)),NA())</f>
        <v>#N/A</v>
      </c>
      <c r="P55" s="98" t="e">
        <f ca="true">+IF(AND(ISNUMBER(OFFSET('Water Data'!$H$4,0,10*ROW('Water Data'!H49))),'Data Summary'!CE55="Yes"),100-OFFSET('Water Data'!$H$4,0,10*ROW('Water Data'!H49)),NA())</f>
        <v>#N/A</v>
      </c>
      <c r="Q55" s="98" t="e">
        <f ca="true">+IF(AND(ISNUMBER(OFFSET('Water Data'!$H$6,0,10*ROW('Water Data'!H49))),'Data Summary'!CF55="Yes"),OFFSET('Water Data'!$H$6,0,10*ROW('Water Data'!H49)),NA())</f>
        <v>#N/A</v>
      </c>
      <c r="R55" s="98" t="e">
        <f ca="true">+IF(AND(ISNUMBER(OFFSET('Water Data'!$H$9,0,10*ROW('Water Data'!H49))),'Data Summary'!CG55="Yes"),OFFSET('Water Data'!$H$9,0,10*ROW('Water Data'!H49)),NA())</f>
        <v>#N/A</v>
      </c>
      <c r="S55" s="98" t="e">
        <f ca="true">+IF(AND(ISNUMBER(OFFSET('Water Data'!$I$4,0,10*ROW('Water Data'!I49))),'Data Summary'!CH55="Yes"),100-OFFSET('Water Data'!$I$4,0,10*ROW('Water Data'!I49)),NA())</f>
        <v>#N/A</v>
      </c>
      <c r="T55" s="98" t="e">
        <f ca="true">+IF(AND(ISNUMBER(OFFSET('Water Data'!$I$6,0,10*ROW('Water Data'!I49))),'Data Summary'!CI55="Yes"),OFFSET('Water Data'!$I$6,0,10*ROW('Water Data'!I49)),NA())</f>
        <v>#N/A</v>
      </c>
      <c r="U55" s="98" t="e">
        <f ca="true">+IF(AND(ISNUMBER(OFFSET('Water Data'!$I$9,0,10*ROW('Water Data'!I49))),'Data Summary'!CJ55="Yes"),OFFSET('Water Data'!$I$9,0,10*ROW('Water Data'!I49)),NA())</f>
        <v>#N/A</v>
      </c>
      <c r="V55" s="99" t="e">
        <f ca="true">+IF(AND(ISNUMBER(OFFSET('Sanitation Data'!$D$4,0,10*ROW('Sanitation Data'!D49))),'Data Summary'!CK55="Yes"),100-OFFSET('Sanitation Data'!$D$4,0,10*ROW('Sanitation Data'!D49)),NA())</f>
        <v>#N/A</v>
      </c>
      <c r="W55" s="99" t="e">
        <f ca="true">+IF(AND(ISNUMBER(OFFSET('Sanitation Data'!$D$6,0,10*ROW('Sanitation Data'!D49))),'Data Summary'!CL55="Yes"),OFFSET('Sanitation Data'!$D$6,0,10*ROW('Sanitation Data'!D49)),NA())</f>
        <v>#N/A</v>
      </c>
      <c r="X55" s="99" t="e">
        <f ca="true">+IF(AND(ISNUMBER(OFFSET('Sanitation Data'!$D$10,0,10*ROW('Sanitation Data'!D49))),'Data Summary'!CM55="Yes"),OFFSET('Sanitation Data'!$D$10,0,10*ROW('Sanitation Data'!D49)),NA())</f>
        <v>#N/A</v>
      </c>
      <c r="Y55" s="99" t="e">
        <f ca="true">+IF(AND(ISNUMBER(OFFSET('Sanitation Data'!$D$11,0,10*ROW('Sanitation Data'!D49))),'Data Summary'!CN55="Yes"),OFFSET('Sanitation Data'!$D$11,0,10*ROW('Sanitation Data'!D49)),NA())</f>
        <v>#N/A</v>
      </c>
      <c r="Z55" s="99" t="e">
        <f ca="true">+IF(AND(ISNUMBER(OFFSET('Sanitation Data'!$D$12,0,10*ROW('Sanitation Data'!D49))),'Data Summary'!CO55="Yes"),OFFSET('Sanitation Data'!$D$12,0,10*ROW('Sanitation Data'!D49)),NA())</f>
        <v>#N/A</v>
      </c>
      <c r="AA55" s="99" t="e">
        <f ca="true">+IF(AND(ISNUMBER(OFFSET('Sanitation Data'!$E$4,0,10*ROW('Sanitation Data'!E49))),'Data Summary'!CP55="Yes"),100-OFFSET('Sanitation Data'!$E$4,0,10*ROW('Sanitation Data'!E49)),NA())</f>
        <v>#N/A</v>
      </c>
      <c r="AB55" s="99" t="e">
        <f ca="true">+IF(AND(ISNUMBER(OFFSET('Sanitation Data'!$E$6,0,10*ROW('Sanitation Data'!E49))),'Data Summary'!CQ55="Yes"),OFFSET('Sanitation Data'!$E$6,0,10*ROW('Sanitation Data'!E49)),NA())</f>
        <v>#N/A</v>
      </c>
      <c r="AC55" s="99" t="e">
        <f ca="true">+IF(AND(ISNUMBER(OFFSET('Sanitation Data'!$E$10,0,10*ROW('Sanitation Data'!E49))),'Data Summary'!CR55="Yes"),OFFSET('Sanitation Data'!$E$10,0,10*ROW('Sanitation Data'!E49)),NA())</f>
        <v>#N/A</v>
      </c>
      <c r="AD55" s="99" t="e">
        <f ca="true">+IF(AND(ISNUMBER(OFFSET('Sanitation Data'!$E$11,0,10*ROW('Sanitation Data'!E49))),'Data Summary'!CS55="Yes"),OFFSET('Sanitation Data'!$E$11,0,10*ROW('Sanitation Data'!E49)),NA())</f>
        <v>#N/A</v>
      </c>
      <c r="AE55" s="99" t="e">
        <f ca="true">+IF(AND(ISNUMBER(OFFSET('Sanitation Data'!$E$12,0,10*ROW('Sanitation Data'!E49))),'Data Summary'!CT55="Yes"),OFFSET('Sanitation Data'!$E$12,0,10*ROW('Sanitation Data'!E49)),NA())</f>
        <v>#N/A</v>
      </c>
      <c r="AF55" s="99" t="e">
        <f ca="true">+IF(AND(ISNUMBER(OFFSET('Sanitation Data'!$F$4,0,10*ROW('Sanitation Data'!F49))),'Data Summary'!CU55="Yes"),100-OFFSET('Sanitation Data'!$F$4,0,10*ROW('Sanitation Data'!F49)),NA())</f>
        <v>#N/A</v>
      </c>
      <c r="AG55" s="99" t="e">
        <f ca="true">+IF(AND(ISNUMBER(OFFSET('Sanitation Data'!$F$6,0,10*ROW('Sanitation Data'!F49))),'Data Summary'!CV55="Yes"),OFFSET('Sanitation Data'!$F$6,0,10*ROW('Sanitation Data'!F49)),NA())</f>
        <v>#N/A</v>
      </c>
      <c r="AH55" s="99" t="e">
        <f ca="true">+IF(AND(ISNUMBER(OFFSET('Sanitation Data'!$F$10,0,10*ROW('Sanitation Data'!F49))),'Data Summary'!CW55="Yes"),OFFSET('Sanitation Data'!$F$10,0,10*ROW('Sanitation Data'!F49)),NA())</f>
        <v>#N/A</v>
      </c>
      <c r="AI55" s="99" t="e">
        <f ca="true">+IF(AND(ISNUMBER(OFFSET('Sanitation Data'!$F$11,0,10*ROW('Sanitation Data'!F49))),'Data Summary'!CX55="Yes"),OFFSET('Sanitation Data'!$F$11,0,10*ROW('Sanitation Data'!F49)),NA())</f>
        <v>#N/A</v>
      </c>
      <c r="AJ55" s="99" t="e">
        <f ca="true">+IF(AND(ISNUMBER(OFFSET('Sanitation Data'!$F$12,0,10*ROW('Sanitation Data'!F49))),'Data Summary'!CY55="Yes"),OFFSET('Sanitation Data'!$F$12,0,10*ROW('Sanitation Data'!F49)),NA())</f>
        <v>#N/A</v>
      </c>
      <c r="AK55" s="99" t="e">
        <f ca="true">+IF(AND(ISNUMBER(OFFSET('Sanitation Data'!$G$4,0,10*ROW('Sanitation Data'!G49))),'Data Summary'!CZ55="Yes"),100-OFFSET('Sanitation Data'!$G$4,0,10*ROW('Sanitation Data'!G49)),NA())</f>
        <v>#N/A</v>
      </c>
      <c r="AL55" s="99" t="e">
        <f ca="true">+IF(AND(ISNUMBER(OFFSET('Sanitation Data'!$G$6,0,10*ROW('Sanitation Data'!G49))),'Data Summary'!DA55="Yes"),OFFSET('Sanitation Data'!$G$6,0,10*ROW('Sanitation Data'!G49)),NA())</f>
        <v>#N/A</v>
      </c>
      <c r="AM55" s="99" t="e">
        <f ca="true">+IF(AND(ISNUMBER(OFFSET('Sanitation Data'!$G$10,0,10*ROW('Sanitation Data'!G49))),'Data Summary'!DB55="Yes"),OFFSET('Sanitation Data'!$G$10,0,10*ROW('Sanitation Data'!G49)),NA())</f>
        <v>#N/A</v>
      </c>
      <c r="AN55" s="99" t="e">
        <f ca="true">+IF(AND(ISNUMBER(OFFSET('Sanitation Data'!$G$11,0,10*ROW('Sanitation Data'!G49))),'Data Summary'!DC55="Yes"),OFFSET('Sanitation Data'!$G$11,0,10*ROW('Sanitation Data'!G49)),NA())</f>
        <v>#N/A</v>
      </c>
      <c r="AO55" s="99" t="e">
        <f ca="true">+IF(AND(ISNUMBER(OFFSET('Sanitation Data'!$G$12,0,10*ROW('Sanitation Data'!G49))),'Data Summary'!DD55="Yes"),OFFSET('Sanitation Data'!$G$12,0,10*ROW('Sanitation Data'!G49)),NA())</f>
        <v>#N/A</v>
      </c>
      <c r="AP55" s="99" t="e">
        <f ca="true">+IF(AND(ISNUMBER(OFFSET('Sanitation Data'!$H$4,0,10*ROW('Sanitation Data'!H49))),'Data Summary'!DE55="Yes"),100-OFFSET('Sanitation Data'!$H$4,0,10*ROW('Sanitation Data'!H49)),NA())</f>
        <v>#N/A</v>
      </c>
      <c r="AQ55" s="99" t="e">
        <f ca="true">+IF(AND(ISNUMBER(OFFSET('Sanitation Data'!$H$6,0,10*ROW('Sanitation Data'!H49))),'Data Summary'!DF55="Yes"),OFFSET('Sanitation Data'!$H$6,0,10*ROW('Sanitation Data'!H49)),NA())</f>
        <v>#N/A</v>
      </c>
      <c r="AR55" s="99" t="e">
        <f ca="true">+IF(AND(ISNUMBER(OFFSET('Sanitation Data'!$H$10,0,10*ROW('Sanitation Data'!H49))),'Data Summary'!DG55="Yes"),OFFSET('Sanitation Data'!$H$10,0,10*ROW('Sanitation Data'!H49)),NA())</f>
        <v>#N/A</v>
      </c>
      <c r="AS55" s="99" t="e">
        <f ca="true">+IF(AND(ISNUMBER(OFFSET('Sanitation Data'!$H$11,0,10*ROW('Sanitation Data'!H49))),'Data Summary'!DH55="Yes"),OFFSET('Sanitation Data'!$H$11,0,10*ROW('Sanitation Data'!H49)),NA())</f>
        <v>#N/A</v>
      </c>
      <c r="AT55" s="99" t="e">
        <f ca="true">+IF(AND(ISNUMBER(OFFSET('Sanitation Data'!$H$12,0,10*ROW('Sanitation Data'!H49))),'Data Summary'!DI55="Yes"),OFFSET('Sanitation Data'!$H$12,0,10*ROW('Sanitation Data'!H49)),NA())</f>
        <v>#N/A</v>
      </c>
      <c r="AU55" s="99" t="e">
        <f ca="true">+IF(AND(ISNUMBER(OFFSET('Sanitation Data'!$I$4,0,10*ROW('Sanitation Data'!I49))),'Data Summary'!DJ55="Yes"),100-OFFSET('Sanitation Data'!$I$4,0,10*ROW('Sanitation Data'!I49)),NA())</f>
        <v>#N/A</v>
      </c>
      <c r="AV55" s="99" t="e">
        <f ca="true">+IF(AND(ISNUMBER(OFFSET('Sanitation Data'!$I$6,0,10*ROW('Sanitation Data'!I49))),'Data Summary'!DK55="Yes"),OFFSET('Sanitation Data'!$I$6,0,10*ROW('Sanitation Data'!I49)),NA())</f>
        <v>#N/A</v>
      </c>
      <c r="AW55" s="99" t="e">
        <f ca="true">+IF(AND(ISNUMBER(OFFSET('Sanitation Data'!$I$10,0,10*ROW('Sanitation Data'!I49))),'Data Summary'!DL55="Yes"),OFFSET('Sanitation Data'!$I$10,0,10*ROW('Sanitation Data'!I49)),NA())</f>
        <v>#N/A</v>
      </c>
      <c r="AX55" s="99" t="e">
        <f ca="true">+IF(AND(ISNUMBER(OFFSET('Sanitation Data'!$I$11,0,10*ROW('Sanitation Data'!I49))),'Data Summary'!DM55="Yes"),OFFSET('Sanitation Data'!$I$11,0,10*ROW('Sanitation Data'!I49)),NA())</f>
        <v>#N/A</v>
      </c>
      <c r="AY55" s="99" t="e">
        <f ca="true">+IF(AND(ISNUMBER(OFFSET('Sanitation Data'!$I$12,0,10*ROW('Sanitation Data'!I49))),'Data Summary'!DN55="Yes"),OFFSET('Sanitation Data'!$I$12,0,10*ROW('Sanitation Data'!I49)),NA())</f>
        <v>#N/A</v>
      </c>
      <c r="AZ55" s="100" t="e">
        <f ca="true">+IF(AND(ISNUMBER(OFFSET('Hygiene Data'!$D$5,0,10*ROW('Hygiene Data'!D49))),'Data Summary'!DO55="Yes"),OFFSET('Hygiene Data'!$D$5,0,10*ROW('Hygiene Data'!D49)),NA())</f>
        <v>#N/A</v>
      </c>
      <c r="BA55" s="100" t="e">
        <f ca="true">+IF(AND(ISNUMBER(OFFSET('Hygiene Data'!$D$7,0,10*ROW('Hygiene Data'!D49))),'Data Summary'!DP55="Yes"),OFFSET('Hygiene Data'!$D$7,0,10*ROW('Hygiene Data'!D49)),NA())</f>
        <v>#N/A</v>
      </c>
      <c r="BB55" s="100" t="e">
        <f ca="true">+IF(AND(ISNUMBER(OFFSET('Hygiene Data'!$D$9,0,10*ROW('Hygiene Data'!D49))),'Data Summary'!DQ55="Yes"),OFFSET('Hygiene Data'!$D$9,0,10*ROW('Hygiene Data'!D49)),NA())</f>
        <v>#N/A</v>
      </c>
      <c r="BC55" s="100" t="e">
        <f ca="true">+IF(AND(ISNUMBER(OFFSET('Hygiene Data'!$E$5,0,10*ROW('Hygiene Data'!E49))),'Data Summary'!DR55="Yes"),OFFSET('Hygiene Data'!$E$5,0,10*ROW('Hygiene Data'!E49)),NA())</f>
        <v>#N/A</v>
      </c>
      <c r="BD55" s="100" t="e">
        <f ca="true">+IF(AND(ISNUMBER(OFFSET('Hygiene Data'!$E$7,0,10*ROW('Hygiene Data'!E49))),'Data Summary'!DS55="Yes"),OFFSET('Hygiene Data'!$E$7,0,10*ROW('Hygiene Data'!E49)),NA())</f>
        <v>#N/A</v>
      </c>
      <c r="BE55" s="100" t="e">
        <f ca="true">+IF(AND(ISNUMBER(OFFSET('Hygiene Data'!$E$9,0,10*ROW('Hygiene Data'!E49))),'Data Summary'!DT55="Yes"),OFFSET('Hygiene Data'!$E$9,0,10*ROW('Hygiene Data'!E49)),NA())</f>
        <v>#N/A</v>
      </c>
      <c r="BF55" s="100" t="e">
        <f ca="true">+IF(AND(ISNUMBER(OFFSET('Hygiene Data'!$F$5,0,10*ROW('Hygiene Data'!F49))),'Data Summary'!DU55="Yes"),OFFSET('Hygiene Data'!$F$5,0,10*ROW('Hygiene Data'!F49)),NA())</f>
        <v>#N/A</v>
      </c>
      <c r="BG55" s="100" t="e">
        <f ca="true">+IF(AND(ISNUMBER(OFFSET('Hygiene Data'!$F$7,0,10*ROW('Hygiene Data'!F49))),'Data Summary'!DV55="Yes"),OFFSET('Hygiene Data'!$F$7,0,10*ROW('Hygiene Data'!F49)),NA())</f>
        <v>#N/A</v>
      </c>
      <c r="BH55" s="100" t="e">
        <f ca="true">+IF(AND(ISNUMBER(OFFSET('Hygiene Data'!$F$9,0,10*ROW('Hygiene Data'!F49))),'Data Summary'!DW55="Yes"),OFFSET('Hygiene Data'!$F$9,0,10*ROW('Hygiene Data'!F49)),NA())</f>
        <v>#N/A</v>
      </c>
      <c r="BI55" s="100" t="e">
        <f ca="true">+IF(AND(ISNUMBER(OFFSET('Hygiene Data'!$G$5,0,10*ROW('Hygiene Data'!G49))),'Data Summary'!DX55="Yes"),OFFSET('Hygiene Data'!$G$5,0,10*ROW('Hygiene Data'!G49)),NA())</f>
        <v>#N/A</v>
      </c>
      <c r="BJ55" s="100" t="e">
        <f ca="true">+IF(AND(ISNUMBER(OFFSET('Hygiene Data'!$G$7,0,10*ROW('Hygiene Data'!G49))),'Data Summary'!DY55="Yes"),OFFSET('Hygiene Data'!$G$7,0,10*ROW('Hygiene Data'!G49)),NA())</f>
        <v>#N/A</v>
      </c>
      <c r="BK55" s="100" t="e">
        <f ca="true">+IF(AND(ISNUMBER(OFFSET('Hygiene Data'!$G$9,0,10*ROW('Hygiene Data'!G49))),'Data Summary'!DZ55="Yes"),OFFSET('Hygiene Data'!$G$9,0,10*ROW('Hygiene Data'!G49)),NA())</f>
        <v>#N/A</v>
      </c>
      <c r="BL55" s="100" t="e">
        <f ca="true">+IF(AND(ISNUMBER(OFFSET('Hygiene Data'!$H$5,0,10*ROW('Hygiene Data'!H49))),'Data Summary'!EA55="Yes"),OFFSET('Hygiene Data'!$H$5,0,10*ROW('Hygiene Data'!H49)),NA())</f>
        <v>#N/A</v>
      </c>
      <c r="BM55" s="100" t="e">
        <f ca="true">+IF(AND(ISNUMBER(OFFSET('Hygiene Data'!$H$7,0,10*ROW('Hygiene Data'!H49))),'Data Summary'!EB55="Yes"),OFFSET('Hygiene Data'!$H$7,0,10*ROW('Hygiene Data'!H49)),NA())</f>
        <v>#N/A</v>
      </c>
      <c r="BN55" s="100" t="e">
        <f ca="true">+IF(AND(ISNUMBER(OFFSET('Hygiene Data'!$H$9,0,10*ROW('Hygiene Data'!H49))),'Data Summary'!EC55="Yes"),OFFSET('Hygiene Data'!$H$9,0,10*ROW('Hygiene Data'!H49)),NA())</f>
        <v>#N/A</v>
      </c>
      <c r="BO55" s="100" t="e">
        <f ca="true">+IF(AND(ISNUMBER(OFFSET('Hygiene Data'!$I$5,0,10*ROW('Hygiene Data'!I49))),'Data Summary'!ED55="Yes"),OFFSET('Hygiene Data'!$I$5,0,10*ROW('Hygiene Data'!I49)),NA())</f>
        <v>#N/A</v>
      </c>
      <c r="BP55" s="100" t="e">
        <f ca="true">+IF(AND(ISNUMBER(OFFSET('Hygiene Data'!$I$7,0,10*ROW('Hygiene Data'!I49))),'Data Summary'!EE55="Yes"),OFFSET('Hygiene Data'!$I$7,0,10*ROW('Hygiene Data'!I49)),NA())</f>
        <v>#N/A</v>
      </c>
      <c r="BQ55" s="100" t="e">
        <f ca="true">+IF(AND(ISNUMBER(OFFSET('Hygiene Data'!$I$9,0,10*ROW('Hygiene Data'!I49))),'Data Summary'!EF55="Yes"),OFFSET('Hygiene Data'!$I$9,0,10*ROW('Hygiene Data'!I49)),NA())</f>
        <v>#N/A</v>
      </c>
    </row>
    <row xmlns:x14ac="http://schemas.microsoft.com/office/spreadsheetml/2009/9/ac" r="56" x14ac:dyDescent="0.2">
      <c r="A56" s="351" t="e">
        <f ca="true">+RIGHT('Data Summary'!A56,LEN('Data Summary'!A56)-9)</f>
        <v>#VALUE!</v>
      </c>
      <c r="B56" s="38" t="str">
        <f ca="true">+IF(ISTEXT('Data Summary'!B56),'Data Summary'!B56,"")</f>
        <v/>
      </c>
      <c r="C56" s="350" t="e">
        <f ca="true">+VALUE('Data Summary'!C56)</f>
        <v>#VALUE!</v>
      </c>
      <c r="D56" s="98" t="e">
        <f ca="true">+IF(AND(ISNUMBER(OFFSET('Water Data'!$D$4,0,10*ROW('Water Data'!D50))),'Data Summary'!BS56="Yes"),100-OFFSET('Water Data'!$D$4,0,10*ROW('Water Data'!D50)),NA())</f>
        <v>#N/A</v>
      </c>
      <c r="E56" s="98" t="e">
        <f ca="true">+IF(AND(ISNUMBER(OFFSET('Water Data'!$D$6,0,10*ROW('Water Data'!D50))),'Data Summary'!BT56="Yes"),OFFSET('Water Data'!$D$6,0,10*ROW('Water Data'!D50)),NA())</f>
        <v>#N/A</v>
      </c>
      <c r="F56" s="98" t="e">
        <f ca="true">+IF(AND(ISNUMBER(OFFSET('Water Data'!$D$9,0,10*ROW('Water Data'!D50))),'Data Summary'!BU56="Yes"),OFFSET('Water Data'!$D$9,0,10*ROW('Water Data'!D50)),NA())</f>
        <v>#N/A</v>
      </c>
      <c r="G56" s="98" t="e">
        <f ca="true">+IF(AND(ISNUMBER(OFFSET('Water Data'!$E$4,0,10*ROW('Water Data'!E50))),'Data Summary'!BV56="Yes"),100-OFFSET('Water Data'!$E$4,0,10*ROW('Water Data'!E50)),NA())</f>
        <v>#N/A</v>
      </c>
      <c r="H56" s="98" t="e">
        <f ca="true">+IF(AND(ISNUMBER(OFFSET('Water Data'!$E$6,0,10*ROW('Water Data'!E50))),'Data Summary'!BW56="Yes"),OFFSET('Water Data'!$E$6,0,10*ROW('Water Data'!E50)),NA())</f>
        <v>#N/A</v>
      </c>
      <c r="I56" s="98" t="e">
        <f ca="true">+IF(AND(ISNUMBER(OFFSET('Water Data'!$E$9,0,10*ROW('Water Data'!E50))),'Data Summary'!BX56="Yes"),OFFSET('Water Data'!$E$9,0,10*ROW('Water Data'!E50)),NA())</f>
        <v>#N/A</v>
      </c>
      <c r="J56" s="98" t="e">
        <f ca="true">+IF(AND(ISNUMBER(OFFSET('Water Data'!$F$4,0,10*ROW('Water Data'!F50))),'Data Summary'!BY56="Yes"),100-OFFSET('Water Data'!$F$4,0,10*ROW('Water Data'!F50)),NA())</f>
        <v>#N/A</v>
      </c>
      <c r="K56" s="98" t="e">
        <f ca="true">+IF(AND(ISNUMBER(OFFSET('Water Data'!$F$6,0,10*ROW('Water Data'!F50))),'Data Summary'!BZ56="Yes"),OFFSET('Water Data'!$F$6,0,10*ROW('Water Data'!F50)),NA())</f>
        <v>#N/A</v>
      </c>
      <c r="L56" s="98" t="e">
        <f ca="true">+IF(AND(ISNUMBER(OFFSET('Water Data'!$F$9,0,10*ROW('Water Data'!F50))),'Data Summary'!CA56="Yes"),OFFSET('Water Data'!$F$9,0,10*ROW('Water Data'!F50)),NA())</f>
        <v>#N/A</v>
      </c>
      <c r="M56" s="98" t="e">
        <f ca="true">+IF(AND(ISNUMBER(OFFSET('Water Data'!$G$4,0,10*ROW('Water Data'!G50))),'Data Summary'!CB56="Yes"),100-OFFSET('Water Data'!$G$4,0,10*ROW('Water Data'!G50)),NA())</f>
        <v>#N/A</v>
      </c>
      <c r="N56" s="98" t="e">
        <f ca="true">+IF(AND(ISNUMBER(OFFSET('Water Data'!$G$6,0,10*ROW('Water Data'!G50))),'Data Summary'!CC56="Yes"),OFFSET('Water Data'!$G$6,0,10*ROW('Water Data'!G50)),NA())</f>
        <v>#N/A</v>
      </c>
      <c r="O56" s="98" t="e">
        <f ca="true">+IF(AND(ISNUMBER(OFFSET('Water Data'!$G$9,0,10*ROW('Water Data'!G50))),'Data Summary'!CD56="Yes"),OFFSET('Water Data'!$G$9,0,10*ROW('Water Data'!G50)),NA())</f>
        <v>#N/A</v>
      </c>
      <c r="P56" s="98" t="e">
        <f ca="true">+IF(AND(ISNUMBER(OFFSET('Water Data'!$H$4,0,10*ROW('Water Data'!H50))),'Data Summary'!CE56="Yes"),100-OFFSET('Water Data'!$H$4,0,10*ROW('Water Data'!H50)),NA())</f>
        <v>#N/A</v>
      </c>
      <c r="Q56" s="98" t="e">
        <f ca="true">+IF(AND(ISNUMBER(OFFSET('Water Data'!$H$6,0,10*ROW('Water Data'!H50))),'Data Summary'!CF56="Yes"),OFFSET('Water Data'!$H$6,0,10*ROW('Water Data'!H50)),NA())</f>
        <v>#N/A</v>
      </c>
      <c r="R56" s="98" t="e">
        <f ca="true">+IF(AND(ISNUMBER(OFFSET('Water Data'!$H$9,0,10*ROW('Water Data'!H50))),'Data Summary'!CG56="Yes"),OFFSET('Water Data'!$H$9,0,10*ROW('Water Data'!H50)),NA())</f>
        <v>#N/A</v>
      </c>
      <c r="S56" s="98" t="e">
        <f ca="true">+IF(AND(ISNUMBER(OFFSET('Water Data'!$I$4,0,10*ROW('Water Data'!I50))),'Data Summary'!CH56="Yes"),100-OFFSET('Water Data'!$I$4,0,10*ROW('Water Data'!I50)),NA())</f>
        <v>#N/A</v>
      </c>
      <c r="T56" s="98" t="e">
        <f ca="true">+IF(AND(ISNUMBER(OFFSET('Water Data'!$I$6,0,10*ROW('Water Data'!I50))),'Data Summary'!CI56="Yes"),OFFSET('Water Data'!$I$6,0,10*ROW('Water Data'!I50)),NA())</f>
        <v>#N/A</v>
      </c>
      <c r="U56" s="98" t="e">
        <f ca="true">+IF(AND(ISNUMBER(OFFSET('Water Data'!$I$9,0,10*ROW('Water Data'!I50))),'Data Summary'!CJ56="Yes"),OFFSET('Water Data'!$I$9,0,10*ROW('Water Data'!I50)),NA())</f>
        <v>#N/A</v>
      </c>
      <c r="V56" s="99" t="e">
        <f ca="true">+IF(AND(ISNUMBER(OFFSET('Sanitation Data'!$D$4,0,10*ROW('Sanitation Data'!D50))),'Data Summary'!CK56="Yes"),100-OFFSET('Sanitation Data'!$D$4,0,10*ROW('Sanitation Data'!D50)),NA())</f>
        <v>#N/A</v>
      </c>
      <c r="W56" s="99" t="e">
        <f ca="true">+IF(AND(ISNUMBER(OFFSET('Sanitation Data'!$D$6,0,10*ROW('Sanitation Data'!D50))),'Data Summary'!CL56="Yes"),OFFSET('Sanitation Data'!$D$6,0,10*ROW('Sanitation Data'!D50)),NA())</f>
        <v>#N/A</v>
      </c>
      <c r="X56" s="99" t="e">
        <f ca="true">+IF(AND(ISNUMBER(OFFSET('Sanitation Data'!$D$10,0,10*ROW('Sanitation Data'!D50))),'Data Summary'!CM56="Yes"),OFFSET('Sanitation Data'!$D$10,0,10*ROW('Sanitation Data'!D50)),NA())</f>
        <v>#N/A</v>
      </c>
      <c r="Y56" s="99" t="e">
        <f ca="true">+IF(AND(ISNUMBER(OFFSET('Sanitation Data'!$D$11,0,10*ROW('Sanitation Data'!D50))),'Data Summary'!CN56="Yes"),OFFSET('Sanitation Data'!$D$11,0,10*ROW('Sanitation Data'!D50)),NA())</f>
        <v>#N/A</v>
      </c>
      <c r="Z56" s="99" t="e">
        <f ca="true">+IF(AND(ISNUMBER(OFFSET('Sanitation Data'!$D$12,0,10*ROW('Sanitation Data'!D50))),'Data Summary'!CO56="Yes"),OFFSET('Sanitation Data'!$D$12,0,10*ROW('Sanitation Data'!D50)),NA())</f>
        <v>#N/A</v>
      </c>
      <c r="AA56" s="99" t="e">
        <f ca="true">+IF(AND(ISNUMBER(OFFSET('Sanitation Data'!$E$4,0,10*ROW('Sanitation Data'!E50))),'Data Summary'!CP56="Yes"),100-OFFSET('Sanitation Data'!$E$4,0,10*ROW('Sanitation Data'!E50)),NA())</f>
        <v>#N/A</v>
      </c>
      <c r="AB56" s="99" t="e">
        <f ca="true">+IF(AND(ISNUMBER(OFFSET('Sanitation Data'!$E$6,0,10*ROW('Sanitation Data'!E50))),'Data Summary'!CQ56="Yes"),OFFSET('Sanitation Data'!$E$6,0,10*ROW('Sanitation Data'!E50)),NA())</f>
        <v>#N/A</v>
      </c>
      <c r="AC56" s="99" t="e">
        <f ca="true">+IF(AND(ISNUMBER(OFFSET('Sanitation Data'!$E$10,0,10*ROW('Sanitation Data'!E50))),'Data Summary'!CR56="Yes"),OFFSET('Sanitation Data'!$E$10,0,10*ROW('Sanitation Data'!E50)),NA())</f>
        <v>#N/A</v>
      </c>
      <c r="AD56" s="99" t="e">
        <f ca="true">+IF(AND(ISNUMBER(OFFSET('Sanitation Data'!$E$11,0,10*ROW('Sanitation Data'!E50))),'Data Summary'!CS56="Yes"),OFFSET('Sanitation Data'!$E$11,0,10*ROW('Sanitation Data'!E50)),NA())</f>
        <v>#N/A</v>
      </c>
      <c r="AE56" s="99" t="e">
        <f ca="true">+IF(AND(ISNUMBER(OFFSET('Sanitation Data'!$E$12,0,10*ROW('Sanitation Data'!E50))),'Data Summary'!CT56="Yes"),OFFSET('Sanitation Data'!$E$12,0,10*ROW('Sanitation Data'!E50)),NA())</f>
        <v>#N/A</v>
      </c>
      <c r="AF56" s="99" t="e">
        <f ca="true">+IF(AND(ISNUMBER(OFFSET('Sanitation Data'!$F$4,0,10*ROW('Sanitation Data'!F50))),'Data Summary'!CU56="Yes"),100-OFFSET('Sanitation Data'!$F$4,0,10*ROW('Sanitation Data'!F50)),NA())</f>
        <v>#N/A</v>
      </c>
      <c r="AG56" s="99" t="e">
        <f ca="true">+IF(AND(ISNUMBER(OFFSET('Sanitation Data'!$F$6,0,10*ROW('Sanitation Data'!F50))),'Data Summary'!CV56="Yes"),OFFSET('Sanitation Data'!$F$6,0,10*ROW('Sanitation Data'!F50)),NA())</f>
        <v>#N/A</v>
      </c>
      <c r="AH56" s="99" t="e">
        <f ca="true">+IF(AND(ISNUMBER(OFFSET('Sanitation Data'!$F$10,0,10*ROW('Sanitation Data'!F50))),'Data Summary'!CW56="Yes"),OFFSET('Sanitation Data'!$F$10,0,10*ROW('Sanitation Data'!F50)),NA())</f>
        <v>#N/A</v>
      </c>
      <c r="AI56" s="99" t="e">
        <f ca="true">+IF(AND(ISNUMBER(OFFSET('Sanitation Data'!$F$11,0,10*ROW('Sanitation Data'!F50))),'Data Summary'!CX56="Yes"),OFFSET('Sanitation Data'!$F$11,0,10*ROW('Sanitation Data'!F50)),NA())</f>
        <v>#N/A</v>
      </c>
      <c r="AJ56" s="99" t="e">
        <f ca="true">+IF(AND(ISNUMBER(OFFSET('Sanitation Data'!$F$12,0,10*ROW('Sanitation Data'!F50))),'Data Summary'!CY56="Yes"),OFFSET('Sanitation Data'!$F$12,0,10*ROW('Sanitation Data'!F50)),NA())</f>
        <v>#N/A</v>
      </c>
      <c r="AK56" s="99" t="e">
        <f ca="true">+IF(AND(ISNUMBER(OFFSET('Sanitation Data'!$G$4,0,10*ROW('Sanitation Data'!G50))),'Data Summary'!CZ56="Yes"),100-OFFSET('Sanitation Data'!$G$4,0,10*ROW('Sanitation Data'!G50)),NA())</f>
        <v>#N/A</v>
      </c>
      <c r="AL56" s="99" t="e">
        <f ca="true">+IF(AND(ISNUMBER(OFFSET('Sanitation Data'!$G$6,0,10*ROW('Sanitation Data'!G50))),'Data Summary'!DA56="Yes"),OFFSET('Sanitation Data'!$G$6,0,10*ROW('Sanitation Data'!G50)),NA())</f>
        <v>#N/A</v>
      </c>
      <c r="AM56" s="99" t="e">
        <f ca="true">+IF(AND(ISNUMBER(OFFSET('Sanitation Data'!$G$10,0,10*ROW('Sanitation Data'!G50))),'Data Summary'!DB56="Yes"),OFFSET('Sanitation Data'!$G$10,0,10*ROW('Sanitation Data'!G50)),NA())</f>
        <v>#N/A</v>
      </c>
      <c r="AN56" s="99" t="e">
        <f ca="true">+IF(AND(ISNUMBER(OFFSET('Sanitation Data'!$G$11,0,10*ROW('Sanitation Data'!G50))),'Data Summary'!DC56="Yes"),OFFSET('Sanitation Data'!$G$11,0,10*ROW('Sanitation Data'!G50)),NA())</f>
        <v>#N/A</v>
      </c>
      <c r="AO56" s="99" t="e">
        <f ca="true">+IF(AND(ISNUMBER(OFFSET('Sanitation Data'!$G$12,0,10*ROW('Sanitation Data'!G50))),'Data Summary'!DD56="Yes"),OFFSET('Sanitation Data'!$G$12,0,10*ROW('Sanitation Data'!G50)),NA())</f>
        <v>#N/A</v>
      </c>
      <c r="AP56" s="99" t="e">
        <f ca="true">+IF(AND(ISNUMBER(OFFSET('Sanitation Data'!$H$4,0,10*ROW('Sanitation Data'!H50))),'Data Summary'!DE56="Yes"),100-OFFSET('Sanitation Data'!$H$4,0,10*ROW('Sanitation Data'!H50)),NA())</f>
        <v>#N/A</v>
      </c>
      <c r="AQ56" s="99" t="e">
        <f ca="true">+IF(AND(ISNUMBER(OFFSET('Sanitation Data'!$H$6,0,10*ROW('Sanitation Data'!H50))),'Data Summary'!DF56="Yes"),OFFSET('Sanitation Data'!$H$6,0,10*ROW('Sanitation Data'!H50)),NA())</f>
        <v>#N/A</v>
      </c>
      <c r="AR56" s="99" t="e">
        <f ca="true">+IF(AND(ISNUMBER(OFFSET('Sanitation Data'!$H$10,0,10*ROW('Sanitation Data'!H50))),'Data Summary'!DG56="Yes"),OFFSET('Sanitation Data'!$H$10,0,10*ROW('Sanitation Data'!H50)),NA())</f>
        <v>#N/A</v>
      </c>
      <c r="AS56" s="99" t="e">
        <f ca="true">+IF(AND(ISNUMBER(OFFSET('Sanitation Data'!$H$11,0,10*ROW('Sanitation Data'!H50))),'Data Summary'!DH56="Yes"),OFFSET('Sanitation Data'!$H$11,0,10*ROW('Sanitation Data'!H50)),NA())</f>
        <v>#N/A</v>
      </c>
      <c r="AT56" s="99" t="e">
        <f ca="true">+IF(AND(ISNUMBER(OFFSET('Sanitation Data'!$H$12,0,10*ROW('Sanitation Data'!H50))),'Data Summary'!DI56="Yes"),OFFSET('Sanitation Data'!$H$12,0,10*ROW('Sanitation Data'!H50)),NA())</f>
        <v>#N/A</v>
      </c>
      <c r="AU56" s="99" t="e">
        <f ca="true">+IF(AND(ISNUMBER(OFFSET('Sanitation Data'!$I$4,0,10*ROW('Sanitation Data'!I50))),'Data Summary'!DJ56="Yes"),100-OFFSET('Sanitation Data'!$I$4,0,10*ROW('Sanitation Data'!I50)),NA())</f>
        <v>#N/A</v>
      </c>
      <c r="AV56" s="99" t="e">
        <f ca="true">+IF(AND(ISNUMBER(OFFSET('Sanitation Data'!$I$6,0,10*ROW('Sanitation Data'!I50))),'Data Summary'!DK56="Yes"),OFFSET('Sanitation Data'!$I$6,0,10*ROW('Sanitation Data'!I50)),NA())</f>
        <v>#N/A</v>
      </c>
      <c r="AW56" s="99" t="e">
        <f ca="true">+IF(AND(ISNUMBER(OFFSET('Sanitation Data'!$I$10,0,10*ROW('Sanitation Data'!I50))),'Data Summary'!DL56="Yes"),OFFSET('Sanitation Data'!$I$10,0,10*ROW('Sanitation Data'!I50)),NA())</f>
        <v>#N/A</v>
      </c>
      <c r="AX56" s="99" t="e">
        <f ca="true">+IF(AND(ISNUMBER(OFFSET('Sanitation Data'!$I$11,0,10*ROW('Sanitation Data'!I50))),'Data Summary'!DM56="Yes"),OFFSET('Sanitation Data'!$I$11,0,10*ROW('Sanitation Data'!I50)),NA())</f>
        <v>#N/A</v>
      </c>
      <c r="AY56" s="99" t="e">
        <f ca="true">+IF(AND(ISNUMBER(OFFSET('Sanitation Data'!$I$12,0,10*ROW('Sanitation Data'!I50))),'Data Summary'!DN56="Yes"),OFFSET('Sanitation Data'!$I$12,0,10*ROW('Sanitation Data'!I50)),NA())</f>
        <v>#N/A</v>
      </c>
      <c r="AZ56" s="100" t="e">
        <f ca="true">+IF(AND(ISNUMBER(OFFSET('Hygiene Data'!$D$5,0,10*ROW('Hygiene Data'!D50))),'Data Summary'!DO56="Yes"),OFFSET('Hygiene Data'!$D$5,0,10*ROW('Hygiene Data'!D50)),NA())</f>
        <v>#N/A</v>
      </c>
      <c r="BA56" s="100" t="e">
        <f ca="true">+IF(AND(ISNUMBER(OFFSET('Hygiene Data'!$D$7,0,10*ROW('Hygiene Data'!D50))),'Data Summary'!DP56="Yes"),OFFSET('Hygiene Data'!$D$7,0,10*ROW('Hygiene Data'!D50)),NA())</f>
        <v>#N/A</v>
      </c>
      <c r="BB56" s="100" t="e">
        <f ca="true">+IF(AND(ISNUMBER(OFFSET('Hygiene Data'!$D$9,0,10*ROW('Hygiene Data'!D50))),'Data Summary'!DQ56="Yes"),OFFSET('Hygiene Data'!$D$9,0,10*ROW('Hygiene Data'!D50)),NA())</f>
        <v>#N/A</v>
      </c>
      <c r="BC56" s="100" t="e">
        <f ca="true">+IF(AND(ISNUMBER(OFFSET('Hygiene Data'!$E$5,0,10*ROW('Hygiene Data'!E50))),'Data Summary'!DR56="Yes"),OFFSET('Hygiene Data'!$E$5,0,10*ROW('Hygiene Data'!E50)),NA())</f>
        <v>#N/A</v>
      </c>
      <c r="BD56" s="100" t="e">
        <f ca="true">+IF(AND(ISNUMBER(OFFSET('Hygiene Data'!$E$7,0,10*ROW('Hygiene Data'!E50))),'Data Summary'!DS56="Yes"),OFFSET('Hygiene Data'!$E$7,0,10*ROW('Hygiene Data'!E50)),NA())</f>
        <v>#N/A</v>
      </c>
      <c r="BE56" s="100" t="e">
        <f ca="true">+IF(AND(ISNUMBER(OFFSET('Hygiene Data'!$E$9,0,10*ROW('Hygiene Data'!E50))),'Data Summary'!DT56="Yes"),OFFSET('Hygiene Data'!$E$9,0,10*ROW('Hygiene Data'!E50)),NA())</f>
        <v>#N/A</v>
      </c>
      <c r="BF56" s="100" t="e">
        <f ca="true">+IF(AND(ISNUMBER(OFFSET('Hygiene Data'!$F$5,0,10*ROW('Hygiene Data'!F50))),'Data Summary'!DU56="Yes"),OFFSET('Hygiene Data'!$F$5,0,10*ROW('Hygiene Data'!F50)),NA())</f>
        <v>#N/A</v>
      </c>
      <c r="BG56" s="100" t="e">
        <f ca="true">+IF(AND(ISNUMBER(OFFSET('Hygiene Data'!$F$7,0,10*ROW('Hygiene Data'!F50))),'Data Summary'!DV56="Yes"),OFFSET('Hygiene Data'!$F$7,0,10*ROW('Hygiene Data'!F50)),NA())</f>
        <v>#N/A</v>
      </c>
      <c r="BH56" s="100" t="e">
        <f ca="true">+IF(AND(ISNUMBER(OFFSET('Hygiene Data'!$F$9,0,10*ROW('Hygiene Data'!F50))),'Data Summary'!DW56="Yes"),OFFSET('Hygiene Data'!$F$9,0,10*ROW('Hygiene Data'!F50)),NA())</f>
        <v>#N/A</v>
      </c>
      <c r="BI56" s="100" t="e">
        <f ca="true">+IF(AND(ISNUMBER(OFFSET('Hygiene Data'!$G$5,0,10*ROW('Hygiene Data'!G50))),'Data Summary'!DX56="Yes"),OFFSET('Hygiene Data'!$G$5,0,10*ROW('Hygiene Data'!G50)),NA())</f>
        <v>#N/A</v>
      </c>
      <c r="BJ56" s="100" t="e">
        <f ca="true">+IF(AND(ISNUMBER(OFFSET('Hygiene Data'!$G$7,0,10*ROW('Hygiene Data'!G50))),'Data Summary'!DY56="Yes"),OFFSET('Hygiene Data'!$G$7,0,10*ROW('Hygiene Data'!G50)),NA())</f>
        <v>#N/A</v>
      </c>
      <c r="BK56" s="100" t="e">
        <f ca="true">+IF(AND(ISNUMBER(OFFSET('Hygiene Data'!$G$9,0,10*ROW('Hygiene Data'!G50))),'Data Summary'!DZ56="Yes"),OFFSET('Hygiene Data'!$G$9,0,10*ROW('Hygiene Data'!G50)),NA())</f>
        <v>#N/A</v>
      </c>
      <c r="BL56" s="100" t="e">
        <f ca="true">+IF(AND(ISNUMBER(OFFSET('Hygiene Data'!$H$5,0,10*ROW('Hygiene Data'!H50))),'Data Summary'!EA56="Yes"),OFFSET('Hygiene Data'!$H$5,0,10*ROW('Hygiene Data'!H50)),NA())</f>
        <v>#N/A</v>
      </c>
      <c r="BM56" s="100" t="e">
        <f ca="true">+IF(AND(ISNUMBER(OFFSET('Hygiene Data'!$H$7,0,10*ROW('Hygiene Data'!H50))),'Data Summary'!EB56="Yes"),OFFSET('Hygiene Data'!$H$7,0,10*ROW('Hygiene Data'!H50)),NA())</f>
        <v>#N/A</v>
      </c>
      <c r="BN56" s="100" t="e">
        <f ca="true">+IF(AND(ISNUMBER(OFFSET('Hygiene Data'!$H$9,0,10*ROW('Hygiene Data'!H50))),'Data Summary'!EC56="Yes"),OFFSET('Hygiene Data'!$H$9,0,10*ROW('Hygiene Data'!H50)),NA())</f>
        <v>#N/A</v>
      </c>
      <c r="BO56" s="100" t="e">
        <f ca="true">+IF(AND(ISNUMBER(OFFSET('Hygiene Data'!$I$5,0,10*ROW('Hygiene Data'!I50))),'Data Summary'!ED56="Yes"),OFFSET('Hygiene Data'!$I$5,0,10*ROW('Hygiene Data'!I50)),NA())</f>
        <v>#N/A</v>
      </c>
      <c r="BP56" s="100" t="e">
        <f ca="true">+IF(AND(ISNUMBER(OFFSET('Hygiene Data'!$I$7,0,10*ROW('Hygiene Data'!I50))),'Data Summary'!EE56="Yes"),OFFSET('Hygiene Data'!$I$7,0,10*ROW('Hygiene Data'!I50)),NA())</f>
        <v>#N/A</v>
      </c>
      <c r="BQ56" s="100" t="e">
        <f ca="true">+IF(AND(ISNUMBER(OFFSET('Hygiene Data'!$I$9,0,10*ROW('Hygiene Data'!I50))),'Data Summary'!EF56="Yes"),OFFSET('Hygiene Data'!$I$9,0,10*ROW('Hygiene Data'!I50)),NA())</f>
        <v>#N/A</v>
      </c>
    </row>
    <row xmlns:x14ac="http://schemas.microsoft.com/office/spreadsheetml/2009/9/ac" r="57" x14ac:dyDescent="0.2">
      <c r="A57" s="351" t="e">
        <f ca="true">+RIGHT('Data Summary'!A57,LEN('Data Summary'!A57)-9)</f>
        <v>#VALUE!</v>
      </c>
      <c r="B57" s="38" t="str">
        <f ca="true">+IF(ISTEXT('Data Summary'!B57),'Data Summary'!B57,"")</f>
        <v/>
      </c>
      <c r="C57" s="350" t="e">
        <f ca="true">+VALUE('Data Summary'!C57)</f>
        <v>#VALUE!</v>
      </c>
      <c r="D57" s="98" t="e">
        <f ca="true">+IF(AND(ISNUMBER(OFFSET('Water Data'!$D$4,0,10*ROW('Water Data'!D51))),'Data Summary'!BS57="Yes"),100-OFFSET('Water Data'!$D$4,0,10*ROW('Water Data'!D51)),NA())</f>
        <v>#N/A</v>
      </c>
      <c r="E57" s="98" t="e">
        <f ca="true">+IF(AND(ISNUMBER(OFFSET('Water Data'!$D$6,0,10*ROW('Water Data'!D51))),'Data Summary'!BT57="Yes"),OFFSET('Water Data'!$D$6,0,10*ROW('Water Data'!D51)),NA())</f>
        <v>#N/A</v>
      </c>
      <c r="F57" s="98" t="e">
        <f ca="true">+IF(AND(ISNUMBER(OFFSET('Water Data'!$D$9,0,10*ROW('Water Data'!D51))),'Data Summary'!BU57="Yes"),OFFSET('Water Data'!$D$9,0,10*ROW('Water Data'!D51)),NA())</f>
        <v>#N/A</v>
      </c>
      <c r="G57" s="98" t="e">
        <f ca="true">+IF(AND(ISNUMBER(OFFSET('Water Data'!$E$4,0,10*ROW('Water Data'!E51))),'Data Summary'!BV57="Yes"),100-OFFSET('Water Data'!$E$4,0,10*ROW('Water Data'!E51)),NA())</f>
        <v>#N/A</v>
      </c>
      <c r="H57" s="98" t="e">
        <f ca="true">+IF(AND(ISNUMBER(OFFSET('Water Data'!$E$6,0,10*ROW('Water Data'!E51))),'Data Summary'!BW57="Yes"),OFFSET('Water Data'!$E$6,0,10*ROW('Water Data'!E51)),NA())</f>
        <v>#N/A</v>
      </c>
      <c r="I57" s="98" t="e">
        <f ca="true">+IF(AND(ISNUMBER(OFFSET('Water Data'!$E$9,0,10*ROW('Water Data'!E51))),'Data Summary'!BX57="Yes"),OFFSET('Water Data'!$E$9,0,10*ROW('Water Data'!E51)),NA())</f>
        <v>#N/A</v>
      </c>
      <c r="J57" s="98" t="e">
        <f ca="true">+IF(AND(ISNUMBER(OFFSET('Water Data'!$F$4,0,10*ROW('Water Data'!F51))),'Data Summary'!BY57="Yes"),100-OFFSET('Water Data'!$F$4,0,10*ROW('Water Data'!F51)),NA())</f>
        <v>#N/A</v>
      </c>
      <c r="K57" s="98" t="e">
        <f ca="true">+IF(AND(ISNUMBER(OFFSET('Water Data'!$F$6,0,10*ROW('Water Data'!F51))),'Data Summary'!BZ57="Yes"),OFFSET('Water Data'!$F$6,0,10*ROW('Water Data'!F51)),NA())</f>
        <v>#N/A</v>
      </c>
      <c r="L57" s="98" t="e">
        <f ca="true">+IF(AND(ISNUMBER(OFFSET('Water Data'!$F$9,0,10*ROW('Water Data'!F51))),'Data Summary'!CA57="Yes"),OFFSET('Water Data'!$F$9,0,10*ROW('Water Data'!F51)),NA())</f>
        <v>#N/A</v>
      </c>
      <c r="M57" s="98" t="e">
        <f ca="true">+IF(AND(ISNUMBER(OFFSET('Water Data'!$G$4,0,10*ROW('Water Data'!G51))),'Data Summary'!CB57="Yes"),100-OFFSET('Water Data'!$G$4,0,10*ROW('Water Data'!G51)),NA())</f>
        <v>#N/A</v>
      </c>
      <c r="N57" s="98" t="e">
        <f ca="true">+IF(AND(ISNUMBER(OFFSET('Water Data'!$G$6,0,10*ROW('Water Data'!G51))),'Data Summary'!CC57="Yes"),OFFSET('Water Data'!$G$6,0,10*ROW('Water Data'!G51)),NA())</f>
        <v>#N/A</v>
      </c>
      <c r="O57" s="98" t="e">
        <f ca="true">+IF(AND(ISNUMBER(OFFSET('Water Data'!$G$9,0,10*ROW('Water Data'!G51))),'Data Summary'!CD57="Yes"),OFFSET('Water Data'!$G$9,0,10*ROW('Water Data'!G51)),NA())</f>
        <v>#N/A</v>
      </c>
      <c r="P57" s="98" t="e">
        <f ca="true">+IF(AND(ISNUMBER(OFFSET('Water Data'!$H$4,0,10*ROW('Water Data'!H51))),'Data Summary'!CE57="Yes"),100-OFFSET('Water Data'!$H$4,0,10*ROW('Water Data'!H51)),NA())</f>
        <v>#N/A</v>
      </c>
      <c r="Q57" s="98" t="e">
        <f ca="true">+IF(AND(ISNUMBER(OFFSET('Water Data'!$H$6,0,10*ROW('Water Data'!H51))),'Data Summary'!CF57="Yes"),OFFSET('Water Data'!$H$6,0,10*ROW('Water Data'!H51)),NA())</f>
        <v>#N/A</v>
      </c>
      <c r="R57" s="98" t="e">
        <f ca="true">+IF(AND(ISNUMBER(OFFSET('Water Data'!$H$9,0,10*ROW('Water Data'!H51))),'Data Summary'!CG57="Yes"),OFFSET('Water Data'!$H$9,0,10*ROW('Water Data'!H51)),NA())</f>
        <v>#N/A</v>
      </c>
      <c r="S57" s="98" t="e">
        <f ca="true">+IF(AND(ISNUMBER(OFFSET('Water Data'!$I$4,0,10*ROW('Water Data'!I51))),'Data Summary'!CH57="Yes"),100-OFFSET('Water Data'!$I$4,0,10*ROW('Water Data'!I51)),NA())</f>
        <v>#N/A</v>
      </c>
      <c r="T57" s="98" t="e">
        <f ca="true">+IF(AND(ISNUMBER(OFFSET('Water Data'!$I$6,0,10*ROW('Water Data'!I51))),'Data Summary'!CI57="Yes"),OFFSET('Water Data'!$I$6,0,10*ROW('Water Data'!I51)),NA())</f>
        <v>#N/A</v>
      </c>
      <c r="U57" s="98" t="e">
        <f ca="true">+IF(AND(ISNUMBER(OFFSET('Water Data'!$I$9,0,10*ROW('Water Data'!I51))),'Data Summary'!CJ57="Yes"),OFFSET('Water Data'!$I$9,0,10*ROW('Water Data'!I51)),NA())</f>
        <v>#N/A</v>
      </c>
      <c r="V57" s="99" t="e">
        <f ca="true">+IF(AND(ISNUMBER(OFFSET('Sanitation Data'!$D$4,0,10*ROW('Sanitation Data'!D51))),'Data Summary'!CK57="Yes"),100-OFFSET('Sanitation Data'!$D$4,0,10*ROW('Sanitation Data'!D51)),NA())</f>
        <v>#N/A</v>
      </c>
      <c r="W57" s="99" t="e">
        <f ca="true">+IF(AND(ISNUMBER(OFFSET('Sanitation Data'!$D$6,0,10*ROW('Sanitation Data'!D51))),'Data Summary'!CL57="Yes"),OFFSET('Sanitation Data'!$D$6,0,10*ROW('Sanitation Data'!D51)),NA())</f>
        <v>#N/A</v>
      </c>
      <c r="X57" s="99" t="e">
        <f ca="true">+IF(AND(ISNUMBER(OFFSET('Sanitation Data'!$D$10,0,10*ROW('Sanitation Data'!D51))),'Data Summary'!CM57="Yes"),OFFSET('Sanitation Data'!$D$10,0,10*ROW('Sanitation Data'!D51)),NA())</f>
        <v>#N/A</v>
      </c>
      <c r="Y57" s="99" t="e">
        <f ca="true">+IF(AND(ISNUMBER(OFFSET('Sanitation Data'!$D$11,0,10*ROW('Sanitation Data'!D51))),'Data Summary'!CN57="Yes"),OFFSET('Sanitation Data'!$D$11,0,10*ROW('Sanitation Data'!D51)),NA())</f>
        <v>#N/A</v>
      </c>
      <c r="Z57" s="99" t="e">
        <f ca="true">+IF(AND(ISNUMBER(OFFSET('Sanitation Data'!$D$12,0,10*ROW('Sanitation Data'!D51))),'Data Summary'!CO57="Yes"),OFFSET('Sanitation Data'!$D$12,0,10*ROW('Sanitation Data'!D51)),NA())</f>
        <v>#N/A</v>
      </c>
      <c r="AA57" s="99" t="e">
        <f ca="true">+IF(AND(ISNUMBER(OFFSET('Sanitation Data'!$E$4,0,10*ROW('Sanitation Data'!E51))),'Data Summary'!CP57="Yes"),100-OFFSET('Sanitation Data'!$E$4,0,10*ROW('Sanitation Data'!E51)),NA())</f>
        <v>#N/A</v>
      </c>
      <c r="AB57" s="99" t="e">
        <f ca="true">+IF(AND(ISNUMBER(OFFSET('Sanitation Data'!$E$6,0,10*ROW('Sanitation Data'!E51))),'Data Summary'!CQ57="Yes"),OFFSET('Sanitation Data'!$E$6,0,10*ROW('Sanitation Data'!E51)),NA())</f>
        <v>#N/A</v>
      </c>
      <c r="AC57" s="99" t="e">
        <f ca="true">+IF(AND(ISNUMBER(OFFSET('Sanitation Data'!$E$10,0,10*ROW('Sanitation Data'!E51))),'Data Summary'!CR57="Yes"),OFFSET('Sanitation Data'!$E$10,0,10*ROW('Sanitation Data'!E51)),NA())</f>
        <v>#N/A</v>
      </c>
      <c r="AD57" s="99" t="e">
        <f ca="true">+IF(AND(ISNUMBER(OFFSET('Sanitation Data'!$E$11,0,10*ROW('Sanitation Data'!E51))),'Data Summary'!CS57="Yes"),OFFSET('Sanitation Data'!$E$11,0,10*ROW('Sanitation Data'!E51)),NA())</f>
        <v>#N/A</v>
      </c>
      <c r="AE57" s="99" t="e">
        <f ca="true">+IF(AND(ISNUMBER(OFFSET('Sanitation Data'!$E$12,0,10*ROW('Sanitation Data'!E51))),'Data Summary'!CT57="Yes"),OFFSET('Sanitation Data'!$E$12,0,10*ROW('Sanitation Data'!E51)),NA())</f>
        <v>#N/A</v>
      </c>
      <c r="AF57" s="99" t="e">
        <f ca="true">+IF(AND(ISNUMBER(OFFSET('Sanitation Data'!$F$4,0,10*ROW('Sanitation Data'!F51))),'Data Summary'!CU57="Yes"),100-OFFSET('Sanitation Data'!$F$4,0,10*ROW('Sanitation Data'!F51)),NA())</f>
        <v>#N/A</v>
      </c>
      <c r="AG57" s="99" t="e">
        <f ca="true">+IF(AND(ISNUMBER(OFFSET('Sanitation Data'!$F$6,0,10*ROW('Sanitation Data'!F51))),'Data Summary'!CV57="Yes"),OFFSET('Sanitation Data'!$F$6,0,10*ROW('Sanitation Data'!F51)),NA())</f>
        <v>#N/A</v>
      </c>
      <c r="AH57" s="99" t="e">
        <f ca="true">+IF(AND(ISNUMBER(OFFSET('Sanitation Data'!$F$10,0,10*ROW('Sanitation Data'!F51))),'Data Summary'!CW57="Yes"),OFFSET('Sanitation Data'!$F$10,0,10*ROW('Sanitation Data'!F51)),NA())</f>
        <v>#N/A</v>
      </c>
      <c r="AI57" s="99" t="e">
        <f ca="true">+IF(AND(ISNUMBER(OFFSET('Sanitation Data'!$F$11,0,10*ROW('Sanitation Data'!F51))),'Data Summary'!CX57="Yes"),OFFSET('Sanitation Data'!$F$11,0,10*ROW('Sanitation Data'!F51)),NA())</f>
        <v>#N/A</v>
      </c>
      <c r="AJ57" s="99" t="e">
        <f ca="true">+IF(AND(ISNUMBER(OFFSET('Sanitation Data'!$F$12,0,10*ROW('Sanitation Data'!F51))),'Data Summary'!CY57="Yes"),OFFSET('Sanitation Data'!$F$12,0,10*ROW('Sanitation Data'!F51)),NA())</f>
        <v>#N/A</v>
      </c>
      <c r="AK57" s="99" t="e">
        <f ca="true">+IF(AND(ISNUMBER(OFFSET('Sanitation Data'!$G$4,0,10*ROW('Sanitation Data'!G51))),'Data Summary'!CZ57="Yes"),100-OFFSET('Sanitation Data'!$G$4,0,10*ROW('Sanitation Data'!G51)),NA())</f>
        <v>#N/A</v>
      </c>
      <c r="AL57" s="99" t="e">
        <f ca="true">+IF(AND(ISNUMBER(OFFSET('Sanitation Data'!$G$6,0,10*ROW('Sanitation Data'!G51))),'Data Summary'!DA57="Yes"),OFFSET('Sanitation Data'!$G$6,0,10*ROW('Sanitation Data'!G51)),NA())</f>
        <v>#N/A</v>
      </c>
      <c r="AM57" s="99" t="e">
        <f ca="true">+IF(AND(ISNUMBER(OFFSET('Sanitation Data'!$G$10,0,10*ROW('Sanitation Data'!G51))),'Data Summary'!DB57="Yes"),OFFSET('Sanitation Data'!$G$10,0,10*ROW('Sanitation Data'!G51)),NA())</f>
        <v>#N/A</v>
      </c>
      <c r="AN57" s="99" t="e">
        <f ca="true">+IF(AND(ISNUMBER(OFFSET('Sanitation Data'!$G$11,0,10*ROW('Sanitation Data'!G51))),'Data Summary'!DC57="Yes"),OFFSET('Sanitation Data'!$G$11,0,10*ROW('Sanitation Data'!G51)),NA())</f>
        <v>#N/A</v>
      </c>
      <c r="AO57" s="99" t="e">
        <f ca="true">+IF(AND(ISNUMBER(OFFSET('Sanitation Data'!$G$12,0,10*ROW('Sanitation Data'!G51))),'Data Summary'!DD57="Yes"),OFFSET('Sanitation Data'!$G$12,0,10*ROW('Sanitation Data'!G51)),NA())</f>
        <v>#N/A</v>
      </c>
      <c r="AP57" s="99" t="e">
        <f ca="true">+IF(AND(ISNUMBER(OFFSET('Sanitation Data'!$H$4,0,10*ROW('Sanitation Data'!H51))),'Data Summary'!DE57="Yes"),100-OFFSET('Sanitation Data'!$H$4,0,10*ROW('Sanitation Data'!H51)),NA())</f>
        <v>#N/A</v>
      </c>
      <c r="AQ57" s="99" t="e">
        <f ca="true">+IF(AND(ISNUMBER(OFFSET('Sanitation Data'!$H$6,0,10*ROW('Sanitation Data'!H51))),'Data Summary'!DF57="Yes"),OFFSET('Sanitation Data'!$H$6,0,10*ROW('Sanitation Data'!H51)),NA())</f>
        <v>#N/A</v>
      </c>
      <c r="AR57" s="99" t="e">
        <f ca="true">+IF(AND(ISNUMBER(OFFSET('Sanitation Data'!$H$10,0,10*ROW('Sanitation Data'!H51))),'Data Summary'!DG57="Yes"),OFFSET('Sanitation Data'!$H$10,0,10*ROW('Sanitation Data'!H51)),NA())</f>
        <v>#N/A</v>
      </c>
      <c r="AS57" s="99" t="e">
        <f ca="true">+IF(AND(ISNUMBER(OFFSET('Sanitation Data'!$H$11,0,10*ROW('Sanitation Data'!H51))),'Data Summary'!DH57="Yes"),OFFSET('Sanitation Data'!$H$11,0,10*ROW('Sanitation Data'!H51)),NA())</f>
        <v>#N/A</v>
      </c>
      <c r="AT57" s="99" t="e">
        <f ca="true">+IF(AND(ISNUMBER(OFFSET('Sanitation Data'!$H$12,0,10*ROW('Sanitation Data'!H51))),'Data Summary'!DI57="Yes"),OFFSET('Sanitation Data'!$H$12,0,10*ROW('Sanitation Data'!H51)),NA())</f>
        <v>#N/A</v>
      </c>
      <c r="AU57" s="99" t="e">
        <f ca="true">+IF(AND(ISNUMBER(OFFSET('Sanitation Data'!$I$4,0,10*ROW('Sanitation Data'!I51))),'Data Summary'!DJ57="Yes"),100-OFFSET('Sanitation Data'!$I$4,0,10*ROW('Sanitation Data'!I51)),NA())</f>
        <v>#N/A</v>
      </c>
      <c r="AV57" s="99" t="e">
        <f ca="true">+IF(AND(ISNUMBER(OFFSET('Sanitation Data'!$I$6,0,10*ROW('Sanitation Data'!I51))),'Data Summary'!DK57="Yes"),OFFSET('Sanitation Data'!$I$6,0,10*ROW('Sanitation Data'!I51)),NA())</f>
        <v>#N/A</v>
      </c>
      <c r="AW57" s="99" t="e">
        <f ca="true">+IF(AND(ISNUMBER(OFFSET('Sanitation Data'!$I$10,0,10*ROW('Sanitation Data'!I51))),'Data Summary'!DL57="Yes"),OFFSET('Sanitation Data'!$I$10,0,10*ROW('Sanitation Data'!I51)),NA())</f>
        <v>#N/A</v>
      </c>
      <c r="AX57" s="99" t="e">
        <f ca="true">+IF(AND(ISNUMBER(OFFSET('Sanitation Data'!$I$11,0,10*ROW('Sanitation Data'!I51))),'Data Summary'!DM57="Yes"),OFFSET('Sanitation Data'!$I$11,0,10*ROW('Sanitation Data'!I51)),NA())</f>
        <v>#N/A</v>
      </c>
      <c r="AY57" s="99" t="e">
        <f ca="true">+IF(AND(ISNUMBER(OFFSET('Sanitation Data'!$I$12,0,10*ROW('Sanitation Data'!I51))),'Data Summary'!DN57="Yes"),OFFSET('Sanitation Data'!$I$12,0,10*ROW('Sanitation Data'!I51)),NA())</f>
        <v>#N/A</v>
      </c>
      <c r="AZ57" s="100" t="e">
        <f ca="true">+IF(AND(ISNUMBER(OFFSET('Hygiene Data'!$D$5,0,10*ROW('Hygiene Data'!D51))),'Data Summary'!DO57="Yes"),OFFSET('Hygiene Data'!$D$5,0,10*ROW('Hygiene Data'!D51)),NA())</f>
        <v>#N/A</v>
      </c>
      <c r="BA57" s="100" t="e">
        <f ca="true">+IF(AND(ISNUMBER(OFFSET('Hygiene Data'!$D$7,0,10*ROW('Hygiene Data'!D51))),'Data Summary'!DP57="Yes"),OFFSET('Hygiene Data'!$D$7,0,10*ROW('Hygiene Data'!D51)),NA())</f>
        <v>#N/A</v>
      </c>
      <c r="BB57" s="100" t="e">
        <f ca="true">+IF(AND(ISNUMBER(OFFSET('Hygiene Data'!$D$9,0,10*ROW('Hygiene Data'!D51))),'Data Summary'!DQ57="Yes"),OFFSET('Hygiene Data'!$D$9,0,10*ROW('Hygiene Data'!D51)),NA())</f>
        <v>#N/A</v>
      </c>
      <c r="BC57" s="100" t="e">
        <f ca="true">+IF(AND(ISNUMBER(OFFSET('Hygiene Data'!$E$5,0,10*ROW('Hygiene Data'!E51))),'Data Summary'!DR57="Yes"),OFFSET('Hygiene Data'!$E$5,0,10*ROW('Hygiene Data'!E51)),NA())</f>
        <v>#N/A</v>
      </c>
      <c r="BD57" s="100" t="e">
        <f ca="true">+IF(AND(ISNUMBER(OFFSET('Hygiene Data'!$E$7,0,10*ROW('Hygiene Data'!E51))),'Data Summary'!DS57="Yes"),OFFSET('Hygiene Data'!$E$7,0,10*ROW('Hygiene Data'!E51)),NA())</f>
        <v>#N/A</v>
      </c>
      <c r="BE57" s="100" t="e">
        <f ca="true">+IF(AND(ISNUMBER(OFFSET('Hygiene Data'!$E$9,0,10*ROW('Hygiene Data'!E51))),'Data Summary'!DT57="Yes"),OFFSET('Hygiene Data'!$E$9,0,10*ROW('Hygiene Data'!E51)),NA())</f>
        <v>#N/A</v>
      </c>
      <c r="BF57" s="100" t="e">
        <f ca="true">+IF(AND(ISNUMBER(OFFSET('Hygiene Data'!$F$5,0,10*ROW('Hygiene Data'!F51))),'Data Summary'!DU57="Yes"),OFFSET('Hygiene Data'!$F$5,0,10*ROW('Hygiene Data'!F51)),NA())</f>
        <v>#N/A</v>
      </c>
      <c r="BG57" s="100" t="e">
        <f ca="true">+IF(AND(ISNUMBER(OFFSET('Hygiene Data'!$F$7,0,10*ROW('Hygiene Data'!F51))),'Data Summary'!DV57="Yes"),OFFSET('Hygiene Data'!$F$7,0,10*ROW('Hygiene Data'!F51)),NA())</f>
        <v>#N/A</v>
      </c>
      <c r="BH57" s="100" t="e">
        <f ca="true">+IF(AND(ISNUMBER(OFFSET('Hygiene Data'!$F$9,0,10*ROW('Hygiene Data'!F51))),'Data Summary'!DW57="Yes"),OFFSET('Hygiene Data'!$F$9,0,10*ROW('Hygiene Data'!F51)),NA())</f>
        <v>#N/A</v>
      </c>
      <c r="BI57" s="100" t="e">
        <f ca="true">+IF(AND(ISNUMBER(OFFSET('Hygiene Data'!$G$5,0,10*ROW('Hygiene Data'!G51))),'Data Summary'!DX57="Yes"),OFFSET('Hygiene Data'!$G$5,0,10*ROW('Hygiene Data'!G51)),NA())</f>
        <v>#N/A</v>
      </c>
      <c r="BJ57" s="100" t="e">
        <f ca="true">+IF(AND(ISNUMBER(OFFSET('Hygiene Data'!$G$7,0,10*ROW('Hygiene Data'!G51))),'Data Summary'!DY57="Yes"),OFFSET('Hygiene Data'!$G$7,0,10*ROW('Hygiene Data'!G51)),NA())</f>
        <v>#N/A</v>
      </c>
      <c r="BK57" s="100" t="e">
        <f ca="true">+IF(AND(ISNUMBER(OFFSET('Hygiene Data'!$G$9,0,10*ROW('Hygiene Data'!G51))),'Data Summary'!DZ57="Yes"),OFFSET('Hygiene Data'!$G$9,0,10*ROW('Hygiene Data'!G51)),NA())</f>
        <v>#N/A</v>
      </c>
      <c r="BL57" s="100" t="e">
        <f ca="true">+IF(AND(ISNUMBER(OFFSET('Hygiene Data'!$H$5,0,10*ROW('Hygiene Data'!H51))),'Data Summary'!EA57="Yes"),OFFSET('Hygiene Data'!$H$5,0,10*ROW('Hygiene Data'!H51)),NA())</f>
        <v>#N/A</v>
      </c>
      <c r="BM57" s="100" t="e">
        <f ca="true">+IF(AND(ISNUMBER(OFFSET('Hygiene Data'!$H$7,0,10*ROW('Hygiene Data'!H51))),'Data Summary'!EB57="Yes"),OFFSET('Hygiene Data'!$H$7,0,10*ROW('Hygiene Data'!H51)),NA())</f>
        <v>#N/A</v>
      </c>
      <c r="BN57" s="100" t="e">
        <f ca="true">+IF(AND(ISNUMBER(OFFSET('Hygiene Data'!$H$9,0,10*ROW('Hygiene Data'!H51))),'Data Summary'!EC57="Yes"),OFFSET('Hygiene Data'!$H$9,0,10*ROW('Hygiene Data'!H51)),NA())</f>
        <v>#N/A</v>
      </c>
      <c r="BO57" s="100" t="e">
        <f ca="true">+IF(AND(ISNUMBER(OFFSET('Hygiene Data'!$I$5,0,10*ROW('Hygiene Data'!I51))),'Data Summary'!ED57="Yes"),OFFSET('Hygiene Data'!$I$5,0,10*ROW('Hygiene Data'!I51)),NA())</f>
        <v>#N/A</v>
      </c>
      <c r="BP57" s="100" t="e">
        <f ca="true">+IF(AND(ISNUMBER(OFFSET('Hygiene Data'!$I$7,0,10*ROW('Hygiene Data'!I51))),'Data Summary'!EE57="Yes"),OFFSET('Hygiene Data'!$I$7,0,10*ROW('Hygiene Data'!I51)),NA())</f>
        <v>#N/A</v>
      </c>
      <c r="BQ57" s="100" t="e">
        <f ca="true">+IF(AND(ISNUMBER(OFFSET('Hygiene Data'!$I$9,0,10*ROW('Hygiene Data'!I51))),'Data Summary'!EF57="Yes"),OFFSET('Hygiene Data'!$I$9,0,10*ROW('Hygiene Data'!I51)),NA())</f>
        <v>#N/A</v>
      </c>
    </row>
    <row xmlns:x14ac="http://schemas.microsoft.com/office/spreadsheetml/2009/9/ac" r="58" x14ac:dyDescent="0.2">
      <c r="A58" s="351" t="e">
        <f ca="true">+RIGHT('Data Summary'!A58,LEN('Data Summary'!A58)-9)</f>
        <v>#VALUE!</v>
      </c>
      <c r="B58" s="38" t="str">
        <f ca="true">+IF(ISTEXT('Data Summary'!B58),'Data Summary'!B58,"")</f>
        <v/>
      </c>
      <c r="C58" s="350" t="e">
        <f ca="true">+VALUE('Data Summary'!C58)</f>
        <v>#VALUE!</v>
      </c>
      <c r="D58" s="98" t="e">
        <f ca="true">+IF(AND(ISNUMBER(OFFSET('Water Data'!$D$4,0,10*ROW('Water Data'!D52))),'Data Summary'!BS58="Yes"),100-OFFSET('Water Data'!$D$4,0,10*ROW('Water Data'!D52)),NA())</f>
        <v>#N/A</v>
      </c>
      <c r="E58" s="98" t="e">
        <f ca="true">+IF(AND(ISNUMBER(OFFSET('Water Data'!$D$6,0,10*ROW('Water Data'!D52))),'Data Summary'!BT58="Yes"),OFFSET('Water Data'!$D$6,0,10*ROW('Water Data'!D52)),NA())</f>
        <v>#N/A</v>
      </c>
      <c r="F58" s="98" t="e">
        <f ca="true">+IF(AND(ISNUMBER(OFFSET('Water Data'!$D$9,0,10*ROW('Water Data'!D52))),'Data Summary'!BU58="Yes"),OFFSET('Water Data'!$D$9,0,10*ROW('Water Data'!D52)),NA())</f>
        <v>#N/A</v>
      </c>
      <c r="G58" s="98" t="e">
        <f ca="true">+IF(AND(ISNUMBER(OFFSET('Water Data'!$E$4,0,10*ROW('Water Data'!E52))),'Data Summary'!BV58="Yes"),100-OFFSET('Water Data'!$E$4,0,10*ROW('Water Data'!E52)),NA())</f>
        <v>#N/A</v>
      </c>
      <c r="H58" s="98" t="e">
        <f ca="true">+IF(AND(ISNUMBER(OFFSET('Water Data'!$E$6,0,10*ROW('Water Data'!E52))),'Data Summary'!BW58="Yes"),OFFSET('Water Data'!$E$6,0,10*ROW('Water Data'!E52)),NA())</f>
        <v>#N/A</v>
      </c>
      <c r="I58" s="98" t="e">
        <f ca="true">+IF(AND(ISNUMBER(OFFSET('Water Data'!$E$9,0,10*ROW('Water Data'!E52))),'Data Summary'!BX58="Yes"),OFFSET('Water Data'!$E$9,0,10*ROW('Water Data'!E52)),NA())</f>
        <v>#N/A</v>
      </c>
      <c r="J58" s="98" t="e">
        <f ca="true">+IF(AND(ISNUMBER(OFFSET('Water Data'!$F$4,0,10*ROW('Water Data'!F52))),'Data Summary'!BY58="Yes"),100-OFFSET('Water Data'!$F$4,0,10*ROW('Water Data'!F52)),NA())</f>
        <v>#N/A</v>
      </c>
      <c r="K58" s="98" t="e">
        <f ca="true">+IF(AND(ISNUMBER(OFFSET('Water Data'!$F$6,0,10*ROW('Water Data'!F52))),'Data Summary'!BZ58="Yes"),OFFSET('Water Data'!$F$6,0,10*ROW('Water Data'!F52)),NA())</f>
        <v>#N/A</v>
      </c>
      <c r="L58" s="98" t="e">
        <f ca="true">+IF(AND(ISNUMBER(OFFSET('Water Data'!$F$9,0,10*ROW('Water Data'!F52))),'Data Summary'!CA58="Yes"),OFFSET('Water Data'!$F$9,0,10*ROW('Water Data'!F52)),NA())</f>
        <v>#N/A</v>
      </c>
      <c r="M58" s="98" t="e">
        <f ca="true">+IF(AND(ISNUMBER(OFFSET('Water Data'!$G$4,0,10*ROW('Water Data'!G52))),'Data Summary'!CB58="Yes"),100-OFFSET('Water Data'!$G$4,0,10*ROW('Water Data'!G52)),NA())</f>
        <v>#N/A</v>
      </c>
      <c r="N58" s="98" t="e">
        <f ca="true">+IF(AND(ISNUMBER(OFFSET('Water Data'!$G$6,0,10*ROW('Water Data'!G52))),'Data Summary'!CC58="Yes"),OFFSET('Water Data'!$G$6,0,10*ROW('Water Data'!G52)),NA())</f>
        <v>#N/A</v>
      </c>
      <c r="O58" s="98" t="e">
        <f ca="true">+IF(AND(ISNUMBER(OFFSET('Water Data'!$G$9,0,10*ROW('Water Data'!G52))),'Data Summary'!CD58="Yes"),OFFSET('Water Data'!$G$9,0,10*ROW('Water Data'!G52)),NA())</f>
        <v>#N/A</v>
      </c>
      <c r="P58" s="98" t="e">
        <f ca="true">+IF(AND(ISNUMBER(OFFSET('Water Data'!$H$4,0,10*ROW('Water Data'!H52))),'Data Summary'!CE58="Yes"),100-OFFSET('Water Data'!$H$4,0,10*ROW('Water Data'!H52)),NA())</f>
        <v>#N/A</v>
      </c>
      <c r="Q58" s="98" t="e">
        <f ca="true">+IF(AND(ISNUMBER(OFFSET('Water Data'!$H$6,0,10*ROW('Water Data'!H52))),'Data Summary'!CF58="Yes"),OFFSET('Water Data'!$H$6,0,10*ROW('Water Data'!H52)),NA())</f>
        <v>#N/A</v>
      </c>
      <c r="R58" s="98" t="e">
        <f ca="true">+IF(AND(ISNUMBER(OFFSET('Water Data'!$H$9,0,10*ROW('Water Data'!H52))),'Data Summary'!CG58="Yes"),OFFSET('Water Data'!$H$9,0,10*ROW('Water Data'!H52)),NA())</f>
        <v>#N/A</v>
      </c>
      <c r="S58" s="98" t="e">
        <f ca="true">+IF(AND(ISNUMBER(OFFSET('Water Data'!$I$4,0,10*ROW('Water Data'!I52))),'Data Summary'!CH58="Yes"),100-OFFSET('Water Data'!$I$4,0,10*ROW('Water Data'!I52)),NA())</f>
        <v>#N/A</v>
      </c>
      <c r="T58" s="98" t="e">
        <f ca="true">+IF(AND(ISNUMBER(OFFSET('Water Data'!$I$6,0,10*ROW('Water Data'!I52))),'Data Summary'!CI58="Yes"),OFFSET('Water Data'!$I$6,0,10*ROW('Water Data'!I52)),NA())</f>
        <v>#N/A</v>
      </c>
      <c r="U58" s="98" t="e">
        <f ca="true">+IF(AND(ISNUMBER(OFFSET('Water Data'!$I$9,0,10*ROW('Water Data'!I52))),'Data Summary'!CJ58="Yes"),OFFSET('Water Data'!$I$9,0,10*ROW('Water Data'!I52)),NA())</f>
        <v>#N/A</v>
      </c>
      <c r="V58" s="99" t="e">
        <f ca="true">+IF(AND(ISNUMBER(OFFSET('Sanitation Data'!$D$4,0,10*ROW('Sanitation Data'!D52))),'Data Summary'!CK58="Yes"),100-OFFSET('Sanitation Data'!$D$4,0,10*ROW('Sanitation Data'!D52)),NA())</f>
        <v>#N/A</v>
      </c>
      <c r="W58" s="99" t="e">
        <f ca="true">+IF(AND(ISNUMBER(OFFSET('Sanitation Data'!$D$6,0,10*ROW('Sanitation Data'!D52))),'Data Summary'!CL58="Yes"),OFFSET('Sanitation Data'!$D$6,0,10*ROW('Sanitation Data'!D52)),NA())</f>
        <v>#N/A</v>
      </c>
      <c r="X58" s="99" t="e">
        <f ca="true">+IF(AND(ISNUMBER(OFFSET('Sanitation Data'!$D$10,0,10*ROW('Sanitation Data'!D52))),'Data Summary'!CM58="Yes"),OFFSET('Sanitation Data'!$D$10,0,10*ROW('Sanitation Data'!D52)),NA())</f>
        <v>#N/A</v>
      </c>
      <c r="Y58" s="99" t="e">
        <f ca="true">+IF(AND(ISNUMBER(OFFSET('Sanitation Data'!$D$11,0,10*ROW('Sanitation Data'!D52))),'Data Summary'!CN58="Yes"),OFFSET('Sanitation Data'!$D$11,0,10*ROW('Sanitation Data'!D52)),NA())</f>
        <v>#N/A</v>
      </c>
      <c r="Z58" s="99" t="e">
        <f ca="true">+IF(AND(ISNUMBER(OFFSET('Sanitation Data'!$D$12,0,10*ROW('Sanitation Data'!D52))),'Data Summary'!CO58="Yes"),OFFSET('Sanitation Data'!$D$12,0,10*ROW('Sanitation Data'!D52)),NA())</f>
        <v>#N/A</v>
      </c>
      <c r="AA58" s="99" t="e">
        <f ca="true">+IF(AND(ISNUMBER(OFFSET('Sanitation Data'!$E$4,0,10*ROW('Sanitation Data'!E52))),'Data Summary'!CP58="Yes"),100-OFFSET('Sanitation Data'!$E$4,0,10*ROW('Sanitation Data'!E52)),NA())</f>
        <v>#N/A</v>
      </c>
      <c r="AB58" s="99" t="e">
        <f ca="true">+IF(AND(ISNUMBER(OFFSET('Sanitation Data'!$E$6,0,10*ROW('Sanitation Data'!E52))),'Data Summary'!CQ58="Yes"),OFFSET('Sanitation Data'!$E$6,0,10*ROW('Sanitation Data'!E52)),NA())</f>
        <v>#N/A</v>
      </c>
      <c r="AC58" s="99" t="e">
        <f ca="true">+IF(AND(ISNUMBER(OFFSET('Sanitation Data'!$E$10,0,10*ROW('Sanitation Data'!E52))),'Data Summary'!CR58="Yes"),OFFSET('Sanitation Data'!$E$10,0,10*ROW('Sanitation Data'!E52)),NA())</f>
        <v>#N/A</v>
      </c>
      <c r="AD58" s="99" t="e">
        <f ca="true">+IF(AND(ISNUMBER(OFFSET('Sanitation Data'!$E$11,0,10*ROW('Sanitation Data'!E52))),'Data Summary'!CS58="Yes"),OFFSET('Sanitation Data'!$E$11,0,10*ROW('Sanitation Data'!E52)),NA())</f>
        <v>#N/A</v>
      </c>
      <c r="AE58" s="99" t="e">
        <f ca="true">+IF(AND(ISNUMBER(OFFSET('Sanitation Data'!$E$12,0,10*ROW('Sanitation Data'!E52))),'Data Summary'!CT58="Yes"),OFFSET('Sanitation Data'!$E$12,0,10*ROW('Sanitation Data'!E52)),NA())</f>
        <v>#N/A</v>
      </c>
      <c r="AF58" s="99" t="e">
        <f ca="true">+IF(AND(ISNUMBER(OFFSET('Sanitation Data'!$F$4,0,10*ROW('Sanitation Data'!F52))),'Data Summary'!CU58="Yes"),100-OFFSET('Sanitation Data'!$F$4,0,10*ROW('Sanitation Data'!F52)),NA())</f>
        <v>#N/A</v>
      </c>
      <c r="AG58" s="99" t="e">
        <f ca="true">+IF(AND(ISNUMBER(OFFSET('Sanitation Data'!$F$6,0,10*ROW('Sanitation Data'!F52))),'Data Summary'!CV58="Yes"),OFFSET('Sanitation Data'!$F$6,0,10*ROW('Sanitation Data'!F52)),NA())</f>
        <v>#N/A</v>
      </c>
      <c r="AH58" s="99" t="e">
        <f ca="true">+IF(AND(ISNUMBER(OFFSET('Sanitation Data'!$F$10,0,10*ROW('Sanitation Data'!F52))),'Data Summary'!CW58="Yes"),OFFSET('Sanitation Data'!$F$10,0,10*ROW('Sanitation Data'!F52)),NA())</f>
        <v>#N/A</v>
      </c>
      <c r="AI58" s="99" t="e">
        <f ca="true">+IF(AND(ISNUMBER(OFFSET('Sanitation Data'!$F$11,0,10*ROW('Sanitation Data'!F52))),'Data Summary'!CX58="Yes"),OFFSET('Sanitation Data'!$F$11,0,10*ROW('Sanitation Data'!F52)),NA())</f>
        <v>#N/A</v>
      </c>
      <c r="AJ58" s="99" t="e">
        <f ca="true">+IF(AND(ISNUMBER(OFFSET('Sanitation Data'!$F$12,0,10*ROW('Sanitation Data'!F52))),'Data Summary'!CY58="Yes"),OFFSET('Sanitation Data'!$F$12,0,10*ROW('Sanitation Data'!F52)),NA())</f>
        <v>#N/A</v>
      </c>
      <c r="AK58" s="99" t="e">
        <f ca="true">+IF(AND(ISNUMBER(OFFSET('Sanitation Data'!$G$4,0,10*ROW('Sanitation Data'!G52))),'Data Summary'!CZ58="Yes"),100-OFFSET('Sanitation Data'!$G$4,0,10*ROW('Sanitation Data'!G52)),NA())</f>
        <v>#N/A</v>
      </c>
      <c r="AL58" s="99" t="e">
        <f ca="true">+IF(AND(ISNUMBER(OFFSET('Sanitation Data'!$G$6,0,10*ROW('Sanitation Data'!G52))),'Data Summary'!DA58="Yes"),OFFSET('Sanitation Data'!$G$6,0,10*ROW('Sanitation Data'!G52)),NA())</f>
        <v>#N/A</v>
      </c>
      <c r="AM58" s="99" t="e">
        <f ca="true">+IF(AND(ISNUMBER(OFFSET('Sanitation Data'!$G$10,0,10*ROW('Sanitation Data'!G52))),'Data Summary'!DB58="Yes"),OFFSET('Sanitation Data'!$G$10,0,10*ROW('Sanitation Data'!G52)),NA())</f>
        <v>#N/A</v>
      </c>
      <c r="AN58" s="99" t="e">
        <f ca="true">+IF(AND(ISNUMBER(OFFSET('Sanitation Data'!$G$11,0,10*ROW('Sanitation Data'!G52))),'Data Summary'!DC58="Yes"),OFFSET('Sanitation Data'!$G$11,0,10*ROW('Sanitation Data'!G52)),NA())</f>
        <v>#N/A</v>
      </c>
      <c r="AO58" s="99" t="e">
        <f ca="true">+IF(AND(ISNUMBER(OFFSET('Sanitation Data'!$G$12,0,10*ROW('Sanitation Data'!G52))),'Data Summary'!DD58="Yes"),OFFSET('Sanitation Data'!$G$12,0,10*ROW('Sanitation Data'!G52)),NA())</f>
        <v>#N/A</v>
      </c>
      <c r="AP58" s="99" t="e">
        <f ca="true">+IF(AND(ISNUMBER(OFFSET('Sanitation Data'!$H$4,0,10*ROW('Sanitation Data'!H52))),'Data Summary'!DE58="Yes"),100-OFFSET('Sanitation Data'!$H$4,0,10*ROW('Sanitation Data'!H52)),NA())</f>
        <v>#N/A</v>
      </c>
      <c r="AQ58" s="99" t="e">
        <f ca="true">+IF(AND(ISNUMBER(OFFSET('Sanitation Data'!$H$6,0,10*ROW('Sanitation Data'!H52))),'Data Summary'!DF58="Yes"),OFFSET('Sanitation Data'!$H$6,0,10*ROW('Sanitation Data'!H52)),NA())</f>
        <v>#N/A</v>
      </c>
      <c r="AR58" s="99" t="e">
        <f ca="true">+IF(AND(ISNUMBER(OFFSET('Sanitation Data'!$H$10,0,10*ROW('Sanitation Data'!H52))),'Data Summary'!DG58="Yes"),OFFSET('Sanitation Data'!$H$10,0,10*ROW('Sanitation Data'!H52)),NA())</f>
        <v>#N/A</v>
      </c>
      <c r="AS58" s="99" t="e">
        <f ca="true">+IF(AND(ISNUMBER(OFFSET('Sanitation Data'!$H$11,0,10*ROW('Sanitation Data'!H52))),'Data Summary'!DH58="Yes"),OFFSET('Sanitation Data'!$H$11,0,10*ROW('Sanitation Data'!H52)),NA())</f>
        <v>#N/A</v>
      </c>
      <c r="AT58" s="99" t="e">
        <f ca="true">+IF(AND(ISNUMBER(OFFSET('Sanitation Data'!$H$12,0,10*ROW('Sanitation Data'!H52))),'Data Summary'!DI58="Yes"),OFFSET('Sanitation Data'!$H$12,0,10*ROW('Sanitation Data'!H52)),NA())</f>
        <v>#N/A</v>
      </c>
      <c r="AU58" s="99" t="e">
        <f ca="true">+IF(AND(ISNUMBER(OFFSET('Sanitation Data'!$I$4,0,10*ROW('Sanitation Data'!I52))),'Data Summary'!DJ58="Yes"),100-OFFSET('Sanitation Data'!$I$4,0,10*ROW('Sanitation Data'!I52)),NA())</f>
        <v>#N/A</v>
      </c>
      <c r="AV58" s="99" t="e">
        <f ca="true">+IF(AND(ISNUMBER(OFFSET('Sanitation Data'!$I$6,0,10*ROW('Sanitation Data'!I52))),'Data Summary'!DK58="Yes"),OFFSET('Sanitation Data'!$I$6,0,10*ROW('Sanitation Data'!I52)),NA())</f>
        <v>#N/A</v>
      </c>
      <c r="AW58" s="99" t="e">
        <f ca="true">+IF(AND(ISNUMBER(OFFSET('Sanitation Data'!$I$10,0,10*ROW('Sanitation Data'!I52))),'Data Summary'!DL58="Yes"),OFFSET('Sanitation Data'!$I$10,0,10*ROW('Sanitation Data'!I52)),NA())</f>
        <v>#N/A</v>
      </c>
      <c r="AX58" s="99" t="e">
        <f ca="true">+IF(AND(ISNUMBER(OFFSET('Sanitation Data'!$I$11,0,10*ROW('Sanitation Data'!I52))),'Data Summary'!DM58="Yes"),OFFSET('Sanitation Data'!$I$11,0,10*ROW('Sanitation Data'!I52)),NA())</f>
        <v>#N/A</v>
      </c>
      <c r="AY58" s="99" t="e">
        <f ca="true">+IF(AND(ISNUMBER(OFFSET('Sanitation Data'!$I$12,0,10*ROW('Sanitation Data'!I52))),'Data Summary'!DN58="Yes"),OFFSET('Sanitation Data'!$I$12,0,10*ROW('Sanitation Data'!I52)),NA())</f>
        <v>#N/A</v>
      </c>
      <c r="AZ58" s="100" t="e">
        <f ca="true">+IF(AND(ISNUMBER(OFFSET('Hygiene Data'!$D$5,0,10*ROW('Hygiene Data'!D52))),'Data Summary'!DO58="Yes"),OFFSET('Hygiene Data'!$D$5,0,10*ROW('Hygiene Data'!D52)),NA())</f>
        <v>#N/A</v>
      </c>
      <c r="BA58" s="100" t="e">
        <f ca="true">+IF(AND(ISNUMBER(OFFSET('Hygiene Data'!$D$7,0,10*ROW('Hygiene Data'!D52))),'Data Summary'!DP58="Yes"),OFFSET('Hygiene Data'!$D$7,0,10*ROW('Hygiene Data'!D52)),NA())</f>
        <v>#N/A</v>
      </c>
      <c r="BB58" s="100" t="e">
        <f ca="true">+IF(AND(ISNUMBER(OFFSET('Hygiene Data'!$D$9,0,10*ROW('Hygiene Data'!D52))),'Data Summary'!DQ58="Yes"),OFFSET('Hygiene Data'!$D$9,0,10*ROW('Hygiene Data'!D52)),NA())</f>
        <v>#N/A</v>
      </c>
      <c r="BC58" s="100" t="e">
        <f ca="true">+IF(AND(ISNUMBER(OFFSET('Hygiene Data'!$E$5,0,10*ROW('Hygiene Data'!E52))),'Data Summary'!DR58="Yes"),OFFSET('Hygiene Data'!$E$5,0,10*ROW('Hygiene Data'!E52)),NA())</f>
        <v>#N/A</v>
      </c>
      <c r="BD58" s="100" t="e">
        <f ca="true">+IF(AND(ISNUMBER(OFFSET('Hygiene Data'!$E$7,0,10*ROW('Hygiene Data'!E52))),'Data Summary'!DS58="Yes"),OFFSET('Hygiene Data'!$E$7,0,10*ROW('Hygiene Data'!E52)),NA())</f>
        <v>#N/A</v>
      </c>
      <c r="BE58" s="100" t="e">
        <f ca="true">+IF(AND(ISNUMBER(OFFSET('Hygiene Data'!$E$9,0,10*ROW('Hygiene Data'!E52))),'Data Summary'!DT58="Yes"),OFFSET('Hygiene Data'!$E$9,0,10*ROW('Hygiene Data'!E52)),NA())</f>
        <v>#N/A</v>
      </c>
      <c r="BF58" s="100" t="e">
        <f ca="true">+IF(AND(ISNUMBER(OFFSET('Hygiene Data'!$F$5,0,10*ROW('Hygiene Data'!F52))),'Data Summary'!DU58="Yes"),OFFSET('Hygiene Data'!$F$5,0,10*ROW('Hygiene Data'!F52)),NA())</f>
        <v>#N/A</v>
      </c>
      <c r="BG58" s="100" t="e">
        <f ca="true">+IF(AND(ISNUMBER(OFFSET('Hygiene Data'!$F$7,0,10*ROW('Hygiene Data'!F52))),'Data Summary'!DV58="Yes"),OFFSET('Hygiene Data'!$F$7,0,10*ROW('Hygiene Data'!F52)),NA())</f>
        <v>#N/A</v>
      </c>
      <c r="BH58" s="100" t="e">
        <f ca="true">+IF(AND(ISNUMBER(OFFSET('Hygiene Data'!$F$9,0,10*ROW('Hygiene Data'!F52))),'Data Summary'!DW58="Yes"),OFFSET('Hygiene Data'!$F$9,0,10*ROW('Hygiene Data'!F52)),NA())</f>
        <v>#N/A</v>
      </c>
      <c r="BI58" s="100" t="e">
        <f ca="true">+IF(AND(ISNUMBER(OFFSET('Hygiene Data'!$G$5,0,10*ROW('Hygiene Data'!G52))),'Data Summary'!DX58="Yes"),OFFSET('Hygiene Data'!$G$5,0,10*ROW('Hygiene Data'!G52)),NA())</f>
        <v>#N/A</v>
      </c>
      <c r="BJ58" s="100" t="e">
        <f ca="true">+IF(AND(ISNUMBER(OFFSET('Hygiene Data'!$G$7,0,10*ROW('Hygiene Data'!G52))),'Data Summary'!DY58="Yes"),OFFSET('Hygiene Data'!$G$7,0,10*ROW('Hygiene Data'!G52)),NA())</f>
        <v>#N/A</v>
      </c>
      <c r="BK58" s="100" t="e">
        <f ca="true">+IF(AND(ISNUMBER(OFFSET('Hygiene Data'!$G$9,0,10*ROW('Hygiene Data'!G52))),'Data Summary'!DZ58="Yes"),OFFSET('Hygiene Data'!$G$9,0,10*ROW('Hygiene Data'!G52)),NA())</f>
        <v>#N/A</v>
      </c>
      <c r="BL58" s="100" t="e">
        <f ca="true">+IF(AND(ISNUMBER(OFFSET('Hygiene Data'!$H$5,0,10*ROW('Hygiene Data'!H52))),'Data Summary'!EA58="Yes"),OFFSET('Hygiene Data'!$H$5,0,10*ROW('Hygiene Data'!H52)),NA())</f>
        <v>#N/A</v>
      </c>
      <c r="BM58" s="100" t="e">
        <f ca="true">+IF(AND(ISNUMBER(OFFSET('Hygiene Data'!$H$7,0,10*ROW('Hygiene Data'!H52))),'Data Summary'!EB58="Yes"),OFFSET('Hygiene Data'!$H$7,0,10*ROW('Hygiene Data'!H52)),NA())</f>
        <v>#N/A</v>
      </c>
      <c r="BN58" s="100" t="e">
        <f ca="true">+IF(AND(ISNUMBER(OFFSET('Hygiene Data'!$H$9,0,10*ROW('Hygiene Data'!H52))),'Data Summary'!EC58="Yes"),OFFSET('Hygiene Data'!$H$9,0,10*ROW('Hygiene Data'!H52)),NA())</f>
        <v>#N/A</v>
      </c>
      <c r="BO58" s="100" t="e">
        <f ca="true">+IF(AND(ISNUMBER(OFFSET('Hygiene Data'!$I$5,0,10*ROW('Hygiene Data'!I52))),'Data Summary'!ED58="Yes"),OFFSET('Hygiene Data'!$I$5,0,10*ROW('Hygiene Data'!I52)),NA())</f>
        <v>#N/A</v>
      </c>
      <c r="BP58" s="100" t="e">
        <f ca="true">+IF(AND(ISNUMBER(OFFSET('Hygiene Data'!$I$7,0,10*ROW('Hygiene Data'!I52))),'Data Summary'!EE58="Yes"),OFFSET('Hygiene Data'!$I$7,0,10*ROW('Hygiene Data'!I52)),NA())</f>
        <v>#N/A</v>
      </c>
      <c r="BQ58" s="100" t="e">
        <f ca="true">+IF(AND(ISNUMBER(OFFSET('Hygiene Data'!$I$9,0,10*ROW('Hygiene Data'!I52))),'Data Summary'!EF58="Yes"),OFFSET('Hygiene Data'!$I$9,0,10*ROW('Hygiene Data'!I52)),NA())</f>
        <v>#N/A</v>
      </c>
    </row>
    <row xmlns:x14ac="http://schemas.microsoft.com/office/spreadsheetml/2009/9/ac" r="59" x14ac:dyDescent="0.2">
      <c r="A59" s="351" t="e">
        <f ca="true">+RIGHT('Data Summary'!A59,LEN('Data Summary'!A59)-9)</f>
        <v>#VALUE!</v>
      </c>
      <c r="B59" s="38" t="str">
        <f ca="true">+IF(ISTEXT('Data Summary'!B59),'Data Summary'!B59,"")</f>
        <v/>
      </c>
      <c r="C59" s="350" t="e">
        <f ca="true">+VALUE('Data Summary'!C59)</f>
        <v>#VALUE!</v>
      </c>
      <c r="D59" s="98" t="e">
        <f ca="true">+IF(AND(ISNUMBER(OFFSET('Water Data'!$D$4,0,10*ROW('Water Data'!D53))),'Data Summary'!BS59="Yes"),100-OFFSET('Water Data'!$D$4,0,10*ROW('Water Data'!D53)),NA())</f>
        <v>#N/A</v>
      </c>
      <c r="E59" s="98" t="e">
        <f ca="true">+IF(AND(ISNUMBER(OFFSET('Water Data'!$D$6,0,10*ROW('Water Data'!D53))),'Data Summary'!BT59="Yes"),OFFSET('Water Data'!$D$6,0,10*ROW('Water Data'!D53)),NA())</f>
        <v>#N/A</v>
      </c>
      <c r="F59" s="98" t="e">
        <f ca="true">+IF(AND(ISNUMBER(OFFSET('Water Data'!$D$9,0,10*ROW('Water Data'!D53))),'Data Summary'!BU59="Yes"),OFFSET('Water Data'!$D$9,0,10*ROW('Water Data'!D53)),NA())</f>
        <v>#N/A</v>
      </c>
      <c r="G59" s="98" t="e">
        <f ca="true">+IF(AND(ISNUMBER(OFFSET('Water Data'!$E$4,0,10*ROW('Water Data'!E53))),'Data Summary'!BV59="Yes"),100-OFFSET('Water Data'!$E$4,0,10*ROW('Water Data'!E53)),NA())</f>
        <v>#N/A</v>
      </c>
      <c r="H59" s="98" t="e">
        <f ca="true">+IF(AND(ISNUMBER(OFFSET('Water Data'!$E$6,0,10*ROW('Water Data'!E53))),'Data Summary'!BW59="Yes"),OFFSET('Water Data'!$E$6,0,10*ROW('Water Data'!E53)),NA())</f>
        <v>#N/A</v>
      </c>
      <c r="I59" s="98" t="e">
        <f ca="true">+IF(AND(ISNUMBER(OFFSET('Water Data'!$E$9,0,10*ROW('Water Data'!E53))),'Data Summary'!BX59="Yes"),OFFSET('Water Data'!$E$9,0,10*ROW('Water Data'!E53)),NA())</f>
        <v>#N/A</v>
      </c>
      <c r="J59" s="98" t="e">
        <f ca="true">+IF(AND(ISNUMBER(OFFSET('Water Data'!$F$4,0,10*ROW('Water Data'!F53))),'Data Summary'!BY59="Yes"),100-OFFSET('Water Data'!$F$4,0,10*ROW('Water Data'!F53)),NA())</f>
        <v>#N/A</v>
      </c>
      <c r="K59" s="98" t="e">
        <f ca="true">+IF(AND(ISNUMBER(OFFSET('Water Data'!$F$6,0,10*ROW('Water Data'!F53))),'Data Summary'!BZ59="Yes"),OFFSET('Water Data'!$F$6,0,10*ROW('Water Data'!F53)),NA())</f>
        <v>#N/A</v>
      </c>
      <c r="L59" s="98" t="e">
        <f ca="true">+IF(AND(ISNUMBER(OFFSET('Water Data'!$F$9,0,10*ROW('Water Data'!F53))),'Data Summary'!CA59="Yes"),OFFSET('Water Data'!$F$9,0,10*ROW('Water Data'!F53)),NA())</f>
        <v>#N/A</v>
      </c>
      <c r="M59" s="98" t="e">
        <f ca="true">+IF(AND(ISNUMBER(OFFSET('Water Data'!$G$4,0,10*ROW('Water Data'!G53))),'Data Summary'!CB59="Yes"),100-OFFSET('Water Data'!$G$4,0,10*ROW('Water Data'!G53)),NA())</f>
        <v>#N/A</v>
      </c>
      <c r="N59" s="98" t="e">
        <f ca="true">+IF(AND(ISNUMBER(OFFSET('Water Data'!$G$6,0,10*ROW('Water Data'!G53))),'Data Summary'!CC59="Yes"),OFFSET('Water Data'!$G$6,0,10*ROW('Water Data'!G53)),NA())</f>
        <v>#N/A</v>
      </c>
      <c r="O59" s="98" t="e">
        <f ca="true">+IF(AND(ISNUMBER(OFFSET('Water Data'!$G$9,0,10*ROW('Water Data'!G53))),'Data Summary'!CD59="Yes"),OFFSET('Water Data'!$G$9,0,10*ROW('Water Data'!G53)),NA())</f>
        <v>#N/A</v>
      </c>
      <c r="P59" s="98" t="e">
        <f ca="true">+IF(AND(ISNUMBER(OFFSET('Water Data'!$H$4,0,10*ROW('Water Data'!H53))),'Data Summary'!CE59="Yes"),100-OFFSET('Water Data'!$H$4,0,10*ROW('Water Data'!H53)),NA())</f>
        <v>#N/A</v>
      </c>
      <c r="Q59" s="98" t="e">
        <f ca="true">+IF(AND(ISNUMBER(OFFSET('Water Data'!$H$6,0,10*ROW('Water Data'!H53))),'Data Summary'!CF59="Yes"),OFFSET('Water Data'!$H$6,0,10*ROW('Water Data'!H53)),NA())</f>
        <v>#N/A</v>
      </c>
      <c r="R59" s="98" t="e">
        <f ca="true">+IF(AND(ISNUMBER(OFFSET('Water Data'!$H$9,0,10*ROW('Water Data'!H53))),'Data Summary'!CG59="Yes"),OFFSET('Water Data'!$H$9,0,10*ROW('Water Data'!H53)),NA())</f>
        <v>#N/A</v>
      </c>
      <c r="S59" s="98" t="e">
        <f ca="true">+IF(AND(ISNUMBER(OFFSET('Water Data'!$I$4,0,10*ROW('Water Data'!I53))),'Data Summary'!CH59="Yes"),100-OFFSET('Water Data'!$I$4,0,10*ROW('Water Data'!I53)),NA())</f>
        <v>#N/A</v>
      </c>
      <c r="T59" s="98" t="e">
        <f ca="true">+IF(AND(ISNUMBER(OFFSET('Water Data'!$I$6,0,10*ROW('Water Data'!I53))),'Data Summary'!CI59="Yes"),OFFSET('Water Data'!$I$6,0,10*ROW('Water Data'!I53)),NA())</f>
        <v>#N/A</v>
      </c>
      <c r="U59" s="98" t="e">
        <f ca="true">+IF(AND(ISNUMBER(OFFSET('Water Data'!$I$9,0,10*ROW('Water Data'!I53))),'Data Summary'!CJ59="Yes"),OFFSET('Water Data'!$I$9,0,10*ROW('Water Data'!I53)),NA())</f>
        <v>#N/A</v>
      </c>
      <c r="V59" s="99" t="e">
        <f ca="true">+IF(AND(ISNUMBER(OFFSET('Sanitation Data'!$D$4,0,10*ROW('Sanitation Data'!D53))),'Data Summary'!CK59="Yes"),100-OFFSET('Sanitation Data'!$D$4,0,10*ROW('Sanitation Data'!D53)),NA())</f>
        <v>#N/A</v>
      </c>
      <c r="W59" s="99" t="e">
        <f ca="true">+IF(AND(ISNUMBER(OFFSET('Sanitation Data'!$D$6,0,10*ROW('Sanitation Data'!D53))),'Data Summary'!CL59="Yes"),OFFSET('Sanitation Data'!$D$6,0,10*ROW('Sanitation Data'!D53)),NA())</f>
        <v>#N/A</v>
      </c>
      <c r="X59" s="99" t="e">
        <f ca="true">+IF(AND(ISNUMBER(OFFSET('Sanitation Data'!$D$10,0,10*ROW('Sanitation Data'!D53))),'Data Summary'!CM59="Yes"),OFFSET('Sanitation Data'!$D$10,0,10*ROW('Sanitation Data'!D53)),NA())</f>
        <v>#N/A</v>
      </c>
      <c r="Y59" s="99" t="e">
        <f ca="true">+IF(AND(ISNUMBER(OFFSET('Sanitation Data'!$D$11,0,10*ROW('Sanitation Data'!D53))),'Data Summary'!CN59="Yes"),OFFSET('Sanitation Data'!$D$11,0,10*ROW('Sanitation Data'!D53)),NA())</f>
        <v>#N/A</v>
      </c>
      <c r="Z59" s="99" t="e">
        <f ca="true">+IF(AND(ISNUMBER(OFFSET('Sanitation Data'!$D$12,0,10*ROW('Sanitation Data'!D53))),'Data Summary'!CO59="Yes"),OFFSET('Sanitation Data'!$D$12,0,10*ROW('Sanitation Data'!D53)),NA())</f>
        <v>#N/A</v>
      </c>
      <c r="AA59" s="99" t="e">
        <f ca="true">+IF(AND(ISNUMBER(OFFSET('Sanitation Data'!$E$4,0,10*ROW('Sanitation Data'!E53))),'Data Summary'!CP59="Yes"),100-OFFSET('Sanitation Data'!$E$4,0,10*ROW('Sanitation Data'!E53)),NA())</f>
        <v>#N/A</v>
      </c>
      <c r="AB59" s="99" t="e">
        <f ca="true">+IF(AND(ISNUMBER(OFFSET('Sanitation Data'!$E$6,0,10*ROW('Sanitation Data'!E53))),'Data Summary'!CQ59="Yes"),OFFSET('Sanitation Data'!$E$6,0,10*ROW('Sanitation Data'!E53)),NA())</f>
        <v>#N/A</v>
      </c>
      <c r="AC59" s="99" t="e">
        <f ca="true">+IF(AND(ISNUMBER(OFFSET('Sanitation Data'!$E$10,0,10*ROW('Sanitation Data'!E53))),'Data Summary'!CR59="Yes"),OFFSET('Sanitation Data'!$E$10,0,10*ROW('Sanitation Data'!E53)),NA())</f>
        <v>#N/A</v>
      </c>
      <c r="AD59" s="99" t="e">
        <f ca="true">+IF(AND(ISNUMBER(OFFSET('Sanitation Data'!$E$11,0,10*ROW('Sanitation Data'!E53))),'Data Summary'!CS59="Yes"),OFFSET('Sanitation Data'!$E$11,0,10*ROW('Sanitation Data'!E53)),NA())</f>
        <v>#N/A</v>
      </c>
      <c r="AE59" s="99" t="e">
        <f ca="true">+IF(AND(ISNUMBER(OFFSET('Sanitation Data'!$E$12,0,10*ROW('Sanitation Data'!E53))),'Data Summary'!CT59="Yes"),OFFSET('Sanitation Data'!$E$12,0,10*ROW('Sanitation Data'!E53)),NA())</f>
        <v>#N/A</v>
      </c>
      <c r="AF59" s="99" t="e">
        <f ca="true">+IF(AND(ISNUMBER(OFFSET('Sanitation Data'!$F$4,0,10*ROW('Sanitation Data'!F53))),'Data Summary'!CU59="Yes"),100-OFFSET('Sanitation Data'!$F$4,0,10*ROW('Sanitation Data'!F53)),NA())</f>
        <v>#N/A</v>
      </c>
      <c r="AG59" s="99" t="e">
        <f ca="true">+IF(AND(ISNUMBER(OFFSET('Sanitation Data'!$F$6,0,10*ROW('Sanitation Data'!F53))),'Data Summary'!CV59="Yes"),OFFSET('Sanitation Data'!$F$6,0,10*ROW('Sanitation Data'!F53)),NA())</f>
        <v>#N/A</v>
      </c>
      <c r="AH59" s="99" t="e">
        <f ca="true">+IF(AND(ISNUMBER(OFFSET('Sanitation Data'!$F$10,0,10*ROW('Sanitation Data'!F53))),'Data Summary'!CW59="Yes"),OFFSET('Sanitation Data'!$F$10,0,10*ROW('Sanitation Data'!F53)),NA())</f>
        <v>#N/A</v>
      </c>
      <c r="AI59" s="99" t="e">
        <f ca="true">+IF(AND(ISNUMBER(OFFSET('Sanitation Data'!$F$11,0,10*ROW('Sanitation Data'!F53))),'Data Summary'!CX59="Yes"),OFFSET('Sanitation Data'!$F$11,0,10*ROW('Sanitation Data'!F53)),NA())</f>
        <v>#N/A</v>
      </c>
      <c r="AJ59" s="99" t="e">
        <f ca="true">+IF(AND(ISNUMBER(OFFSET('Sanitation Data'!$F$12,0,10*ROW('Sanitation Data'!F53))),'Data Summary'!CY59="Yes"),OFFSET('Sanitation Data'!$F$12,0,10*ROW('Sanitation Data'!F53)),NA())</f>
        <v>#N/A</v>
      </c>
      <c r="AK59" s="99" t="e">
        <f ca="true">+IF(AND(ISNUMBER(OFFSET('Sanitation Data'!$G$4,0,10*ROW('Sanitation Data'!G53))),'Data Summary'!CZ59="Yes"),100-OFFSET('Sanitation Data'!$G$4,0,10*ROW('Sanitation Data'!G53)),NA())</f>
        <v>#N/A</v>
      </c>
      <c r="AL59" s="99" t="e">
        <f ca="true">+IF(AND(ISNUMBER(OFFSET('Sanitation Data'!$G$6,0,10*ROW('Sanitation Data'!G53))),'Data Summary'!DA59="Yes"),OFFSET('Sanitation Data'!$G$6,0,10*ROW('Sanitation Data'!G53)),NA())</f>
        <v>#N/A</v>
      </c>
      <c r="AM59" s="99" t="e">
        <f ca="true">+IF(AND(ISNUMBER(OFFSET('Sanitation Data'!$G$10,0,10*ROW('Sanitation Data'!G53))),'Data Summary'!DB59="Yes"),OFFSET('Sanitation Data'!$G$10,0,10*ROW('Sanitation Data'!G53)),NA())</f>
        <v>#N/A</v>
      </c>
      <c r="AN59" s="99" t="e">
        <f ca="true">+IF(AND(ISNUMBER(OFFSET('Sanitation Data'!$G$11,0,10*ROW('Sanitation Data'!G53))),'Data Summary'!DC59="Yes"),OFFSET('Sanitation Data'!$G$11,0,10*ROW('Sanitation Data'!G53)),NA())</f>
        <v>#N/A</v>
      </c>
      <c r="AO59" s="99" t="e">
        <f ca="true">+IF(AND(ISNUMBER(OFFSET('Sanitation Data'!$G$12,0,10*ROW('Sanitation Data'!G53))),'Data Summary'!DD59="Yes"),OFFSET('Sanitation Data'!$G$12,0,10*ROW('Sanitation Data'!G53)),NA())</f>
        <v>#N/A</v>
      </c>
      <c r="AP59" s="99" t="e">
        <f ca="true">+IF(AND(ISNUMBER(OFFSET('Sanitation Data'!$H$4,0,10*ROW('Sanitation Data'!H53))),'Data Summary'!DE59="Yes"),100-OFFSET('Sanitation Data'!$H$4,0,10*ROW('Sanitation Data'!H53)),NA())</f>
        <v>#N/A</v>
      </c>
      <c r="AQ59" s="99" t="e">
        <f ca="true">+IF(AND(ISNUMBER(OFFSET('Sanitation Data'!$H$6,0,10*ROW('Sanitation Data'!H53))),'Data Summary'!DF59="Yes"),OFFSET('Sanitation Data'!$H$6,0,10*ROW('Sanitation Data'!H53)),NA())</f>
        <v>#N/A</v>
      </c>
      <c r="AR59" s="99" t="e">
        <f ca="true">+IF(AND(ISNUMBER(OFFSET('Sanitation Data'!$H$10,0,10*ROW('Sanitation Data'!H53))),'Data Summary'!DG59="Yes"),OFFSET('Sanitation Data'!$H$10,0,10*ROW('Sanitation Data'!H53)),NA())</f>
        <v>#N/A</v>
      </c>
      <c r="AS59" s="99" t="e">
        <f ca="true">+IF(AND(ISNUMBER(OFFSET('Sanitation Data'!$H$11,0,10*ROW('Sanitation Data'!H53))),'Data Summary'!DH59="Yes"),OFFSET('Sanitation Data'!$H$11,0,10*ROW('Sanitation Data'!H53)),NA())</f>
        <v>#N/A</v>
      </c>
      <c r="AT59" s="99" t="e">
        <f ca="true">+IF(AND(ISNUMBER(OFFSET('Sanitation Data'!$H$12,0,10*ROW('Sanitation Data'!H53))),'Data Summary'!DI59="Yes"),OFFSET('Sanitation Data'!$H$12,0,10*ROW('Sanitation Data'!H53)),NA())</f>
        <v>#N/A</v>
      </c>
      <c r="AU59" s="99" t="e">
        <f ca="true">+IF(AND(ISNUMBER(OFFSET('Sanitation Data'!$I$4,0,10*ROW('Sanitation Data'!I53))),'Data Summary'!DJ59="Yes"),100-OFFSET('Sanitation Data'!$I$4,0,10*ROW('Sanitation Data'!I53)),NA())</f>
        <v>#N/A</v>
      </c>
      <c r="AV59" s="99" t="e">
        <f ca="true">+IF(AND(ISNUMBER(OFFSET('Sanitation Data'!$I$6,0,10*ROW('Sanitation Data'!I53))),'Data Summary'!DK59="Yes"),OFFSET('Sanitation Data'!$I$6,0,10*ROW('Sanitation Data'!I53)),NA())</f>
        <v>#N/A</v>
      </c>
      <c r="AW59" s="99" t="e">
        <f ca="true">+IF(AND(ISNUMBER(OFFSET('Sanitation Data'!$I$10,0,10*ROW('Sanitation Data'!I53))),'Data Summary'!DL59="Yes"),OFFSET('Sanitation Data'!$I$10,0,10*ROW('Sanitation Data'!I53)),NA())</f>
        <v>#N/A</v>
      </c>
      <c r="AX59" s="99" t="e">
        <f ca="true">+IF(AND(ISNUMBER(OFFSET('Sanitation Data'!$I$11,0,10*ROW('Sanitation Data'!I53))),'Data Summary'!DM59="Yes"),OFFSET('Sanitation Data'!$I$11,0,10*ROW('Sanitation Data'!I53)),NA())</f>
        <v>#N/A</v>
      </c>
      <c r="AY59" s="99" t="e">
        <f ca="true">+IF(AND(ISNUMBER(OFFSET('Sanitation Data'!$I$12,0,10*ROW('Sanitation Data'!I53))),'Data Summary'!DN59="Yes"),OFFSET('Sanitation Data'!$I$12,0,10*ROW('Sanitation Data'!I53)),NA())</f>
        <v>#N/A</v>
      </c>
      <c r="AZ59" s="100" t="e">
        <f ca="true">+IF(AND(ISNUMBER(OFFSET('Hygiene Data'!$D$5,0,10*ROW('Hygiene Data'!D53))),'Data Summary'!DO59="Yes"),OFFSET('Hygiene Data'!$D$5,0,10*ROW('Hygiene Data'!D53)),NA())</f>
        <v>#N/A</v>
      </c>
      <c r="BA59" s="100" t="e">
        <f ca="true">+IF(AND(ISNUMBER(OFFSET('Hygiene Data'!$D$7,0,10*ROW('Hygiene Data'!D53))),'Data Summary'!DP59="Yes"),OFFSET('Hygiene Data'!$D$7,0,10*ROW('Hygiene Data'!D53)),NA())</f>
        <v>#N/A</v>
      </c>
      <c r="BB59" s="100" t="e">
        <f ca="true">+IF(AND(ISNUMBER(OFFSET('Hygiene Data'!$D$9,0,10*ROW('Hygiene Data'!D53))),'Data Summary'!DQ59="Yes"),OFFSET('Hygiene Data'!$D$9,0,10*ROW('Hygiene Data'!D53)),NA())</f>
        <v>#N/A</v>
      </c>
      <c r="BC59" s="100" t="e">
        <f ca="true">+IF(AND(ISNUMBER(OFFSET('Hygiene Data'!$E$5,0,10*ROW('Hygiene Data'!E53))),'Data Summary'!DR59="Yes"),OFFSET('Hygiene Data'!$E$5,0,10*ROW('Hygiene Data'!E53)),NA())</f>
        <v>#N/A</v>
      </c>
      <c r="BD59" s="100" t="e">
        <f ca="true">+IF(AND(ISNUMBER(OFFSET('Hygiene Data'!$E$7,0,10*ROW('Hygiene Data'!E53))),'Data Summary'!DS59="Yes"),OFFSET('Hygiene Data'!$E$7,0,10*ROW('Hygiene Data'!E53)),NA())</f>
        <v>#N/A</v>
      </c>
      <c r="BE59" s="100" t="e">
        <f ca="true">+IF(AND(ISNUMBER(OFFSET('Hygiene Data'!$E$9,0,10*ROW('Hygiene Data'!E53))),'Data Summary'!DT59="Yes"),OFFSET('Hygiene Data'!$E$9,0,10*ROW('Hygiene Data'!E53)),NA())</f>
        <v>#N/A</v>
      </c>
      <c r="BF59" s="100" t="e">
        <f ca="true">+IF(AND(ISNUMBER(OFFSET('Hygiene Data'!$F$5,0,10*ROW('Hygiene Data'!F53))),'Data Summary'!DU59="Yes"),OFFSET('Hygiene Data'!$F$5,0,10*ROW('Hygiene Data'!F53)),NA())</f>
        <v>#N/A</v>
      </c>
      <c r="BG59" s="100" t="e">
        <f ca="true">+IF(AND(ISNUMBER(OFFSET('Hygiene Data'!$F$7,0,10*ROW('Hygiene Data'!F53))),'Data Summary'!DV59="Yes"),OFFSET('Hygiene Data'!$F$7,0,10*ROW('Hygiene Data'!F53)),NA())</f>
        <v>#N/A</v>
      </c>
      <c r="BH59" s="100" t="e">
        <f ca="true">+IF(AND(ISNUMBER(OFFSET('Hygiene Data'!$F$9,0,10*ROW('Hygiene Data'!F53))),'Data Summary'!DW59="Yes"),OFFSET('Hygiene Data'!$F$9,0,10*ROW('Hygiene Data'!F53)),NA())</f>
        <v>#N/A</v>
      </c>
      <c r="BI59" s="100" t="e">
        <f ca="true">+IF(AND(ISNUMBER(OFFSET('Hygiene Data'!$G$5,0,10*ROW('Hygiene Data'!G53))),'Data Summary'!DX59="Yes"),OFFSET('Hygiene Data'!$G$5,0,10*ROW('Hygiene Data'!G53)),NA())</f>
        <v>#N/A</v>
      </c>
      <c r="BJ59" s="100" t="e">
        <f ca="true">+IF(AND(ISNUMBER(OFFSET('Hygiene Data'!$G$7,0,10*ROW('Hygiene Data'!G53))),'Data Summary'!DY59="Yes"),OFFSET('Hygiene Data'!$G$7,0,10*ROW('Hygiene Data'!G53)),NA())</f>
        <v>#N/A</v>
      </c>
      <c r="BK59" s="100" t="e">
        <f ca="true">+IF(AND(ISNUMBER(OFFSET('Hygiene Data'!$G$9,0,10*ROW('Hygiene Data'!G53))),'Data Summary'!DZ59="Yes"),OFFSET('Hygiene Data'!$G$9,0,10*ROW('Hygiene Data'!G53)),NA())</f>
        <v>#N/A</v>
      </c>
      <c r="BL59" s="100" t="e">
        <f ca="true">+IF(AND(ISNUMBER(OFFSET('Hygiene Data'!$H$5,0,10*ROW('Hygiene Data'!H53))),'Data Summary'!EA59="Yes"),OFFSET('Hygiene Data'!$H$5,0,10*ROW('Hygiene Data'!H53)),NA())</f>
        <v>#N/A</v>
      </c>
      <c r="BM59" s="100" t="e">
        <f ca="true">+IF(AND(ISNUMBER(OFFSET('Hygiene Data'!$H$7,0,10*ROW('Hygiene Data'!H53))),'Data Summary'!EB59="Yes"),OFFSET('Hygiene Data'!$H$7,0,10*ROW('Hygiene Data'!H53)),NA())</f>
        <v>#N/A</v>
      </c>
      <c r="BN59" s="100" t="e">
        <f ca="true">+IF(AND(ISNUMBER(OFFSET('Hygiene Data'!$H$9,0,10*ROW('Hygiene Data'!H53))),'Data Summary'!EC59="Yes"),OFFSET('Hygiene Data'!$H$9,0,10*ROW('Hygiene Data'!H53)),NA())</f>
        <v>#N/A</v>
      </c>
      <c r="BO59" s="100" t="e">
        <f ca="true">+IF(AND(ISNUMBER(OFFSET('Hygiene Data'!$I$5,0,10*ROW('Hygiene Data'!I53))),'Data Summary'!ED59="Yes"),OFFSET('Hygiene Data'!$I$5,0,10*ROW('Hygiene Data'!I53)),NA())</f>
        <v>#N/A</v>
      </c>
      <c r="BP59" s="100" t="e">
        <f ca="true">+IF(AND(ISNUMBER(OFFSET('Hygiene Data'!$I$7,0,10*ROW('Hygiene Data'!I53))),'Data Summary'!EE59="Yes"),OFFSET('Hygiene Data'!$I$7,0,10*ROW('Hygiene Data'!I53)),NA())</f>
        <v>#N/A</v>
      </c>
      <c r="BQ59" s="100" t="e">
        <f ca="true">+IF(AND(ISNUMBER(OFFSET('Hygiene Data'!$I$9,0,10*ROW('Hygiene Data'!I53))),'Data Summary'!EF59="Yes"),OFFSET('Hygiene Data'!$I$9,0,10*ROW('Hygiene Data'!I53)),NA())</f>
        <v>#N/A</v>
      </c>
    </row>
    <row xmlns:x14ac="http://schemas.microsoft.com/office/spreadsheetml/2009/9/ac" r="60" x14ac:dyDescent="0.2">
      <c r="A60" s="351" t="e">
        <f ca="true">+RIGHT('Data Summary'!A60,LEN('Data Summary'!A60)-9)</f>
        <v>#VALUE!</v>
      </c>
      <c r="B60" s="38" t="str">
        <f ca="true">+IF(ISTEXT('Data Summary'!B60),'Data Summary'!B60,"")</f>
        <v/>
      </c>
      <c r="C60" s="350" t="e">
        <f ca="true">+VALUE('Data Summary'!C60)</f>
        <v>#VALUE!</v>
      </c>
      <c r="D60" s="98" t="e">
        <f ca="true">+IF(AND(ISNUMBER(OFFSET('Water Data'!$D$4,0,10*ROW('Water Data'!D54))),'Data Summary'!BS60="Yes"),100-OFFSET('Water Data'!$D$4,0,10*ROW('Water Data'!D54)),NA())</f>
        <v>#N/A</v>
      </c>
      <c r="E60" s="98" t="e">
        <f ca="true">+IF(AND(ISNUMBER(OFFSET('Water Data'!$D$6,0,10*ROW('Water Data'!D54))),'Data Summary'!BT60="Yes"),OFFSET('Water Data'!$D$6,0,10*ROW('Water Data'!D54)),NA())</f>
        <v>#N/A</v>
      </c>
      <c r="F60" s="98" t="e">
        <f ca="true">+IF(AND(ISNUMBER(OFFSET('Water Data'!$D$9,0,10*ROW('Water Data'!D54))),'Data Summary'!BU60="Yes"),OFFSET('Water Data'!$D$9,0,10*ROW('Water Data'!D54)),NA())</f>
        <v>#N/A</v>
      </c>
      <c r="G60" s="98" t="e">
        <f ca="true">+IF(AND(ISNUMBER(OFFSET('Water Data'!$E$4,0,10*ROW('Water Data'!E54))),'Data Summary'!BV60="Yes"),100-OFFSET('Water Data'!$E$4,0,10*ROW('Water Data'!E54)),NA())</f>
        <v>#N/A</v>
      </c>
      <c r="H60" s="98" t="e">
        <f ca="true">+IF(AND(ISNUMBER(OFFSET('Water Data'!$E$6,0,10*ROW('Water Data'!E54))),'Data Summary'!BW60="Yes"),OFFSET('Water Data'!$E$6,0,10*ROW('Water Data'!E54)),NA())</f>
        <v>#N/A</v>
      </c>
      <c r="I60" s="98" t="e">
        <f ca="true">+IF(AND(ISNUMBER(OFFSET('Water Data'!$E$9,0,10*ROW('Water Data'!E54))),'Data Summary'!BX60="Yes"),OFFSET('Water Data'!$E$9,0,10*ROW('Water Data'!E54)),NA())</f>
        <v>#N/A</v>
      </c>
      <c r="J60" s="98" t="e">
        <f ca="true">+IF(AND(ISNUMBER(OFFSET('Water Data'!$F$4,0,10*ROW('Water Data'!F54))),'Data Summary'!BY60="Yes"),100-OFFSET('Water Data'!$F$4,0,10*ROW('Water Data'!F54)),NA())</f>
        <v>#N/A</v>
      </c>
      <c r="K60" s="98" t="e">
        <f ca="true">+IF(AND(ISNUMBER(OFFSET('Water Data'!$F$6,0,10*ROW('Water Data'!F54))),'Data Summary'!BZ60="Yes"),OFFSET('Water Data'!$F$6,0,10*ROW('Water Data'!F54)),NA())</f>
        <v>#N/A</v>
      </c>
      <c r="L60" s="98" t="e">
        <f ca="true">+IF(AND(ISNUMBER(OFFSET('Water Data'!$F$9,0,10*ROW('Water Data'!F54))),'Data Summary'!CA60="Yes"),OFFSET('Water Data'!$F$9,0,10*ROW('Water Data'!F54)),NA())</f>
        <v>#N/A</v>
      </c>
      <c r="M60" s="98" t="e">
        <f ca="true">+IF(AND(ISNUMBER(OFFSET('Water Data'!$G$4,0,10*ROW('Water Data'!G54))),'Data Summary'!CB60="Yes"),100-OFFSET('Water Data'!$G$4,0,10*ROW('Water Data'!G54)),NA())</f>
        <v>#N/A</v>
      </c>
      <c r="N60" s="98" t="e">
        <f ca="true">+IF(AND(ISNUMBER(OFFSET('Water Data'!$G$6,0,10*ROW('Water Data'!G54))),'Data Summary'!CC60="Yes"),OFFSET('Water Data'!$G$6,0,10*ROW('Water Data'!G54)),NA())</f>
        <v>#N/A</v>
      </c>
      <c r="O60" s="98" t="e">
        <f ca="true">+IF(AND(ISNUMBER(OFFSET('Water Data'!$G$9,0,10*ROW('Water Data'!G54))),'Data Summary'!CD60="Yes"),OFFSET('Water Data'!$G$9,0,10*ROW('Water Data'!G54)),NA())</f>
        <v>#N/A</v>
      </c>
      <c r="P60" s="98" t="e">
        <f ca="true">+IF(AND(ISNUMBER(OFFSET('Water Data'!$H$4,0,10*ROW('Water Data'!H54))),'Data Summary'!CE60="Yes"),100-OFFSET('Water Data'!$H$4,0,10*ROW('Water Data'!H54)),NA())</f>
        <v>#N/A</v>
      </c>
      <c r="Q60" s="98" t="e">
        <f ca="true">+IF(AND(ISNUMBER(OFFSET('Water Data'!$H$6,0,10*ROW('Water Data'!H54))),'Data Summary'!CF60="Yes"),OFFSET('Water Data'!$H$6,0,10*ROW('Water Data'!H54)),NA())</f>
        <v>#N/A</v>
      </c>
      <c r="R60" s="98" t="e">
        <f ca="true">+IF(AND(ISNUMBER(OFFSET('Water Data'!$H$9,0,10*ROW('Water Data'!H54))),'Data Summary'!CG60="Yes"),OFFSET('Water Data'!$H$9,0,10*ROW('Water Data'!H54)),NA())</f>
        <v>#N/A</v>
      </c>
      <c r="S60" s="98" t="e">
        <f ca="true">+IF(AND(ISNUMBER(OFFSET('Water Data'!$I$4,0,10*ROW('Water Data'!I54))),'Data Summary'!CH60="Yes"),100-OFFSET('Water Data'!$I$4,0,10*ROW('Water Data'!I54)),NA())</f>
        <v>#N/A</v>
      </c>
      <c r="T60" s="98" t="e">
        <f ca="true">+IF(AND(ISNUMBER(OFFSET('Water Data'!$I$6,0,10*ROW('Water Data'!I54))),'Data Summary'!CI60="Yes"),OFFSET('Water Data'!$I$6,0,10*ROW('Water Data'!I54)),NA())</f>
        <v>#N/A</v>
      </c>
      <c r="U60" s="98" t="e">
        <f ca="true">+IF(AND(ISNUMBER(OFFSET('Water Data'!$I$9,0,10*ROW('Water Data'!I54))),'Data Summary'!CJ60="Yes"),OFFSET('Water Data'!$I$9,0,10*ROW('Water Data'!I54)),NA())</f>
        <v>#N/A</v>
      </c>
      <c r="V60" s="99" t="e">
        <f ca="true">+IF(AND(ISNUMBER(OFFSET('Sanitation Data'!$D$4,0,10*ROW('Sanitation Data'!D54))),'Data Summary'!CK60="Yes"),100-OFFSET('Sanitation Data'!$D$4,0,10*ROW('Sanitation Data'!D54)),NA())</f>
        <v>#N/A</v>
      </c>
      <c r="W60" s="99" t="e">
        <f ca="true">+IF(AND(ISNUMBER(OFFSET('Sanitation Data'!$D$6,0,10*ROW('Sanitation Data'!D54))),'Data Summary'!CL60="Yes"),OFFSET('Sanitation Data'!$D$6,0,10*ROW('Sanitation Data'!D54)),NA())</f>
        <v>#N/A</v>
      </c>
      <c r="X60" s="99" t="e">
        <f ca="true">+IF(AND(ISNUMBER(OFFSET('Sanitation Data'!$D$10,0,10*ROW('Sanitation Data'!D54))),'Data Summary'!CM60="Yes"),OFFSET('Sanitation Data'!$D$10,0,10*ROW('Sanitation Data'!D54)),NA())</f>
        <v>#N/A</v>
      </c>
      <c r="Y60" s="99" t="e">
        <f ca="true">+IF(AND(ISNUMBER(OFFSET('Sanitation Data'!$D$11,0,10*ROW('Sanitation Data'!D54))),'Data Summary'!CN60="Yes"),OFFSET('Sanitation Data'!$D$11,0,10*ROW('Sanitation Data'!D54)),NA())</f>
        <v>#N/A</v>
      </c>
      <c r="Z60" s="99" t="e">
        <f ca="true">+IF(AND(ISNUMBER(OFFSET('Sanitation Data'!$D$12,0,10*ROW('Sanitation Data'!D54))),'Data Summary'!CO60="Yes"),OFFSET('Sanitation Data'!$D$12,0,10*ROW('Sanitation Data'!D54)),NA())</f>
        <v>#N/A</v>
      </c>
      <c r="AA60" s="99" t="e">
        <f ca="true">+IF(AND(ISNUMBER(OFFSET('Sanitation Data'!$E$4,0,10*ROW('Sanitation Data'!E54))),'Data Summary'!CP60="Yes"),100-OFFSET('Sanitation Data'!$E$4,0,10*ROW('Sanitation Data'!E54)),NA())</f>
        <v>#N/A</v>
      </c>
      <c r="AB60" s="99" t="e">
        <f ca="true">+IF(AND(ISNUMBER(OFFSET('Sanitation Data'!$E$6,0,10*ROW('Sanitation Data'!E54))),'Data Summary'!CQ60="Yes"),OFFSET('Sanitation Data'!$E$6,0,10*ROW('Sanitation Data'!E54)),NA())</f>
        <v>#N/A</v>
      </c>
      <c r="AC60" s="99" t="e">
        <f ca="true">+IF(AND(ISNUMBER(OFFSET('Sanitation Data'!$E$10,0,10*ROW('Sanitation Data'!E54))),'Data Summary'!CR60="Yes"),OFFSET('Sanitation Data'!$E$10,0,10*ROW('Sanitation Data'!E54)),NA())</f>
        <v>#N/A</v>
      </c>
      <c r="AD60" s="99" t="e">
        <f ca="true">+IF(AND(ISNUMBER(OFFSET('Sanitation Data'!$E$11,0,10*ROW('Sanitation Data'!E54))),'Data Summary'!CS60="Yes"),OFFSET('Sanitation Data'!$E$11,0,10*ROW('Sanitation Data'!E54)),NA())</f>
        <v>#N/A</v>
      </c>
      <c r="AE60" s="99" t="e">
        <f ca="true">+IF(AND(ISNUMBER(OFFSET('Sanitation Data'!$E$12,0,10*ROW('Sanitation Data'!E54))),'Data Summary'!CT60="Yes"),OFFSET('Sanitation Data'!$E$12,0,10*ROW('Sanitation Data'!E54)),NA())</f>
        <v>#N/A</v>
      </c>
      <c r="AF60" s="99" t="e">
        <f ca="true">+IF(AND(ISNUMBER(OFFSET('Sanitation Data'!$F$4,0,10*ROW('Sanitation Data'!F54))),'Data Summary'!CU60="Yes"),100-OFFSET('Sanitation Data'!$F$4,0,10*ROW('Sanitation Data'!F54)),NA())</f>
        <v>#N/A</v>
      </c>
      <c r="AG60" s="99" t="e">
        <f ca="true">+IF(AND(ISNUMBER(OFFSET('Sanitation Data'!$F$6,0,10*ROW('Sanitation Data'!F54))),'Data Summary'!CV60="Yes"),OFFSET('Sanitation Data'!$F$6,0,10*ROW('Sanitation Data'!F54)),NA())</f>
        <v>#N/A</v>
      </c>
      <c r="AH60" s="99" t="e">
        <f ca="true">+IF(AND(ISNUMBER(OFFSET('Sanitation Data'!$F$10,0,10*ROW('Sanitation Data'!F54))),'Data Summary'!CW60="Yes"),OFFSET('Sanitation Data'!$F$10,0,10*ROW('Sanitation Data'!F54)),NA())</f>
        <v>#N/A</v>
      </c>
      <c r="AI60" s="99" t="e">
        <f ca="true">+IF(AND(ISNUMBER(OFFSET('Sanitation Data'!$F$11,0,10*ROW('Sanitation Data'!F54))),'Data Summary'!CX60="Yes"),OFFSET('Sanitation Data'!$F$11,0,10*ROW('Sanitation Data'!F54)),NA())</f>
        <v>#N/A</v>
      </c>
      <c r="AJ60" s="99" t="e">
        <f ca="true">+IF(AND(ISNUMBER(OFFSET('Sanitation Data'!$F$12,0,10*ROW('Sanitation Data'!F54))),'Data Summary'!CY60="Yes"),OFFSET('Sanitation Data'!$F$12,0,10*ROW('Sanitation Data'!F54)),NA())</f>
        <v>#N/A</v>
      </c>
      <c r="AK60" s="99" t="e">
        <f ca="true">+IF(AND(ISNUMBER(OFFSET('Sanitation Data'!$G$4,0,10*ROW('Sanitation Data'!G54))),'Data Summary'!CZ60="Yes"),100-OFFSET('Sanitation Data'!$G$4,0,10*ROW('Sanitation Data'!G54)),NA())</f>
        <v>#N/A</v>
      </c>
      <c r="AL60" s="99" t="e">
        <f ca="true">+IF(AND(ISNUMBER(OFFSET('Sanitation Data'!$G$6,0,10*ROW('Sanitation Data'!G54))),'Data Summary'!DA60="Yes"),OFFSET('Sanitation Data'!$G$6,0,10*ROW('Sanitation Data'!G54)),NA())</f>
        <v>#N/A</v>
      </c>
      <c r="AM60" s="99" t="e">
        <f ca="true">+IF(AND(ISNUMBER(OFFSET('Sanitation Data'!$G$10,0,10*ROW('Sanitation Data'!G54))),'Data Summary'!DB60="Yes"),OFFSET('Sanitation Data'!$G$10,0,10*ROW('Sanitation Data'!G54)),NA())</f>
        <v>#N/A</v>
      </c>
      <c r="AN60" s="99" t="e">
        <f ca="true">+IF(AND(ISNUMBER(OFFSET('Sanitation Data'!$G$11,0,10*ROW('Sanitation Data'!G54))),'Data Summary'!DC60="Yes"),OFFSET('Sanitation Data'!$G$11,0,10*ROW('Sanitation Data'!G54)),NA())</f>
        <v>#N/A</v>
      </c>
      <c r="AO60" s="99" t="e">
        <f ca="true">+IF(AND(ISNUMBER(OFFSET('Sanitation Data'!$G$12,0,10*ROW('Sanitation Data'!G54))),'Data Summary'!DD60="Yes"),OFFSET('Sanitation Data'!$G$12,0,10*ROW('Sanitation Data'!G54)),NA())</f>
        <v>#N/A</v>
      </c>
      <c r="AP60" s="99" t="e">
        <f ca="true">+IF(AND(ISNUMBER(OFFSET('Sanitation Data'!$H$4,0,10*ROW('Sanitation Data'!H54))),'Data Summary'!DE60="Yes"),100-OFFSET('Sanitation Data'!$H$4,0,10*ROW('Sanitation Data'!H54)),NA())</f>
        <v>#N/A</v>
      </c>
      <c r="AQ60" s="99" t="e">
        <f ca="true">+IF(AND(ISNUMBER(OFFSET('Sanitation Data'!$H$6,0,10*ROW('Sanitation Data'!H54))),'Data Summary'!DF60="Yes"),OFFSET('Sanitation Data'!$H$6,0,10*ROW('Sanitation Data'!H54)),NA())</f>
        <v>#N/A</v>
      </c>
      <c r="AR60" s="99" t="e">
        <f ca="true">+IF(AND(ISNUMBER(OFFSET('Sanitation Data'!$H$10,0,10*ROW('Sanitation Data'!H54))),'Data Summary'!DG60="Yes"),OFFSET('Sanitation Data'!$H$10,0,10*ROW('Sanitation Data'!H54)),NA())</f>
        <v>#N/A</v>
      </c>
      <c r="AS60" s="99" t="e">
        <f ca="true">+IF(AND(ISNUMBER(OFFSET('Sanitation Data'!$H$11,0,10*ROW('Sanitation Data'!H54))),'Data Summary'!DH60="Yes"),OFFSET('Sanitation Data'!$H$11,0,10*ROW('Sanitation Data'!H54)),NA())</f>
        <v>#N/A</v>
      </c>
      <c r="AT60" s="99" t="e">
        <f ca="true">+IF(AND(ISNUMBER(OFFSET('Sanitation Data'!$H$12,0,10*ROW('Sanitation Data'!H54))),'Data Summary'!DI60="Yes"),OFFSET('Sanitation Data'!$H$12,0,10*ROW('Sanitation Data'!H54)),NA())</f>
        <v>#N/A</v>
      </c>
      <c r="AU60" s="99" t="e">
        <f ca="true">+IF(AND(ISNUMBER(OFFSET('Sanitation Data'!$I$4,0,10*ROW('Sanitation Data'!I54))),'Data Summary'!DJ60="Yes"),100-OFFSET('Sanitation Data'!$I$4,0,10*ROW('Sanitation Data'!I54)),NA())</f>
        <v>#N/A</v>
      </c>
      <c r="AV60" s="99" t="e">
        <f ca="true">+IF(AND(ISNUMBER(OFFSET('Sanitation Data'!$I$6,0,10*ROW('Sanitation Data'!I54))),'Data Summary'!DK60="Yes"),OFFSET('Sanitation Data'!$I$6,0,10*ROW('Sanitation Data'!I54)),NA())</f>
        <v>#N/A</v>
      </c>
      <c r="AW60" s="99" t="e">
        <f ca="true">+IF(AND(ISNUMBER(OFFSET('Sanitation Data'!$I$10,0,10*ROW('Sanitation Data'!I54))),'Data Summary'!DL60="Yes"),OFFSET('Sanitation Data'!$I$10,0,10*ROW('Sanitation Data'!I54)),NA())</f>
        <v>#N/A</v>
      </c>
      <c r="AX60" s="99" t="e">
        <f ca="true">+IF(AND(ISNUMBER(OFFSET('Sanitation Data'!$I$11,0,10*ROW('Sanitation Data'!I54))),'Data Summary'!DM60="Yes"),OFFSET('Sanitation Data'!$I$11,0,10*ROW('Sanitation Data'!I54)),NA())</f>
        <v>#N/A</v>
      </c>
      <c r="AY60" s="99" t="e">
        <f ca="true">+IF(AND(ISNUMBER(OFFSET('Sanitation Data'!$I$12,0,10*ROW('Sanitation Data'!I54))),'Data Summary'!DN60="Yes"),OFFSET('Sanitation Data'!$I$12,0,10*ROW('Sanitation Data'!I54)),NA())</f>
        <v>#N/A</v>
      </c>
      <c r="AZ60" s="100" t="e">
        <f ca="true">+IF(AND(ISNUMBER(OFFSET('Hygiene Data'!$D$5,0,10*ROW('Hygiene Data'!D54))),'Data Summary'!DO60="Yes"),OFFSET('Hygiene Data'!$D$5,0,10*ROW('Hygiene Data'!D54)),NA())</f>
        <v>#N/A</v>
      </c>
      <c r="BA60" s="100" t="e">
        <f ca="true">+IF(AND(ISNUMBER(OFFSET('Hygiene Data'!$D$7,0,10*ROW('Hygiene Data'!D54))),'Data Summary'!DP60="Yes"),OFFSET('Hygiene Data'!$D$7,0,10*ROW('Hygiene Data'!D54)),NA())</f>
        <v>#N/A</v>
      </c>
      <c r="BB60" s="100" t="e">
        <f ca="true">+IF(AND(ISNUMBER(OFFSET('Hygiene Data'!$D$9,0,10*ROW('Hygiene Data'!D54))),'Data Summary'!DQ60="Yes"),OFFSET('Hygiene Data'!$D$9,0,10*ROW('Hygiene Data'!D54)),NA())</f>
        <v>#N/A</v>
      </c>
      <c r="BC60" s="100" t="e">
        <f ca="true">+IF(AND(ISNUMBER(OFFSET('Hygiene Data'!$E$5,0,10*ROW('Hygiene Data'!E54))),'Data Summary'!DR60="Yes"),OFFSET('Hygiene Data'!$E$5,0,10*ROW('Hygiene Data'!E54)),NA())</f>
        <v>#N/A</v>
      </c>
      <c r="BD60" s="100" t="e">
        <f ca="true">+IF(AND(ISNUMBER(OFFSET('Hygiene Data'!$E$7,0,10*ROW('Hygiene Data'!E54))),'Data Summary'!DS60="Yes"),OFFSET('Hygiene Data'!$E$7,0,10*ROW('Hygiene Data'!E54)),NA())</f>
        <v>#N/A</v>
      </c>
      <c r="BE60" s="100" t="e">
        <f ca="true">+IF(AND(ISNUMBER(OFFSET('Hygiene Data'!$E$9,0,10*ROW('Hygiene Data'!E54))),'Data Summary'!DT60="Yes"),OFFSET('Hygiene Data'!$E$9,0,10*ROW('Hygiene Data'!E54)),NA())</f>
        <v>#N/A</v>
      </c>
      <c r="BF60" s="100" t="e">
        <f ca="true">+IF(AND(ISNUMBER(OFFSET('Hygiene Data'!$F$5,0,10*ROW('Hygiene Data'!F54))),'Data Summary'!DU60="Yes"),OFFSET('Hygiene Data'!$F$5,0,10*ROW('Hygiene Data'!F54)),NA())</f>
        <v>#N/A</v>
      </c>
      <c r="BG60" s="100" t="e">
        <f ca="true">+IF(AND(ISNUMBER(OFFSET('Hygiene Data'!$F$7,0,10*ROW('Hygiene Data'!F54))),'Data Summary'!DV60="Yes"),OFFSET('Hygiene Data'!$F$7,0,10*ROW('Hygiene Data'!F54)),NA())</f>
        <v>#N/A</v>
      </c>
      <c r="BH60" s="100" t="e">
        <f ca="true">+IF(AND(ISNUMBER(OFFSET('Hygiene Data'!$F$9,0,10*ROW('Hygiene Data'!F54))),'Data Summary'!DW60="Yes"),OFFSET('Hygiene Data'!$F$9,0,10*ROW('Hygiene Data'!F54)),NA())</f>
        <v>#N/A</v>
      </c>
      <c r="BI60" s="100" t="e">
        <f ca="true">+IF(AND(ISNUMBER(OFFSET('Hygiene Data'!$G$5,0,10*ROW('Hygiene Data'!G54))),'Data Summary'!DX60="Yes"),OFFSET('Hygiene Data'!$G$5,0,10*ROW('Hygiene Data'!G54)),NA())</f>
        <v>#N/A</v>
      </c>
      <c r="BJ60" s="100" t="e">
        <f ca="true">+IF(AND(ISNUMBER(OFFSET('Hygiene Data'!$G$7,0,10*ROW('Hygiene Data'!G54))),'Data Summary'!DY60="Yes"),OFFSET('Hygiene Data'!$G$7,0,10*ROW('Hygiene Data'!G54)),NA())</f>
        <v>#N/A</v>
      </c>
      <c r="BK60" s="100" t="e">
        <f ca="true">+IF(AND(ISNUMBER(OFFSET('Hygiene Data'!$G$9,0,10*ROW('Hygiene Data'!G54))),'Data Summary'!DZ60="Yes"),OFFSET('Hygiene Data'!$G$9,0,10*ROW('Hygiene Data'!G54)),NA())</f>
        <v>#N/A</v>
      </c>
      <c r="BL60" s="100" t="e">
        <f ca="true">+IF(AND(ISNUMBER(OFFSET('Hygiene Data'!$H$5,0,10*ROW('Hygiene Data'!H54))),'Data Summary'!EA60="Yes"),OFFSET('Hygiene Data'!$H$5,0,10*ROW('Hygiene Data'!H54)),NA())</f>
        <v>#N/A</v>
      </c>
      <c r="BM60" s="100" t="e">
        <f ca="true">+IF(AND(ISNUMBER(OFFSET('Hygiene Data'!$H$7,0,10*ROW('Hygiene Data'!H54))),'Data Summary'!EB60="Yes"),OFFSET('Hygiene Data'!$H$7,0,10*ROW('Hygiene Data'!H54)),NA())</f>
        <v>#N/A</v>
      </c>
      <c r="BN60" s="100" t="e">
        <f ca="true">+IF(AND(ISNUMBER(OFFSET('Hygiene Data'!$H$9,0,10*ROW('Hygiene Data'!H54))),'Data Summary'!EC60="Yes"),OFFSET('Hygiene Data'!$H$9,0,10*ROW('Hygiene Data'!H54)),NA())</f>
        <v>#N/A</v>
      </c>
      <c r="BO60" s="100" t="e">
        <f ca="true">+IF(AND(ISNUMBER(OFFSET('Hygiene Data'!$I$5,0,10*ROW('Hygiene Data'!I54))),'Data Summary'!ED60="Yes"),OFFSET('Hygiene Data'!$I$5,0,10*ROW('Hygiene Data'!I54)),NA())</f>
        <v>#N/A</v>
      </c>
      <c r="BP60" s="100" t="e">
        <f ca="true">+IF(AND(ISNUMBER(OFFSET('Hygiene Data'!$I$7,0,10*ROW('Hygiene Data'!I54))),'Data Summary'!EE60="Yes"),OFFSET('Hygiene Data'!$I$7,0,10*ROW('Hygiene Data'!I54)),NA())</f>
        <v>#N/A</v>
      </c>
      <c r="BQ60" s="100" t="e">
        <f ca="true">+IF(AND(ISNUMBER(OFFSET('Hygiene Data'!$I$9,0,10*ROW('Hygiene Data'!I54))),'Data Summary'!EF60="Yes"),OFFSET('Hygiene Data'!$I$9,0,10*ROW('Hygiene Data'!I54)),NA())</f>
        <v>#N/A</v>
      </c>
    </row>
    <row xmlns:x14ac="http://schemas.microsoft.com/office/spreadsheetml/2009/9/ac" r="61" x14ac:dyDescent="0.2">
      <c r="A61" s="351" t="e">
        <f ca="true">+RIGHT('Data Summary'!A61,LEN('Data Summary'!A61)-9)</f>
        <v>#VALUE!</v>
      </c>
      <c r="B61" s="38" t="str">
        <f ca="true">+IF(ISTEXT('Data Summary'!B61),'Data Summary'!B61,"")</f>
        <v/>
      </c>
      <c r="C61" s="350" t="e">
        <f ca="true">+VALUE('Data Summary'!C61)</f>
        <v>#VALUE!</v>
      </c>
      <c r="D61" s="98" t="e">
        <f ca="true">+IF(AND(ISNUMBER(OFFSET('Water Data'!$D$4,0,10*ROW('Water Data'!D55))),'Data Summary'!BS61="Yes"),100-OFFSET('Water Data'!$D$4,0,10*ROW('Water Data'!D55)),NA())</f>
        <v>#N/A</v>
      </c>
      <c r="E61" s="98" t="e">
        <f ca="true">+IF(AND(ISNUMBER(OFFSET('Water Data'!$D$6,0,10*ROW('Water Data'!D55))),'Data Summary'!BT61="Yes"),OFFSET('Water Data'!$D$6,0,10*ROW('Water Data'!D55)),NA())</f>
        <v>#N/A</v>
      </c>
      <c r="F61" s="98" t="e">
        <f ca="true">+IF(AND(ISNUMBER(OFFSET('Water Data'!$D$9,0,10*ROW('Water Data'!D55))),'Data Summary'!BU61="Yes"),OFFSET('Water Data'!$D$9,0,10*ROW('Water Data'!D55)),NA())</f>
        <v>#N/A</v>
      </c>
      <c r="G61" s="98" t="e">
        <f ca="true">+IF(AND(ISNUMBER(OFFSET('Water Data'!$E$4,0,10*ROW('Water Data'!E55))),'Data Summary'!BV61="Yes"),100-OFFSET('Water Data'!$E$4,0,10*ROW('Water Data'!E55)),NA())</f>
        <v>#N/A</v>
      </c>
      <c r="H61" s="98" t="e">
        <f ca="true">+IF(AND(ISNUMBER(OFFSET('Water Data'!$E$6,0,10*ROW('Water Data'!E55))),'Data Summary'!BW61="Yes"),OFFSET('Water Data'!$E$6,0,10*ROW('Water Data'!E55)),NA())</f>
        <v>#N/A</v>
      </c>
      <c r="I61" s="98" t="e">
        <f ca="true">+IF(AND(ISNUMBER(OFFSET('Water Data'!$E$9,0,10*ROW('Water Data'!E55))),'Data Summary'!BX61="Yes"),OFFSET('Water Data'!$E$9,0,10*ROW('Water Data'!E55)),NA())</f>
        <v>#N/A</v>
      </c>
      <c r="J61" s="98" t="e">
        <f ca="true">+IF(AND(ISNUMBER(OFFSET('Water Data'!$F$4,0,10*ROW('Water Data'!F55))),'Data Summary'!BY61="Yes"),100-OFFSET('Water Data'!$F$4,0,10*ROW('Water Data'!F55)),NA())</f>
        <v>#N/A</v>
      </c>
      <c r="K61" s="98" t="e">
        <f ca="true">+IF(AND(ISNUMBER(OFFSET('Water Data'!$F$6,0,10*ROW('Water Data'!F55))),'Data Summary'!BZ61="Yes"),OFFSET('Water Data'!$F$6,0,10*ROW('Water Data'!F55)),NA())</f>
        <v>#N/A</v>
      </c>
      <c r="L61" s="98" t="e">
        <f ca="true">+IF(AND(ISNUMBER(OFFSET('Water Data'!$F$9,0,10*ROW('Water Data'!F55))),'Data Summary'!CA61="Yes"),OFFSET('Water Data'!$F$9,0,10*ROW('Water Data'!F55)),NA())</f>
        <v>#N/A</v>
      </c>
      <c r="M61" s="98" t="e">
        <f ca="true">+IF(AND(ISNUMBER(OFFSET('Water Data'!$G$4,0,10*ROW('Water Data'!G55))),'Data Summary'!CB61="Yes"),100-OFFSET('Water Data'!$G$4,0,10*ROW('Water Data'!G55)),NA())</f>
        <v>#N/A</v>
      </c>
      <c r="N61" s="98" t="e">
        <f ca="true">+IF(AND(ISNUMBER(OFFSET('Water Data'!$G$6,0,10*ROW('Water Data'!G55))),'Data Summary'!CC61="Yes"),OFFSET('Water Data'!$G$6,0,10*ROW('Water Data'!G55)),NA())</f>
        <v>#N/A</v>
      </c>
      <c r="O61" s="98" t="e">
        <f ca="true">+IF(AND(ISNUMBER(OFFSET('Water Data'!$G$9,0,10*ROW('Water Data'!G55))),'Data Summary'!CD61="Yes"),OFFSET('Water Data'!$G$9,0,10*ROW('Water Data'!G55)),NA())</f>
        <v>#N/A</v>
      </c>
      <c r="P61" s="98" t="e">
        <f ca="true">+IF(AND(ISNUMBER(OFFSET('Water Data'!$H$4,0,10*ROW('Water Data'!H55))),'Data Summary'!CE61="Yes"),100-OFFSET('Water Data'!$H$4,0,10*ROW('Water Data'!H55)),NA())</f>
        <v>#N/A</v>
      </c>
      <c r="Q61" s="98" t="e">
        <f ca="true">+IF(AND(ISNUMBER(OFFSET('Water Data'!$H$6,0,10*ROW('Water Data'!H55))),'Data Summary'!CF61="Yes"),OFFSET('Water Data'!$H$6,0,10*ROW('Water Data'!H55)),NA())</f>
        <v>#N/A</v>
      </c>
      <c r="R61" s="98" t="e">
        <f ca="true">+IF(AND(ISNUMBER(OFFSET('Water Data'!$H$9,0,10*ROW('Water Data'!H55))),'Data Summary'!CG61="Yes"),OFFSET('Water Data'!$H$9,0,10*ROW('Water Data'!H55)),NA())</f>
        <v>#N/A</v>
      </c>
      <c r="S61" s="98" t="e">
        <f ca="true">+IF(AND(ISNUMBER(OFFSET('Water Data'!$I$4,0,10*ROW('Water Data'!I55))),'Data Summary'!CH61="Yes"),100-OFFSET('Water Data'!$I$4,0,10*ROW('Water Data'!I55)),NA())</f>
        <v>#N/A</v>
      </c>
      <c r="T61" s="98" t="e">
        <f ca="true">+IF(AND(ISNUMBER(OFFSET('Water Data'!$I$6,0,10*ROW('Water Data'!I55))),'Data Summary'!CI61="Yes"),OFFSET('Water Data'!$I$6,0,10*ROW('Water Data'!I55)),NA())</f>
        <v>#N/A</v>
      </c>
      <c r="U61" s="98" t="e">
        <f ca="true">+IF(AND(ISNUMBER(OFFSET('Water Data'!$I$9,0,10*ROW('Water Data'!I55))),'Data Summary'!CJ61="Yes"),OFFSET('Water Data'!$I$9,0,10*ROW('Water Data'!I55)),NA())</f>
        <v>#N/A</v>
      </c>
      <c r="V61" s="99" t="e">
        <f ca="true">+IF(AND(ISNUMBER(OFFSET('Sanitation Data'!$D$4,0,10*ROW('Sanitation Data'!D55))),'Data Summary'!CK61="Yes"),100-OFFSET('Sanitation Data'!$D$4,0,10*ROW('Sanitation Data'!D55)),NA())</f>
        <v>#N/A</v>
      </c>
      <c r="W61" s="99" t="e">
        <f ca="true">+IF(AND(ISNUMBER(OFFSET('Sanitation Data'!$D$6,0,10*ROW('Sanitation Data'!D55))),'Data Summary'!CL61="Yes"),OFFSET('Sanitation Data'!$D$6,0,10*ROW('Sanitation Data'!D55)),NA())</f>
        <v>#N/A</v>
      </c>
      <c r="X61" s="99" t="e">
        <f ca="true">+IF(AND(ISNUMBER(OFFSET('Sanitation Data'!$D$10,0,10*ROW('Sanitation Data'!D55))),'Data Summary'!CM61="Yes"),OFFSET('Sanitation Data'!$D$10,0,10*ROW('Sanitation Data'!D55)),NA())</f>
        <v>#N/A</v>
      </c>
      <c r="Y61" s="99" t="e">
        <f ca="true">+IF(AND(ISNUMBER(OFFSET('Sanitation Data'!$D$11,0,10*ROW('Sanitation Data'!D55))),'Data Summary'!CN61="Yes"),OFFSET('Sanitation Data'!$D$11,0,10*ROW('Sanitation Data'!D55)),NA())</f>
        <v>#N/A</v>
      </c>
      <c r="Z61" s="99" t="e">
        <f ca="true">+IF(AND(ISNUMBER(OFFSET('Sanitation Data'!$D$12,0,10*ROW('Sanitation Data'!D55))),'Data Summary'!CO61="Yes"),OFFSET('Sanitation Data'!$D$12,0,10*ROW('Sanitation Data'!D55)),NA())</f>
        <v>#N/A</v>
      </c>
      <c r="AA61" s="99" t="e">
        <f ca="true">+IF(AND(ISNUMBER(OFFSET('Sanitation Data'!$E$4,0,10*ROW('Sanitation Data'!E55))),'Data Summary'!CP61="Yes"),100-OFFSET('Sanitation Data'!$E$4,0,10*ROW('Sanitation Data'!E55)),NA())</f>
        <v>#N/A</v>
      </c>
      <c r="AB61" s="99" t="e">
        <f ca="true">+IF(AND(ISNUMBER(OFFSET('Sanitation Data'!$E$6,0,10*ROW('Sanitation Data'!E55))),'Data Summary'!CQ61="Yes"),OFFSET('Sanitation Data'!$E$6,0,10*ROW('Sanitation Data'!E55)),NA())</f>
        <v>#N/A</v>
      </c>
      <c r="AC61" s="99" t="e">
        <f ca="true">+IF(AND(ISNUMBER(OFFSET('Sanitation Data'!$E$10,0,10*ROW('Sanitation Data'!E55))),'Data Summary'!CR61="Yes"),OFFSET('Sanitation Data'!$E$10,0,10*ROW('Sanitation Data'!E55)),NA())</f>
        <v>#N/A</v>
      </c>
      <c r="AD61" s="99" t="e">
        <f ca="true">+IF(AND(ISNUMBER(OFFSET('Sanitation Data'!$E$11,0,10*ROW('Sanitation Data'!E55))),'Data Summary'!CS61="Yes"),OFFSET('Sanitation Data'!$E$11,0,10*ROW('Sanitation Data'!E55)),NA())</f>
        <v>#N/A</v>
      </c>
      <c r="AE61" s="99" t="e">
        <f ca="true">+IF(AND(ISNUMBER(OFFSET('Sanitation Data'!$E$12,0,10*ROW('Sanitation Data'!E55))),'Data Summary'!CT61="Yes"),OFFSET('Sanitation Data'!$E$12,0,10*ROW('Sanitation Data'!E55)),NA())</f>
        <v>#N/A</v>
      </c>
      <c r="AF61" s="99" t="e">
        <f ca="true">+IF(AND(ISNUMBER(OFFSET('Sanitation Data'!$F$4,0,10*ROW('Sanitation Data'!F55))),'Data Summary'!CU61="Yes"),100-OFFSET('Sanitation Data'!$F$4,0,10*ROW('Sanitation Data'!F55)),NA())</f>
        <v>#N/A</v>
      </c>
      <c r="AG61" s="99" t="e">
        <f ca="true">+IF(AND(ISNUMBER(OFFSET('Sanitation Data'!$F$6,0,10*ROW('Sanitation Data'!F55))),'Data Summary'!CV61="Yes"),OFFSET('Sanitation Data'!$F$6,0,10*ROW('Sanitation Data'!F55)),NA())</f>
        <v>#N/A</v>
      </c>
      <c r="AH61" s="99" t="e">
        <f ca="true">+IF(AND(ISNUMBER(OFFSET('Sanitation Data'!$F$10,0,10*ROW('Sanitation Data'!F55))),'Data Summary'!CW61="Yes"),OFFSET('Sanitation Data'!$F$10,0,10*ROW('Sanitation Data'!F55)),NA())</f>
        <v>#N/A</v>
      </c>
      <c r="AI61" s="99" t="e">
        <f ca="true">+IF(AND(ISNUMBER(OFFSET('Sanitation Data'!$F$11,0,10*ROW('Sanitation Data'!F55))),'Data Summary'!CX61="Yes"),OFFSET('Sanitation Data'!$F$11,0,10*ROW('Sanitation Data'!F55)),NA())</f>
        <v>#N/A</v>
      </c>
      <c r="AJ61" s="99" t="e">
        <f ca="true">+IF(AND(ISNUMBER(OFFSET('Sanitation Data'!$F$12,0,10*ROW('Sanitation Data'!F55))),'Data Summary'!CY61="Yes"),OFFSET('Sanitation Data'!$F$12,0,10*ROW('Sanitation Data'!F55)),NA())</f>
        <v>#N/A</v>
      </c>
      <c r="AK61" s="99" t="e">
        <f ca="true">+IF(AND(ISNUMBER(OFFSET('Sanitation Data'!$G$4,0,10*ROW('Sanitation Data'!G55))),'Data Summary'!CZ61="Yes"),100-OFFSET('Sanitation Data'!$G$4,0,10*ROW('Sanitation Data'!G55)),NA())</f>
        <v>#N/A</v>
      </c>
      <c r="AL61" s="99" t="e">
        <f ca="true">+IF(AND(ISNUMBER(OFFSET('Sanitation Data'!$G$6,0,10*ROW('Sanitation Data'!G55))),'Data Summary'!DA61="Yes"),OFFSET('Sanitation Data'!$G$6,0,10*ROW('Sanitation Data'!G55)),NA())</f>
        <v>#N/A</v>
      </c>
      <c r="AM61" s="99" t="e">
        <f ca="true">+IF(AND(ISNUMBER(OFFSET('Sanitation Data'!$G$10,0,10*ROW('Sanitation Data'!G55))),'Data Summary'!DB61="Yes"),OFFSET('Sanitation Data'!$G$10,0,10*ROW('Sanitation Data'!G55)),NA())</f>
        <v>#N/A</v>
      </c>
      <c r="AN61" s="99" t="e">
        <f ca="true">+IF(AND(ISNUMBER(OFFSET('Sanitation Data'!$G$11,0,10*ROW('Sanitation Data'!G55))),'Data Summary'!DC61="Yes"),OFFSET('Sanitation Data'!$G$11,0,10*ROW('Sanitation Data'!G55)),NA())</f>
        <v>#N/A</v>
      </c>
      <c r="AO61" s="99" t="e">
        <f ca="true">+IF(AND(ISNUMBER(OFFSET('Sanitation Data'!$G$12,0,10*ROW('Sanitation Data'!G55))),'Data Summary'!DD61="Yes"),OFFSET('Sanitation Data'!$G$12,0,10*ROW('Sanitation Data'!G55)),NA())</f>
        <v>#N/A</v>
      </c>
      <c r="AP61" s="99" t="e">
        <f ca="true">+IF(AND(ISNUMBER(OFFSET('Sanitation Data'!$H$4,0,10*ROW('Sanitation Data'!H55))),'Data Summary'!DE61="Yes"),100-OFFSET('Sanitation Data'!$H$4,0,10*ROW('Sanitation Data'!H55)),NA())</f>
        <v>#N/A</v>
      </c>
      <c r="AQ61" s="99" t="e">
        <f ca="true">+IF(AND(ISNUMBER(OFFSET('Sanitation Data'!$H$6,0,10*ROW('Sanitation Data'!H55))),'Data Summary'!DF61="Yes"),OFFSET('Sanitation Data'!$H$6,0,10*ROW('Sanitation Data'!H55)),NA())</f>
        <v>#N/A</v>
      </c>
      <c r="AR61" s="99" t="e">
        <f ca="true">+IF(AND(ISNUMBER(OFFSET('Sanitation Data'!$H$10,0,10*ROW('Sanitation Data'!H55))),'Data Summary'!DG61="Yes"),OFFSET('Sanitation Data'!$H$10,0,10*ROW('Sanitation Data'!H55)),NA())</f>
        <v>#N/A</v>
      </c>
      <c r="AS61" s="99" t="e">
        <f ca="true">+IF(AND(ISNUMBER(OFFSET('Sanitation Data'!$H$11,0,10*ROW('Sanitation Data'!H55))),'Data Summary'!DH61="Yes"),OFFSET('Sanitation Data'!$H$11,0,10*ROW('Sanitation Data'!H55)),NA())</f>
        <v>#N/A</v>
      </c>
      <c r="AT61" s="99" t="e">
        <f ca="true">+IF(AND(ISNUMBER(OFFSET('Sanitation Data'!$H$12,0,10*ROW('Sanitation Data'!H55))),'Data Summary'!DI61="Yes"),OFFSET('Sanitation Data'!$H$12,0,10*ROW('Sanitation Data'!H55)),NA())</f>
        <v>#N/A</v>
      </c>
      <c r="AU61" s="99" t="e">
        <f ca="true">+IF(AND(ISNUMBER(OFFSET('Sanitation Data'!$I$4,0,10*ROW('Sanitation Data'!I55))),'Data Summary'!DJ61="Yes"),100-OFFSET('Sanitation Data'!$I$4,0,10*ROW('Sanitation Data'!I55)),NA())</f>
        <v>#N/A</v>
      </c>
      <c r="AV61" s="99" t="e">
        <f ca="true">+IF(AND(ISNUMBER(OFFSET('Sanitation Data'!$I$6,0,10*ROW('Sanitation Data'!I55))),'Data Summary'!DK61="Yes"),OFFSET('Sanitation Data'!$I$6,0,10*ROW('Sanitation Data'!I55)),NA())</f>
        <v>#N/A</v>
      </c>
      <c r="AW61" s="99" t="e">
        <f ca="true">+IF(AND(ISNUMBER(OFFSET('Sanitation Data'!$I$10,0,10*ROW('Sanitation Data'!I55))),'Data Summary'!DL61="Yes"),OFFSET('Sanitation Data'!$I$10,0,10*ROW('Sanitation Data'!I55)),NA())</f>
        <v>#N/A</v>
      </c>
      <c r="AX61" s="99" t="e">
        <f ca="true">+IF(AND(ISNUMBER(OFFSET('Sanitation Data'!$I$11,0,10*ROW('Sanitation Data'!I55))),'Data Summary'!DM61="Yes"),OFFSET('Sanitation Data'!$I$11,0,10*ROW('Sanitation Data'!I55)),NA())</f>
        <v>#N/A</v>
      </c>
      <c r="AY61" s="99" t="e">
        <f ca="true">+IF(AND(ISNUMBER(OFFSET('Sanitation Data'!$I$12,0,10*ROW('Sanitation Data'!I55))),'Data Summary'!DN61="Yes"),OFFSET('Sanitation Data'!$I$12,0,10*ROW('Sanitation Data'!I55)),NA())</f>
        <v>#N/A</v>
      </c>
      <c r="AZ61" s="100" t="e">
        <f ca="true">+IF(AND(ISNUMBER(OFFSET('Hygiene Data'!$D$5,0,10*ROW('Hygiene Data'!D55))),'Data Summary'!DO61="Yes"),OFFSET('Hygiene Data'!$D$5,0,10*ROW('Hygiene Data'!D55)),NA())</f>
        <v>#N/A</v>
      </c>
      <c r="BA61" s="100" t="e">
        <f ca="true">+IF(AND(ISNUMBER(OFFSET('Hygiene Data'!$D$7,0,10*ROW('Hygiene Data'!D55))),'Data Summary'!DP61="Yes"),OFFSET('Hygiene Data'!$D$7,0,10*ROW('Hygiene Data'!D55)),NA())</f>
        <v>#N/A</v>
      </c>
      <c r="BB61" s="100" t="e">
        <f ca="true">+IF(AND(ISNUMBER(OFFSET('Hygiene Data'!$D$9,0,10*ROW('Hygiene Data'!D55))),'Data Summary'!DQ61="Yes"),OFFSET('Hygiene Data'!$D$9,0,10*ROW('Hygiene Data'!D55)),NA())</f>
        <v>#N/A</v>
      </c>
      <c r="BC61" s="100" t="e">
        <f ca="true">+IF(AND(ISNUMBER(OFFSET('Hygiene Data'!$E$5,0,10*ROW('Hygiene Data'!E55))),'Data Summary'!DR61="Yes"),OFFSET('Hygiene Data'!$E$5,0,10*ROW('Hygiene Data'!E55)),NA())</f>
        <v>#N/A</v>
      </c>
      <c r="BD61" s="100" t="e">
        <f ca="true">+IF(AND(ISNUMBER(OFFSET('Hygiene Data'!$E$7,0,10*ROW('Hygiene Data'!E55))),'Data Summary'!DS61="Yes"),OFFSET('Hygiene Data'!$E$7,0,10*ROW('Hygiene Data'!E55)),NA())</f>
        <v>#N/A</v>
      </c>
      <c r="BE61" s="100" t="e">
        <f ca="true">+IF(AND(ISNUMBER(OFFSET('Hygiene Data'!$E$9,0,10*ROW('Hygiene Data'!E55))),'Data Summary'!DT61="Yes"),OFFSET('Hygiene Data'!$E$9,0,10*ROW('Hygiene Data'!E55)),NA())</f>
        <v>#N/A</v>
      </c>
      <c r="BF61" s="100" t="e">
        <f ca="true">+IF(AND(ISNUMBER(OFFSET('Hygiene Data'!$F$5,0,10*ROW('Hygiene Data'!F55))),'Data Summary'!DU61="Yes"),OFFSET('Hygiene Data'!$F$5,0,10*ROW('Hygiene Data'!F55)),NA())</f>
        <v>#N/A</v>
      </c>
      <c r="BG61" s="100" t="e">
        <f ca="true">+IF(AND(ISNUMBER(OFFSET('Hygiene Data'!$F$7,0,10*ROW('Hygiene Data'!F55))),'Data Summary'!DV61="Yes"),OFFSET('Hygiene Data'!$F$7,0,10*ROW('Hygiene Data'!F55)),NA())</f>
        <v>#N/A</v>
      </c>
      <c r="BH61" s="100" t="e">
        <f ca="true">+IF(AND(ISNUMBER(OFFSET('Hygiene Data'!$F$9,0,10*ROW('Hygiene Data'!F55))),'Data Summary'!DW61="Yes"),OFFSET('Hygiene Data'!$F$9,0,10*ROW('Hygiene Data'!F55)),NA())</f>
        <v>#N/A</v>
      </c>
      <c r="BI61" s="100" t="e">
        <f ca="true">+IF(AND(ISNUMBER(OFFSET('Hygiene Data'!$G$5,0,10*ROW('Hygiene Data'!G55))),'Data Summary'!DX61="Yes"),OFFSET('Hygiene Data'!$G$5,0,10*ROW('Hygiene Data'!G55)),NA())</f>
        <v>#N/A</v>
      </c>
      <c r="BJ61" s="100" t="e">
        <f ca="true">+IF(AND(ISNUMBER(OFFSET('Hygiene Data'!$G$7,0,10*ROW('Hygiene Data'!G55))),'Data Summary'!DY61="Yes"),OFFSET('Hygiene Data'!$G$7,0,10*ROW('Hygiene Data'!G55)),NA())</f>
        <v>#N/A</v>
      </c>
      <c r="BK61" s="100" t="e">
        <f ca="true">+IF(AND(ISNUMBER(OFFSET('Hygiene Data'!$G$9,0,10*ROW('Hygiene Data'!G55))),'Data Summary'!DZ61="Yes"),OFFSET('Hygiene Data'!$G$9,0,10*ROW('Hygiene Data'!G55)),NA())</f>
        <v>#N/A</v>
      </c>
      <c r="BL61" s="100" t="e">
        <f ca="true">+IF(AND(ISNUMBER(OFFSET('Hygiene Data'!$H$5,0,10*ROW('Hygiene Data'!H55))),'Data Summary'!EA61="Yes"),OFFSET('Hygiene Data'!$H$5,0,10*ROW('Hygiene Data'!H55)),NA())</f>
        <v>#N/A</v>
      </c>
      <c r="BM61" s="100" t="e">
        <f ca="true">+IF(AND(ISNUMBER(OFFSET('Hygiene Data'!$H$7,0,10*ROW('Hygiene Data'!H55))),'Data Summary'!EB61="Yes"),OFFSET('Hygiene Data'!$H$7,0,10*ROW('Hygiene Data'!H55)),NA())</f>
        <v>#N/A</v>
      </c>
      <c r="BN61" s="100" t="e">
        <f ca="true">+IF(AND(ISNUMBER(OFFSET('Hygiene Data'!$H$9,0,10*ROW('Hygiene Data'!H55))),'Data Summary'!EC61="Yes"),OFFSET('Hygiene Data'!$H$9,0,10*ROW('Hygiene Data'!H55)),NA())</f>
        <v>#N/A</v>
      </c>
      <c r="BO61" s="100" t="e">
        <f ca="true">+IF(AND(ISNUMBER(OFFSET('Hygiene Data'!$I$5,0,10*ROW('Hygiene Data'!I55))),'Data Summary'!ED61="Yes"),OFFSET('Hygiene Data'!$I$5,0,10*ROW('Hygiene Data'!I55)),NA())</f>
        <v>#N/A</v>
      </c>
      <c r="BP61" s="100" t="e">
        <f ca="true">+IF(AND(ISNUMBER(OFFSET('Hygiene Data'!$I$7,0,10*ROW('Hygiene Data'!I55))),'Data Summary'!EE61="Yes"),OFFSET('Hygiene Data'!$I$7,0,10*ROW('Hygiene Data'!I55)),NA())</f>
        <v>#N/A</v>
      </c>
      <c r="BQ61" s="100" t="e">
        <f ca="true">+IF(AND(ISNUMBER(OFFSET('Hygiene Data'!$I$9,0,10*ROW('Hygiene Data'!I55))),'Data Summary'!EF61="Yes"),OFFSET('Hygiene Data'!$I$9,0,10*ROW('Hygiene Data'!I55)),NA())</f>
        <v>#N/A</v>
      </c>
    </row>
    <row xmlns:x14ac="http://schemas.microsoft.com/office/spreadsheetml/2009/9/ac" r="62" x14ac:dyDescent="0.2">
      <c r="A62" s="351" t="e">
        <f ca="true">+RIGHT('Data Summary'!A62,LEN('Data Summary'!A62)-9)</f>
        <v>#VALUE!</v>
      </c>
      <c r="B62" s="38" t="str">
        <f ca="true">+IF(ISTEXT('Data Summary'!B62),'Data Summary'!B62,"")</f>
        <v/>
      </c>
      <c r="C62" s="350" t="e">
        <f ca="true">+VALUE('Data Summary'!C62)</f>
        <v>#VALUE!</v>
      </c>
      <c r="D62" s="98" t="e">
        <f ca="true">+IF(AND(ISNUMBER(OFFSET('Water Data'!$D$4,0,10*ROW('Water Data'!D56))),'Data Summary'!BS62="Yes"),100-OFFSET('Water Data'!$D$4,0,10*ROW('Water Data'!D56)),NA())</f>
        <v>#N/A</v>
      </c>
      <c r="E62" s="98" t="e">
        <f ca="true">+IF(AND(ISNUMBER(OFFSET('Water Data'!$D$6,0,10*ROW('Water Data'!D56))),'Data Summary'!BT62="Yes"),OFFSET('Water Data'!$D$6,0,10*ROW('Water Data'!D56)),NA())</f>
        <v>#N/A</v>
      </c>
      <c r="F62" s="98" t="e">
        <f ca="true">+IF(AND(ISNUMBER(OFFSET('Water Data'!$D$9,0,10*ROW('Water Data'!D56))),'Data Summary'!BU62="Yes"),OFFSET('Water Data'!$D$9,0,10*ROW('Water Data'!D56)),NA())</f>
        <v>#N/A</v>
      </c>
      <c r="G62" s="98" t="e">
        <f ca="true">+IF(AND(ISNUMBER(OFFSET('Water Data'!$E$4,0,10*ROW('Water Data'!E56))),'Data Summary'!BV62="Yes"),100-OFFSET('Water Data'!$E$4,0,10*ROW('Water Data'!E56)),NA())</f>
        <v>#N/A</v>
      </c>
      <c r="H62" s="98" t="e">
        <f ca="true">+IF(AND(ISNUMBER(OFFSET('Water Data'!$E$6,0,10*ROW('Water Data'!E56))),'Data Summary'!BW62="Yes"),OFFSET('Water Data'!$E$6,0,10*ROW('Water Data'!E56)),NA())</f>
        <v>#N/A</v>
      </c>
      <c r="I62" s="98" t="e">
        <f ca="true">+IF(AND(ISNUMBER(OFFSET('Water Data'!$E$9,0,10*ROW('Water Data'!E56))),'Data Summary'!BX62="Yes"),OFFSET('Water Data'!$E$9,0,10*ROW('Water Data'!E56)),NA())</f>
        <v>#N/A</v>
      </c>
      <c r="J62" s="98" t="e">
        <f ca="true">+IF(AND(ISNUMBER(OFFSET('Water Data'!$F$4,0,10*ROW('Water Data'!F56))),'Data Summary'!BY62="Yes"),100-OFFSET('Water Data'!$F$4,0,10*ROW('Water Data'!F56)),NA())</f>
        <v>#N/A</v>
      </c>
      <c r="K62" s="98" t="e">
        <f ca="true">+IF(AND(ISNUMBER(OFFSET('Water Data'!$F$6,0,10*ROW('Water Data'!F56))),'Data Summary'!BZ62="Yes"),OFFSET('Water Data'!$F$6,0,10*ROW('Water Data'!F56)),NA())</f>
        <v>#N/A</v>
      </c>
      <c r="L62" s="98" t="e">
        <f ca="true">+IF(AND(ISNUMBER(OFFSET('Water Data'!$F$9,0,10*ROW('Water Data'!F56))),'Data Summary'!CA62="Yes"),OFFSET('Water Data'!$F$9,0,10*ROW('Water Data'!F56)),NA())</f>
        <v>#N/A</v>
      </c>
      <c r="M62" s="98" t="e">
        <f ca="true">+IF(AND(ISNUMBER(OFFSET('Water Data'!$G$4,0,10*ROW('Water Data'!G56))),'Data Summary'!CB62="Yes"),100-OFFSET('Water Data'!$G$4,0,10*ROW('Water Data'!G56)),NA())</f>
        <v>#N/A</v>
      </c>
      <c r="N62" s="98" t="e">
        <f ca="true">+IF(AND(ISNUMBER(OFFSET('Water Data'!$G$6,0,10*ROW('Water Data'!G56))),'Data Summary'!CC62="Yes"),OFFSET('Water Data'!$G$6,0,10*ROW('Water Data'!G56)),NA())</f>
        <v>#N/A</v>
      </c>
      <c r="O62" s="98" t="e">
        <f ca="true">+IF(AND(ISNUMBER(OFFSET('Water Data'!$G$9,0,10*ROW('Water Data'!G56))),'Data Summary'!CD62="Yes"),OFFSET('Water Data'!$G$9,0,10*ROW('Water Data'!G56)),NA())</f>
        <v>#N/A</v>
      </c>
      <c r="P62" s="98" t="e">
        <f ca="true">+IF(AND(ISNUMBER(OFFSET('Water Data'!$H$4,0,10*ROW('Water Data'!H56))),'Data Summary'!CE62="Yes"),100-OFFSET('Water Data'!$H$4,0,10*ROW('Water Data'!H56)),NA())</f>
        <v>#N/A</v>
      </c>
      <c r="Q62" s="98" t="e">
        <f ca="true">+IF(AND(ISNUMBER(OFFSET('Water Data'!$H$6,0,10*ROW('Water Data'!H56))),'Data Summary'!CF62="Yes"),OFFSET('Water Data'!$H$6,0,10*ROW('Water Data'!H56)),NA())</f>
        <v>#N/A</v>
      </c>
      <c r="R62" s="98" t="e">
        <f ca="true">+IF(AND(ISNUMBER(OFFSET('Water Data'!$H$9,0,10*ROW('Water Data'!H56))),'Data Summary'!CG62="Yes"),OFFSET('Water Data'!$H$9,0,10*ROW('Water Data'!H56)),NA())</f>
        <v>#N/A</v>
      </c>
      <c r="S62" s="98" t="e">
        <f ca="true">+IF(AND(ISNUMBER(OFFSET('Water Data'!$I$4,0,10*ROW('Water Data'!I56))),'Data Summary'!CH62="Yes"),100-OFFSET('Water Data'!$I$4,0,10*ROW('Water Data'!I56)),NA())</f>
        <v>#N/A</v>
      </c>
      <c r="T62" s="98" t="e">
        <f ca="true">+IF(AND(ISNUMBER(OFFSET('Water Data'!$I$6,0,10*ROW('Water Data'!I56))),'Data Summary'!CI62="Yes"),OFFSET('Water Data'!$I$6,0,10*ROW('Water Data'!I56)),NA())</f>
        <v>#N/A</v>
      </c>
      <c r="U62" s="98" t="e">
        <f ca="true">+IF(AND(ISNUMBER(OFFSET('Water Data'!$I$9,0,10*ROW('Water Data'!I56))),'Data Summary'!CJ62="Yes"),OFFSET('Water Data'!$I$9,0,10*ROW('Water Data'!I56)),NA())</f>
        <v>#N/A</v>
      </c>
      <c r="V62" s="99" t="e">
        <f ca="true">+IF(AND(ISNUMBER(OFFSET('Sanitation Data'!$D$4,0,10*ROW('Sanitation Data'!D56))),'Data Summary'!CK62="Yes"),100-OFFSET('Sanitation Data'!$D$4,0,10*ROW('Sanitation Data'!D56)),NA())</f>
        <v>#N/A</v>
      </c>
      <c r="W62" s="99" t="e">
        <f ca="true">+IF(AND(ISNUMBER(OFFSET('Sanitation Data'!$D$6,0,10*ROW('Sanitation Data'!D56))),'Data Summary'!CL62="Yes"),OFFSET('Sanitation Data'!$D$6,0,10*ROW('Sanitation Data'!D56)),NA())</f>
        <v>#N/A</v>
      </c>
      <c r="X62" s="99" t="e">
        <f ca="true">+IF(AND(ISNUMBER(OFFSET('Sanitation Data'!$D$10,0,10*ROW('Sanitation Data'!D56))),'Data Summary'!CM62="Yes"),OFFSET('Sanitation Data'!$D$10,0,10*ROW('Sanitation Data'!D56)),NA())</f>
        <v>#N/A</v>
      </c>
      <c r="Y62" s="99" t="e">
        <f ca="true">+IF(AND(ISNUMBER(OFFSET('Sanitation Data'!$D$11,0,10*ROW('Sanitation Data'!D56))),'Data Summary'!CN62="Yes"),OFFSET('Sanitation Data'!$D$11,0,10*ROW('Sanitation Data'!D56)),NA())</f>
        <v>#N/A</v>
      </c>
      <c r="Z62" s="99" t="e">
        <f ca="true">+IF(AND(ISNUMBER(OFFSET('Sanitation Data'!$D$12,0,10*ROW('Sanitation Data'!D56))),'Data Summary'!CO62="Yes"),OFFSET('Sanitation Data'!$D$12,0,10*ROW('Sanitation Data'!D56)),NA())</f>
        <v>#N/A</v>
      </c>
      <c r="AA62" s="99" t="e">
        <f ca="true">+IF(AND(ISNUMBER(OFFSET('Sanitation Data'!$E$4,0,10*ROW('Sanitation Data'!E56))),'Data Summary'!CP62="Yes"),100-OFFSET('Sanitation Data'!$E$4,0,10*ROW('Sanitation Data'!E56)),NA())</f>
        <v>#N/A</v>
      </c>
      <c r="AB62" s="99" t="e">
        <f ca="true">+IF(AND(ISNUMBER(OFFSET('Sanitation Data'!$E$6,0,10*ROW('Sanitation Data'!E56))),'Data Summary'!CQ62="Yes"),OFFSET('Sanitation Data'!$E$6,0,10*ROW('Sanitation Data'!E56)),NA())</f>
        <v>#N/A</v>
      </c>
      <c r="AC62" s="99" t="e">
        <f ca="true">+IF(AND(ISNUMBER(OFFSET('Sanitation Data'!$E$10,0,10*ROW('Sanitation Data'!E56))),'Data Summary'!CR62="Yes"),OFFSET('Sanitation Data'!$E$10,0,10*ROW('Sanitation Data'!E56)),NA())</f>
        <v>#N/A</v>
      </c>
      <c r="AD62" s="99" t="e">
        <f ca="true">+IF(AND(ISNUMBER(OFFSET('Sanitation Data'!$E$11,0,10*ROW('Sanitation Data'!E56))),'Data Summary'!CS62="Yes"),OFFSET('Sanitation Data'!$E$11,0,10*ROW('Sanitation Data'!E56)),NA())</f>
        <v>#N/A</v>
      </c>
      <c r="AE62" s="99" t="e">
        <f ca="true">+IF(AND(ISNUMBER(OFFSET('Sanitation Data'!$E$12,0,10*ROW('Sanitation Data'!E56))),'Data Summary'!CT62="Yes"),OFFSET('Sanitation Data'!$E$12,0,10*ROW('Sanitation Data'!E56)),NA())</f>
        <v>#N/A</v>
      </c>
      <c r="AF62" s="99" t="e">
        <f ca="true">+IF(AND(ISNUMBER(OFFSET('Sanitation Data'!$F$4,0,10*ROW('Sanitation Data'!F56))),'Data Summary'!CU62="Yes"),100-OFFSET('Sanitation Data'!$F$4,0,10*ROW('Sanitation Data'!F56)),NA())</f>
        <v>#N/A</v>
      </c>
      <c r="AG62" s="99" t="e">
        <f ca="true">+IF(AND(ISNUMBER(OFFSET('Sanitation Data'!$F$6,0,10*ROW('Sanitation Data'!F56))),'Data Summary'!CV62="Yes"),OFFSET('Sanitation Data'!$F$6,0,10*ROW('Sanitation Data'!F56)),NA())</f>
        <v>#N/A</v>
      </c>
      <c r="AH62" s="99" t="e">
        <f ca="true">+IF(AND(ISNUMBER(OFFSET('Sanitation Data'!$F$10,0,10*ROW('Sanitation Data'!F56))),'Data Summary'!CW62="Yes"),OFFSET('Sanitation Data'!$F$10,0,10*ROW('Sanitation Data'!F56)),NA())</f>
        <v>#N/A</v>
      </c>
      <c r="AI62" s="99" t="e">
        <f ca="true">+IF(AND(ISNUMBER(OFFSET('Sanitation Data'!$F$11,0,10*ROW('Sanitation Data'!F56))),'Data Summary'!CX62="Yes"),OFFSET('Sanitation Data'!$F$11,0,10*ROW('Sanitation Data'!F56)),NA())</f>
        <v>#N/A</v>
      </c>
      <c r="AJ62" s="99" t="e">
        <f ca="true">+IF(AND(ISNUMBER(OFFSET('Sanitation Data'!$F$12,0,10*ROW('Sanitation Data'!F56))),'Data Summary'!CY62="Yes"),OFFSET('Sanitation Data'!$F$12,0,10*ROW('Sanitation Data'!F56)),NA())</f>
        <v>#N/A</v>
      </c>
      <c r="AK62" s="99" t="e">
        <f ca="true">+IF(AND(ISNUMBER(OFFSET('Sanitation Data'!$G$4,0,10*ROW('Sanitation Data'!G56))),'Data Summary'!CZ62="Yes"),100-OFFSET('Sanitation Data'!$G$4,0,10*ROW('Sanitation Data'!G56)),NA())</f>
        <v>#N/A</v>
      </c>
      <c r="AL62" s="99" t="e">
        <f ca="true">+IF(AND(ISNUMBER(OFFSET('Sanitation Data'!$G$6,0,10*ROW('Sanitation Data'!G56))),'Data Summary'!DA62="Yes"),OFFSET('Sanitation Data'!$G$6,0,10*ROW('Sanitation Data'!G56)),NA())</f>
        <v>#N/A</v>
      </c>
      <c r="AM62" s="99" t="e">
        <f ca="true">+IF(AND(ISNUMBER(OFFSET('Sanitation Data'!$G$10,0,10*ROW('Sanitation Data'!G56))),'Data Summary'!DB62="Yes"),OFFSET('Sanitation Data'!$G$10,0,10*ROW('Sanitation Data'!G56)),NA())</f>
        <v>#N/A</v>
      </c>
      <c r="AN62" s="99" t="e">
        <f ca="true">+IF(AND(ISNUMBER(OFFSET('Sanitation Data'!$G$11,0,10*ROW('Sanitation Data'!G56))),'Data Summary'!DC62="Yes"),OFFSET('Sanitation Data'!$G$11,0,10*ROW('Sanitation Data'!G56)),NA())</f>
        <v>#N/A</v>
      </c>
      <c r="AO62" s="99" t="e">
        <f ca="true">+IF(AND(ISNUMBER(OFFSET('Sanitation Data'!$G$12,0,10*ROW('Sanitation Data'!G56))),'Data Summary'!DD62="Yes"),OFFSET('Sanitation Data'!$G$12,0,10*ROW('Sanitation Data'!G56)),NA())</f>
        <v>#N/A</v>
      </c>
      <c r="AP62" s="99" t="e">
        <f ca="true">+IF(AND(ISNUMBER(OFFSET('Sanitation Data'!$H$4,0,10*ROW('Sanitation Data'!H56))),'Data Summary'!DE62="Yes"),100-OFFSET('Sanitation Data'!$H$4,0,10*ROW('Sanitation Data'!H56)),NA())</f>
        <v>#N/A</v>
      </c>
      <c r="AQ62" s="99" t="e">
        <f ca="true">+IF(AND(ISNUMBER(OFFSET('Sanitation Data'!$H$6,0,10*ROW('Sanitation Data'!H56))),'Data Summary'!DF62="Yes"),OFFSET('Sanitation Data'!$H$6,0,10*ROW('Sanitation Data'!H56)),NA())</f>
        <v>#N/A</v>
      </c>
      <c r="AR62" s="99" t="e">
        <f ca="true">+IF(AND(ISNUMBER(OFFSET('Sanitation Data'!$H$10,0,10*ROW('Sanitation Data'!H56))),'Data Summary'!DG62="Yes"),OFFSET('Sanitation Data'!$H$10,0,10*ROW('Sanitation Data'!H56)),NA())</f>
        <v>#N/A</v>
      </c>
      <c r="AS62" s="99" t="e">
        <f ca="true">+IF(AND(ISNUMBER(OFFSET('Sanitation Data'!$H$11,0,10*ROW('Sanitation Data'!H56))),'Data Summary'!DH62="Yes"),OFFSET('Sanitation Data'!$H$11,0,10*ROW('Sanitation Data'!H56)),NA())</f>
        <v>#N/A</v>
      </c>
      <c r="AT62" s="99" t="e">
        <f ca="true">+IF(AND(ISNUMBER(OFFSET('Sanitation Data'!$H$12,0,10*ROW('Sanitation Data'!H56))),'Data Summary'!DI62="Yes"),OFFSET('Sanitation Data'!$H$12,0,10*ROW('Sanitation Data'!H56)),NA())</f>
        <v>#N/A</v>
      </c>
      <c r="AU62" s="99" t="e">
        <f ca="true">+IF(AND(ISNUMBER(OFFSET('Sanitation Data'!$I$4,0,10*ROW('Sanitation Data'!I56))),'Data Summary'!DJ62="Yes"),100-OFFSET('Sanitation Data'!$I$4,0,10*ROW('Sanitation Data'!I56)),NA())</f>
        <v>#N/A</v>
      </c>
      <c r="AV62" s="99" t="e">
        <f ca="true">+IF(AND(ISNUMBER(OFFSET('Sanitation Data'!$I$6,0,10*ROW('Sanitation Data'!I56))),'Data Summary'!DK62="Yes"),OFFSET('Sanitation Data'!$I$6,0,10*ROW('Sanitation Data'!I56)),NA())</f>
        <v>#N/A</v>
      </c>
      <c r="AW62" s="99" t="e">
        <f ca="true">+IF(AND(ISNUMBER(OFFSET('Sanitation Data'!$I$10,0,10*ROW('Sanitation Data'!I56))),'Data Summary'!DL62="Yes"),OFFSET('Sanitation Data'!$I$10,0,10*ROW('Sanitation Data'!I56)),NA())</f>
        <v>#N/A</v>
      </c>
      <c r="AX62" s="99" t="e">
        <f ca="true">+IF(AND(ISNUMBER(OFFSET('Sanitation Data'!$I$11,0,10*ROW('Sanitation Data'!I56))),'Data Summary'!DM62="Yes"),OFFSET('Sanitation Data'!$I$11,0,10*ROW('Sanitation Data'!I56)),NA())</f>
        <v>#N/A</v>
      </c>
      <c r="AY62" s="99" t="e">
        <f ca="true">+IF(AND(ISNUMBER(OFFSET('Sanitation Data'!$I$12,0,10*ROW('Sanitation Data'!I56))),'Data Summary'!DN62="Yes"),OFFSET('Sanitation Data'!$I$12,0,10*ROW('Sanitation Data'!I56)),NA())</f>
        <v>#N/A</v>
      </c>
      <c r="AZ62" s="100" t="e">
        <f ca="true">+IF(AND(ISNUMBER(OFFSET('Hygiene Data'!$D$5,0,10*ROW('Hygiene Data'!D56))),'Data Summary'!DO62="Yes"),OFFSET('Hygiene Data'!$D$5,0,10*ROW('Hygiene Data'!D56)),NA())</f>
        <v>#N/A</v>
      </c>
      <c r="BA62" s="100" t="e">
        <f ca="true">+IF(AND(ISNUMBER(OFFSET('Hygiene Data'!$D$7,0,10*ROW('Hygiene Data'!D56))),'Data Summary'!DP62="Yes"),OFFSET('Hygiene Data'!$D$7,0,10*ROW('Hygiene Data'!D56)),NA())</f>
        <v>#N/A</v>
      </c>
      <c r="BB62" s="100" t="e">
        <f ca="true">+IF(AND(ISNUMBER(OFFSET('Hygiene Data'!$D$9,0,10*ROW('Hygiene Data'!D56))),'Data Summary'!DQ62="Yes"),OFFSET('Hygiene Data'!$D$9,0,10*ROW('Hygiene Data'!D56)),NA())</f>
        <v>#N/A</v>
      </c>
      <c r="BC62" s="100" t="e">
        <f ca="true">+IF(AND(ISNUMBER(OFFSET('Hygiene Data'!$E$5,0,10*ROW('Hygiene Data'!E56))),'Data Summary'!DR62="Yes"),OFFSET('Hygiene Data'!$E$5,0,10*ROW('Hygiene Data'!E56)),NA())</f>
        <v>#N/A</v>
      </c>
      <c r="BD62" s="100" t="e">
        <f ca="true">+IF(AND(ISNUMBER(OFFSET('Hygiene Data'!$E$7,0,10*ROW('Hygiene Data'!E56))),'Data Summary'!DS62="Yes"),OFFSET('Hygiene Data'!$E$7,0,10*ROW('Hygiene Data'!E56)),NA())</f>
        <v>#N/A</v>
      </c>
      <c r="BE62" s="100" t="e">
        <f ca="true">+IF(AND(ISNUMBER(OFFSET('Hygiene Data'!$E$9,0,10*ROW('Hygiene Data'!E56))),'Data Summary'!DT62="Yes"),OFFSET('Hygiene Data'!$E$9,0,10*ROW('Hygiene Data'!E56)),NA())</f>
        <v>#N/A</v>
      </c>
      <c r="BF62" s="100" t="e">
        <f ca="true">+IF(AND(ISNUMBER(OFFSET('Hygiene Data'!$F$5,0,10*ROW('Hygiene Data'!F56))),'Data Summary'!DU62="Yes"),OFFSET('Hygiene Data'!$F$5,0,10*ROW('Hygiene Data'!F56)),NA())</f>
        <v>#N/A</v>
      </c>
      <c r="BG62" s="100" t="e">
        <f ca="true">+IF(AND(ISNUMBER(OFFSET('Hygiene Data'!$F$7,0,10*ROW('Hygiene Data'!F56))),'Data Summary'!DV62="Yes"),OFFSET('Hygiene Data'!$F$7,0,10*ROW('Hygiene Data'!F56)),NA())</f>
        <v>#N/A</v>
      </c>
      <c r="BH62" s="100" t="e">
        <f ca="true">+IF(AND(ISNUMBER(OFFSET('Hygiene Data'!$F$9,0,10*ROW('Hygiene Data'!F56))),'Data Summary'!DW62="Yes"),OFFSET('Hygiene Data'!$F$9,0,10*ROW('Hygiene Data'!F56)),NA())</f>
        <v>#N/A</v>
      </c>
      <c r="BI62" s="100" t="e">
        <f ca="true">+IF(AND(ISNUMBER(OFFSET('Hygiene Data'!$G$5,0,10*ROW('Hygiene Data'!G56))),'Data Summary'!DX62="Yes"),OFFSET('Hygiene Data'!$G$5,0,10*ROW('Hygiene Data'!G56)),NA())</f>
        <v>#N/A</v>
      </c>
      <c r="BJ62" s="100" t="e">
        <f ca="true">+IF(AND(ISNUMBER(OFFSET('Hygiene Data'!$G$7,0,10*ROW('Hygiene Data'!G56))),'Data Summary'!DY62="Yes"),OFFSET('Hygiene Data'!$G$7,0,10*ROW('Hygiene Data'!G56)),NA())</f>
        <v>#N/A</v>
      </c>
      <c r="BK62" s="100" t="e">
        <f ca="true">+IF(AND(ISNUMBER(OFFSET('Hygiene Data'!$G$9,0,10*ROW('Hygiene Data'!G56))),'Data Summary'!DZ62="Yes"),OFFSET('Hygiene Data'!$G$9,0,10*ROW('Hygiene Data'!G56)),NA())</f>
        <v>#N/A</v>
      </c>
      <c r="BL62" s="100" t="e">
        <f ca="true">+IF(AND(ISNUMBER(OFFSET('Hygiene Data'!$H$5,0,10*ROW('Hygiene Data'!H56))),'Data Summary'!EA62="Yes"),OFFSET('Hygiene Data'!$H$5,0,10*ROW('Hygiene Data'!H56)),NA())</f>
        <v>#N/A</v>
      </c>
      <c r="BM62" s="100" t="e">
        <f ca="true">+IF(AND(ISNUMBER(OFFSET('Hygiene Data'!$H$7,0,10*ROW('Hygiene Data'!H56))),'Data Summary'!EB62="Yes"),OFFSET('Hygiene Data'!$H$7,0,10*ROW('Hygiene Data'!H56)),NA())</f>
        <v>#N/A</v>
      </c>
      <c r="BN62" s="100" t="e">
        <f ca="true">+IF(AND(ISNUMBER(OFFSET('Hygiene Data'!$H$9,0,10*ROW('Hygiene Data'!H56))),'Data Summary'!EC62="Yes"),OFFSET('Hygiene Data'!$H$9,0,10*ROW('Hygiene Data'!H56)),NA())</f>
        <v>#N/A</v>
      </c>
      <c r="BO62" s="100" t="e">
        <f ca="true">+IF(AND(ISNUMBER(OFFSET('Hygiene Data'!$I$5,0,10*ROW('Hygiene Data'!I56))),'Data Summary'!ED62="Yes"),OFFSET('Hygiene Data'!$I$5,0,10*ROW('Hygiene Data'!I56)),NA())</f>
        <v>#N/A</v>
      </c>
      <c r="BP62" s="100" t="e">
        <f ca="true">+IF(AND(ISNUMBER(OFFSET('Hygiene Data'!$I$7,0,10*ROW('Hygiene Data'!I56))),'Data Summary'!EE62="Yes"),OFFSET('Hygiene Data'!$I$7,0,10*ROW('Hygiene Data'!I56)),NA())</f>
        <v>#N/A</v>
      </c>
      <c r="BQ62" s="100" t="e">
        <f ca="true">+IF(AND(ISNUMBER(OFFSET('Hygiene Data'!$I$9,0,10*ROW('Hygiene Data'!I56))),'Data Summary'!EF62="Yes"),OFFSET('Hygiene Data'!$I$9,0,10*ROW('Hygiene Data'!I56)),NA())</f>
        <v>#N/A</v>
      </c>
    </row>
    <row xmlns:x14ac="http://schemas.microsoft.com/office/spreadsheetml/2009/9/ac" r="63" x14ac:dyDescent="0.2">
      <c r="A63" s="351" t="e">
        <f ca="true">+RIGHT('Data Summary'!A63,LEN('Data Summary'!A63)-9)</f>
        <v>#VALUE!</v>
      </c>
      <c r="B63" s="38" t="str">
        <f ca="true">+IF(ISTEXT('Data Summary'!B63),'Data Summary'!B63,"")</f>
        <v/>
      </c>
      <c r="C63" s="350" t="e">
        <f ca="true">+VALUE('Data Summary'!C63)</f>
        <v>#VALUE!</v>
      </c>
      <c r="D63" s="98" t="e">
        <f ca="true">+IF(AND(ISNUMBER(OFFSET('Water Data'!$D$4,0,10*ROW('Water Data'!D57))),'Data Summary'!BS63="Yes"),100-OFFSET('Water Data'!$D$4,0,10*ROW('Water Data'!D57)),NA())</f>
        <v>#N/A</v>
      </c>
      <c r="E63" s="98" t="e">
        <f ca="true">+IF(AND(ISNUMBER(OFFSET('Water Data'!$D$6,0,10*ROW('Water Data'!D57))),'Data Summary'!BT63="Yes"),OFFSET('Water Data'!$D$6,0,10*ROW('Water Data'!D57)),NA())</f>
        <v>#N/A</v>
      </c>
      <c r="F63" s="98" t="e">
        <f ca="true">+IF(AND(ISNUMBER(OFFSET('Water Data'!$D$9,0,10*ROW('Water Data'!D57))),'Data Summary'!BU63="Yes"),OFFSET('Water Data'!$D$9,0,10*ROW('Water Data'!D57)),NA())</f>
        <v>#N/A</v>
      </c>
      <c r="G63" s="98" t="e">
        <f ca="true">+IF(AND(ISNUMBER(OFFSET('Water Data'!$E$4,0,10*ROW('Water Data'!E57))),'Data Summary'!BV63="Yes"),100-OFFSET('Water Data'!$E$4,0,10*ROW('Water Data'!E57)),NA())</f>
        <v>#N/A</v>
      </c>
      <c r="H63" s="98" t="e">
        <f ca="true">+IF(AND(ISNUMBER(OFFSET('Water Data'!$E$6,0,10*ROW('Water Data'!E57))),'Data Summary'!BW63="Yes"),OFFSET('Water Data'!$E$6,0,10*ROW('Water Data'!E57)),NA())</f>
        <v>#N/A</v>
      </c>
      <c r="I63" s="98" t="e">
        <f ca="true">+IF(AND(ISNUMBER(OFFSET('Water Data'!$E$9,0,10*ROW('Water Data'!E57))),'Data Summary'!BX63="Yes"),OFFSET('Water Data'!$E$9,0,10*ROW('Water Data'!E57)),NA())</f>
        <v>#N/A</v>
      </c>
      <c r="J63" s="98" t="e">
        <f ca="true">+IF(AND(ISNUMBER(OFFSET('Water Data'!$F$4,0,10*ROW('Water Data'!F57))),'Data Summary'!BY63="Yes"),100-OFFSET('Water Data'!$F$4,0,10*ROW('Water Data'!F57)),NA())</f>
        <v>#N/A</v>
      </c>
      <c r="K63" s="98" t="e">
        <f ca="true">+IF(AND(ISNUMBER(OFFSET('Water Data'!$F$6,0,10*ROW('Water Data'!F57))),'Data Summary'!BZ63="Yes"),OFFSET('Water Data'!$F$6,0,10*ROW('Water Data'!F57)),NA())</f>
        <v>#N/A</v>
      </c>
      <c r="L63" s="98" t="e">
        <f ca="true">+IF(AND(ISNUMBER(OFFSET('Water Data'!$F$9,0,10*ROW('Water Data'!F57))),'Data Summary'!CA63="Yes"),OFFSET('Water Data'!$F$9,0,10*ROW('Water Data'!F57)),NA())</f>
        <v>#N/A</v>
      </c>
      <c r="M63" s="98" t="e">
        <f ca="true">+IF(AND(ISNUMBER(OFFSET('Water Data'!$G$4,0,10*ROW('Water Data'!G57))),'Data Summary'!CB63="Yes"),100-OFFSET('Water Data'!$G$4,0,10*ROW('Water Data'!G57)),NA())</f>
        <v>#N/A</v>
      </c>
      <c r="N63" s="98" t="e">
        <f ca="true">+IF(AND(ISNUMBER(OFFSET('Water Data'!$G$6,0,10*ROW('Water Data'!G57))),'Data Summary'!CC63="Yes"),OFFSET('Water Data'!$G$6,0,10*ROW('Water Data'!G57)),NA())</f>
        <v>#N/A</v>
      </c>
      <c r="O63" s="98" t="e">
        <f ca="true">+IF(AND(ISNUMBER(OFFSET('Water Data'!$G$9,0,10*ROW('Water Data'!G57))),'Data Summary'!CD63="Yes"),OFFSET('Water Data'!$G$9,0,10*ROW('Water Data'!G57)),NA())</f>
        <v>#N/A</v>
      </c>
      <c r="P63" s="98" t="e">
        <f ca="true">+IF(AND(ISNUMBER(OFFSET('Water Data'!$H$4,0,10*ROW('Water Data'!H57))),'Data Summary'!CE63="Yes"),100-OFFSET('Water Data'!$H$4,0,10*ROW('Water Data'!H57)),NA())</f>
        <v>#N/A</v>
      </c>
      <c r="Q63" s="98" t="e">
        <f ca="true">+IF(AND(ISNUMBER(OFFSET('Water Data'!$H$6,0,10*ROW('Water Data'!H57))),'Data Summary'!CF63="Yes"),OFFSET('Water Data'!$H$6,0,10*ROW('Water Data'!H57)),NA())</f>
        <v>#N/A</v>
      </c>
      <c r="R63" s="98" t="e">
        <f ca="true">+IF(AND(ISNUMBER(OFFSET('Water Data'!$H$9,0,10*ROW('Water Data'!H57))),'Data Summary'!CG63="Yes"),OFFSET('Water Data'!$H$9,0,10*ROW('Water Data'!H57)),NA())</f>
        <v>#N/A</v>
      </c>
      <c r="S63" s="98" t="e">
        <f ca="true">+IF(AND(ISNUMBER(OFFSET('Water Data'!$I$4,0,10*ROW('Water Data'!I57))),'Data Summary'!CH63="Yes"),100-OFFSET('Water Data'!$I$4,0,10*ROW('Water Data'!I57)),NA())</f>
        <v>#N/A</v>
      </c>
      <c r="T63" s="98" t="e">
        <f ca="true">+IF(AND(ISNUMBER(OFFSET('Water Data'!$I$6,0,10*ROW('Water Data'!I57))),'Data Summary'!CI63="Yes"),OFFSET('Water Data'!$I$6,0,10*ROW('Water Data'!I57)),NA())</f>
        <v>#N/A</v>
      </c>
      <c r="U63" s="98" t="e">
        <f ca="true">+IF(AND(ISNUMBER(OFFSET('Water Data'!$I$9,0,10*ROW('Water Data'!I57))),'Data Summary'!CJ63="Yes"),OFFSET('Water Data'!$I$9,0,10*ROW('Water Data'!I57)),NA())</f>
        <v>#N/A</v>
      </c>
      <c r="V63" s="99" t="e">
        <f ca="true">+IF(AND(ISNUMBER(OFFSET('Sanitation Data'!$D$4,0,10*ROW('Sanitation Data'!D57))),'Data Summary'!CK63="Yes"),100-OFFSET('Sanitation Data'!$D$4,0,10*ROW('Sanitation Data'!D57)),NA())</f>
        <v>#N/A</v>
      </c>
      <c r="W63" s="99" t="e">
        <f ca="true">+IF(AND(ISNUMBER(OFFSET('Sanitation Data'!$D$6,0,10*ROW('Sanitation Data'!D57))),'Data Summary'!CL63="Yes"),OFFSET('Sanitation Data'!$D$6,0,10*ROW('Sanitation Data'!D57)),NA())</f>
        <v>#N/A</v>
      </c>
      <c r="X63" s="99" t="e">
        <f ca="true">+IF(AND(ISNUMBER(OFFSET('Sanitation Data'!$D$10,0,10*ROW('Sanitation Data'!D57))),'Data Summary'!CM63="Yes"),OFFSET('Sanitation Data'!$D$10,0,10*ROW('Sanitation Data'!D57)),NA())</f>
        <v>#N/A</v>
      </c>
      <c r="Y63" s="99" t="e">
        <f ca="true">+IF(AND(ISNUMBER(OFFSET('Sanitation Data'!$D$11,0,10*ROW('Sanitation Data'!D57))),'Data Summary'!CN63="Yes"),OFFSET('Sanitation Data'!$D$11,0,10*ROW('Sanitation Data'!D57)),NA())</f>
        <v>#N/A</v>
      </c>
      <c r="Z63" s="99" t="e">
        <f ca="true">+IF(AND(ISNUMBER(OFFSET('Sanitation Data'!$D$12,0,10*ROW('Sanitation Data'!D57))),'Data Summary'!CO63="Yes"),OFFSET('Sanitation Data'!$D$12,0,10*ROW('Sanitation Data'!D57)),NA())</f>
        <v>#N/A</v>
      </c>
      <c r="AA63" s="99" t="e">
        <f ca="true">+IF(AND(ISNUMBER(OFFSET('Sanitation Data'!$E$4,0,10*ROW('Sanitation Data'!E57))),'Data Summary'!CP63="Yes"),100-OFFSET('Sanitation Data'!$E$4,0,10*ROW('Sanitation Data'!E57)),NA())</f>
        <v>#N/A</v>
      </c>
      <c r="AB63" s="99" t="e">
        <f ca="true">+IF(AND(ISNUMBER(OFFSET('Sanitation Data'!$E$6,0,10*ROW('Sanitation Data'!E57))),'Data Summary'!CQ63="Yes"),OFFSET('Sanitation Data'!$E$6,0,10*ROW('Sanitation Data'!E57)),NA())</f>
        <v>#N/A</v>
      </c>
      <c r="AC63" s="99" t="e">
        <f ca="true">+IF(AND(ISNUMBER(OFFSET('Sanitation Data'!$E$10,0,10*ROW('Sanitation Data'!E57))),'Data Summary'!CR63="Yes"),OFFSET('Sanitation Data'!$E$10,0,10*ROW('Sanitation Data'!E57)),NA())</f>
        <v>#N/A</v>
      </c>
      <c r="AD63" s="99" t="e">
        <f ca="true">+IF(AND(ISNUMBER(OFFSET('Sanitation Data'!$E$11,0,10*ROW('Sanitation Data'!E57))),'Data Summary'!CS63="Yes"),OFFSET('Sanitation Data'!$E$11,0,10*ROW('Sanitation Data'!E57)),NA())</f>
        <v>#N/A</v>
      </c>
      <c r="AE63" s="99" t="e">
        <f ca="true">+IF(AND(ISNUMBER(OFFSET('Sanitation Data'!$E$12,0,10*ROW('Sanitation Data'!E57))),'Data Summary'!CT63="Yes"),OFFSET('Sanitation Data'!$E$12,0,10*ROW('Sanitation Data'!E57)),NA())</f>
        <v>#N/A</v>
      </c>
      <c r="AF63" s="99" t="e">
        <f ca="true">+IF(AND(ISNUMBER(OFFSET('Sanitation Data'!$F$4,0,10*ROW('Sanitation Data'!F57))),'Data Summary'!CU63="Yes"),100-OFFSET('Sanitation Data'!$F$4,0,10*ROW('Sanitation Data'!F57)),NA())</f>
        <v>#N/A</v>
      </c>
      <c r="AG63" s="99" t="e">
        <f ca="true">+IF(AND(ISNUMBER(OFFSET('Sanitation Data'!$F$6,0,10*ROW('Sanitation Data'!F57))),'Data Summary'!CV63="Yes"),OFFSET('Sanitation Data'!$F$6,0,10*ROW('Sanitation Data'!F57)),NA())</f>
        <v>#N/A</v>
      </c>
      <c r="AH63" s="99" t="e">
        <f ca="true">+IF(AND(ISNUMBER(OFFSET('Sanitation Data'!$F$10,0,10*ROW('Sanitation Data'!F57))),'Data Summary'!CW63="Yes"),OFFSET('Sanitation Data'!$F$10,0,10*ROW('Sanitation Data'!F57)),NA())</f>
        <v>#N/A</v>
      </c>
      <c r="AI63" s="99" t="e">
        <f ca="true">+IF(AND(ISNUMBER(OFFSET('Sanitation Data'!$F$11,0,10*ROW('Sanitation Data'!F57))),'Data Summary'!CX63="Yes"),OFFSET('Sanitation Data'!$F$11,0,10*ROW('Sanitation Data'!F57)),NA())</f>
        <v>#N/A</v>
      </c>
      <c r="AJ63" s="99" t="e">
        <f ca="true">+IF(AND(ISNUMBER(OFFSET('Sanitation Data'!$F$12,0,10*ROW('Sanitation Data'!F57))),'Data Summary'!CY63="Yes"),OFFSET('Sanitation Data'!$F$12,0,10*ROW('Sanitation Data'!F57)),NA())</f>
        <v>#N/A</v>
      </c>
      <c r="AK63" s="99" t="e">
        <f ca="true">+IF(AND(ISNUMBER(OFFSET('Sanitation Data'!$G$4,0,10*ROW('Sanitation Data'!G57))),'Data Summary'!CZ63="Yes"),100-OFFSET('Sanitation Data'!$G$4,0,10*ROW('Sanitation Data'!G57)),NA())</f>
        <v>#N/A</v>
      </c>
      <c r="AL63" s="99" t="e">
        <f ca="true">+IF(AND(ISNUMBER(OFFSET('Sanitation Data'!$G$6,0,10*ROW('Sanitation Data'!G57))),'Data Summary'!DA63="Yes"),OFFSET('Sanitation Data'!$G$6,0,10*ROW('Sanitation Data'!G57)),NA())</f>
        <v>#N/A</v>
      </c>
      <c r="AM63" s="99" t="e">
        <f ca="true">+IF(AND(ISNUMBER(OFFSET('Sanitation Data'!$G$10,0,10*ROW('Sanitation Data'!G57))),'Data Summary'!DB63="Yes"),OFFSET('Sanitation Data'!$G$10,0,10*ROW('Sanitation Data'!G57)),NA())</f>
        <v>#N/A</v>
      </c>
      <c r="AN63" s="99" t="e">
        <f ca="true">+IF(AND(ISNUMBER(OFFSET('Sanitation Data'!$G$11,0,10*ROW('Sanitation Data'!G57))),'Data Summary'!DC63="Yes"),OFFSET('Sanitation Data'!$G$11,0,10*ROW('Sanitation Data'!G57)),NA())</f>
        <v>#N/A</v>
      </c>
      <c r="AO63" s="99" t="e">
        <f ca="true">+IF(AND(ISNUMBER(OFFSET('Sanitation Data'!$G$12,0,10*ROW('Sanitation Data'!G57))),'Data Summary'!DD63="Yes"),OFFSET('Sanitation Data'!$G$12,0,10*ROW('Sanitation Data'!G57)),NA())</f>
        <v>#N/A</v>
      </c>
      <c r="AP63" s="99" t="e">
        <f ca="true">+IF(AND(ISNUMBER(OFFSET('Sanitation Data'!$H$4,0,10*ROW('Sanitation Data'!H57))),'Data Summary'!DE63="Yes"),100-OFFSET('Sanitation Data'!$H$4,0,10*ROW('Sanitation Data'!H57)),NA())</f>
        <v>#N/A</v>
      </c>
      <c r="AQ63" s="99" t="e">
        <f ca="true">+IF(AND(ISNUMBER(OFFSET('Sanitation Data'!$H$6,0,10*ROW('Sanitation Data'!H57))),'Data Summary'!DF63="Yes"),OFFSET('Sanitation Data'!$H$6,0,10*ROW('Sanitation Data'!H57)),NA())</f>
        <v>#N/A</v>
      </c>
      <c r="AR63" s="99" t="e">
        <f ca="true">+IF(AND(ISNUMBER(OFFSET('Sanitation Data'!$H$10,0,10*ROW('Sanitation Data'!H57))),'Data Summary'!DG63="Yes"),OFFSET('Sanitation Data'!$H$10,0,10*ROW('Sanitation Data'!H57)),NA())</f>
        <v>#N/A</v>
      </c>
      <c r="AS63" s="99" t="e">
        <f ca="true">+IF(AND(ISNUMBER(OFFSET('Sanitation Data'!$H$11,0,10*ROW('Sanitation Data'!H57))),'Data Summary'!DH63="Yes"),OFFSET('Sanitation Data'!$H$11,0,10*ROW('Sanitation Data'!H57)),NA())</f>
        <v>#N/A</v>
      </c>
      <c r="AT63" s="99" t="e">
        <f ca="true">+IF(AND(ISNUMBER(OFFSET('Sanitation Data'!$H$12,0,10*ROW('Sanitation Data'!H57))),'Data Summary'!DI63="Yes"),OFFSET('Sanitation Data'!$H$12,0,10*ROW('Sanitation Data'!H57)),NA())</f>
        <v>#N/A</v>
      </c>
      <c r="AU63" s="99" t="e">
        <f ca="true">+IF(AND(ISNUMBER(OFFSET('Sanitation Data'!$I$4,0,10*ROW('Sanitation Data'!I57))),'Data Summary'!DJ63="Yes"),100-OFFSET('Sanitation Data'!$I$4,0,10*ROW('Sanitation Data'!I57)),NA())</f>
        <v>#N/A</v>
      </c>
      <c r="AV63" s="99" t="e">
        <f ca="true">+IF(AND(ISNUMBER(OFFSET('Sanitation Data'!$I$6,0,10*ROW('Sanitation Data'!I57))),'Data Summary'!DK63="Yes"),OFFSET('Sanitation Data'!$I$6,0,10*ROW('Sanitation Data'!I57)),NA())</f>
        <v>#N/A</v>
      </c>
      <c r="AW63" s="99" t="e">
        <f ca="true">+IF(AND(ISNUMBER(OFFSET('Sanitation Data'!$I$10,0,10*ROW('Sanitation Data'!I57))),'Data Summary'!DL63="Yes"),OFFSET('Sanitation Data'!$I$10,0,10*ROW('Sanitation Data'!I57)),NA())</f>
        <v>#N/A</v>
      </c>
      <c r="AX63" s="99" t="e">
        <f ca="true">+IF(AND(ISNUMBER(OFFSET('Sanitation Data'!$I$11,0,10*ROW('Sanitation Data'!I57))),'Data Summary'!DM63="Yes"),OFFSET('Sanitation Data'!$I$11,0,10*ROW('Sanitation Data'!I57)),NA())</f>
        <v>#N/A</v>
      </c>
      <c r="AY63" s="99" t="e">
        <f ca="true">+IF(AND(ISNUMBER(OFFSET('Sanitation Data'!$I$12,0,10*ROW('Sanitation Data'!I57))),'Data Summary'!DN63="Yes"),OFFSET('Sanitation Data'!$I$12,0,10*ROW('Sanitation Data'!I57)),NA())</f>
        <v>#N/A</v>
      </c>
      <c r="AZ63" s="100" t="e">
        <f ca="true">+IF(AND(ISNUMBER(OFFSET('Hygiene Data'!$D$5,0,10*ROW('Hygiene Data'!D57))),'Data Summary'!DO63="Yes"),OFFSET('Hygiene Data'!$D$5,0,10*ROW('Hygiene Data'!D57)),NA())</f>
        <v>#N/A</v>
      </c>
      <c r="BA63" s="100" t="e">
        <f ca="true">+IF(AND(ISNUMBER(OFFSET('Hygiene Data'!$D$7,0,10*ROW('Hygiene Data'!D57))),'Data Summary'!DP63="Yes"),OFFSET('Hygiene Data'!$D$7,0,10*ROW('Hygiene Data'!D57)),NA())</f>
        <v>#N/A</v>
      </c>
      <c r="BB63" s="100" t="e">
        <f ca="true">+IF(AND(ISNUMBER(OFFSET('Hygiene Data'!$D$9,0,10*ROW('Hygiene Data'!D57))),'Data Summary'!DQ63="Yes"),OFFSET('Hygiene Data'!$D$9,0,10*ROW('Hygiene Data'!D57)),NA())</f>
        <v>#N/A</v>
      </c>
      <c r="BC63" s="100" t="e">
        <f ca="true">+IF(AND(ISNUMBER(OFFSET('Hygiene Data'!$E$5,0,10*ROW('Hygiene Data'!E57))),'Data Summary'!DR63="Yes"),OFFSET('Hygiene Data'!$E$5,0,10*ROW('Hygiene Data'!E57)),NA())</f>
        <v>#N/A</v>
      </c>
      <c r="BD63" s="100" t="e">
        <f ca="true">+IF(AND(ISNUMBER(OFFSET('Hygiene Data'!$E$7,0,10*ROW('Hygiene Data'!E57))),'Data Summary'!DS63="Yes"),OFFSET('Hygiene Data'!$E$7,0,10*ROW('Hygiene Data'!E57)),NA())</f>
        <v>#N/A</v>
      </c>
      <c r="BE63" s="100" t="e">
        <f ca="true">+IF(AND(ISNUMBER(OFFSET('Hygiene Data'!$E$9,0,10*ROW('Hygiene Data'!E57))),'Data Summary'!DT63="Yes"),OFFSET('Hygiene Data'!$E$9,0,10*ROW('Hygiene Data'!E57)),NA())</f>
        <v>#N/A</v>
      </c>
      <c r="BF63" s="100" t="e">
        <f ca="true">+IF(AND(ISNUMBER(OFFSET('Hygiene Data'!$F$5,0,10*ROW('Hygiene Data'!F57))),'Data Summary'!DU63="Yes"),OFFSET('Hygiene Data'!$F$5,0,10*ROW('Hygiene Data'!F57)),NA())</f>
        <v>#N/A</v>
      </c>
      <c r="BG63" s="100" t="e">
        <f ca="true">+IF(AND(ISNUMBER(OFFSET('Hygiene Data'!$F$7,0,10*ROW('Hygiene Data'!F57))),'Data Summary'!DV63="Yes"),OFFSET('Hygiene Data'!$F$7,0,10*ROW('Hygiene Data'!F57)),NA())</f>
        <v>#N/A</v>
      </c>
      <c r="BH63" s="100" t="e">
        <f ca="true">+IF(AND(ISNUMBER(OFFSET('Hygiene Data'!$F$9,0,10*ROW('Hygiene Data'!F57))),'Data Summary'!DW63="Yes"),OFFSET('Hygiene Data'!$F$9,0,10*ROW('Hygiene Data'!F57)),NA())</f>
        <v>#N/A</v>
      </c>
      <c r="BI63" s="100" t="e">
        <f ca="true">+IF(AND(ISNUMBER(OFFSET('Hygiene Data'!$G$5,0,10*ROW('Hygiene Data'!G57))),'Data Summary'!DX63="Yes"),OFFSET('Hygiene Data'!$G$5,0,10*ROW('Hygiene Data'!G57)),NA())</f>
        <v>#N/A</v>
      </c>
      <c r="BJ63" s="100" t="e">
        <f ca="true">+IF(AND(ISNUMBER(OFFSET('Hygiene Data'!$G$7,0,10*ROW('Hygiene Data'!G57))),'Data Summary'!DY63="Yes"),OFFSET('Hygiene Data'!$G$7,0,10*ROW('Hygiene Data'!G57)),NA())</f>
        <v>#N/A</v>
      </c>
      <c r="BK63" s="100" t="e">
        <f ca="true">+IF(AND(ISNUMBER(OFFSET('Hygiene Data'!$G$9,0,10*ROW('Hygiene Data'!G57))),'Data Summary'!DZ63="Yes"),OFFSET('Hygiene Data'!$G$9,0,10*ROW('Hygiene Data'!G57)),NA())</f>
        <v>#N/A</v>
      </c>
      <c r="BL63" s="100" t="e">
        <f ca="true">+IF(AND(ISNUMBER(OFFSET('Hygiene Data'!$H$5,0,10*ROW('Hygiene Data'!H57))),'Data Summary'!EA63="Yes"),OFFSET('Hygiene Data'!$H$5,0,10*ROW('Hygiene Data'!H57)),NA())</f>
        <v>#N/A</v>
      </c>
      <c r="BM63" s="100" t="e">
        <f ca="true">+IF(AND(ISNUMBER(OFFSET('Hygiene Data'!$H$7,0,10*ROW('Hygiene Data'!H57))),'Data Summary'!EB63="Yes"),OFFSET('Hygiene Data'!$H$7,0,10*ROW('Hygiene Data'!H57)),NA())</f>
        <v>#N/A</v>
      </c>
      <c r="BN63" s="100" t="e">
        <f ca="true">+IF(AND(ISNUMBER(OFFSET('Hygiene Data'!$H$9,0,10*ROW('Hygiene Data'!H57))),'Data Summary'!EC63="Yes"),OFFSET('Hygiene Data'!$H$9,0,10*ROW('Hygiene Data'!H57)),NA())</f>
        <v>#N/A</v>
      </c>
      <c r="BO63" s="100" t="e">
        <f ca="true">+IF(AND(ISNUMBER(OFFSET('Hygiene Data'!$I$5,0,10*ROW('Hygiene Data'!I57))),'Data Summary'!ED63="Yes"),OFFSET('Hygiene Data'!$I$5,0,10*ROW('Hygiene Data'!I57)),NA())</f>
        <v>#N/A</v>
      </c>
      <c r="BP63" s="100" t="e">
        <f ca="true">+IF(AND(ISNUMBER(OFFSET('Hygiene Data'!$I$7,0,10*ROW('Hygiene Data'!I57))),'Data Summary'!EE63="Yes"),OFFSET('Hygiene Data'!$I$7,0,10*ROW('Hygiene Data'!I57)),NA())</f>
        <v>#N/A</v>
      </c>
      <c r="BQ63" s="100" t="e">
        <f ca="true">+IF(AND(ISNUMBER(OFFSET('Hygiene Data'!$I$9,0,10*ROW('Hygiene Data'!I57))),'Data Summary'!EF63="Yes"),OFFSET('Hygiene Data'!$I$9,0,10*ROW('Hygiene Data'!I57)),NA())</f>
        <v>#N/A</v>
      </c>
    </row>
    <row xmlns:x14ac="http://schemas.microsoft.com/office/spreadsheetml/2009/9/ac" r="64" x14ac:dyDescent="0.2">
      <c r="A64" s="351" t="e">
        <f ca="true">+RIGHT('Data Summary'!A64,LEN('Data Summary'!A64)-9)</f>
        <v>#VALUE!</v>
      </c>
      <c r="B64" s="38" t="str">
        <f ca="true">+IF(ISTEXT('Data Summary'!B64),'Data Summary'!B64,"")</f>
        <v/>
      </c>
      <c r="C64" s="350" t="e">
        <f ca="true">+VALUE('Data Summary'!C64)</f>
        <v>#VALUE!</v>
      </c>
      <c r="D64" s="98" t="e">
        <f ca="true">+IF(AND(ISNUMBER(OFFSET('Water Data'!$D$4,0,10*ROW('Water Data'!D58))),'Data Summary'!BS64="Yes"),100-OFFSET('Water Data'!$D$4,0,10*ROW('Water Data'!D58)),NA())</f>
        <v>#N/A</v>
      </c>
      <c r="E64" s="98" t="e">
        <f ca="true">+IF(AND(ISNUMBER(OFFSET('Water Data'!$D$6,0,10*ROW('Water Data'!D58))),'Data Summary'!BT64="Yes"),OFFSET('Water Data'!$D$6,0,10*ROW('Water Data'!D58)),NA())</f>
        <v>#N/A</v>
      </c>
      <c r="F64" s="98" t="e">
        <f ca="true">+IF(AND(ISNUMBER(OFFSET('Water Data'!$D$9,0,10*ROW('Water Data'!D58))),'Data Summary'!BU64="Yes"),OFFSET('Water Data'!$D$9,0,10*ROW('Water Data'!D58)),NA())</f>
        <v>#N/A</v>
      </c>
      <c r="G64" s="98" t="e">
        <f ca="true">+IF(AND(ISNUMBER(OFFSET('Water Data'!$E$4,0,10*ROW('Water Data'!E58))),'Data Summary'!BV64="Yes"),100-OFFSET('Water Data'!$E$4,0,10*ROW('Water Data'!E58)),NA())</f>
        <v>#N/A</v>
      </c>
      <c r="H64" s="98" t="e">
        <f ca="true">+IF(AND(ISNUMBER(OFFSET('Water Data'!$E$6,0,10*ROW('Water Data'!E58))),'Data Summary'!BW64="Yes"),OFFSET('Water Data'!$E$6,0,10*ROW('Water Data'!E58)),NA())</f>
        <v>#N/A</v>
      </c>
      <c r="I64" s="98" t="e">
        <f ca="true">+IF(AND(ISNUMBER(OFFSET('Water Data'!$E$9,0,10*ROW('Water Data'!E58))),'Data Summary'!BX64="Yes"),OFFSET('Water Data'!$E$9,0,10*ROW('Water Data'!E58)),NA())</f>
        <v>#N/A</v>
      </c>
      <c r="J64" s="98" t="e">
        <f ca="true">+IF(AND(ISNUMBER(OFFSET('Water Data'!$F$4,0,10*ROW('Water Data'!F58))),'Data Summary'!BY64="Yes"),100-OFFSET('Water Data'!$F$4,0,10*ROW('Water Data'!F58)),NA())</f>
        <v>#N/A</v>
      </c>
      <c r="K64" s="98" t="e">
        <f ca="true">+IF(AND(ISNUMBER(OFFSET('Water Data'!$F$6,0,10*ROW('Water Data'!F58))),'Data Summary'!BZ64="Yes"),OFFSET('Water Data'!$F$6,0,10*ROW('Water Data'!F58)),NA())</f>
        <v>#N/A</v>
      </c>
      <c r="L64" s="98" t="e">
        <f ca="true">+IF(AND(ISNUMBER(OFFSET('Water Data'!$F$9,0,10*ROW('Water Data'!F58))),'Data Summary'!CA64="Yes"),OFFSET('Water Data'!$F$9,0,10*ROW('Water Data'!F58)),NA())</f>
        <v>#N/A</v>
      </c>
      <c r="M64" s="98" t="e">
        <f ca="true">+IF(AND(ISNUMBER(OFFSET('Water Data'!$G$4,0,10*ROW('Water Data'!G58))),'Data Summary'!CB64="Yes"),100-OFFSET('Water Data'!$G$4,0,10*ROW('Water Data'!G58)),NA())</f>
        <v>#N/A</v>
      </c>
      <c r="N64" s="98" t="e">
        <f ca="true">+IF(AND(ISNUMBER(OFFSET('Water Data'!$G$6,0,10*ROW('Water Data'!G58))),'Data Summary'!CC64="Yes"),OFFSET('Water Data'!$G$6,0,10*ROW('Water Data'!G58)),NA())</f>
        <v>#N/A</v>
      </c>
      <c r="O64" s="98" t="e">
        <f ca="true">+IF(AND(ISNUMBER(OFFSET('Water Data'!$G$9,0,10*ROW('Water Data'!G58))),'Data Summary'!CD64="Yes"),OFFSET('Water Data'!$G$9,0,10*ROW('Water Data'!G58)),NA())</f>
        <v>#N/A</v>
      </c>
      <c r="P64" s="98" t="e">
        <f ca="true">+IF(AND(ISNUMBER(OFFSET('Water Data'!$H$4,0,10*ROW('Water Data'!H58))),'Data Summary'!CE64="Yes"),100-OFFSET('Water Data'!$H$4,0,10*ROW('Water Data'!H58)),NA())</f>
        <v>#N/A</v>
      </c>
      <c r="Q64" s="98" t="e">
        <f ca="true">+IF(AND(ISNUMBER(OFFSET('Water Data'!$H$6,0,10*ROW('Water Data'!H58))),'Data Summary'!CF64="Yes"),OFFSET('Water Data'!$H$6,0,10*ROW('Water Data'!H58)),NA())</f>
        <v>#N/A</v>
      </c>
      <c r="R64" s="98" t="e">
        <f ca="true">+IF(AND(ISNUMBER(OFFSET('Water Data'!$H$9,0,10*ROW('Water Data'!H58))),'Data Summary'!CG64="Yes"),OFFSET('Water Data'!$H$9,0,10*ROW('Water Data'!H58)),NA())</f>
        <v>#N/A</v>
      </c>
      <c r="S64" s="98" t="e">
        <f ca="true">+IF(AND(ISNUMBER(OFFSET('Water Data'!$I$4,0,10*ROW('Water Data'!I58))),'Data Summary'!CH64="Yes"),100-OFFSET('Water Data'!$I$4,0,10*ROW('Water Data'!I58)),NA())</f>
        <v>#N/A</v>
      </c>
      <c r="T64" s="98" t="e">
        <f ca="true">+IF(AND(ISNUMBER(OFFSET('Water Data'!$I$6,0,10*ROW('Water Data'!I58))),'Data Summary'!CI64="Yes"),OFFSET('Water Data'!$I$6,0,10*ROW('Water Data'!I58)),NA())</f>
        <v>#N/A</v>
      </c>
      <c r="U64" s="98" t="e">
        <f ca="true">+IF(AND(ISNUMBER(OFFSET('Water Data'!$I$9,0,10*ROW('Water Data'!I58))),'Data Summary'!CJ64="Yes"),OFFSET('Water Data'!$I$9,0,10*ROW('Water Data'!I58)),NA())</f>
        <v>#N/A</v>
      </c>
      <c r="V64" s="99" t="e">
        <f ca="true">+IF(AND(ISNUMBER(OFFSET('Sanitation Data'!$D$4,0,10*ROW('Sanitation Data'!D58))),'Data Summary'!CK64="Yes"),100-OFFSET('Sanitation Data'!$D$4,0,10*ROW('Sanitation Data'!D58)),NA())</f>
        <v>#N/A</v>
      </c>
      <c r="W64" s="99" t="e">
        <f ca="true">+IF(AND(ISNUMBER(OFFSET('Sanitation Data'!$D$6,0,10*ROW('Sanitation Data'!D58))),'Data Summary'!CL64="Yes"),OFFSET('Sanitation Data'!$D$6,0,10*ROW('Sanitation Data'!D58)),NA())</f>
        <v>#N/A</v>
      </c>
      <c r="X64" s="99" t="e">
        <f ca="true">+IF(AND(ISNUMBER(OFFSET('Sanitation Data'!$D$10,0,10*ROW('Sanitation Data'!D58))),'Data Summary'!CM64="Yes"),OFFSET('Sanitation Data'!$D$10,0,10*ROW('Sanitation Data'!D58)),NA())</f>
        <v>#N/A</v>
      </c>
      <c r="Y64" s="99" t="e">
        <f ca="true">+IF(AND(ISNUMBER(OFFSET('Sanitation Data'!$D$11,0,10*ROW('Sanitation Data'!D58))),'Data Summary'!CN64="Yes"),OFFSET('Sanitation Data'!$D$11,0,10*ROW('Sanitation Data'!D58)),NA())</f>
        <v>#N/A</v>
      </c>
      <c r="Z64" s="99" t="e">
        <f ca="true">+IF(AND(ISNUMBER(OFFSET('Sanitation Data'!$D$12,0,10*ROW('Sanitation Data'!D58))),'Data Summary'!CO64="Yes"),OFFSET('Sanitation Data'!$D$12,0,10*ROW('Sanitation Data'!D58)),NA())</f>
        <v>#N/A</v>
      </c>
      <c r="AA64" s="99" t="e">
        <f ca="true">+IF(AND(ISNUMBER(OFFSET('Sanitation Data'!$E$4,0,10*ROW('Sanitation Data'!E58))),'Data Summary'!CP64="Yes"),100-OFFSET('Sanitation Data'!$E$4,0,10*ROW('Sanitation Data'!E58)),NA())</f>
        <v>#N/A</v>
      </c>
      <c r="AB64" s="99" t="e">
        <f ca="true">+IF(AND(ISNUMBER(OFFSET('Sanitation Data'!$E$6,0,10*ROW('Sanitation Data'!E58))),'Data Summary'!CQ64="Yes"),OFFSET('Sanitation Data'!$E$6,0,10*ROW('Sanitation Data'!E58)),NA())</f>
        <v>#N/A</v>
      </c>
      <c r="AC64" s="99" t="e">
        <f ca="true">+IF(AND(ISNUMBER(OFFSET('Sanitation Data'!$E$10,0,10*ROW('Sanitation Data'!E58))),'Data Summary'!CR64="Yes"),OFFSET('Sanitation Data'!$E$10,0,10*ROW('Sanitation Data'!E58)),NA())</f>
        <v>#N/A</v>
      </c>
      <c r="AD64" s="99" t="e">
        <f ca="true">+IF(AND(ISNUMBER(OFFSET('Sanitation Data'!$E$11,0,10*ROW('Sanitation Data'!E58))),'Data Summary'!CS64="Yes"),OFFSET('Sanitation Data'!$E$11,0,10*ROW('Sanitation Data'!E58)),NA())</f>
        <v>#N/A</v>
      </c>
      <c r="AE64" s="99" t="e">
        <f ca="true">+IF(AND(ISNUMBER(OFFSET('Sanitation Data'!$E$12,0,10*ROW('Sanitation Data'!E58))),'Data Summary'!CT64="Yes"),OFFSET('Sanitation Data'!$E$12,0,10*ROW('Sanitation Data'!E58)),NA())</f>
        <v>#N/A</v>
      </c>
      <c r="AF64" s="99" t="e">
        <f ca="true">+IF(AND(ISNUMBER(OFFSET('Sanitation Data'!$F$4,0,10*ROW('Sanitation Data'!F58))),'Data Summary'!CU64="Yes"),100-OFFSET('Sanitation Data'!$F$4,0,10*ROW('Sanitation Data'!F58)),NA())</f>
        <v>#N/A</v>
      </c>
      <c r="AG64" s="99" t="e">
        <f ca="true">+IF(AND(ISNUMBER(OFFSET('Sanitation Data'!$F$6,0,10*ROW('Sanitation Data'!F58))),'Data Summary'!CV64="Yes"),OFFSET('Sanitation Data'!$F$6,0,10*ROW('Sanitation Data'!F58)),NA())</f>
        <v>#N/A</v>
      </c>
      <c r="AH64" s="99" t="e">
        <f ca="true">+IF(AND(ISNUMBER(OFFSET('Sanitation Data'!$F$10,0,10*ROW('Sanitation Data'!F58))),'Data Summary'!CW64="Yes"),OFFSET('Sanitation Data'!$F$10,0,10*ROW('Sanitation Data'!F58)),NA())</f>
        <v>#N/A</v>
      </c>
      <c r="AI64" s="99" t="e">
        <f ca="true">+IF(AND(ISNUMBER(OFFSET('Sanitation Data'!$F$11,0,10*ROW('Sanitation Data'!F58))),'Data Summary'!CX64="Yes"),OFFSET('Sanitation Data'!$F$11,0,10*ROW('Sanitation Data'!F58)),NA())</f>
        <v>#N/A</v>
      </c>
      <c r="AJ64" s="99" t="e">
        <f ca="true">+IF(AND(ISNUMBER(OFFSET('Sanitation Data'!$F$12,0,10*ROW('Sanitation Data'!F58))),'Data Summary'!CY64="Yes"),OFFSET('Sanitation Data'!$F$12,0,10*ROW('Sanitation Data'!F58)),NA())</f>
        <v>#N/A</v>
      </c>
      <c r="AK64" s="99" t="e">
        <f ca="true">+IF(AND(ISNUMBER(OFFSET('Sanitation Data'!$G$4,0,10*ROW('Sanitation Data'!G58))),'Data Summary'!CZ64="Yes"),100-OFFSET('Sanitation Data'!$G$4,0,10*ROW('Sanitation Data'!G58)),NA())</f>
        <v>#N/A</v>
      </c>
      <c r="AL64" s="99" t="e">
        <f ca="true">+IF(AND(ISNUMBER(OFFSET('Sanitation Data'!$G$6,0,10*ROW('Sanitation Data'!G58))),'Data Summary'!DA64="Yes"),OFFSET('Sanitation Data'!$G$6,0,10*ROW('Sanitation Data'!G58)),NA())</f>
        <v>#N/A</v>
      </c>
      <c r="AM64" s="99" t="e">
        <f ca="true">+IF(AND(ISNUMBER(OFFSET('Sanitation Data'!$G$10,0,10*ROW('Sanitation Data'!G58))),'Data Summary'!DB64="Yes"),OFFSET('Sanitation Data'!$G$10,0,10*ROW('Sanitation Data'!G58)),NA())</f>
        <v>#N/A</v>
      </c>
      <c r="AN64" s="99" t="e">
        <f ca="true">+IF(AND(ISNUMBER(OFFSET('Sanitation Data'!$G$11,0,10*ROW('Sanitation Data'!G58))),'Data Summary'!DC64="Yes"),OFFSET('Sanitation Data'!$G$11,0,10*ROW('Sanitation Data'!G58)),NA())</f>
        <v>#N/A</v>
      </c>
      <c r="AO64" s="99" t="e">
        <f ca="true">+IF(AND(ISNUMBER(OFFSET('Sanitation Data'!$G$12,0,10*ROW('Sanitation Data'!G58))),'Data Summary'!DD64="Yes"),OFFSET('Sanitation Data'!$G$12,0,10*ROW('Sanitation Data'!G58)),NA())</f>
        <v>#N/A</v>
      </c>
      <c r="AP64" s="99" t="e">
        <f ca="true">+IF(AND(ISNUMBER(OFFSET('Sanitation Data'!$H$4,0,10*ROW('Sanitation Data'!H58))),'Data Summary'!DE64="Yes"),100-OFFSET('Sanitation Data'!$H$4,0,10*ROW('Sanitation Data'!H58)),NA())</f>
        <v>#N/A</v>
      </c>
      <c r="AQ64" s="99" t="e">
        <f ca="true">+IF(AND(ISNUMBER(OFFSET('Sanitation Data'!$H$6,0,10*ROW('Sanitation Data'!H58))),'Data Summary'!DF64="Yes"),OFFSET('Sanitation Data'!$H$6,0,10*ROW('Sanitation Data'!H58)),NA())</f>
        <v>#N/A</v>
      </c>
      <c r="AR64" s="99" t="e">
        <f ca="true">+IF(AND(ISNUMBER(OFFSET('Sanitation Data'!$H$10,0,10*ROW('Sanitation Data'!H58))),'Data Summary'!DG64="Yes"),OFFSET('Sanitation Data'!$H$10,0,10*ROW('Sanitation Data'!H58)),NA())</f>
        <v>#N/A</v>
      </c>
      <c r="AS64" s="99" t="e">
        <f ca="true">+IF(AND(ISNUMBER(OFFSET('Sanitation Data'!$H$11,0,10*ROW('Sanitation Data'!H58))),'Data Summary'!DH64="Yes"),OFFSET('Sanitation Data'!$H$11,0,10*ROW('Sanitation Data'!H58)),NA())</f>
        <v>#N/A</v>
      </c>
      <c r="AT64" s="99" t="e">
        <f ca="true">+IF(AND(ISNUMBER(OFFSET('Sanitation Data'!$H$12,0,10*ROW('Sanitation Data'!H58))),'Data Summary'!DI64="Yes"),OFFSET('Sanitation Data'!$H$12,0,10*ROW('Sanitation Data'!H58)),NA())</f>
        <v>#N/A</v>
      </c>
      <c r="AU64" s="99" t="e">
        <f ca="true">+IF(AND(ISNUMBER(OFFSET('Sanitation Data'!$I$4,0,10*ROW('Sanitation Data'!I58))),'Data Summary'!DJ64="Yes"),100-OFFSET('Sanitation Data'!$I$4,0,10*ROW('Sanitation Data'!I58)),NA())</f>
        <v>#N/A</v>
      </c>
      <c r="AV64" s="99" t="e">
        <f ca="true">+IF(AND(ISNUMBER(OFFSET('Sanitation Data'!$I$6,0,10*ROW('Sanitation Data'!I58))),'Data Summary'!DK64="Yes"),OFFSET('Sanitation Data'!$I$6,0,10*ROW('Sanitation Data'!I58)),NA())</f>
        <v>#N/A</v>
      </c>
      <c r="AW64" s="99" t="e">
        <f ca="true">+IF(AND(ISNUMBER(OFFSET('Sanitation Data'!$I$10,0,10*ROW('Sanitation Data'!I58))),'Data Summary'!DL64="Yes"),OFFSET('Sanitation Data'!$I$10,0,10*ROW('Sanitation Data'!I58)),NA())</f>
        <v>#N/A</v>
      </c>
      <c r="AX64" s="99" t="e">
        <f ca="true">+IF(AND(ISNUMBER(OFFSET('Sanitation Data'!$I$11,0,10*ROW('Sanitation Data'!I58))),'Data Summary'!DM64="Yes"),OFFSET('Sanitation Data'!$I$11,0,10*ROW('Sanitation Data'!I58)),NA())</f>
        <v>#N/A</v>
      </c>
      <c r="AY64" s="99" t="e">
        <f ca="true">+IF(AND(ISNUMBER(OFFSET('Sanitation Data'!$I$12,0,10*ROW('Sanitation Data'!I58))),'Data Summary'!DN64="Yes"),OFFSET('Sanitation Data'!$I$12,0,10*ROW('Sanitation Data'!I58)),NA())</f>
        <v>#N/A</v>
      </c>
      <c r="AZ64" s="100" t="e">
        <f ca="true">+IF(AND(ISNUMBER(OFFSET('Hygiene Data'!$D$5,0,10*ROW('Hygiene Data'!D58))),'Data Summary'!DO64="Yes"),OFFSET('Hygiene Data'!$D$5,0,10*ROW('Hygiene Data'!D58)),NA())</f>
        <v>#N/A</v>
      </c>
      <c r="BA64" s="100" t="e">
        <f ca="true">+IF(AND(ISNUMBER(OFFSET('Hygiene Data'!$D$7,0,10*ROW('Hygiene Data'!D58))),'Data Summary'!DP64="Yes"),OFFSET('Hygiene Data'!$D$7,0,10*ROW('Hygiene Data'!D58)),NA())</f>
        <v>#N/A</v>
      </c>
      <c r="BB64" s="100" t="e">
        <f ca="true">+IF(AND(ISNUMBER(OFFSET('Hygiene Data'!$D$9,0,10*ROW('Hygiene Data'!D58))),'Data Summary'!DQ64="Yes"),OFFSET('Hygiene Data'!$D$9,0,10*ROW('Hygiene Data'!D58)),NA())</f>
        <v>#N/A</v>
      </c>
      <c r="BC64" s="100" t="e">
        <f ca="true">+IF(AND(ISNUMBER(OFFSET('Hygiene Data'!$E$5,0,10*ROW('Hygiene Data'!E58))),'Data Summary'!DR64="Yes"),OFFSET('Hygiene Data'!$E$5,0,10*ROW('Hygiene Data'!E58)),NA())</f>
        <v>#N/A</v>
      </c>
      <c r="BD64" s="100" t="e">
        <f ca="true">+IF(AND(ISNUMBER(OFFSET('Hygiene Data'!$E$7,0,10*ROW('Hygiene Data'!E58))),'Data Summary'!DS64="Yes"),OFFSET('Hygiene Data'!$E$7,0,10*ROW('Hygiene Data'!E58)),NA())</f>
        <v>#N/A</v>
      </c>
      <c r="BE64" s="100" t="e">
        <f ca="true">+IF(AND(ISNUMBER(OFFSET('Hygiene Data'!$E$9,0,10*ROW('Hygiene Data'!E58))),'Data Summary'!DT64="Yes"),OFFSET('Hygiene Data'!$E$9,0,10*ROW('Hygiene Data'!E58)),NA())</f>
        <v>#N/A</v>
      </c>
      <c r="BF64" s="100" t="e">
        <f ca="true">+IF(AND(ISNUMBER(OFFSET('Hygiene Data'!$F$5,0,10*ROW('Hygiene Data'!F58))),'Data Summary'!DU64="Yes"),OFFSET('Hygiene Data'!$F$5,0,10*ROW('Hygiene Data'!F58)),NA())</f>
        <v>#N/A</v>
      </c>
      <c r="BG64" s="100" t="e">
        <f ca="true">+IF(AND(ISNUMBER(OFFSET('Hygiene Data'!$F$7,0,10*ROW('Hygiene Data'!F58))),'Data Summary'!DV64="Yes"),OFFSET('Hygiene Data'!$F$7,0,10*ROW('Hygiene Data'!F58)),NA())</f>
        <v>#N/A</v>
      </c>
      <c r="BH64" s="100" t="e">
        <f ca="true">+IF(AND(ISNUMBER(OFFSET('Hygiene Data'!$F$9,0,10*ROW('Hygiene Data'!F58))),'Data Summary'!DW64="Yes"),OFFSET('Hygiene Data'!$F$9,0,10*ROW('Hygiene Data'!F58)),NA())</f>
        <v>#N/A</v>
      </c>
      <c r="BI64" s="100" t="e">
        <f ca="true">+IF(AND(ISNUMBER(OFFSET('Hygiene Data'!$G$5,0,10*ROW('Hygiene Data'!G58))),'Data Summary'!DX64="Yes"),OFFSET('Hygiene Data'!$G$5,0,10*ROW('Hygiene Data'!G58)),NA())</f>
        <v>#N/A</v>
      </c>
      <c r="BJ64" s="100" t="e">
        <f ca="true">+IF(AND(ISNUMBER(OFFSET('Hygiene Data'!$G$7,0,10*ROW('Hygiene Data'!G58))),'Data Summary'!DY64="Yes"),OFFSET('Hygiene Data'!$G$7,0,10*ROW('Hygiene Data'!G58)),NA())</f>
        <v>#N/A</v>
      </c>
      <c r="BK64" s="100" t="e">
        <f ca="true">+IF(AND(ISNUMBER(OFFSET('Hygiene Data'!$G$9,0,10*ROW('Hygiene Data'!G58))),'Data Summary'!DZ64="Yes"),OFFSET('Hygiene Data'!$G$9,0,10*ROW('Hygiene Data'!G58)),NA())</f>
        <v>#N/A</v>
      </c>
      <c r="BL64" s="100" t="e">
        <f ca="true">+IF(AND(ISNUMBER(OFFSET('Hygiene Data'!$H$5,0,10*ROW('Hygiene Data'!H58))),'Data Summary'!EA64="Yes"),OFFSET('Hygiene Data'!$H$5,0,10*ROW('Hygiene Data'!H58)),NA())</f>
        <v>#N/A</v>
      </c>
      <c r="BM64" s="100" t="e">
        <f ca="true">+IF(AND(ISNUMBER(OFFSET('Hygiene Data'!$H$7,0,10*ROW('Hygiene Data'!H58))),'Data Summary'!EB64="Yes"),OFFSET('Hygiene Data'!$H$7,0,10*ROW('Hygiene Data'!H58)),NA())</f>
        <v>#N/A</v>
      </c>
      <c r="BN64" s="100" t="e">
        <f ca="true">+IF(AND(ISNUMBER(OFFSET('Hygiene Data'!$H$9,0,10*ROW('Hygiene Data'!H58))),'Data Summary'!EC64="Yes"),OFFSET('Hygiene Data'!$H$9,0,10*ROW('Hygiene Data'!H58)),NA())</f>
        <v>#N/A</v>
      </c>
      <c r="BO64" s="100" t="e">
        <f ca="true">+IF(AND(ISNUMBER(OFFSET('Hygiene Data'!$I$5,0,10*ROW('Hygiene Data'!I58))),'Data Summary'!ED64="Yes"),OFFSET('Hygiene Data'!$I$5,0,10*ROW('Hygiene Data'!I58)),NA())</f>
        <v>#N/A</v>
      </c>
      <c r="BP64" s="100" t="e">
        <f ca="true">+IF(AND(ISNUMBER(OFFSET('Hygiene Data'!$I$7,0,10*ROW('Hygiene Data'!I58))),'Data Summary'!EE64="Yes"),OFFSET('Hygiene Data'!$I$7,0,10*ROW('Hygiene Data'!I58)),NA())</f>
        <v>#N/A</v>
      </c>
      <c r="BQ64" s="100" t="e">
        <f ca="true">+IF(AND(ISNUMBER(OFFSET('Hygiene Data'!$I$9,0,10*ROW('Hygiene Data'!I58))),'Data Summary'!EF64="Yes"),OFFSET('Hygiene Data'!$I$9,0,10*ROW('Hygiene Data'!I58)),NA())</f>
        <v>#N/A</v>
      </c>
    </row>
    <row xmlns:x14ac="http://schemas.microsoft.com/office/spreadsheetml/2009/9/ac" r="65" x14ac:dyDescent="0.2">
      <c r="A65" s="351" t="e">
        <f ca="true">+RIGHT('Data Summary'!A65,LEN('Data Summary'!A65)-9)</f>
        <v>#VALUE!</v>
      </c>
      <c r="B65" s="38" t="str">
        <f ca="true">+IF(ISTEXT('Data Summary'!B65),'Data Summary'!B65,"")</f>
        <v/>
      </c>
      <c r="C65" s="350" t="e">
        <f ca="true">+VALUE('Data Summary'!C65)</f>
        <v>#VALUE!</v>
      </c>
      <c r="D65" s="98" t="e">
        <f ca="true">+IF(AND(ISNUMBER(OFFSET('Water Data'!$D$4,0,10*ROW('Water Data'!D59))),'Data Summary'!BS65="Yes"),100-OFFSET('Water Data'!$D$4,0,10*ROW('Water Data'!D59)),NA())</f>
        <v>#N/A</v>
      </c>
      <c r="E65" s="98" t="e">
        <f ca="true">+IF(AND(ISNUMBER(OFFSET('Water Data'!$D$6,0,10*ROW('Water Data'!D59))),'Data Summary'!BT65="Yes"),OFFSET('Water Data'!$D$6,0,10*ROW('Water Data'!D59)),NA())</f>
        <v>#N/A</v>
      </c>
      <c r="F65" s="98" t="e">
        <f ca="true">+IF(AND(ISNUMBER(OFFSET('Water Data'!$D$9,0,10*ROW('Water Data'!D59))),'Data Summary'!BU65="Yes"),OFFSET('Water Data'!$D$9,0,10*ROW('Water Data'!D59)),NA())</f>
        <v>#N/A</v>
      </c>
      <c r="G65" s="98" t="e">
        <f ca="true">+IF(AND(ISNUMBER(OFFSET('Water Data'!$E$4,0,10*ROW('Water Data'!E59))),'Data Summary'!BV65="Yes"),100-OFFSET('Water Data'!$E$4,0,10*ROW('Water Data'!E59)),NA())</f>
        <v>#N/A</v>
      </c>
      <c r="H65" s="98" t="e">
        <f ca="true">+IF(AND(ISNUMBER(OFFSET('Water Data'!$E$6,0,10*ROW('Water Data'!E59))),'Data Summary'!BW65="Yes"),OFFSET('Water Data'!$E$6,0,10*ROW('Water Data'!E59)),NA())</f>
        <v>#N/A</v>
      </c>
      <c r="I65" s="98" t="e">
        <f ca="true">+IF(AND(ISNUMBER(OFFSET('Water Data'!$E$9,0,10*ROW('Water Data'!E59))),'Data Summary'!BX65="Yes"),OFFSET('Water Data'!$E$9,0,10*ROW('Water Data'!E59)),NA())</f>
        <v>#N/A</v>
      </c>
      <c r="J65" s="98" t="e">
        <f ca="true">+IF(AND(ISNUMBER(OFFSET('Water Data'!$F$4,0,10*ROW('Water Data'!F59))),'Data Summary'!BY65="Yes"),100-OFFSET('Water Data'!$F$4,0,10*ROW('Water Data'!F59)),NA())</f>
        <v>#N/A</v>
      </c>
      <c r="K65" s="98" t="e">
        <f ca="true">+IF(AND(ISNUMBER(OFFSET('Water Data'!$F$6,0,10*ROW('Water Data'!F59))),'Data Summary'!BZ65="Yes"),OFFSET('Water Data'!$F$6,0,10*ROW('Water Data'!F59)),NA())</f>
        <v>#N/A</v>
      </c>
      <c r="L65" s="98" t="e">
        <f ca="true">+IF(AND(ISNUMBER(OFFSET('Water Data'!$F$9,0,10*ROW('Water Data'!F59))),'Data Summary'!CA65="Yes"),OFFSET('Water Data'!$F$9,0,10*ROW('Water Data'!F59)),NA())</f>
        <v>#N/A</v>
      </c>
      <c r="M65" s="98" t="e">
        <f ca="true">+IF(AND(ISNUMBER(OFFSET('Water Data'!$G$4,0,10*ROW('Water Data'!G59))),'Data Summary'!CB65="Yes"),100-OFFSET('Water Data'!$G$4,0,10*ROW('Water Data'!G59)),NA())</f>
        <v>#N/A</v>
      </c>
      <c r="N65" s="98" t="e">
        <f ca="true">+IF(AND(ISNUMBER(OFFSET('Water Data'!$G$6,0,10*ROW('Water Data'!G59))),'Data Summary'!CC65="Yes"),OFFSET('Water Data'!$G$6,0,10*ROW('Water Data'!G59)),NA())</f>
        <v>#N/A</v>
      </c>
      <c r="O65" s="98" t="e">
        <f ca="true">+IF(AND(ISNUMBER(OFFSET('Water Data'!$G$9,0,10*ROW('Water Data'!G59))),'Data Summary'!CD65="Yes"),OFFSET('Water Data'!$G$9,0,10*ROW('Water Data'!G59)),NA())</f>
        <v>#N/A</v>
      </c>
      <c r="P65" s="98" t="e">
        <f ca="true">+IF(AND(ISNUMBER(OFFSET('Water Data'!$H$4,0,10*ROW('Water Data'!H59))),'Data Summary'!CE65="Yes"),100-OFFSET('Water Data'!$H$4,0,10*ROW('Water Data'!H59)),NA())</f>
        <v>#N/A</v>
      </c>
      <c r="Q65" s="98" t="e">
        <f ca="true">+IF(AND(ISNUMBER(OFFSET('Water Data'!$H$6,0,10*ROW('Water Data'!H59))),'Data Summary'!CF65="Yes"),OFFSET('Water Data'!$H$6,0,10*ROW('Water Data'!H59)),NA())</f>
        <v>#N/A</v>
      </c>
      <c r="R65" s="98" t="e">
        <f ca="true">+IF(AND(ISNUMBER(OFFSET('Water Data'!$H$9,0,10*ROW('Water Data'!H59))),'Data Summary'!CG65="Yes"),OFFSET('Water Data'!$H$9,0,10*ROW('Water Data'!H59)),NA())</f>
        <v>#N/A</v>
      </c>
      <c r="S65" s="98" t="e">
        <f ca="true">+IF(AND(ISNUMBER(OFFSET('Water Data'!$I$4,0,10*ROW('Water Data'!I59))),'Data Summary'!CH65="Yes"),100-OFFSET('Water Data'!$I$4,0,10*ROW('Water Data'!I59)),NA())</f>
        <v>#N/A</v>
      </c>
      <c r="T65" s="98" t="e">
        <f ca="true">+IF(AND(ISNUMBER(OFFSET('Water Data'!$I$6,0,10*ROW('Water Data'!I59))),'Data Summary'!CI65="Yes"),OFFSET('Water Data'!$I$6,0,10*ROW('Water Data'!I59)),NA())</f>
        <v>#N/A</v>
      </c>
      <c r="U65" s="98" t="e">
        <f ca="true">+IF(AND(ISNUMBER(OFFSET('Water Data'!$I$9,0,10*ROW('Water Data'!I59))),'Data Summary'!CJ65="Yes"),OFFSET('Water Data'!$I$9,0,10*ROW('Water Data'!I59)),NA())</f>
        <v>#N/A</v>
      </c>
      <c r="V65" s="99" t="e">
        <f ca="true">+IF(AND(ISNUMBER(OFFSET('Sanitation Data'!$D$4,0,10*ROW('Sanitation Data'!D59))),'Data Summary'!CK65="Yes"),100-OFFSET('Sanitation Data'!$D$4,0,10*ROW('Sanitation Data'!D59)),NA())</f>
        <v>#N/A</v>
      </c>
      <c r="W65" s="99" t="e">
        <f ca="true">+IF(AND(ISNUMBER(OFFSET('Sanitation Data'!$D$6,0,10*ROW('Sanitation Data'!D59))),'Data Summary'!CL65="Yes"),OFFSET('Sanitation Data'!$D$6,0,10*ROW('Sanitation Data'!D59)),NA())</f>
        <v>#N/A</v>
      </c>
      <c r="X65" s="99" t="e">
        <f ca="true">+IF(AND(ISNUMBER(OFFSET('Sanitation Data'!$D$10,0,10*ROW('Sanitation Data'!D59))),'Data Summary'!CM65="Yes"),OFFSET('Sanitation Data'!$D$10,0,10*ROW('Sanitation Data'!D59)),NA())</f>
        <v>#N/A</v>
      </c>
      <c r="Y65" s="99" t="e">
        <f ca="true">+IF(AND(ISNUMBER(OFFSET('Sanitation Data'!$D$11,0,10*ROW('Sanitation Data'!D59))),'Data Summary'!CN65="Yes"),OFFSET('Sanitation Data'!$D$11,0,10*ROW('Sanitation Data'!D59)),NA())</f>
        <v>#N/A</v>
      </c>
      <c r="Z65" s="99" t="e">
        <f ca="true">+IF(AND(ISNUMBER(OFFSET('Sanitation Data'!$D$12,0,10*ROW('Sanitation Data'!D59))),'Data Summary'!CO65="Yes"),OFFSET('Sanitation Data'!$D$12,0,10*ROW('Sanitation Data'!D59)),NA())</f>
        <v>#N/A</v>
      </c>
      <c r="AA65" s="99" t="e">
        <f ca="true">+IF(AND(ISNUMBER(OFFSET('Sanitation Data'!$E$4,0,10*ROW('Sanitation Data'!E59))),'Data Summary'!CP65="Yes"),100-OFFSET('Sanitation Data'!$E$4,0,10*ROW('Sanitation Data'!E59)),NA())</f>
        <v>#N/A</v>
      </c>
      <c r="AB65" s="99" t="e">
        <f ca="true">+IF(AND(ISNUMBER(OFFSET('Sanitation Data'!$E$6,0,10*ROW('Sanitation Data'!E59))),'Data Summary'!CQ65="Yes"),OFFSET('Sanitation Data'!$E$6,0,10*ROW('Sanitation Data'!E59)),NA())</f>
        <v>#N/A</v>
      </c>
      <c r="AC65" s="99" t="e">
        <f ca="true">+IF(AND(ISNUMBER(OFFSET('Sanitation Data'!$E$10,0,10*ROW('Sanitation Data'!E59))),'Data Summary'!CR65="Yes"),OFFSET('Sanitation Data'!$E$10,0,10*ROW('Sanitation Data'!E59)),NA())</f>
        <v>#N/A</v>
      </c>
      <c r="AD65" s="99" t="e">
        <f ca="true">+IF(AND(ISNUMBER(OFFSET('Sanitation Data'!$E$11,0,10*ROW('Sanitation Data'!E59))),'Data Summary'!CS65="Yes"),OFFSET('Sanitation Data'!$E$11,0,10*ROW('Sanitation Data'!E59)),NA())</f>
        <v>#N/A</v>
      </c>
      <c r="AE65" s="99" t="e">
        <f ca="true">+IF(AND(ISNUMBER(OFFSET('Sanitation Data'!$E$12,0,10*ROW('Sanitation Data'!E59))),'Data Summary'!CT65="Yes"),OFFSET('Sanitation Data'!$E$12,0,10*ROW('Sanitation Data'!E59)),NA())</f>
        <v>#N/A</v>
      </c>
      <c r="AF65" s="99" t="e">
        <f ca="true">+IF(AND(ISNUMBER(OFFSET('Sanitation Data'!$F$4,0,10*ROW('Sanitation Data'!F59))),'Data Summary'!CU65="Yes"),100-OFFSET('Sanitation Data'!$F$4,0,10*ROW('Sanitation Data'!F59)),NA())</f>
        <v>#N/A</v>
      </c>
      <c r="AG65" s="99" t="e">
        <f ca="true">+IF(AND(ISNUMBER(OFFSET('Sanitation Data'!$F$6,0,10*ROW('Sanitation Data'!F59))),'Data Summary'!CV65="Yes"),OFFSET('Sanitation Data'!$F$6,0,10*ROW('Sanitation Data'!F59)),NA())</f>
        <v>#N/A</v>
      </c>
      <c r="AH65" s="99" t="e">
        <f ca="true">+IF(AND(ISNUMBER(OFFSET('Sanitation Data'!$F$10,0,10*ROW('Sanitation Data'!F59))),'Data Summary'!CW65="Yes"),OFFSET('Sanitation Data'!$F$10,0,10*ROW('Sanitation Data'!F59)),NA())</f>
        <v>#N/A</v>
      </c>
      <c r="AI65" s="99" t="e">
        <f ca="true">+IF(AND(ISNUMBER(OFFSET('Sanitation Data'!$F$11,0,10*ROW('Sanitation Data'!F59))),'Data Summary'!CX65="Yes"),OFFSET('Sanitation Data'!$F$11,0,10*ROW('Sanitation Data'!F59)),NA())</f>
        <v>#N/A</v>
      </c>
      <c r="AJ65" s="99" t="e">
        <f ca="true">+IF(AND(ISNUMBER(OFFSET('Sanitation Data'!$F$12,0,10*ROW('Sanitation Data'!F59))),'Data Summary'!CY65="Yes"),OFFSET('Sanitation Data'!$F$12,0,10*ROW('Sanitation Data'!F59)),NA())</f>
        <v>#N/A</v>
      </c>
      <c r="AK65" s="99" t="e">
        <f ca="true">+IF(AND(ISNUMBER(OFFSET('Sanitation Data'!$G$4,0,10*ROW('Sanitation Data'!G59))),'Data Summary'!CZ65="Yes"),100-OFFSET('Sanitation Data'!$G$4,0,10*ROW('Sanitation Data'!G59)),NA())</f>
        <v>#N/A</v>
      </c>
      <c r="AL65" s="99" t="e">
        <f ca="true">+IF(AND(ISNUMBER(OFFSET('Sanitation Data'!$G$6,0,10*ROW('Sanitation Data'!G59))),'Data Summary'!DA65="Yes"),OFFSET('Sanitation Data'!$G$6,0,10*ROW('Sanitation Data'!G59)),NA())</f>
        <v>#N/A</v>
      </c>
      <c r="AM65" s="99" t="e">
        <f ca="true">+IF(AND(ISNUMBER(OFFSET('Sanitation Data'!$G$10,0,10*ROW('Sanitation Data'!G59))),'Data Summary'!DB65="Yes"),OFFSET('Sanitation Data'!$G$10,0,10*ROW('Sanitation Data'!G59)),NA())</f>
        <v>#N/A</v>
      </c>
      <c r="AN65" s="99" t="e">
        <f ca="true">+IF(AND(ISNUMBER(OFFSET('Sanitation Data'!$G$11,0,10*ROW('Sanitation Data'!G59))),'Data Summary'!DC65="Yes"),OFFSET('Sanitation Data'!$G$11,0,10*ROW('Sanitation Data'!G59)),NA())</f>
        <v>#N/A</v>
      </c>
      <c r="AO65" s="99" t="e">
        <f ca="true">+IF(AND(ISNUMBER(OFFSET('Sanitation Data'!$G$12,0,10*ROW('Sanitation Data'!G59))),'Data Summary'!DD65="Yes"),OFFSET('Sanitation Data'!$G$12,0,10*ROW('Sanitation Data'!G59)),NA())</f>
        <v>#N/A</v>
      </c>
      <c r="AP65" s="99" t="e">
        <f ca="true">+IF(AND(ISNUMBER(OFFSET('Sanitation Data'!$H$4,0,10*ROW('Sanitation Data'!H59))),'Data Summary'!DE65="Yes"),100-OFFSET('Sanitation Data'!$H$4,0,10*ROW('Sanitation Data'!H59)),NA())</f>
        <v>#N/A</v>
      </c>
      <c r="AQ65" s="99" t="e">
        <f ca="true">+IF(AND(ISNUMBER(OFFSET('Sanitation Data'!$H$6,0,10*ROW('Sanitation Data'!H59))),'Data Summary'!DF65="Yes"),OFFSET('Sanitation Data'!$H$6,0,10*ROW('Sanitation Data'!H59)),NA())</f>
        <v>#N/A</v>
      </c>
      <c r="AR65" s="99" t="e">
        <f ca="true">+IF(AND(ISNUMBER(OFFSET('Sanitation Data'!$H$10,0,10*ROW('Sanitation Data'!H59))),'Data Summary'!DG65="Yes"),OFFSET('Sanitation Data'!$H$10,0,10*ROW('Sanitation Data'!H59)),NA())</f>
        <v>#N/A</v>
      </c>
      <c r="AS65" s="99" t="e">
        <f ca="true">+IF(AND(ISNUMBER(OFFSET('Sanitation Data'!$H$11,0,10*ROW('Sanitation Data'!H59))),'Data Summary'!DH65="Yes"),OFFSET('Sanitation Data'!$H$11,0,10*ROW('Sanitation Data'!H59)),NA())</f>
        <v>#N/A</v>
      </c>
      <c r="AT65" s="99" t="e">
        <f ca="true">+IF(AND(ISNUMBER(OFFSET('Sanitation Data'!$H$12,0,10*ROW('Sanitation Data'!H59))),'Data Summary'!DI65="Yes"),OFFSET('Sanitation Data'!$H$12,0,10*ROW('Sanitation Data'!H59)),NA())</f>
        <v>#N/A</v>
      </c>
      <c r="AU65" s="99" t="e">
        <f ca="true">+IF(AND(ISNUMBER(OFFSET('Sanitation Data'!$I$4,0,10*ROW('Sanitation Data'!I59))),'Data Summary'!DJ65="Yes"),100-OFFSET('Sanitation Data'!$I$4,0,10*ROW('Sanitation Data'!I59)),NA())</f>
        <v>#N/A</v>
      </c>
      <c r="AV65" s="99" t="e">
        <f ca="true">+IF(AND(ISNUMBER(OFFSET('Sanitation Data'!$I$6,0,10*ROW('Sanitation Data'!I59))),'Data Summary'!DK65="Yes"),OFFSET('Sanitation Data'!$I$6,0,10*ROW('Sanitation Data'!I59)),NA())</f>
        <v>#N/A</v>
      </c>
      <c r="AW65" s="99" t="e">
        <f ca="true">+IF(AND(ISNUMBER(OFFSET('Sanitation Data'!$I$10,0,10*ROW('Sanitation Data'!I59))),'Data Summary'!DL65="Yes"),OFFSET('Sanitation Data'!$I$10,0,10*ROW('Sanitation Data'!I59)),NA())</f>
        <v>#N/A</v>
      </c>
      <c r="AX65" s="99" t="e">
        <f ca="true">+IF(AND(ISNUMBER(OFFSET('Sanitation Data'!$I$11,0,10*ROW('Sanitation Data'!I59))),'Data Summary'!DM65="Yes"),OFFSET('Sanitation Data'!$I$11,0,10*ROW('Sanitation Data'!I59)),NA())</f>
        <v>#N/A</v>
      </c>
      <c r="AY65" s="99" t="e">
        <f ca="true">+IF(AND(ISNUMBER(OFFSET('Sanitation Data'!$I$12,0,10*ROW('Sanitation Data'!I59))),'Data Summary'!DN65="Yes"),OFFSET('Sanitation Data'!$I$12,0,10*ROW('Sanitation Data'!I59)),NA())</f>
        <v>#N/A</v>
      </c>
      <c r="AZ65" s="100" t="e">
        <f ca="true">+IF(AND(ISNUMBER(OFFSET('Hygiene Data'!$D$5,0,10*ROW('Hygiene Data'!D59))),'Data Summary'!DO65="Yes"),OFFSET('Hygiene Data'!$D$5,0,10*ROW('Hygiene Data'!D59)),NA())</f>
        <v>#N/A</v>
      </c>
      <c r="BA65" s="100" t="e">
        <f ca="true">+IF(AND(ISNUMBER(OFFSET('Hygiene Data'!$D$7,0,10*ROW('Hygiene Data'!D59))),'Data Summary'!DP65="Yes"),OFFSET('Hygiene Data'!$D$7,0,10*ROW('Hygiene Data'!D59)),NA())</f>
        <v>#N/A</v>
      </c>
      <c r="BB65" s="100" t="e">
        <f ca="true">+IF(AND(ISNUMBER(OFFSET('Hygiene Data'!$D$9,0,10*ROW('Hygiene Data'!D59))),'Data Summary'!DQ65="Yes"),OFFSET('Hygiene Data'!$D$9,0,10*ROW('Hygiene Data'!D59)),NA())</f>
        <v>#N/A</v>
      </c>
      <c r="BC65" s="100" t="e">
        <f ca="true">+IF(AND(ISNUMBER(OFFSET('Hygiene Data'!$E$5,0,10*ROW('Hygiene Data'!E59))),'Data Summary'!DR65="Yes"),OFFSET('Hygiene Data'!$E$5,0,10*ROW('Hygiene Data'!E59)),NA())</f>
        <v>#N/A</v>
      </c>
      <c r="BD65" s="100" t="e">
        <f ca="true">+IF(AND(ISNUMBER(OFFSET('Hygiene Data'!$E$7,0,10*ROW('Hygiene Data'!E59))),'Data Summary'!DS65="Yes"),OFFSET('Hygiene Data'!$E$7,0,10*ROW('Hygiene Data'!E59)),NA())</f>
        <v>#N/A</v>
      </c>
      <c r="BE65" s="100" t="e">
        <f ca="true">+IF(AND(ISNUMBER(OFFSET('Hygiene Data'!$E$9,0,10*ROW('Hygiene Data'!E59))),'Data Summary'!DT65="Yes"),OFFSET('Hygiene Data'!$E$9,0,10*ROW('Hygiene Data'!E59)),NA())</f>
        <v>#N/A</v>
      </c>
      <c r="BF65" s="100" t="e">
        <f ca="true">+IF(AND(ISNUMBER(OFFSET('Hygiene Data'!$F$5,0,10*ROW('Hygiene Data'!F59))),'Data Summary'!DU65="Yes"),OFFSET('Hygiene Data'!$F$5,0,10*ROW('Hygiene Data'!F59)),NA())</f>
        <v>#N/A</v>
      </c>
      <c r="BG65" s="100" t="e">
        <f ca="true">+IF(AND(ISNUMBER(OFFSET('Hygiene Data'!$F$7,0,10*ROW('Hygiene Data'!F59))),'Data Summary'!DV65="Yes"),OFFSET('Hygiene Data'!$F$7,0,10*ROW('Hygiene Data'!F59)),NA())</f>
        <v>#N/A</v>
      </c>
      <c r="BH65" s="100" t="e">
        <f ca="true">+IF(AND(ISNUMBER(OFFSET('Hygiene Data'!$F$9,0,10*ROW('Hygiene Data'!F59))),'Data Summary'!DW65="Yes"),OFFSET('Hygiene Data'!$F$9,0,10*ROW('Hygiene Data'!F59)),NA())</f>
        <v>#N/A</v>
      </c>
      <c r="BI65" s="100" t="e">
        <f ca="true">+IF(AND(ISNUMBER(OFFSET('Hygiene Data'!$G$5,0,10*ROW('Hygiene Data'!G59))),'Data Summary'!DX65="Yes"),OFFSET('Hygiene Data'!$G$5,0,10*ROW('Hygiene Data'!G59)),NA())</f>
        <v>#N/A</v>
      </c>
      <c r="BJ65" s="100" t="e">
        <f ca="true">+IF(AND(ISNUMBER(OFFSET('Hygiene Data'!$G$7,0,10*ROW('Hygiene Data'!G59))),'Data Summary'!DY65="Yes"),OFFSET('Hygiene Data'!$G$7,0,10*ROW('Hygiene Data'!G59)),NA())</f>
        <v>#N/A</v>
      </c>
      <c r="BK65" s="100" t="e">
        <f ca="true">+IF(AND(ISNUMBER(OFFSET('Hygiene Data'!$G$9,0,10*ROW('Hygiene Data'!G59))),'Data Summary'!DZ65="Yes"),OFFSET('Hygiene Data'!$G$9,0,10*ROW('Hygiene Data'!G59)),NA())</f>
        <v>#N/A</v>
      </c>
      <c r="BL65" s="100" t="e">
        <f ca="true">+IF(AND(ISNUMBER(OFFSET('Hygiene Data'!$H$5,0,10*ROW('Hygiene Data'!H59))),'Data Summary'!EA65="Yes"),OFFSET('Hygiene Data'!$H$5,0,10*ROW('Hygiene Data'!H59)),NA())</f>
        <v>#N/A</v>
      </c>
      <c r="BM65" s="100" t="e">
        <f ca="true">+IF(AND(ISNUMBER(OFFSET('Hygiene Data'!$H$7,0,10*ROW('Hygiene Data'!H59))),'Data Summary'!EB65="Yes"),OFFSET('Hygiene Data'!$H$7,0,10*ROW('Hygiene Data'!H59)),NA())</f>
        <v>#N/A</v>
      </c>
      <c r="BN65" s="100" t="e">
        <f ca="true">+IF(AND(ISNUMBER(OFFSET('Hygiene Data'!$H$9,0,10*ROW('Hygiene Data'!H59))),'Data Summary'!EC65="Yes"),OFFSET('Hygiene Data'!$H$9,0,10*ROW('Hygiene Data'!H59)),NA())</f>
        <v>#N/A</v>
      </c>
      <c r="BO65" s="100" t="e">
        <f ca="true">+IF(AND(ISNUMBER(OFFSET('Hygiene Data'!$I$5,0,10*ROW('Hygiene Data'!I59))),'Data Summary'!ED65="Yes"),OFFSET('Hygiene Data'!$I$5,0,10*ROW('Hygiene Data'!I59)),NA())</f>
        <v>#N/A</v>
      </c>
      <c r="BP65" s="100" t="e">
        <f ca="true">+IF(AND(ISNUMBER(OFFSET('Hygiene Data'!$I$7,0,10*ROW('Hygiene Data'!I59))),'Data Summary'!EE65="Yes"),OFFSET('Hygiene Data'!$I$7,0,10*ROW('Hygiene Data'!I59)),NA())</f>
        <v>#N/A</v>
      </c>
      <c r="BQ65" s="100" t="e">
        <f ca="true">+IF(AND(ISNUMBER(OFFSET('Hygiene Data'!$I$9,0,10*ROW('Hygiene Data'!I59))),'Data Summary'!EF65="Yes"),OFFSET('Hygiene Data'!$I$9,0,10*ROW('Hygiene Data'!I59)),NA())</f>
        <v>#N/A</v>
      </c>
    </row>
    <row xmlns:x14ac="http://schemas.microsoft.com/office/spreadsheetml/2009/9/ac" r="66" x14ac:dyDescent="0.2">
      <c r="A66" s="351" t="e">
        <f ca="true">+RIGHT('Data Summary'!A66,LEN('Data Summary'!A66)-9)</f>
        <v>#VALUE!</v>
      </c>
      <c r="B66" s="38" t="str">
        <f ca="true">+IF(ISTEXT('Data Summary'!B66),'Data Summary'!B66,"")</f>
        <v/>
      </c>
      <c r="C66" s="350" t="e">
        <f ca="true">+VALUE('Data Summary'!C66)</f>
        <v>#VALUE!</v>
      </c>
      <c r="D66" s="98" t="e">
        <f ca="true">+IF(AND(ISNUMBER(OFFSET('Water Data'!$D$4,0,10*ROW('Water Data'!D60))),'Data Summary'!BS66="Yes"),100-OFFSET('Water Data'!$D$4,0,10*ROW('Water Data'!D60)),NA())</f>
        <v>#N/A</v>
      </c>
      <c r="E66" s="98" t="e">
        <f ca="true">+IF(AND(ISNUMBER(OFFSET('Water Data'!$D$6,0,10*ROW('Water Data'!D60))),'Data Summary'!BT66="Yes"),OFFSET('Water Data'!$D$6,0,10*ROW('Water Data'!D60)),NA())</f>
        <v>#N/A</v>
      </c>
      <c r="F66" s="98" t="e">
        <f ca="true">+IF(AND(ISNUMBER(OFFSET('Water Data'!$D$9,0,10*ROW('Water Data'!D60))),'Data Summary'!BU66="Yes"),OFFSET('Water Data'!$D$9,0,10*ROW('Water Data'!D60)),NA())</f>
        <v>#N/A</v>
      </c>
      <c r="G66" s="98" t="e">
        <f ca="true">+IF(AND(ISNUMBER(OFFSET('Water Data'!$E$4,0,10*ROW('Water Data'!E60))),'Data Summary'!BV66="Yes"),100-OFFSET('Water Data'!$E$4,0,10*ROW('Water Data'!E60)),NA())</f>
        <v>#N/A</v>
      </c>
      <c r="H66" s="98" t="e">
        <f ca="true">+IF(AND(ISNUMBER(OFFSET('Water Data'!$E$6,0,10*ROW('Water Data'!E60))),'Data Summary'!BW66="Yes"),OFFSET('Water Data'!$E$6,0,10*ROW('Water Data'!E60)),NA())</f>
        <v>#N/A</v>
      </c>
      <c r="I66" s="98" t="e">
        <f ca="true">+IF(AND(ISNUMBER(OFFSET('Water Data'!$E$9,0,10*ROW('Water Data'!E60))),'Data Summary'!BX66="Yes"),OFFSET('Water Data'!$E$9,0,10*ROW('Water Data'!E60)),NA())</f>
        <v>#N/A</v>
      </c>
      <c r="J66" s="98" t="e">
        <f ca="true">+IF(AND(ISNUMBER(OFFSET('Water Data'!$F$4,0,10*ROW('Water Data'!F60))),'Data Summary'!BY66="Yes"),100-OFFSET('Water Data'!$F$4,0,10*ROW('Water Data'!F60)),NA())</f>
        <v>#N/A</v>
      </c>
      <c r="K66" s="98" t="e">
        <f ca="true">+IF(AND(ISNUMBER(OFFSET('Water Data'!$F$6,0,10*ROW('Water Data'!F60))),'Data Summary'!BZ66="Yes"),OFFSET('Water Data'!$F$6,0,10*ROW('Water Data'!F60)),NA())</f>
        <v>#N/A</v>
      </c>
      <c r="L66" s="98" t="e">
        <f ca="true">+IF(AND(ISNUMBER(OFFSET('Water Data'!$F$9,0,10*ROW('Water Data'!F60))),'Data Summary'!CA66="Yes"),OFFSET('Water Data'!$F$9,0,10*ROW('Water Data'!F60)),NA())</f>
        <v>#N/A</v>
      </c>
      <c r="M66" s="98" t="e">
        <f ca="true">+IF(AND(ISNUMBER(OFFSET('Water Data'!$G$4,0,10*ROW('Water Data'!G60))),'Data Summary'!CB66="Yes"),100-OFFSET('Water Data'!$G$4,0,10*ROW('Water Data'!G60)),NA())</f>
        <v>#N/A</v>
      </c>
      <c r="N66" s="98" t="e">
        <f ca="true">+IF(AND(ISNUMBER(OFFSET('Water Data'!$G$6,0,10*ROW('Water Data'!G60))),'Data Summary'!CC66="Yes"),OFFSET('Water Data'!$G$6,0,10*ROW('Water Data'!G60)),NA())</f>
        <v>#N/A</v>
      </c>
      <c r="O66" s="98" t="e">
        <f ca="true">+IF(AND(ISNUMBER(OFFSET('Water Data'!$G$9,0,10*ROW('Water Data'!G60))),'Data Summary'!CD66="Yes"),OFFSET('Water Data'!$G$9,0,10*ROW('Water Data'!G60)),NA())</f>
        <v>#N/A</v>
      </c>
      <c r="P66" s="98" t="e">
        <f ca="true">+IF(AND(ISNUMBER(OFFSET('Water Data'!$H$4,0,10*ROW('Water Data'!H60))),'Data Summary'!CE66="Yes"),100-OFFSET('Water Data'!$H$4,0,10*ROW('Water Data'!H60)),NA())</f>
        <v>#N/A</v>
      </c>
      <c r="Q66" s="98" t="e">
        <f ca="true">+IF(AND(ISNUMBER(OFFSET('Water Data'!$H$6,0,10*ROW('Water Data'!H60))),'Data Summary'!CF66="Yes"),OFFSET('Water Data'!$H$6,0,10*ROW('Water Data'!H60)),NA())</f>
        <v>#N/A</v>
      </c>
      <c r="R66" s="98" t="e">
        <f ca="true">+IF(AND(ISNUMBER(OFFSET('Water Data'!$H$9,0,10*ROW('Water Data'!H60))),'Data Summary'!CG66="Yes"),OFFSET('Water Data'!$H$9,0,10*ROW('Water Data'!H60)),NA())</f>
        <v>#N/A</v>
      </c>
      <c r="S66" s="98" t="e">
        <f ca="true">+IF(AND(ISNUMBER(OFFSET('Water Data'!$I$4,0,10*ROW('Water Data'!I60))),'Data Summary'!CH66="Yes"),100-OFFSET('Water Data'!$I$4,0,10*ROW('Water Data'!I60)),NA())</f>
        <v>#N/A</v>
      </c>
      <c r="T66" s="98" t="e">
        <f ca="true">+IF(AND(ISNUMBER(OFFSET('Water Data'!$I$6,0,10*ROW('Water Data'!I60))),'Data Summary'!CI66="Yes"),OFFSET('Water Data'!$I$6,0,10*ROW('Water Data'!I60)),NA())</f>
        <v>#N/A</v>
      </c>
      <c r="U66" s="98" t="e">
        <f ca="true">+IF(AND(ISNUMBER(OFFSET('Water Data'!$I$9,0,10*ROW('Water Data'!I60))),'Data Summary'!CJ66="Yes"),OFFSET('Water Data'!$I$9,0,10*ROW('Water Data'!I60)),NA())</f>
        <v>#N/A</v>
      </c>
      <c r="V66" s="99" t="e">
        <f ca="true">+IF(AND(ISNUMBER(OFFSET('Sanitation Data'!$D$4,0,10*ROW('Sanitation Data'!D60))),'Data Summary'!CK66="Yes"),100-OFFSET('Sanitation Data'!$D$4,0,10*ROW('Sanitation Data'!D60)),NA())</f>
        <v>#N/A</v>
      </c>
      <c r="W66" s="99" t="e">
        <f ca="true">+IF(AND(ISNUMBER(OFFSET('Sanitation Data'!$D$6,0,10*ROW('Sanitation Data'!D60))),'Data Summary'!CL66="Yes"),OFFSET('Sanitation Data'!$D$6,0,10*ROW('Sanitation Data'!D60)),NA())</f>
        <v>#N/A</v>
      </c>
      <c r="X66" s="99" t="e">
        <f ca="true">+IF(AND(ISNUMBER(OFFSET('Sanitation Data'!$D$10,0,10*ROW('Sanitation Data'!D60))),'Data Summary'!CM66="Yes"),OFFSET('Sanitation Data'!$D$10,0,10*ROW('Sanitation Data'!D60)),NA())</f>
        <v>#N/A</v>
      </c>
      <c r="Y66" s="99" t="e">
        <f ca="true">+IF(AND(ISNUMBER(OFFSET('Sanitation Data'!$D$11,0,10*ROW('Sanitation Data'!D60))),'Data Summary'!CN66="Yes"),OFFSET('Sanitation Data'!$D$11,0,10*ROW('Sanitation Data'!D60)),NA())</f>
        <v>#N/A</v>
      </c>
      <c r="Z66" s="99" t="e">
        <f ca="true">+IF(AND(ISNUMBER(OFFSET('Sanitation Data'!$D$12,0,10*ROW('Sanitation Data'!D60))),'Data Summary'!CO66="Yes"),OFFSET('Sanitation Data'!$D$12,0,10*ROW('Sanitation Data'!D60)),NA())</f>
        <v>#N/A</v>
      </c>
      <c r="AA66" s="99" t="e">
        <f ca="true">+IF(AND(ISNUMBER(OFFSET('Sanitation Data'!$E$4,0,10*ROW('Sanitation Data'!E60))),'Data Summary'!CP66="Yes"),100-OFFSET('Sanitation Data'!$E$4,0,10*ROW('Sanitation Data'!E60)),NA())</f>
        <v>#N/A</v>
      </c>
      <c r="AB66" s="99" t="e">
        <f ca="true">+IF(AND(ISNUMBER(OFFSET('Sanitation Data'!$E$6,0,10*ROW('Sanitation Data'!E60))),'Data Summary'!CQ66="Yes"),OFFSET('Sanitation Data'!$E$6,0,10*ROW('Sanitation Data'!E60)),NA())</f>
        <v>#N/A</v>
      </c>
      <c r="AC66" s="99" t="e">
        <f ca="true">+IF(AND(ISNUMBER(OFFSET('Sanitation Data'!$E$10,0,10*ROW('Sanitation Data'!E60))),'Data Summary'!CR66="Yes"),OFFSET('Sanitation Data'!$E$10,0,10*ROW('Sanitation Data'!E60)),NA())</f>
        <v>#N/A</v>
      </c>
      <c r="AD66" s="99" t="e">
        <f ca="true">+IF(AND(ISNUMBER(OFFSET('Sanitation Data'!$E$11,0,10*ROW('Sanitation Data'!E60))),'Data Summary'!CS66="Yes"),OFFSET('Sanitation Data'!$E$11,0,10*ROW('Sanitation Data'!E60)),NA())</f>
        <v>#N/A</v>
      </c>
      <c r="AE66" s="99" t="e">
        <f ca="true">+IF(AND(ISNUMBER(OFFSET('Sanitation Data'!$E$12,0,10*ROW('Sanitation Data'!E60))),'Data Summary'!CT66="Yes"),OFFSET('Sanitation Data'!$E$12,0,10*ROW('Sanitation Data'!E60)),NA())</f>
        <v>#N/A</v>
      </c>
      <c r="AF66" s="99" t="e">
        <f ca="true">+IF(AND(ISNUMBER(OFFSET('Sanitation Data'!$F$4,0,10*ROW('Sanitation Data'!F60))),'Data Summary'!CU66="Yes"),100-OFFSET('Sanitation Data'!$F$4,0,10*ROW('Sanitation Data'!F60)),NA())</f>
        <v>#N/A</v>
      </c>
      <c r="AG66" s="99" t="e">
        <f ca="true">+IF(AND(ISNUMBER(OFFSET('Sanitation Data'!$F$6,0,10*ROW('Sanitation Data'!F60))),'Data Summary'!CV66="Yes"),OFFSET('Sanitation Data'!$F$6,0,10*ROW('Sanitation Data'!F60)),NA())</f>
        <v>#N/A</v>
      </c>
      <c r="AH66" s="99" t="e">
        <f ca="true">+IF(AND(ISNUMBER(OFFSET('Sanitation Data'!$F$10,0,10*ROW('Sanitation Data'!F60))),'Data Summary'!CW66="Yes"),OFFSET('Sanitation Data'!$F$10,0,10*ROW('Sanitation Data'!F60)),NA())</f>
        <v>#N/A</v>
      </c>
      <c r="AI66" s="99" t="e">
        <f ca="true">+IF(AND(ISNUMBER(OFFSET('Sanitation Data'!$F$11,0,10*ROW('Sanitation Data'!F60))),'Data Summary'!CX66="Yes"),OFFSET('Sanitation Data'!$F$11,0,10*ROW('Sanitation Data'!F60)),NA())</f>
        <v>#N/A</v>
      </c>
      <c r="AJ66" s="99" t="e">
        <f ca="true">+IF(AND(ISNUMBER(OFFSET('Sanitation Data'!$F$12,0,10*ROW('Sanitation Data'!F60))),'Data Summary'!CY66="Yes"),OFFSET('Sanitation Data'!$F$12,0,10*ROW('Sanitation Data'!F60)),NA())</f>
        <v>#N/A</v>
      </c>
      <c r="AK66" s="99" t="e">
        <f ca="true">+IF(AND(ISNUMBER(OFFSET('Sanitation Data'!$G$4,0,10*ROW('Sanitation Data'!G60))),'Data Summary'!CZ66="Yes"),100-OFFSET('Sanitation Data'!$G$4,0,10*ROW('Sanitation Data'!G60)),NA())</f>
        <v>#N/A</v>
      </c>
      <c r="AL66" s="99" t="e">
        <f ca="true">+IF(AND(ISNUMBER(OFFSET('Sanitation Data'!$G$6,0,10*ROW('Sanitation Data'!G60))),'Data Summary'!DA66="Yes"),OFFSET('Sanitation Data'!$G$6,0,10*ROW('Sanitation Data'!G60)),NA())</f>
        <v>#N/A</v>
      </c>
      <c r="AM66" s="99" t="e">
        <f ca="true">+IF(AND(ISNUMBER(OFFSET('Sanitation Data'!$G$10,0,10*ROW('Sanitation Data'!G60))),'Data Summary'!DB66="Yes"),OFFSET('Sanitation Data'!$G$10,0,10*ROW('Sanitation Data'!G60)),NA())</f>
        <v>#N/A</v>
      </c>
      <c r="AN66" s="99" t="e">
        <f ca="true">+IF(AND(ISNUMBER(OFFSET('Sanitation Data'!$G$11,0,10*ROW('Sanitation Data'!G60))),'Data Summary'!DC66="Yes"),OFFSET('Sanitation Data'!$G$11,0,10*ROW('Sanitation Data'!G60)),NA())</f>
        <v>#N/A</v>
      </c>
      <c r="AO66" s="99" t="e">
        <f ca="true">+IF(AND(ISNUMBER(OFFSET('Sanitation Data'!$G$12,0,10*ROW('Sanitation Data'!G60))),'Data Summary'!DD66="Yes"),OFFSET('Sanitation Data'!$G$12,0,10*ROW('Sanitation Data'!G60)),NA())</f>
        <v>#N/A</v>
      </c>
      <c r="AP66" s="99" t="e">
        <f ca="true">+IF(AND(ISNUMBER(OFFSET('Sanitation Data'!$H$4,0,10*ROW('Sanitation Data'!H60))),'Data Summary'!DE66="Yes"),100-OFFSET('Sanitation Data'!$H$4,0,10*ROW('Sanitation Data'!H60)),NA())</f>
        <v>#N/A</v>
      </c>
      <c r="AQ66" s="99" t="e">
        <f ca="true">+IF(AND(ISNUMBER(OFFSET('Sanitation Data'!$H$6,0,10*ROW('Sanitation Data'!H60))),'Data Summary'!DF66="Yes"),OFFSET('Sanitation Data'!$H$6,0,10*ROW('Sanitation Data'!H60)),NA())</f>
        <v>#N/A</v>
      </c>
      <c r="AR66" s="99" t="e">
        <f ca="true">+IF(AND(ISNUMBER(OFFSET('Sanitation Data'!$H$10,0,10*ROW('Sanitation Data'!H60))),'Data Summary'!DG66="Yes"),OFFSET('Sanitation Data'!$H$10,0,10*ROW('Sanitation Data'!H60)),NA())</f>
        <v>#N/A</v>
      </c>
      <c r="AS66" s="99" t="e">
        <f ca="true">+IF(AND(ISNUMBER(OFFSET('Sanitation Data'!$H$11,0,10*ROW('Sanitation Data'!H60))),'Data Summary'!DH66="Yes"),OFFSET('Sanitation Data'!$H$11,0,10*ROW('Sanitation Data'!H60)),NA())</f>
        <v>#N/A</v>
      </c>
      <c r="AT66" s="99" t="e">
        <f ca="true">+IF(AND(ISNUMBER(OFFSET('Sanitation Data'!$H$12,0,10*ROW('Sanitation Data'!H60))),'Data Summary'!DI66="Yes"),OFFSET('Sanitation Data'!$H$12,0,10*ROW('Sanitation Data'!H60)),NA())</f>
        <v>#N/A</v>
      </c>
      <c r="AU66" s="99" t="e">
        <f ca="true">+IF(AND(ISNUMBER(OFFSET('Sanitation Data'!$I$4,0,10*ROW('Sanitation Data'!I60))),'Data Summary'!DJ66="Yes"),100-OFFSET('Sanitation Data'!$I$4,0,10*ROW('Sanitation Data'!I60)),NA())</f>
        <v>#N/A</v>
      </c>
      <c r="AV66" s="99" t="e">
        <f ca="true">+IF(AND(ISNUMBER(OFFSET('Sanitation Data'!$I$6,0,10*ROW('Sanitation Data'!I60))),'Data Summary'!DK66="Yes"),OFFSET('Sanitation Data'!$I$6,0,10*ROW('Sanitation Data'!I60)),NA())</f>
        <v>#N/A</v>
      </c>
      <c r="AW66" s="99" t="e">
        <f ca="true">+IF(AND(ISNUMBER(OFFSET('Sanitation Data'!$I$10,0,10*ROW('Sanitation Data'!I60))),'Data Summary'!DL66="Yes"),OFFSET('Sanitation Data'!$I$10,0,10*ROW('Sanitation Data'!I60)),NA())</f>
        <v>#N/A</v>
      </c>
      <c r="AX66" s="99" t="e">
        <f ca="true">+IF(AND(ISNUMBER(OFFSET('Sanitation Data'!$I$11,0,10*ROW('Sanitation Data'!I60))),'Data Summary'!DM66="Yes"),OFFSET('Sanitation Data'!$I$11,0,10*ROW('Sanitation Data'!I60)),NA())</f>
        <v>#N/A</v>
      </c>
      <c r="AY66" s="99" t="e">
        <f ca="true">+IF(AND(ISNUMBER(OFFSET('Sanitation Data'!$I$12,0,10*ROW('Sanitation Data'!I60))),'Data Summary'!DN66="Yes"),OFFSET('Sanitation Data'!$I$12,0,10*ROW('Sanitation Data'!I60)),NA())</f>
        <v>#N/A</v>
      </c>
      <c r="AZ66" s="100" t="e">
        <f ca="true">+IF(AND(ISNUMBER(OFFSET('Hygiene Data'!$D$5,0,10*ROW('Hygiene Data'!D60))),'Data Summary'!DO66="Yes"),OFFSET('Hygiene Data'!$D$5,0,10*ROW('Hygiene Data'!D60)),NA())</f>
        <v>#N/A</v>
      </c>
      <c r="BA66" s="100" t="e">
        <f ca="true">+IF(AND(ISNUMBER(OFFSET('Hygiene Data'!$D$7,0,10*ROW('Hygiene Data'!D60))),'Data Summary'!DP66="Yes"),OFFSET('Hygiene Data'!$D$7,0,10*ROW('Hygiene Data'!D60)),NA())</f>
        <v>#N/A</v>
      </c>
      <c r="BB66" s="100" t="e">
        <f ca="true">+IF(AND(ISNUMBER(OFFSET('Hygiene Data'!$D$9,0,10*ROW('Hygiene Data'!D60))),'Data Summary'!DQ66="Yes"),OFFSET('Hygiene Data'!$D$9,0,10*ROW('Hygiene Data'!D60)),NA())</f>
        <v>#N/A</v>
      </c>
      <c r="BC66" s="100" t="e">
        <f ca="true">+IF(AND(ISNUMBER(OFFSET('Hygiene Data'!$E$5,0,10*ROW('Hygiene Data'!E60))),'Data Summary'!DR66="Yes"),OFFSET('Hygiene Data'!$E$5,0,10*ROW('Hygiene Data'!E60)),NA())</f>
        <v>#N/A</v>
      </c>
      <c r="BD66" s="100" t="e">
        <f ca="true">+IF(AND(ISNUMBER(OFFSET('Hygiene Data'!$E$7,0,10*ROW('Hygiene Data'!E60))),'Data Summary'!DS66="Yes"),OFFSET('Hygiene Data'!$E$7,0,10*ROW('Hygiene Data'!E60)),NA())</f>
        <v>#N/A</v>
      </c>
      <c r="BE66" s="100" t="e">
        <f ca="true">+IF(AND(ISNUMBER(OFFSET('Hygiene Data'!$E$9,0,10*ROW('Hygiene Data'!E60))),'Data Summary'!DT66="Yes"),OFFSET('Hygiene Data'!$E$9,0,10*ROW('Hygiene Data'!E60)),NA())</f>
        <v>#N/A</v>
      </c>
      <c r="BF66" s="100" t="e">
        <f ca="true">+IF(AND(ISNUMBER(OFFSET('Hygiene Data'!$F$5,0,10*ROW('Hygiene Data'!F60))),'Data Summary'!DU66="Yes"),OFFSET('Hygiene Data'!$F$5,0,10*ROW('Hygiene Data'!F60)),NA())</f>
        <v>#N/A</v>
      </c>
      <c r="BG66" s="100" t="e">
        <f ca="true">+IF(AND(ISNUMBER(OFFSET('Hygiene Data'!$F$7,0,10*ROW('Hygiene Data'!F60))),'Data Summary'!DV66="Yes"),OFFSET('Hygiene Data'!$F$7,0,10*ROW('Hygiene Data'!F60)),NA())</f>
        <v>#N/A</v>
      </c>
      <c r="BH66" s="100" t="e">
        <f ca="true">+IF(AND(ISNUMBER(OFFSET('Hygiene Data'!$F$9,0,10*ROW('Hygiene Data'!F60))),'Data Summary'!DW66="Yes"),OFFSET('Hygiene Data'!$F$9,0,10*ROW('Hygiene Data'!F60)),NA())</f>
        <v>#N/A</v>
      </c>
      <c r="BI66" s="100" t="e">
        <f ca="true">+IF(AND(ISNUMBER(OFFSET('Hygiene Data'!$G$5,0,10*ROW('Hygiene Data'!G60))),'Data Summary'!DX66="Yes"),OFFSET('Hygiene Data'!$G$5,0,10*ROW('Hygiene Data'!G60)),NA())</f>
        <v>#N/A</v>
      </c>
      <c r="BJ66" s="100" t="e">
        <f ca="true">+IF(AND(ISNUMBER(OFFSET('Hygiene Data'!$G$7,0,10*ROW('Hygiene Data'!G60))),'Data Summary'!DY66="Yes"),OFFSET('Hygiene Data'!$G$7,0,10*ROW('Hygiene Data'!G60)),NA())</f>
        <v>#N/A</v>
      </c>
      <c r="BK66" s="100" t="e">
        <f ca="true">+IF(AND(ISNUMBER(OFFSET('Hygiene Data'!$G$9,0,10*ROW('Hygiene Data'!G60))),'Data Summary'!DZ66="Yes"),OFFSET('Hygiene Data'!$G$9,0,10*ROW('Hygiene Data'!G60)),NA())</f>
        <v>#N/A</v>
      </c>
      <c r="BL66" s="100" t="e">
        <f ca="true">+IF(AND(ISNUMBER(OFFSET('Hygiene Data'!$H$5,0,10*ROW('Hygiene Data'!H60))),'Data Summary'!EA66="Yes"),OFFSET('Hygiene Data'!$H$5,0,10*ROW('Hygiene Data'!H60)),NA())</f>
        <v>#N/A</v>
      </c>
      <c r="BM66" s="100" t="e">
        <f ca="true">+IF(AND(ISNUMBER(OFFSET('Hygiene Data'!$H$7,0,10*ROW('Hygiene Data'!H60))),'Data Summary'!EB66="Yes"),OFFSET('Hygiene Data'!$H$7,0,10*ROW('Hygiene Data'!H60)),NA())</f>
        <v>#N/A</v>
      </c>
      <c r="BN66" s="100" t="e">
        <f ca="true">+IF(AND(ISNUMBER(OFFSET('Hygiene Data'!$H$9,0,10*ROW('Hygiene Data'!H60))),'Data Summary'!EC66="Yes"),OFFSET('Hygiene Data'!$H$9,0,10*ROW('Hygiene Data'!H60)),NA())</f>
        <v>#N/A</v>
      </c>
      <c r="BO66" s="100" t="e">
        <f ca="true">+IF(AND(ISNUMBER(OFFSET('Hygiene Data'!$I$5,0,10*ROW('Hygiene Data'!I60))),'Data Summary'!ED66="Yes"),OFFSET('Hygiene Data'!$I$5,0,10*ROW('Hygiene Data'!I60)),NA())</f>
        <v>#N/A</v>
      </c>
      <c r="BP66" s="100" t="e">
        <f ca="true">+IF(AND(ISNUMBER(OFFSET('Hygiene Data'!$I$7,0,10*ROW('Hygiene Data'!I60))),'Data Summary'!EE66="Yes"),OFFSET('Hygiene Data'!$I$7,0,10*ROW('Hygiene Data'!I60)),NA())</f>
        <v>#N/A</v>
      </c>
      <c r="BQ66" s="100" t="e">
        <f ca="true">+IF(AND(ISNUMBER(OFFSET('Hygiene Data'!$I$9,0,10*ROW('Hygiene Data'!I60))),'Data Summary'!EF66="Yes"),OFFSET('Hygiene Data'!$I$9,0,10*ROW('Hygiene Data'!I60)),NA())</f>
        <v>#N/A</v>
      </c>
    </row>
    <row xmlns:x14ac="http://schemas.microsoft.com/office/spreadsheetml/2009/9/ac" r="67" x14ac:dyDescent="0.2">
      <c r="A67" s="351" t="e">
        <f ca="true">+RIGHT('Data Summary'!A67,LEN('Data Summary'!A67)-9)</f>
        <v>#VALUE!</v>
      </c>
      <c r="B67" s="38" t="str">
        <f ca="true">+IF(ISTEXT('Data Summary'!B67),'Data Summary'!B67,"")</f>
        <v/>
      </c>
      <c r="C67" s="350" t="e">
        <f ca="true">+VALUE('Data Summary'!C67)</f>
        <v>#VALUE!</v>
      </c>
      <c r="D67" s="98" t="e">
        <f ca="true">+IF(AND(ISNUMBER(OFFSET('Water Data'!$D$4,0,10*ROW('Water Data'!D61))),'Data Summary'!BS67="Yes"),100-OFFSET('Water Data'!$D$4,0,10*ROW('Water Data'!D61)),NA())</f>
        <v>#N/A</v>
      </c>
      <c r="E67" s="98" t="e">
        <f ca="true">+IF(AND(ISNUMBER(OFFSET('Water Data'!$D$6,0,10*ROW('Water Data'!D61))),'Data Summary'!BT67="Yes"),OFFSET('Water Data'!$D$6,0,10*ROW('Water Data'!D61)),NA())</f>
        <v>#N/A</v>
      </c>
      <c r="F67" s="98" t="e">
        <f ca="true">+IF(AND(ISNUMBER(OFFSET('Water Data'!$D$9,0,10*ROW('Water Data'!D61))),'Data Summary'!BU67="Yes"),OFFSET('Water Data'!$D$9,0,10*ROW('Water Data'!D61)),NA())</f>
        <v>#N/A</v>
      </c>
      <c r="G67" s="98" t="e">
        <f ca="true">+IF(AND(ISNUMBER(OFFSET('Water Data'!$E$4,0,10*ROW('Water Data'!E61))),'Data Summary'!BV67="Yes"),100-OFFSET('Water Data'!$E$4,0,10*ROW('Water Data'!E61)),NA())</f>
        <v>#N/A</v>
      </c>
      <c r="H67" s="98" t="e">
        <f ca="true">+IF(AND(ISNUMBER(OFFSET('Water Data'!$E$6,0,10*ROW('Water Data'!E61))),'Data Summary'!BW67="Yes"),OFFSET('Water Data'!$E$6,0,10*ROW('Water Data'!E61)),NA())</f>
        <v>#N/A</v>
      </c>
      <c r="I67" s="98" t="e">
        <f ca="true">+IF(AND(ISNUMBER(OFFSET('Water Data'!$E$9,0,10*ROW('Water Data'!E61))),'Data Summary'!BX67="Yes"),OFFSET('Water Data'!$E$9,0,10*ROW('Water Data'!E61)),NA())</f>
        <v>#N/A</v>
      </c>
      <c r="J67" s="98" t="e">
        <f ca="true">+IF(AND(ISNUMBER(OFFSET('Water Data'!$F$4,0,10*ROW('Water Data'!F61))),'Data Summary'!BY67="Yes"),100-OFFSET('Water Data'!$F$4,0,10*ROW('Water Data'!F61)),NA())</f>
        <v>#N/A</v>
      </c>
      <c r="K67" s="98" t="e">
        <f ca="true">+IF(AND(ISNUMBER(OFFSET('Water Data'!$F$6,0,10*ROW('Water Data'!F61))),'Data Summary'!BZ67="Yes"),OFFSET('Water Data'!$F$6,0,10*ROW('Water Data'!F61)),NA())</f>
        <v>#N/A</v>
      </c>
      <c r="L67" s="98" t="e">
        <f ca="true">+IF(AND(ISNUMBER(OFFSET('Water Data'!$F$9,0,10*ROW('Water Data'!F61))),'Data Summary'!CA67="Yes"),OFFSET('Water Data'!$F$9,0,10*ROW('Water Data'!F61)),NA())</f>
        <v>#N/A</v>
      </c>
      <c r="M67" s="98" t="e">
        <f ca="true">+IF(AND(ISNUMBER(OFFSET('Water Data'!$G$4,0,10*ROW('Water Data'!G61))),'Data Summary'!CB67="Yes"),100-OFFSET('Water Data'!$G$4,0,10*ROW('Water Data'!G61)),NA())</f>
        <v>#N/A</v>
      </c>
      <c r="N67" s="98" t="e">
        <f ca="true">+IF(AND(ISNUMBER(OFFSET('Water Data'!$G$6,0,10*ROW('Water Data'!G61))),'Data Summary'!CC67="Yes"),OFFSET('Water Data'!$G$6,0,10*ROW('Water Data'!G61)),NA())</f>
        <v>#N/A</v>
      </c>
      <c r="O67" s="98" t="e">
        <f ca="true">+IF(AND(ISNUMBER(OFFSET('Water Data'!$G$9,0,10*ROW('Water Data'!G61))),'Data Summary'!CD67="Yes"),OFFSET('Water Data'!$G$9,0,10*ROW('Water Data'!G61)),NA())</f>
        <v>#N/A</v>
      </c>
      <c r="P67" s="98" t="e">
        <f ca="true">+IF(AND(ISNUMBER(OFFSET('Water Data'!$H$4,0,10*ROW('Water Data'!H61))),'Data Summary'!CE67="Yes"),100-OFFSET('Water Data'!$H$4,0,10*ROW('Water Data'!H61)),NA())</f>
        <v>#N/A</v>
      </c>
      <c r="Q67" s="98" t="e">
        <f ca="true">+IF(AND(ISNUMBER(OFFSET('Water Data'!$H$6,0,10*ROW('Water Data'!H61))),'Data Summary'!CF67="Yes"),OFFSET('Water Data'!$H$6,0,10*ROW('Water Data'!H61)),NA())</f>
        <v>#N/A</v>
      </c>
      <c r="R67" s="98" t="e">
        <f ca="true">+IF(AND(ISNUMBER(OFFSET('Water Data'!$H$9,0,10*ROW('Water Data'!H61))),'Data Summary'!CG67="Yes"),OFFSET('Water Data'!$H$9,0,10*ROW('Water Data'!H61)),NA())</f>
        <v>#N/A</v>
      </c>
      <c r="S67" s="98" t="e">
        <f ca="true">+IF(AND(ISNUMBER(OFFSET('Water Data'!$I$4,0,10*ROW('Water Data'!I61))),'Data Summary'!CH67="Yes"),100-OFFSET('Water Data'!$I$4,0,10*ROW('Water Data'!I61)),NA())</f>
        <v>#N/A</v>
      </c>
      <c r="T67" s="98" t="e">
        <f ca="true">+IF(AND(ISNUMBER(OFFSET('Water Data'!$I$6,0,10*ROW('Water Data'!I61))),'Data Summary'!CI67="Yes"),OFFSET('Water Data'!$I$6,0,10*ROW('Water Data'!I61)),NA())</f>
        <v>#N/A</v>
      </c>
      <c r="U67" s="98" t="e">
        <f ca="true">+IF(AND(ISNUMBER(OFFSET('Water Data'!$I$9,0,10*ROW('Water Data'!I61))),'Data Summary'!CJ67="Yes"),OFFSET('Water Data'!$I$9,0,10*ROW('Water Data'!I61)),NA())</f>
        <v>#N/A</v>
      </c>
      <c r="V67" s="99" t="e">
        <f ca="true">+IF(AND(ISNUMBER(OFFSET('Sanitation Data'!$D$4,0,10*ROW('Sanitation Data'!D61))),'Data Summary'!CK67="Yes"),100-OFFSET('Sanitation Data'!$D$4,0,10*ROW('Sanitation Data'!D61)),NA())</f>
        <v>#N/A</v>
      </c>
      <c r="W67" s="99" t="e">
        <f ca="true">+IF(AND(ISNUMBER(OFFSET('Sanitation Data'!$D$6,0,10*ROW('Sanitation Data'!D61))),'Data Summary'!CL67="Yes"),OFFSET('Sanitation Data'!$D$6,0,10*ROW('Sanitation Data'!D61)),NA())</f>
        <v>#N/A</v>
      </c>
      <c r="X67" s="99" t="e">
        <f ca="true">+IF(AND(ISNUMBER(OFFSET('Sanitation Data'!$D$10,0,10*ROW('Sanitation Data'!D61))),'Data Summary'!CM67="Yes"),OFFSET('Sanitation Data'!$D$10,0,10*ROW('Sanitation Data'!D61)),NA())</f>
        <v>#N/A</v>
      </c>
      <c r="Y67" s="99" t="e">
        <f ca="true">+IF(AND(ISNUMBER(OFFSET('Sanitation Data'!$D$11,0,10*ROW('Sanitation Data'!D61))),'Data Summary'!CN67="Yes"),OFFSET('Sanitation Data'!$D$11,0,10*ROW('Sanitation Data'!D61)),NA())</f>
        <v>#N/A</v>
      </c>
      <c r="Z67" s="99" t="e">
        <f ca="true">+IF(AND(ISNUMBER(OFFSET('Sanitation Data'!$D$12,0,10*ROW('Sanitation Data'!D61))),'Data Summary'!CO67="Yes"),OFFSET('Sanitation Data'!$D$12,0,10*ROW('Sanitation Data'!D61)),NA())</f>
        <v>#N/A</v>
      </c>
      <c r="AA67" s="99" t="e">
        <f ca="true">+IF(AND(ISNUMBER(OFFSET('Sanitation Data'!$E$4,0,10*ROW('Sanitation Data'!E61))),'Data Summary'!CP67="Yes"),100-OFFSET('Sanitation Data'!$E$4,0,10*ROW('Sanitation Data'!E61)),NA())</f>
        <v>#N/A</v>
      </c>
      <c r="AB67" s="99" t="e">
        <f ca="true">+IF(AND(ISNUMBER(OFFSET('Sanitation Data'!$E$6,0,10*ROW('Sanitation Data'!E61))),'Data Summary'!CQ67="Yes"),OFFSET('Sanitation Data'!$E$6,0,10*ROW('Sanitation Data'!E61)),NA())</f>
        <v>#N/A</v>
      </c>
      <c r="AC67" s="99" t="e">
        <f ca="true">+IF(AND(ISNUMBER(OFFSET('Sanitation Data'!$E$10,0,10*ROW('Sanitation Data'!E61))),'Data Summary'!CR67="Yes"),OFFSET('Sanitation Data'!$E$10,0,10*ROW('Sanitation Data'!E61)),NA())</f>
        <v>#N/A</v>
      </c>
      <c r="AD67" s="99" t="e">
        <f ca="true">+IF(AND(ISNUMBER(OFFSET('Sanitation Data'!$E$11,0,10*ROW('Sanitation Data'!E61))),'Data Summary'!CS67="Yes"),OFFSET('Sanitation Data'!$E$11,0,10*ROW('Sanitation Data'!E61)),NA())</f>
        <v>#N/A</v>
      </c>
      <c r="AE67" s="99" t="e">
        <f ca="true">+IF(AND(ISNUMBER(OFFSET('Sanitation Data'!$E$12,0,10*ROW('Sanitation Data'!E61))),'Data Summary'!CT67="Yes"),OFFSET('Sanitation Data'!$E$12,0,10*ROW('Sanitation Data'!E61)),NA())</f>
        <v>#N/A</v>
      </c>
      <c r="AF67" s="99" t="e">
        <f ca="true">+IF(AND(ISNUMBER(OFFSET('Sanitation Data'!$F$4,0,10*ROW('Sanitation Data'!F61))),'Data Summary'!CU67="Yes"),100-OFFSET('Sanitation Data'!$F$4,0,10*ROW('Sanitation Data'!F61)),NA())</f>
        <v>#N/A</v>
      </c>
      <c r="AG67" s="99" t="e">
        <f ca="true">+IF(AND(ISNUMBER(OFFSET('Sanitation Data'!$F$6,0,10*ROW('Sanitation Data'!F61))),'Data Summary'!CV67="Yes"),OFFSET('Sanitation Data'!$F$6,0,10*ROW('Sanitation Data'!F61)),NA())</f>
        <v>#N/A</v>
      </c>
      <c r="AH67" s="99" t="e">
        <f ca="true">+IF(AND(ISNUMBER(OFFSET('Sanitation Data'!$F$10,0,10*ROW('Sanitation Data'!F61))),'Data Summary'!CW67="Yes"),OFFSET('Sanitation Data'!$F$10,0,10*ROW('Sanitation Data'!F61)),NA())</f>
        <v>#N/A</v>
      </c>
      <c r="AI67" s="99" t="e">
        <f ca="true">+IF(AND(ISNUMBER(OFFSET('Sanitation Data'!$F$11,0,10*ROW('Sanitation Data'!F61))),'Data Summary'!CX67="Yes"),OFFSET('Sanitation Data'!$F$11,0,10*ROW('Sanitation Data'!F61)),NA())</f>
        <v>#N/A</v>
      </c>
      <c r="AJ67" s="99" t="e">
        <f ca="true">+IF(AND(ISNUMBER(OFFSET('Sanitation Data'!$F$12,0,10*ROW('Sanitation Data'!F61))),'Data Summary'!CY67="Yes"),OFFSET('Sanitation Data'!$F$12,0,10*ROW('Sanitation Data'!F61)),NA())</f>
        <v>#N/A</v>
      </c>
      <c r="AK67" s="99" t="e">
        <f ca="true">+IF(AND(ISNUMBER(OFFSET('Sanitation Data'!$G$4,0,10*ROW('Sanitation Data'!G61))),'Data Summary'!CZ67="Yes"),100-OFFSET('Sanitation Data'!$G$4,0,10*ROW('Sanitation Data'!G61)),NA())</f>
        <v>#N/A</v>
      </c>
      <c r="AL67" s="99" t="e">
        <f ca="true">+IF(AND(ISNUMBER(OFFSET('Sanitation Data'!$G$6,0,10*ROW('Sanitation Data'!G61))),'Data Summary'!DA67="Yes"),OFFSET('Sanitation Data'!$G$6,0,10*ROW('Sanitation Data'!G61)),NA())</f>
        <v>#N/A</v>
      </c>
      <c r="AM67" s="99" t="e">
        <f ca="true">+IF(AND(ISNUMBER(OFFSET('Sanitation Data'!$G$10,0,10*ROW('Sanitation Data'!G61))),'Data Summary'!DB67="Yes"),OFFSET('Sanitation Data'!$G$10,0,10*ROW('Sanitation Data'!G61)),NA())</f>
        <v>#N/A</v>
      </c>
      <c r="AN67" s="99" t="e">
        <f ca="true">+IF(AND(ISNUMBER(OFFSET('Sanitation Data'!$G$11,0,10*ROW('Sanitation Data'!G61))),'Data Summary'!DC67="Yes"),OFFSET('Sanitation Data'!$G$11,0,10*ROW('Sanitation Data'!G61)),NA())</f>
        <v>#N/A</v>
      </c>
      <c r="AO67" s="99" t="e">
        <f ca="true">+IF(AND(ISNUMBER(OFFSET('Sanitation Data'!$G$12,0,10*ROW('Sanitation Data'!G61))),'Data Summary'!DD67="Yes"),OFFSET('Sanitation Data'!$G$12,0,10*ROW('Sanitation Data'!G61)),NA())</f>
        <v>#N/A</v>
      </c>
      <c r="AP67" s="99" t="e">
        <f ca="true">+IF(AND(ISNUMBER(OFFSET('Sanitation Data'!$H$4,0,10*ROW('Sanitation Data'!H61))),'Data Summary'!DE67="Yes"),100-OFFSET('Sanitation Data'!$H$4,0,10*ROW('Sanitation Data'!H61)),NA())</f>
        <v>#N/A</v>
      </c>
      <c r="AQ67" s="99" t="e">
        <f ca="true">+IF(AND(ISNUMBER(OFFSET('Sanitation Data'!$H$6,0,10*ROW('Sanitation Data'!H61))),'Data Summary'!DF67="Yes"),OFFSET('Sanitation Data'!$H$6,0,10*ROW('Sanitation Data'!H61)),NA())</f>
        <v>#N/A</v>
      </c>
      <c r="AR67" s="99" t="e">
        <f ca="true">+IF(AND(ISNUMBER(OFFSET('Sanitation Data'!$H$10,0,10*ROW('Sanitation Data'!H61))),'Data Summary'!DG67="Yes"),OFFSET('Sanitation Data'!$H$10,0,10*ROW('Sanitation Data'!H61)),NA())</f>
        <v>#N/A</v>
      </c>
      <c r="AS67" s="99" t="e">
        <f ca="true">+IF(AND(ISNUMBER(OFFSET('Sanitation Data'!$H$11,0,10*ROW('Sanitation Data'!H61))),'Data Summary'!DH67="Yes"),OFFSET('Sanitation Data'!$H$11,0,10*ROW('Sanitation Data'!H61)),NA())</f>
        <v>#N/A</v>
      </c>
      <c r="AT67" s="99" t="e">
        <f ca="true">+IF(AND(ISNUMBER(OFFSET('Sanitation Data'!$H$12,0,10*ROW('Sanitation Data'!H61))),'Data Summary'!DI67="Yes"),OFFSET('Sanitation Data'!$H$12,0,10*ROW('Sanitation Data'!H61)),NA())</f>
        <v>#N/A</v>
      </c>
      <c r="AU67" s="99" t="e">
        <f ca="true">+IF(AND(ISNUMBER(OFFSET('Sanitation Data'!$I$4,0,10*ROW('Sanitation Data'!I61))),'Data Summary'!DJ67="Yes"),100-OFFSET('Sanitation Data'!$I$4,0,10*ROW('Sanitation Data'!I61)),NA())</f>
        <v>#N/A</v>
      </c>
      <c r="AV67" s="99" t="e">
        <f ca="true">+IF(AND(ISNUMBER(OFFSET('Sanitation Data'!$I$6,0,10*ROW('Sanitation Data'!I61))),'Data Summary'!DK67="Yes"),OFFSET('Sanitation Data'!$I$6,0,10*ROW('Sanitation Data'!I61)),NA())</f>
        <v>#N/A</v>
      </c>
      <c r="AW67" s="99" t="e">
        <f ca="true">+IF(AND(ISNUMBER(OFFSET('Sanitation Data'!$I$10,0,10*ROW('Sanitation Data'!I61))),'Data Summary'!DL67="Yes"),OFFSET('Sanitation Data'!$I$10,0,10*ROW('Sanitation Data'!I61)),NA())</f>
        <v>#N/A</v>
      </c>
      <c r="AX67" s="99" t="e">
        <f ca="true">+IF(AND(ISNUMBER(OFFSET('Sanitation Data'!$I$11,0,10*ROW('Sanitation Data'!I61))),'Data Summary'!DM67="Yes"),OFFSET('Sanitation Data'!$I$11,0,10*ROW('Sanitation Data'!I61)),NA())</f>
        <v>#N/A</v>
      </c>
      <c r="AY67" s="99" t="e">
        <f ca="true">+IF(AND(ISNUMBER(OFFSET('Sanitation Data'!$I$12,0,10*ROW('Sanitation Data'!I61))),'Data Summary'!DN67="Yes"),OFFSET('Sanitation Data'!$I$12,0,10*ROW('Sanitation Data'!I61)),NA())</f>
        <v>#N/A</v>
      </c>
      <c r="AZ67" s="100" t="e">
        <f ca="true">+IF(AND(ISNUMBER(OFFSET('Hygiene Data'!$D$5,0,10*ROW('Hygiene Data'!D61))),'Data Summary'!DO67="Yes"),OFFSET('Hygiene Data'!$D$5,0,10*ROW('Hygiene Data'!D61)),NA())</f>
        <v>#N/A</v>
      </c>
      <c r="BA67" s="100" t="e">
        <f ca="true">+IF(AND(ISNUMBER(OFFSET('Hygiene Data'!$D$7,0,10*ROW('Hygiene Data'!D61))),'Data Summary'!DP67="Yes"),OFFSET('Hygiene Data'!$D$7,0,10*ROW('Hygiene Data'!D61)),NA())</f>
        <v>#N/A</v>
      </c>
      <c r="BB67" s="100" t="e">
        <f ca="true">+IF(AND(ISNUMBER(OFFSET('Hygiene Data'!$D$9,0,10*ROW('Hygiene Data'!D61))),'Data Summary'!DQ67="Yes"),OFFSET('Hygiene Data'!$D$9,0,10*ROW('Hygiene Data'!D61)),NA())</f>
        <v>#N/A</v>
      </c>
      <c r="BC67" s="100" t="e">
        <f ca="true">+IF(AND(ISNUMBER(OFFSET('Hygiene Data'!$E$5,0,10*ROW('Hygiene Data'!E61))),'Data Summary'!DR67="Yes"),OFFSET('Hygiene Data'!$E$5,0,10*ROW('Hygiene Data'!E61)),NA())</f>
        <v>#N/A</v>
      </c>
      <c r="BD67" s="100" t="e">
        <f ca="true">+IF(AND(ISNUMBER(OFFSET('Hygiene Data'!$E$7,0,10*ROW('Hygiene Data'!E61))),'Data Summary'!DS67="Yes"),OFFSET('Hygiene Data'!$E$7,0,10*ROW('Hygiene Data'!E61)),NA())</f>
        <v>#N/A</v>
      </c>
      <c r="BE67" s="100" t="e">
        <f ca="true">+IF(AND(ISNUMBER(OFFSET('Hygiene Data'!$E$9,0,10*ROW('Hygiene Data'!E61))),'Data Summary'!DT67="Yes"),OFFSET('Hygiene Data'!$E$9,0,10*ROW('Hygiene Data'!E61)),NA())</f>
        <v>#N/A</v>
      </c>
      <c r="BF67" s="100" t="e">
        <f ca="true">+IF(AND(ISNUMBER(OFFSET('Hygiene Data'!$F$5,0,10*ROW('Hygiene Data'!F61))),'Data Summary'!DU67="Yes"),OFFSET('Hygiene Data'!$F$5,0,10*ROW('Hygiene Data'!F61)),NA())</f>
        <v>#N/A</v>
      </c>
      <c r="BG67" s="100" t="e">
        <f ca="true">+IF(AND(ISNUMBER(OFFSET('Hygiene Data'!$F$7,0,10*ROW('Hygiene Data'!F61))),'Data Summary'!DV67="Yes"),OFFSET('Hygiene Data'!$F$7,0,10*ROW('Hygiene Data'!F61)),NA())</f>
        <v>#N/A</v>
      </c>
      <c r="BH67" s="100" t="e">
        <f ca="true">+IF(AND(ISNUMBER(OFFSET('Hygiene Data'!$F$9,0,10*ROW('Hygiene Data'!F61))),'Data Summary'!DW67="Yes"),OFFSET('Hygiene Data'!$F$9,0,10*ROW('Hygiene Data'!F61)),NA())</f>
        <v>#N/A</v>
      </c>
      <c r="BI67" s="100" t="e">
        <f ca="true">+IF(AND(ISNUMBER(OFFSET('Hygiene Data'!$G$5,0,10*ROW('Hygiene Data'!G61))),'Data Summary'!DX67="Yes"),OFFSET('Hygiene Data'!$G$5,0,10*ROW('Hygiene Data'!G61)),NA())</f>
        <v>#N/A</v>
      </c>
      <c r="BJ67" s="100" t="e">
        <f ca="true">+IF(AND(ISNUMBER(OFFSET('Hygiene Data'!$G$7,0,10*ROW('Hygiene Data'!G61))),'Data Summary'!DY67="Yes"),OFFSET('Hygiene Data'!$G$7,0,10*ROW('Hygiene Data'!G61)),NA())</f>
        <v>#N/A</v>
      </c>
      <c r="BK67" s="100" t="e">
        <f ca="true">+IF(AND(ISNUMBER(OFFSET('Hygiene Data'!$G$9,0,10*ROW('Hygiene Data'!G61))),'Data Summary'!DZ67="Yes"),OFFSET('Hygiene Data'!$G$9,0,10*ROW('Hygiene Data'!G61)),NA())</f>
        <v>#N/A</v>
      </c>
      <c r="BL67" s="100" t="e">
        <f ca="true">+IF(AND(ISNUMBER(OFFSET('Hygiene Data'!$H$5,0,10*ROW('Hygiene Data'!H61))),'Data Summary'!EA67="Yes"),OFFSET('Hygiene Data'!$H$5,0,10*ROW('Hygiene Data'!H61)),NA())</f>
        <v>#N/A</v>
      </c>
      <c r="BM67" s="100" t="e">
        <f ca="true">+IF(AND(ISNUMBER(OFFSET('Hygiene Data'!$H$7,0,10*ROW('Hygiene Data'!H61))),'Data Summary'!EB67="Yes"),OFFSET('Hygiene Data'!$H$7,0,10*ROW('Hygiene Data'!H61)),NA())</f>
        <v>#N/A</v>
      </c>
      <c r="BN67" s="100" t="e">
        <f ca="true">+IF(AND(ISNUMBER(OFFSET('Hygiene Data'!$H$9,0,10*ROW('Hygiene Data'!H61))),'Data Summary'!EC67="Yes"),OFFSET('Hygiene Data'!$H$9,0,10*ROW('Hygiene Data'!H61)),NA())</f>
        <v>#N/A</v>
      </c>
      <c r="BO67" s="100" t="e">
        <f ca="true">+IF(AND(ISNUMBER(OFFSET('Hygiene Data'!$I$5,0,10*ROW('Hygiene Data'!I61))),'Data Summary'!ED67="Yes"),OFFSET('Hygiene Data'!$I$5,0,10*ROW('Hygiene Data'!I61)),NA())</f>
        <v>#N/A</v>
      </c>
      <c r="BP67" s="100" t="e">
        <f ca="true">+IF(AND(ISNUMBER(OFFSET('Hygiene Data'!$I$7,0,10*ROW('Hygiene Data'!I61))),'Data Summary'!EE67="Yes"),OFFSET('Hygiene Data'!$I$7,0,10*ROW('Hygiene Data'!I61)),NA())</f>
        <v>#N/A</v>
      </c>
      <c r="BQ67" s="100" t="e">
        <f ca="true">+IF(AND(ISNUMBER(OFFSET('Hygiene Data'!$I$9,0,10*ROW('Hygiene Data'!I61))),'Data Summary'!EF67="Yes"),OFFSET('Hygiene Data'!$I$9,0,10*ROW('Hygiene Data'!I61)),NA())</f>
        <v>#N/A</v>
      </c>
    </row>
    <row xmlns:x14ac="http://schemas.microsoft.com/office/spreadsheetml/2009/9/ac" r="68" x14ac:dyDescent="0.2">
      <c r="A68" s="351" t="e">
        <f ca="true">+RIGHT('Data Summary'!A68,LEN('Data Summary'!A68)-9)</f>
        <v>#VALUE!</v>
      </c>
      <c r="B68" s="38" t="str">
        <f ca="true">+IF(ISTEXT('Data Summary'!B68),'Data Summary'!B68,"")</f>
        <v/>
      </c>
      <c r="C68" s="350" t="e">
        <f ca="true">+VALUE('Data Summary'!C68)</f>
        <v>#VALUE!</v>
      </c>
      <c r="D68" s="98" t="e">
        <f ca="true">+IF(AND(ISNUMBER(OFFSET('Water Data'!$D$4,0,10*ROW('Water Data'!D62))),'Data Summary'!BS68="Yes"),100-OFFSET('Water Data'!$D$4,0,10*ROW('Water Data'!D62)),NA())</f>
        <v>#N/A</v>
      </c>
      <c r="E68" s="98" t="e">
        <f ca="true">+IF(AND(ISNUMBER(OFFSET('Water Data'!$D$6,0,10*ROW('Water Data'!D62))),'Data Summary'!BT68="Yes"),OFFSET('Water Data'!$D$6,0,10*ROW('Water Data'!D62)),NA())</f>
        <v>#N/A</v>
      </c>
      <c r="F68" s="98" t="e">
        <f ca="true">+IF(AND(ISNUMBER(OFFSET('Water Data'!$D$9,0,10*ROW('Water Data'!D62))),'Data Summary'!BU68="Yes"),OFFSET('Water Data'!$D$9,0,10*ROW('Water Data'!D62)),NA())</f>
        <v>#N/A</v>
      </c>
      <c r="G68" s="98" t="e">
        <f ca="true">+IF(AND(ISNUMBER(OFFSET('Water Data'!$E$4,0,10*ROW('Water Data'!E62))),'Data Summary'!BV68="Yes"),100-OFFSET('Water Data'!$E$4,0,10*ROW('Water Data'!E62)),NA())</f>
        <v>#N/A</v>
      </c>
      <c r="H68" s="98" t="e">
        <f ca="true">+IF(AND(ISNUMBER(OFFSET('Water Data'!$E$6,0,10*ROW('Water Data'!E62))),'Data Summary'!BW68="Yes"),OFFSET('Water Data'!$E$6,0,10*ROW('Water Data'!E62)),NA())</f>
        <v>#N/A</v>
      </c>
      <c r="I68" s="98" t="e">
        <f ca="true">+IF(AND(ISNUMBER(OFFSET('Water Data'!$E$9,0,10*ROW('Water Data'!E62))),'Data Summary'!BX68="Yes"),OFFSET('Water Data'!$E$9,0,10*ROW('Water Data'!E62)),NA())</f>
        <v>#N/A</v>
      </c>
      <c r="J68" s="98" t="e">
        <f ca="true">+IF(AND(ISNUMBER(OFFSET('Water Data'!$F$4,0,10*ROW('Water Data'!F62))),'Data Summary'!BY68="Yes"),100-OFFSET('Water Data'!$F$4,0,10*ROW('Water Data'!F62)),NA())</f>
        <v>#N/A</v>
      </c>
      <c r="K68" s="98" t="e">
        <f ca="true">+IF(AND(ISNUMBER(OFFSET('Water Data'!$F$6,0,10*ROW('Water Data'!F62))),'Data Summary'!BZ68="Yes"),OFFSET('Water Data'!$F$6,0,10*ROW('Water Data'!F62)),NA())</f>
        <v>#N/A</v>
      </c>
      <c r="L68" s="98" t="e">
        <f ca="true">+IF(AND(ISNUMBER(OFFSET('Water Data'!$F$9,0,10*ROW('Water Data'!F62))),'Data Summary'!CA68="Yes"),OFFSET('Water Data'!$F$9,0,10*ROW('Water Data'!F62)),NA())</f>
        <v>#N/A</v>
      </c>
      <c r="M68" s="98" t="e">
        <f ca="true">+IF(AND(ISNUMBER(OFFSET('Water Data'!$G$4,0,10*ROW('Water Data'!G62))),'Data Summary'!CB68="Yes"),100-OFFSET('Water Data'!$G$4,0,10*ROW('Water Data'!G62)),NA())</f>
        <v>#N/A</v>
      </c>
      <c r="N68" s="98" t="e">
        <f ca="true">+IF(AND(ISNUMBER(OFFSET('Water Data'!$G$6,0,10*ROW('Water Data'!G62))),'Data Summary'!CC68="Yes"),OFFSET('Water Data'!$G$6,0,10*ROW('Water Data'!G62)),NA())</f>
        <v>#N/A</v>
      </c>
      <c r="O68" s="98" t="e">
        <f ca="true">+IF(AND(ISNUMBER(OFFSET('Water Data'!$G$9,0,10*ROW('Water Data'!G62))),'Data Summary'!CD68="Yes"),OFFSET('Water Data'!$G$9,0,10*ROW('Water Data'!G62)),NA())</f>
        <v>#N/A</v>
      </c>
      <c r="P68" s="98" t="e">
        <f ca="true">+IF(AND(ISNUMBER(OFFSET('Water Data'!$H$4,0,10*ROW('Water Data'!H62))),'Data Summary'!CE68="Yes"),100-OFFSET('Water Data'!$H$4,0,10*ROW('Water Data'!H62)),NA())</f>
        <v>#N/A</v>
      </c>
      <c r="Q68" s="98" t="e">
        <f ca="true">+IF(AND(ISNUMBER(OFFSET('Water Data'!$H$6,0,10*ROW('Water Data'!H62))),'Data Summary'!CF68="Yes"),OFFSET('Water Data'!$H$6,0,10*ROW('Water Data'!H62)),NA())</f>
        <v>#N/A</v>
      </c>
      <c r="R68" s="98" t="e">
        <f ca="true">+IF(AND(ISNUMBER(OFFSET('Water Data'!$H$9,0,10*ROW('Water Data'!H62))),'Data Summary'!CG68="Yes"),OFFSET('Water Data'!$H$9,0,10*ROW('Water Data'!H62)),NA())</f>
        <v>#N/A</v>
      </c>
      <c r="S68" s="98" t="e">
        <f ca="true">+IF(AND(ISNUMBER(OFFSET('Water Data'!$I$4,0,10*ROW('Water Data'!I62))),'Data Summary'!CH68="Yes"),100-OFFSET('Water Data'!$I$4,0,10*ROW('Water Data'!I62)),NA())</f>
        <v>#N/A</v>
      </c>
      <c r="T68" s="98" t="e">
        <f ca="true">+IF(AND(ISNUMBER(OFFSET('Water Data'!$I$6,0,10*ROW('Water Data'!I62))),'Data Summary'!CI68="Yes"),OFFSET('Water Data'!$I$6,0,10*ROW('Water Data'!I62)),NA())</f>
        <v>#N/A</v>
      </c>
      <c r="U68" s="98" t="e">
        <f ca="true">+IF(AND(ISNUMBER(OFFSET('Water Data'!$I$9,0,10*ROW('Water Data'!I62))),'Data Summary'!CJ68="Yes"),OFFSET('Water Data'!$I$9,0,10*ROW('Water Data'!I62)),NA())</f>
        <v>#N/A</v>
      </c>
      <c r="V68" s="99" t="e">
        <f ca="true">+IF(AND(ISNUMBER(OFFSET('Sanitation Data'!$D$4,0,10*ROW('Sanitation Data'!D62))),'Data Summary'!CK68="Yes"),100-OFFSET('Sanitation Data'!$D$4,0,10*ROW('Sanitation Data'!D62)),NA())</f>
        <v>#N/A</v>
      </c>
      <c r="W68" s="99" t="e">
        <f ca="true">+IF(AND(ISNUMBER(OFFSET('Sanitation Data'!$D$6,0,10*ROW('Sanitation Data'!D62))),'Data Summary'!CL68="Yes"),OFFSET('Sanitation Data'!$D$6,0,10*ROW('Sanitation Data'!D62)),NA())</f>
        <v>#N/A</v>
      </c>
      <c r="X68" s="99" t="e">
        <f ca="true">+IF(AND(ISNUMBER(OFFSET('Sanitation Data'!$D$10,0,10*ROW('Sanitation Data'!D62))),'Data Summary'!CM68="Yes"),OFFSET('Sanitation Data'!$D$10,0,10*ROW('Sanitation Data'!D62)),NA())</f>
        <v>#N/A</v>
      </c>
      <c r="Y68" s="99" t="e">
        <f ca="true">+IF(AND(ISNUMBER(OFFSET('Sanitation Data'!$D$11,0,10*ROW('Sanitation Data'!D62))),'Data Summary'!CN68="Yes"),OFFSET('Sanitation Data'!$D$11,0,10*ROW('Sanitation Data'!D62)),NA())</f>
        <v>#N/A</v>
      </c>
      <c r="Z68" s="99" t="e">
        <f ca="true">+IF(AND(ISNUMBER(OFFSET('Sanitation Data'!$D$12,0,10*ROW('Sanitation Data'!D62))),'Data Summary'!CO68="Yes"),OFFSET('Sanitation Data'!$D$12,0,10*ROW('Sanitation Data'!D62)),NA())</f>
        <v>#N/A</v>
      </c>
      <c r="AA68" s="99" t="e">
        <f ca="true">+IF(AND(ISNUMBER(OFFSET('Sanitation Data'!$E$4,0,10*ROW('Sanitation Data'!E62))),'Data Summary'!CP68="Yes"),100-OFFSET('Sanitation Data'!$E$4,0,10*ROW('Sanitation Data'!E62)),NA())</f>
        <v>#N/A</v>
      </c>
      <c r="AB68" s="99" t="e">
        <f ca="true">+IF(AND(ISNUMBER(OFFSET('Sanitation Data'!$E$6,0,10*ROW('Sanitation Data'!E62))),'Data Summary'!CQ68="Yes"),OFFSET('Sanitation Data'!$E$6,0,10*ROW('Sanitation Data'!E62)),NA())</f>
        <v>#N/A</v>
      </c>
      <c r="AC68" s="99" t="e">
        <f ca="true">+IF(AND(ISNUMBER(OFFSET('Sanitation Data'!$E$10,0,10*ROW('Sanitation Data'!E62))),'Data Summary'!CR68="Yes"),OFFSET('Sanitation Data'!$E$10,0,10*ROW('Sanitation Data'!E62)),NA())</f>
        <v>#N/A</v>
      </c>
      <c r="AD68" s="99" t="e">
        <f ca="true">+IF(AND(ISNUMBER(OFFSET('Sanitation Data'!$E$11,0,10*ROW('Sanitation Data'!E62))),'Data Summary'!CS68="Yes"),OFFSET('Sanitation Data'!$E$11,0,10*ROW('Sanitation Data'!E62)),NA())</f>
        <v>#N/A</v>
      </c>
      <c r="AE68" s="99" t="e">
        <f ca="true">+IF(AND(ISNUMBER(OFFSET('Sanitation Data'!$E$12,0,10*ROW('Sanitation Data'!E62))),'Data Summary'!CT68="Yes"),OFFSET('Sanitation Data'!$E$12,0,10*ROW('Sanitation Data'!E62)),NA())</f>
        <v>#N/A</v>
      </c>
      <c r="AF68" s="99" t="e">
        <f ca="true">+IF(AND(ISNUMBER(OFFSET('Sanitation Data'!$F$4,0,10*ROW('Sanitation Data'!F62))),'Data Summary'!CU68="Yes"),100-OFFSET('Sanitation Data'!$F$4,0,10*ROW('Sanitation Data'!F62)),NA())</f>
        <v>#N/A</v>
      </c>
      <c r="AG68" s="99" t="e">
        <f ca="true">+IF(AND(ISNUMBER(OFFSET('Sanitation Data'!$F$6,0,10*ROW('Sanitation Data'!F62))),'Data Summary'!CV68="Yes"),OFFSET('Sanitation Data'!$F$6,0,10*ROW('Sanitation Data'!F62)),NA())</f>
        <v>#N/A</v>
      </c>
      <c r="AH68" s="99" t="e">
        <f ca="true">+IF(AND(ISNUMBER(OFFSET('Sanitation Data'!$F$10,0,10*ROW('Sanitation Data'!F62))),'Data Summary'!CW68="Yes"),OFFSET('Sanitation Data'!$F$10,0,10*ROW('Sanitation Data'!F62)),NA())</f>
        <v>#N/A</v>
      </c>
      <c r="AI68" s="99" t="e">
        <f ca="true">+IF(AND(ISNUMBER(OFFSET('Sanitation Data'!$F$11,0,10*ROW('Sanitation Data'!F62))),'Data Summary'!CX68="Yes"),OFFSET('Sanitation Data'!$F$11,0,10*ROW('Sanitation Data'!F62)),NA())</f>
        <v>#N/A</v>
      </c>
      <c r="AJ68" s="99" t="e">
        <f ca="true">+IF(AND(ISNUMBER(OFFSET('Sanitation Data'!$F$12,0,10*ROW('Sanitation Data'!F62))),'Data Summary'!CY68="Yes"),OFFSET('Sanitation Data'!$F$12,0,10*ROW('Sanitation Data'!F62)),NA())</f>
        <v>#N/A</v>
      </c>
      <c r="AK68" s="99" t="e">
        <f ca="true">+IF(AND(ISNUMBER(OFFSET('Sanitation Data'!$G$4,0,10*ROW('Sanitation Data'!G62))),'Data Summary'!CZ68="Yes"),100-OFFSET('Sanitation Data'!$G$4,0,10*ROW('Sanitation Data'!G62)),NA())</f>
        <v>#N/A</v>
      </c>
      <c r="AL68" s="99" t="e">
        <f ca="true">+IF(AND(ISNUMBER(OFFSET('Sanitation Data'!$G$6,0,10*ROW('Sanitation Data'!G62))),'Data Summary'!DA68="Yes"),OFFSET('Sanitation Data'!$G$6,0,10*ROW('Sanitation Data'!G62)),NA())</f>
        <v>#N/A</v>
      </c>
      <c r="AM68" s="99" t="e">
        <f ca="true">+IF(AND(ISNUMBER(OFFSET('Sanitation Data'!$G$10,0,10*ROW('Sanitation Data'!G62))),'Data Summary'!DB68="Yes"),OFFSET('Sanitation Data'!$G$10,0,10*ROW('Sanitation Data'!G62)),NA())</f>
        <v>#N/A</v>
      </c>
      <c r="AN68" s="99" t="e">
        <f ca="true">+IF(AND(ISNUMBER(OFFSET('Sanitation Data'!$G$11,0,10*ROW('Sanitation Data'!G62))),'Data Summary'!DC68="Yes"),OFFSET('Sanitation Data'!$G$11,0,10*ROW('Sanitation Data'!G62)),NA())</f>
        <v>#N/A</v>
      </c>
      <c r="AO68" s="99" t="e">
        <f ca="true">+IF(AND(ISNUMBER(OFFSET('Sanitation Data'!$G$12,0,10*ROW('Sanitation Data'!G62))),'Data Summary'!DD68="Yes"),OFFSET('Sanitation Data'!$G$12,0,10*ROW('Sanitation Data'!G62)),NA())</f>
        <v>#N/A</v>
      </c>
      <c r="AP68" s="99" t="e">
        <f ca="true">+IF(AND(ISNUMBER(OFFSET('Sanitation Data'!$H$4,0,10*ROW('Sanitation Data'!H62))),'Data Summary'!DE68="Yes"),100-OFFSET('Sanitation Data'!$H$4,0,10*ROW('Sanitation Data'!H62)),NA())</f>
        <v>#N/A</v>
      </c>
      <c r="AQ68" s="99" t="e">
        <f ca="true">+IF(AND(ISNUMBER(OFFSET('Sanitation Data'!$H$6,0,10*ROW('Sanitation Data'!H62))),'Data Summary'!DF68="Yes"),OFFSET('Sanitation Data'!$H$6,0,10*ROW('Sanitation Data'!H62)),NA())</f>
        <v>#N/A</v>
      </c>
      <c r="AR68" s="99" t="e">
        <f ca="true">+IF(AND(ISNUMBER(OFFSET('Sanitation Data'!$H$10,0,10*ROW('Sanitation Data'!H62))),'Data Summary'!DG68="Yes"),OFFSET('Sanitation Data'!$H$10,0,10*ROW('Sanitation Data'!H62)),NA())</f>
        <v>#N/A</v>
      </c>
      <c r="AS68" s="99" t="e">
        <f ca="true">+IF(AND(ISNUMBER(OFFSET('Sanitation Data'!$H$11,0,10*ROW('Sanitation Data'!H62))),'Data Summary'!DH68="Yes"),OFFSET('Sanitation Data'!$H$11,0,10*ROW('Sanitation Data'!H62)),NA())</f>
        <v>#N/A</v>
      </c>
      <c r="AT68" s="99" t="e">
        <f ca="true">+IF(AND(ISNUMBER(OFFSET('Sanitation Data'!$H$12,0,10*ROW('Sanitation Data'!H62))),'Data Summary'!DI68="Yes"),OFFSET('Sanitation Data'!$H$12,0,10*ROW('Sanitation Data'!H62)),NA())</f>
        <v>#N/A</v>
      </c>
      <c r="AU68" s="99" t="e">
        <f ca="true">+IF(AND(ISNUMBER(OFFSET('Sanitation Data'!$I$4,0,10*ROW('Sanitation Data'!I62))),'Data Summary'!DJ68="Yes"),100-OFFSET('Sanitation Data'!$I$4,0,10*ROW('Sanitation Data'!I62)),NA())</f>
        <v>#N/A</v>
      </c>
      <c r="AV68" s="99" t="e">
        <f ca="true">+IF(AND(ISNUMBER(OFFSET('Sanitation Data'!$I$6,0,10*ROW('Sanitation Data'!I62))),'Data Summary'!DK68="Yes"),OFFSET('Sanitation Data'!$I$6,0,10*ROW('Sanitation Data'!I62)),NA())</f>
        <v>#N/A</v>
      </c>
      <c r="AW68" s="99" t="e">
        <f ca="true">+IF(AND(ISNUMBER(OFFSET('Sanitation Data'!$I$10,0,10*ROW('Sanitation Data'!I62))),'Data Summary'!DL68="Yes"),OFFSET('Sanitation Data'!$I$10,0,10*ROW('Sanitation Data'!I62)),NA())</f>
        <v>#N/A</v>
      </c>
      <c r="AX68" s="99" t="e">
        <f ca="true">+IF(AND(ISNUMBER(OFFSET('Sanitation Data'!$I$11,0,10*ROW('Sanitation Data'!I62))),'Data Summary'!DM68="Yes"),OFFSET('Sanitation Data'!$I$11,0,10*ROW('Sanitation Data'!I62)),NA())</f>
        <v>#N/A</v>
      </c>
      <c r="AY68" s="99" t="e">
        <f ca="true">+IF(AND(ISNUMBER(OFFSET('Sanitation Data'!$I$12,0,10*ROW('Sanitation Data'!I62))),'Data Summary'!DN68="Yes"),OFFSET('Sanitation Data'!$I$12,0,10*ROW('Sanitation Data'!I62)),NA())</f>
        <v>#N/A</v>
      </c>
      <c r="AZ68" s="100" t="e">
        <f ca="true">+IF(AND(ISNUMBER(OFFSET('Hygiene Data'!$D$5,0,10*ROW('Hygiene Data'!D62))),'Data Summary'!DO68="Yes"),OFFSET('Hygiene Data'!$D$5,0,10*ROW('Hygiene Data'!D62)),NA())</f>
        <v>#N/A</v>
      </c>
      <c r="BA68" s="100" t="e">
        <f ca="true">+IF(AND(ISNUMBER(OFFSET('Hygiene Data'!$D$7,0,10*ROW('Hygiene Data'!D62))),'Data Summary'!DP68="Yes"),OFFSET('Hygiene Data'!$D$7,0,10*ROW('Hygiene Data'!D62)),NA())</f>
        <v>#N/A</v>
      </c>
      <c r="BB68" s="100" t="e">
        <f ca="true">+IF(AND(ISNUMBER(OFFSET('Hygiene Data'!$D$9,0,10*ROW('Hygiene Data'!D62))),'Data Summary'!DQ68="Yes"),OFFSET('Hygiene Data'!$D$9,0,10*ROW('Hygiene Data'!D62)),NA())</f>
        <v>#N/A</v>
      </c>
      <c r="BC68" s="100" t="e">
        <f ca="true">+IF(AND(ISNUMBER(OFFSET('Hygiene Data'!$E$5,0,10*ROW('Hygiene Data'!E62))),'Data Summary'!DR68="Yes"),OFFSET('Hygiene Data'!$E$5,0,10*ROW('Hygiene Data'!E62)),NA())</f>
        <v>#N/A</v>
      </c>
      <c r="BD68" s="100" t="e">
        <f ca="true">+IF(AND(ISNUMBER(OFFSET('Hygiene Data'!$E$7,0,10*ROW('Hygiene Data'!E62))),'Data Summary'!DS68="Yes"),OFFSET('Hygiene Data'!$E$7,0,10*ROW('Hygiene Data'!E62)),NA())</f>
        <v>#N/A</v>
      </c>
      <c r="BE68" s="100" t="e">
        <f ca="true">+IF(AND(ISNUMBER(OFFSET('Hygiene Data'!$E$9,0,10*ROW('Hygiene Data'!E62))),'Data Summary'!DT68="Yes"),OFFSET('Hygiene Data'!$E$9,0,10*ROW('Hygiene Data'!E62)),NA())</f>
        <v>#N/A</v>
      </c>
      <c r="BF68" s="100" t="e">
        <f ca="true">+IF(AND(ISNUMBER(OFFSET('Hygiene Data'!$F$5,0,10*ROW('Hygiene Data'!F62))),'Data Summary'!DU68="Yes"),OFFSET('Hygiene Data'!$F$5,0,10*ROW('Hygiene Data'!F62)),NA())</f>
        <v>#N/A</v>
      </c>
      <c r="BG68" s="100" t="e">
        <f ca="true">+IF(AND(ISNUMBER(OFFSET('Hygiene Data'!$F$7,0,10*ROW('Hygiene Data'!F62))),'Data Summary'!DV68="Yes"),OFFSET('Hygiene Data'!$F$7,0,10*ROW('Hygiene Data'!F62)),NA())</f>
        <v>#N/A</v>
      </c>
      <c r="BH68" s="100" t="e">
        <f ca="true">+IF(AND(ISNUMBER(OFFSET('Hygiene Data'!$F$9,0,10*ROW('Hygiene Data'!F62))),'Data Summary'!DW68="Yes"),OFFSET('Hygiene Data'!$F$9,0,10*ROW('Hygiene Data'!F62)),NA())</f>
        <v>#N/A</v>
      </c>
      <c r="BI68" s="100" t="e">
        <f ca="true">+IF(AND(ISNUMBER(OFFSET('Hygiene Data'!$G$5,0,10*ROW('Hygiene Data'!G62))),'Data Summary'!DX68="Yes"),OFFSET('Hygiene Data'!$G$5,0,10*ROW('Hygiene Data'!G62)),NA())</f>
        <v>#N/A</v>
      </c>
      <c r="BJ68" s="100" t="e">
        <f ca="true">+IF(AND(ISNUMBER(OFFSET('Hygiene Data'!$G$7,0,10*ROW('Hygiene Data'!G62))),'Data Summary'!DY68="Yes"),OFFSET('Hygiene Data'!$G$7,0,10*ROW('Hygiene Data'!G62)),NA())</f>
        <v>#N/A</v>
      </c>
      <c r="BK68" s="100" t="e">
        <f ca="true">+IF(AND(ISNUMBER(OFFSET('Hygiene Data'!$G$9,0,10*ROW('Hygiene Data'!G62))),'Data Summary'!DZ68="Yes"),OFFSET('Hygiene Data'!$G$9,0,10*ROW('Hygiene Data'!G62)),NA())</f>
        <v>#N/A</v>
      </c>
      <c r="BL68" s="100" t="e">
        <f ca="true">+IF(AND(ISNUMBER(OFFSET('Hygiene Data'!$H$5,0,10*ROW('Hygiene Data'!H62))),'Data Summary'!EA68="Yes"),OFFSET('Hygiene Data'!$H$5,0,10*ROW('Hygiene Data'!H62)),NA())</f>
        <v>#N/A</v>
      </c>
      <c r="BM68" s="100" t="e">
        <f ca="true">+IF(AND(ISNUMBER(OFFSET('Hygiene Data'!$H$7,0,10*ROW('Hygiene Data'!H62))),'Data Summary'!EB68="Yes"),OFFSET('Hygiene Data'!$H$7,0,10*ROW('Hygiene Data'!H62)),NA())</f>
        <v>#N/A</v>
      </c>
      <c r="BN68" s="100" t="e">
        <f ca="true">+IF(AND(ISNUMBER(OFFSET('Hygiene Data'!$H$9,0,10*ROW('Hygiene Data'!H62))),'Data Summary'!EC68="Yes"),OFFSET('Hygiene Data'!$H$9,0,10*ROW('Hygiene Data'!H62)),NA())</f>
        <v>#N/A</v>
      </c>
      <c r="BO68" s="100" t="e">
        <f ca="true">+IF(AND(ISNUMBER(OFFSET('Hygiene Data'!$I$5,0,10*ROW('Hygiene Data'!I62))),'Data Summary'!ED68="Yes"),OFFSET('Hygiene Data'!$I$5,0,10*ROW('Hygiene Data'!I62)),NA())</f>
        <v>#N/A</v>
      </c>
      <c r="BP68" s="100" t="e">
        <f ca="true">+IF(AND(ISNUMBER(OFFSET('Hygiene Data'!$I$7,0,10*ROW('Hygiene Data'!I62))),'Data Summary'!EE68="Yes"),OFFSET('Hygiene Data'!$I$7,0,10*ROW('Hygiene Data'!I62)),NA())</f>
        <v>#N/A</v>
      </c>
      <c r="BQ68" s="100" t="e">
        <f ca="true">+IF(AND(ISNUMBER(OFFSET('Hygiene Data'!$I$9,0,10*ROW('Hygiene Data'!I62))),'Data Summary'!EF68="Yes"),OFFSET('Hygiene Data'!$I$9,0,10*ROW('Hygiene Data'!I62)),NA())</f>
        <v>#N/A</v>
      </c>
    </row>
    <row xmlns:x14ac="http://schemas.microsoft.com/office/spreadsheetml/2009/9/ac" r="69" x14ac:dyDescent="0.2">
      <c r="A69" s="351" t="e">
        <f ca="true">+RIGHT('Data Summary'!A69,LEN('Data Summary'!A69)-9)</f>
        <v>#VALUE!</v>
      </c>
      <c r="B69" s="38" t="str">
        <f ca="true">+IF(ISTEXT('Data Summary'!B69),'Data Summary'!B69,"")</f>
        <v/>
      </c>
      <c r="C69" s="350" t="e">
        <f ca="true">+VALUE('Data Summary'!C69)</f>
        <v>#VALUE!</v>
      </c>
      <c r="D69" s="98" t="e">
        <f ca="true">+IF(AND(ISNUMBER(OFFSET('Water Data'!$D$4,0,10*ROW('Water Data'!D63))),'Data Summary'!BS69="Yes"),100-OFFSET('Water Data'!$D$4,0,10*ROW('Water Data'!D63)),NA())</f>
        <v>#N/A</v>
      </c>
      <c r="E69" s="98" t="e">
        <f ca="true">+IF(AND(ISNUMBER(OFFSET('Water Data'!$D$6,0,10*ROW('Water Data'!D63))),'Data Summary'!BT69="Yes"),OFFSET('Water Data'!$D$6,0,10*ROW('Water Data'!D63)),NA())</f>
        <v>#N/A</v>
      </c>
      <c r="F69" s="98" t="e">
        <f ca="true">+IF(AND(ISNUMBER(OFFSET('Water Data'!$D$9,0,10*ROW('Water Data'!D63))),'Data Summary'!BU69="Yes"),OFFSET('Water Data'!$D$9,0,10*ROW('Water Data'!D63)),NA())</f>
        <v>#N/A</v>
      </c>
      <c r="G69" s="98" t="e">
        <f ca="true">+IF(AND(ISNUMBER(OFFSET('Water Data'!$E$4,0,10*ROW('Water Data'!E63))),'Data Summary'!BV69="Yes"),100-OFFSET('Water Data'!$E$4,0,10*ROW('Water Data'!E63)),NA())</f>
        <v>#N/A</v>
      </c>
      <c r="H69" s="98" t="e">
        <f ca="true">+IF(AND(ISNUMBER(OFFSET('Water Data'!$E$6,0,10*ROW('Water Data'!E63))),'Data Summary'!BW69="Yes"),OFFSET('Water Data'!$E$6,0,10*ROW('Water Data'!E63)),NA())</f>
        <v>#N/A</v>
      </c>
      <c r="I69" s="98" t="e">
        <f ca="true">+IF(AND(ISNUMBER(OFFSET('Water Data'!$E$9,0,10*ROW('Water Data'!E63))),'Data Summary'!BX69="Yes"),OFFSET('Water Data'!$E$9,0,10*ROW('Water Data'!E63)),NA())</f>
        <v>#N/A</v>
      </c>
      <c r="J69" s="98" t="e">
        <f ca="true">+IF(AND(ISNUMBER(OFFSET('Water Data'!$F$4,0,10*ROW('Water Data'!F63))),'Data Summary'!BY69="Yes"),100-OFFSET('Water Data'!$F$4,0,10*ROW('Water Data'!F63)),NA())</f>
        <v>#N/A</v>
      </c>
      <c r="K69" s="98" t="e">
        <f ca="true">+IF(AND(ISNUMBER(OFFSET('Water Data'!$F$6,0,10*ROW('Water Data'!F63))),'Data Summary'!BZ69="Yes"),OFFSET('Water Data'!$F$6,0,10*ROW('Water Data'!F63)),NA())</f>
        <v>#N/A</v>
      </c>
      <c r="L69" s="98" t="e">
        <f ca="true">+IF(AND(ISNUMBER(OFFSET('Water Data'!$F$9,0,10*ROW('Water Data'!F63))),'Data Summary'!CA69="Yes"),OFFSET('Water Data'!$F$9,0,10*ROW('Water Data'!F63)),NA())</f>
        <v>#N/A</v>
      </c>
      <c r="M69" s="98" t="e">
        <f ca="true">+IF(AND(ISNUMBER(OFFSET('Water Data'!$G$4,0,10*ROW('Water Data'!G63))),'Data Summary'!CB69="Yes"),100-OFFSET('Water Data'!$G$4,0,10*ROW('Water Data'!G63)),NA())</f>
        <v>#N/A</v>
      </c>
      <c r="N69" s="98" t="e">
        <f ca="true">+IF(AND(ISNUMBER(OFFSET('Water Data'!$G$6,0,10*ROW('Water Data'!G63))),'Data Summary'!CC69="Yes"),OFFSET('Water Data'!$G$6,0,10*ROW('Water Data'!G63)),NA())</f>
        <v>#N/A</v>
      </c>
      <c r="O69" s="98" t="e">
        <f ca="true">+IF(AND(ISNUMBER(OFFSET('Water Data'!$G$9,0,10*ROW('Water Data'!G63))),'Data Summary'!CD69="Yes"),OFFSET('Water Data'!$G$9,0,10*ROW('Water Data'!G63)),NA())</f>
        <v>#N/A</v>
      </c>
      <c r="P69" s="98" t="e">
        <f ca="true">+IF(AND(ISNUMBER(OFFSET('Water Data'!$H$4,0,10*ROW('Water Data'!H63))),'Data Summary'!CE69="Yes"),100-OFFSET('Water Data'!$H$4,0,10*ROW('Water Data'!H63)),NA())</f>
        <v>#N/A</v>
      </c>
      <c r="Q69" s="98" t="e">
        <f ca="true">+IF(AND(ISNUMBER(OFFSET('Water Data'!$H$6,0,10*ROW('Water Data'!H63))),'Data Summary'!CF69="Yes"),OFFSET('Water Data'!$H$6,0,10*ROW('Water Data'!H63)),NA())</f>
        <v>#N/A</v>
      </c>
      <c r="R69" s="98" t="e">
        <f ca="true">+IF(AND(ISNUMBER(OFFSET('Water Data'!$H$9,0,10*ROW('Water Data'!H63))),'Data Summary'!CG69="Yes"),OFFSET('Water Data'!$H$9,0,10*ROW('Water Data'!H63)),NA())</f>
        <v>#N/A</v>
      </c>
      <c r="S69" s="98" t="e">
        <f ca="true">+IF(AND(ISNUMBER(OFFSET('Water Data'!$I$4,0,10*ROW('Water Data'!I63))),'Data Summary'!CH69="Yes"),100-OFFSET('Water Data'!$I$4,0,10*ROW('Water Data'!I63)),NA())</f>
        <v>#N/A</v>
      </c>
      <c r="T69" s="98" t="e">
        <f ca="true">+IF(AND(ISNUMBER(OFFSET('Water Data'!$I$6,0,10*ROW('Water Data'!I63))),'Data Summary'!CI69="Yes"),OFFSET('Water Data'!$I$6,0,10*ROW('Water Data'!I63)),NA())</f>
        <v>#N/A</v>
      </c>
      <c r="U69" s="98" t="e">
        <f ca="true">+IF(AND(ISNUMBER(OFFSET('Water Data'!$I$9,0,10*ROW('Water Data'!I63))),'Data Summary'!CJ69="Yes"),OFFSET('Water Data'!$I$9,0,10*ROW('Water Data'!I63)),NA())</f>
        <v>#N/A</v>
      </c>
      <c r="V69" s="99" t="e">
        <f ca="true">+IF(AND(ISNUMBER(OFFSET('Sanitation Data'!$D$4,0,10*ROW('Sanitation Data'!D63))),'Data Summary'!CK69="Yes"),100-OFFSET('Sanitation Data'!$D$4,0,10*ROW('Sanitation Data'!D63)),NA())</f>
        <v>#N/A</v>
      </c>
      <c r="W69" s="99" t="e">
        <f ca="true">+IF(AND(ISNUMBER(OFFSET('Sanitation Data'!$D$6,0,10*ROW('Sanitation Data'!D63))),'Data Summary'!CL69="Yes"),OFFSET('Sanitation Data'!$D$6,0,10*ROW('Sanitation Data'!D63)),NA())</f>
        <v>#N/A</v>
      </c>
      <c r="X69" s="99" t="e">
        <f ca="true">+IF(AND(ISNUMBER(OFFSET('Sanitation Data'!$D$10,0,10*ROW('Sanitation Data'!D63))),'Data Summary'!CM69="Yes"),OFFSET('Sanitation Data'!$D$10,0,10*ROW('Sanitation Data'!D63)),NA())</f>
        <v>#N/A</v>
      </c>
      <c r="Y69" s="99" t="e">
        <f ca="true">+IF(AND(ISNUMBER(OFFSET('Sanitation Data'!$D$11,0,10*ROW('Sanitation Data'!D63))),'Data Summary'!CN69="Yes"),OFFSET('Sanitation Data'!$D$11,0,10*ROW('Sanitation Data'!D63)),NA())</f>
        <v>#N/A</v>
      </c>
      <c r="Z69" s="99" t="e">
        <f ca="true">+IF(AND(ISNUMBER(OFFSET('Sanitation Data'!$D$12,0,10*ROW('Sanitation Data'!D63))),'Data Summary'!CO69="Yes"),OFFSET('Sanitation Data'!$D$12,0,10*ROW('Sanitation Data'!D63)),NA())</f>
        <v>#N/A</v>
      </c>
      <c r="AA69" s="99" t="e">
        <f ca="true">+IF(AND(ISNUMBER(OFFSET('Sanitation Data'!$E$4,0,10*ROW('Sanitation Data'!E63))),'Data Summary'!CP69="Yes"),100-OFFSET('Sanitation Data'!$E$4,0,10*ROW('Sanitation Data'!E63)),NA())</f>
        <v>#N/A</v>
      </c>
      <c r="AB69" s="99" t="e">
        <f ca="true">+IF(AND(ISNUMBER(OFFSET('Sanitation Data'!$E$6,0,10*ROW('Sanitation Data'!E63))),'Data Summary'!CQ69="Yes"),OFFSET('Sanitation Data'!$E$6,0,10*ROW('Sanitation Data'!E63)),NA())</f>
        <v>#N/A</v>
      </c>
      <c r="AC69" s="99" t="e">
        <f ca="true">+IF(AND(ISNUMBER(OFFSET('Sanitation Data'!$E$10,0,10*ROW('Sanitation Data'!E63))),'Data Summary'!CR69="Yes"),OFFSET('Sanitation Data'!$E$10,0,10*ROW('Sanitation Data'!E63)),NA())</f>
        <v>#N/A</v>
      </c>
      <c r="AD69" s="99" t="e">
        <f ca="true">+IF(AND(ISNUMBER(OFFSET('Sanitation Data'!$E$11,0,10*ROW('Sanitation Data'!E63))),'Data Summary'!CS69="Yes"),OFFSET('Sanitation Data'!$E$11,0,10*ROW('Sanitation Data'!E63)),NA())</f>
        <v>#N/A</v>
      </c>
      <c r="AE69" s="99" t="e">
        <f ca="true">+IF(AND(ISNUMBER(OFFSET('Sanitation Data'!$E$12,0,10*ROW('Sanitation Data'!E63))),'Data Summary'!CT69="Yes"),OFFSET('Sanitation Data'!$E$12,0,10*ROW('Sanitation Data'!E63)),NA())</f>
        <v>#N/A</v>
      </c>
      <c r="AF69" s="99" t="e">
        <f ca="true">+IF(AND(ISNUMBER(OFFSET('Sanitation Data'!$F$4,0,10*ROW('Sanitation Data'!F63))),'Data Summary'!CU69="Yes"),100-OFFSET('Sanitation Data'!$F$4,0,10*ROW('Sanitation Data'!F63)),NA())</f>
        <v>#N/A</v>
      </c>
      <c r="AG69" s="99" t="e">
        <f ca="true">+IF(AND(ISNUMBER(OFFSET('Sanitation Data'!$F$6,0,10*ROW('Sanitation Data'!F63))),'Data Summary'!CV69="Yes"),OFFSET('Sanitation Data'!$F$6,0,10*ROW('Sanitation Data'!F63)),NA())</f>
        <v>#N/A</v>
      </c>
      <c r="AH69" s="99" t="e">
        <f ca="true">+IF(AND(ISNUMBER(OFFSET('Sanitation Data'!$F$10,0,10*ROW('Sanitation Data'!F63))),'Data Summary'!CW69="Yes"),OFFSET('Sanitation Data'!$F$10,0,10*ROW('Sanitation Data'!F63)),NA())</f>
        <v>#N/A</v>
      </c>
      <c r="AI69" s="99" t="e">
        <f ca="true">+IF(AND(ISNUMBER(OFFSET('Sanitation Data'!$F$11,0,10*ROW('Sanitation Data'!F63))),'Data Summary'!CX69="Yes"),OFFSET('Sanitation Data'!$F$11,0,10*ROW('Sanitation Data'!F63)),NA())</f>
        <v>#N/A</v>
      </c>
      <c r="AJ69" s="99" t="e">
        <f ca="true">+IF(AND(ISNUMBER(OFFSET('Sanitation Data'!$F$12,0,10*ROW('Sanitation Data'!F63))),'Data Summary'!CY69="Yes"),OFFSET('Sanitation Data'!$F$12,0,10*ROW('Sanitation Data'!F63)),NA())</f>
        <v>#N/A</v>
      </c>
      <c r="AK69" s="99" t="e">
        <f ca="true">+IF(AND(ISNUMBER(OFFSET('Sanitation Data'!$G$4,0,10*ROW('Sanitation Data'!G63))),'Data Summary'!CZ69="Yes"),100-OFFSET('Sanitation Data'!$G$4,0,10*ROW('Sanitation Data'!G63)),NA())</f>
        <v>#N/A</v>
      </c>
      <c r="AL69" s="99" t="e">
        <f ca="true">+IF(AND(ISNUMBER(OFFSET('Sanitation Data'!$G$6,0,10*ROW('Sanitation Data'!G63))),'Data Summary'!DA69="Yes"),OFFSET('Sanitation Data'!$G$6,0,10*ROW('Sanitation Data'!G63)),NA())</f>
        <v>#N/A</v>
      </c>
      <c r="AM69" s="99" t="e">
        <f ca="true">+IF(AND(ISNUMBER(OFFSET('Sanitation Data'!$G$10,0,10*ROW('Sanitation Data'!G63))),'Data Summary'!DB69="Yes"),OFFSET('Sanitation Data'!$G$10,0,10*ROW('Sanitation Data'!G63)),NA())</f>
        <v>#N/A</v>
      </c>
      <c r="AN69" s="99" t="e">
        <f ca="true">+IF(AND(ISNUMBER(OFFSET('Sanitation Data'!$G$11,0,10*ROW('Sanitation Data'!G63))),'Data Summary'!DC69="Yes"),OFFSET('Sanitation Data'!$G$11,0,10*ROW('Sanitation Data'!G63)),NA())</f>
        <v>#N/A</v>
      </c>
      <c r="AO69" s="99" t="e">
        <f ca="true">+IF(AND(ISNUMBER(OFFSET('Sanitation Data'!$G$12,0,10*ROW('Sanitation Data'!G63))),'Data Summary'!DD69="Yes"),OFFSET('Sanitation Data'!$G$12,0,10*ROW('Sanitation Data'!G63)),NA())</f>
        <v>#N/A</v>
      </c>
      <c r="AP69" s="99" t="e">
        <f ca="true">+IF(AND(ISNUMBER(OFFSET('Sanitation Data'!$H$4,0,10*ROW('Sanitation Data'!H63))),'Data Summary'!DE69="Yes"),100-OFFSET('Sanitation Data'!$H$4,0,10*ROW('Sanitation Data'!H63)),NA())</f>
        <v>#N/A</v>
      </c>
      <c r="AQ69" s="99" t="e">
        <f ca="true">+IF(AND(ISNUMBER(OFFSET('Sanitation Data'!$H$6,0,10*ROW('Sanitation Data'!H63))),'Data Summary'!DF69="Yes"),OFFSET('Sanitation Data'!$H$6,0,10*ROW('Sanitation Data'!H63)),NA())</f>
        <v>#N/A</v>
      </c>
      <c r="AR69" s="99" t="e">
        <f ca="true">+IF(AND(ISNUMBER(OFFSET('Sanitation Data'!$H$10,0,10*ROW('Sanitation Data'!H63))),'Data Summary'!DG69="Yes"),OFFSET('Sanitation Data'!$H$10,0,10*ROW('Sanitation Data'!H63)),NA())</f>
        <v>#N/A</v>
      </c>
      <c r="AS69" s="99" t="e">
        <f ca="true">+IF(AND(ISNUMBER(OFFSET('Sanitation Data'!$H$11,0,10*ROW('Sanitation Data'!H63))),'Data Summary'!DH69="Yes"),OFFSET('Sanitation Data'!$H$11,0,10*ROW('Sanitation Data'!H63)),NA())</f>
        <v>#N/A</v>
      </c>
      <c r="AT69" s="99" t="e">
        <f ca="true">+IF(AND(ISNUMBER(OFFSET('Sanitation Data'!$H$12,0,10*ROW('Sanitation Data'!H63))),'Data Summary'!DI69="Yes"),OFFSET('Sanitation Data'!$H$12,0,10*ROW('Sanitation Data'!H63)),NA())</f>
        <v>#N/A</v>
      </c>
      <c r="AU69" s="99" t="e">
        <f ca="true">+IF(AND(ISNUMBER(OFFSET('Sanitation Data'!$I$4,0,10*ROW('Sanitation Data'!I63))),'Data Summary'!DJ69="Yes"),100-OFFSET('Sanitation Data'!$I$4,0,10*ROW('Sanitation Data'!I63)),NA())</f>
        <v>#N/A</v>
      </c>
      <c r="AV69" s="99" t="e">
        <f ca="true">+IF(AND(ISNUMBER(OFFSET('Sanitation Data'!$I$6,0,10*ROW('Sanitation Data'!I63))),'Data Summary'!DK69="Yes"),OFFSET('Sanitation Data'!$I$6,0,10*ROW('Sanitation Data'!I63)),NA())</f>
        <v>#N/A</v>
      </c>
      <c r="AW69" s="99" t="e">
        <f ca="true">+IF(AND(ISNUMBER(OFFSET('Sanitation Data'!$I$10,0,10*ROW('Sanitation Data'!I63))),'Data Summary'!DL69="Yes"),OFFSET('Sanitation Data'!$I$10,0,10*ROW('Sanitation Data'!I63)),NA())</f>
        <v>#N/A</v>
      </c>
      <c r="AX69" s="99" t="e">
        <f ca="true">+IF(AND(ISNUMBER(OFFSET('Sanitation Data'!$I$11,0,10*ROW('Sanitation Data'!I63))),'Data Summary'!DM69="Yes"),OFFSET('Sanitation Data'!$I$11,0,10*ROW('Sanitation Data'!I63)),NA())</f>
        <v>#N/A</v>
      </c>
      <c r="AY69" s="99" t="e">
        <f ca="true">+IF(AND(ISNUMBER(OFFSET('Sanitation Data'!$I$12,0,10*ROW('Sanitation Data'!I63))),'Data Summary'!DN69="Yes"),OFFSET('Sanitation Data'!$I$12,0,10*ROW('Sanitation Data'!I63)),NA())</f>
        <v>#N/A</v>
      </c>
      <c r="AZ69" s="100" t="e">
        <f ca="true">+IF(AND(ISNUMBER(OFFSET('Hygiene Data'!$D$5,0,10*ROW('Hygiene Data'!D63))),'Data Summary'!DO69="Yes"),OFFSET('Hygiene Data'!$D$5,0,10*ROW('Hygiene Data'!D63)),NA())</f>
        <v>#N/A</v>
      </c>
      <c r="BA69" s="100" t="e">
        <f ca="true">+IF(AND(ISNUMBER(OFFSET('Hygiene Data'!$D$7,0,10*ROW('Hygiene Data'!D63))),'Data Summary'!DP69="Yes"),OFFSET('Hygiene Data'!$D$7,0,10*ROW('Hygiene Data'!D63)),NA())</f>
        <v>#N/A</v>
      </c>
      <c r="BB69" s="100" t="e">
        <f ca="true">+IF(AND(ISNUMBER(OFFSET('Hygiene Data'!$D$9,0,10*ROW('Hygiene Data'!D63))),'Data Summary'!DQ69="Yes"),OFFSET('Hygiene Data'!$D$9,0,10*ROW('Hygiene Data'!D63)),NA())</f>
        <v>#N/A</v>
      </c>
      <c r="BC69" s="100" t="e">
        <f ca="true">+IF(AND(ISNUMBER(OFFSET('Hygiene Data'!$E$5,0,10*ROW('Hygiene Data'!E63))),'Data Summary'!DR69="Yes"),OFFSET('Hygiene Data'!$E$5,0,10*ROW('Hygiene Data'!E63)),NA())</f>
        <v>#N/A</v>
      </c>
      <c r="BD69" s="100" t="e">
        <f ca="true">+IF(AND(ISNUMBER(OFFSET('Hygiene Data'!$E$7,0,10*ROW('Hygiene Data'!E63))),'Data Summary'!DS69="Yes"),OFFSET('Hygiene Data'!$E$7,0,10*ROW('Hygiene Data'!E63)),NA())</f>
        <v>#N/A</v>
      </c>
      <c r="BE69" s="100" t="e">
        <f ca="true">+IF(AND(ISNUMBER(OFFSET('Hygiene Data'!$E$9,0,10*ROW('Hygiene Data'!E63))),'Data Summary'!DT69="Yes"),OFFSET('Hygiene Data'!$E$9,0,10*ROW('Hygiene Data'!E63)),NA())</f>
        <v>#N/A</v>
      </c>
      <c r="BF69" s="100" t="e">
        <f ca="true">+IF(AND(ISNUMBER(OFFSET('Hygiene Data'!$F$5,0,10*ROW('Hygiene Data'!F63))),'Data Summary'!DU69="Yes"),OFFSET('Hygiene Data'!$F$5,0,10*ROW('Hygiene Data'!F63)),NA())</f>
        <v>#N/A</v>
      </c>
      <c r="BG69" s="100" t="e">
        <f ca="true">+IF(AND(ISNUMBER(OFFSET('Hygiene Data'!$F$7,0,10*ROW('Hygiene Data'!F63))),'Data Summary'!DV69="Yes"),OFFSET('Hygiene Data'!$F$7,0,10*ROW('Hygiene Data'!F63)),NA())</f>
        <v>#N/A</v>
      </c>
      <c r="BH69" s="100" t="e">
        <f ca="true">+IF(AND(ISNUMBER(OFFSET('Hygiene Data'!$F$9,0,10*ROW('Hygiene Data'!F63))),'Data Summary'!DW69="Yes"),OFFSET('Hygiene Data'!$F$9,0,10*ROW('Hygiene Data'!F63)),NA())</f>
        <v>#N/A</v>
      </c>
      <c r="BI69" s="100" t="e">
        <f ca="true">+IF(AND(ISNUMBER(OFFSET('Hygiene Data'!$G$5,0,10*ROW('Hygiene Data'!G63))),'Data Summary'!DX69="Yes"),OFFSET('Hygiene Data'!$G$5,0,10*ROW('Hygiene Data'!G63)),NA())</f>
        <v>#N/A</v>
      </c>
      <c r="BJ69" s="100" t="e">
        <f ca="true">+IF(AND(ISNUMBER(OFFSET('Hygiene Data'!$G$7,0,10*ROW('Hygiene Data'!G63))),'Data Summary'!DY69="Yes"),OFFSET('Hygiene Data'!$G$7,0,10*ROW('Hygiene Data'!G63)),NA())</f>
        <v>#N/A</v>
      </c>
      <c r="BK69" s="100" t="e">
        <f ca="true">+IF(AND(ISNUMBER(OFFSET('Hygiene Data'!$G$9,0,10*ROW('Hygiene Data'!G63))),'Data Summary'!DZ69="Yes"),OFFSET('Hygiene Data'!$G$9,0,10*ROW('Hygiene Data'!G63)),NA())</f>
        <v>#N/A</v>
      </c>
      <c r="BL69" s="100" t="e">
        <f ca="true">+IF(AND(ISNUMBER(OFFSET('Hygiene Data'!$H$5,0,10*ROW('Hygiene Data'!H63))),'Data Summary'!EA69="Yes"),OFFSET('Hygiene Data'!$H$5,0,10*ROW('Hygiene Data'!H63)),NA())</f>
        <v>#N/A</v>
      </c>
      <c r="BM69" s="100" t="e">
        <f ca="true">+IF(AND(ISNUMBER(OFFSET('Hygiene Data'!$H$7,0,10*ROW('Hygiene Data'!H63))),'Data Summary'!EB69="Yes"),OFFSET('Hygiene Data'!$H$7,0,10*ROW('Hygiene Data'!H63)),NA())</f>
        <v>#N/A</v>
      </c>
      <c r="BN69" s="100" t="e">
        <f ca="true">+IF(AND(ISNUMBER(OFFSET('Hygiene Data'!$H$9,0,10*ROW('Hygiene Data'!H63))),'Data Summary'!EC69="Yes"),OFFSET('Hygiene Data'!$H$9,0,10*ROW('Hygiene Data'!H63)),NA())</f>
        <v>#N/A</v>
      </c>
      <c r="BO69" s="100" t="e">
        <f ca="true">+IF(AND(ISNUMBER(OFFSET('Hygiene Data'!$I$5,0,10*ROW('Hygiene Data'!I63))),'Data Summary'!ED69="Yes"),OFFSET('Hygiene Data'!$I$5,0,10*ROW('Hygiene Data'!I63)),NA())</f>
        <v>#N/A</v>
      </c>
      <c r="BP69" s="100" t="e">
        <f ca="true">+IF(AND(ISNUMBER(OFFSET('Hygiene Data'!$I$7,0,10*ROW('Hygiene Data'!I63))),'Data Summary'!EE69="Yes"),OFFSET('Hygiene Data'!$I$7,0,10*ROW('Hygiene Data'!I63)),NA())</f>
        <v>#N/A</v>
      </c>
      <c r="BQ69" s="100" t="e">
        <f ca="true">+IF(AND(ISNUMBER(OFFSET('Hygiene Data'!$I$9,0,10*ROW('Hygiene Data'!I63))),'Data Summary'!EF69="Yes"),OFFSET('Hygiene Data'!$I$9,0,10*ROW('Hygiene Data'!I63)),NA())</f>
        <v>#N/A</v>
      </c>
    </row>
    <row xmlns:x14ac="http://schemas.microsoft.com/office/spreadsheetml/2009/9/ac" r="70" x14ac:dyDescent="0.2">
      <c r="A70" s="351" t="e">
        <f ca="true">+RIGHT('Data Summary'!A70,LEN('Data Summary'!A70)-9)</f>
        <v>#VALUE!</v>
      </c>
      <c r="B70" s="38" t="str">
        <f ca="true">+IF(ISTEXT('Data Summary'!B70),'Data Summary'!B70,"")</f>
        <v/>
      </c>
      <c r="C70" s="350" t="e">
        <f ca="true">+VALUE('Data Summary'!C70)</f>
        <v>#VALUE!</v>
      </c>
      <c r="D70" s="98" t="e">
        <f ca="true">+IF(AND(ISNUMBER(OFFSET('Water Data'!$D$4,0,10*ROW('Water Data'!D64))),'Data Summary'!BS70="Yes"),100-OFFSET('Water Data'!$D$4,0,10*ROW('Water Data'!D64)),NA())</f>
        <v>#N/A</v>
      </c>
      <c r="E70" s="98" t="e">
        <f ca="true">+IF(AND(ISNUMBER(OFFSET('Water Data'!$D$6,0,10*ROW('Water Data'!D64))),'Data Summary'!BT70="Yes"),OFFSET('Water Data'!$D$6,0,10*ROW('Water Data'!D64)),NA())</f>
        <v>#N/A</v>
      </c>
      <c r="F70" s="98" t="e">
        <f ca="true">+IF(AND(ISNUMBER(OFFSET('Water Data'!$D$9,0,10*ROW('Water Data'!D64))),'Data Summary'!BU70="Yes"),OFFSET('Water Data'!$D$9,0,10*ROW('Water Data'!D64)),NA())</f>
        <v>#N/A</v>
      </c>
      <c r="G70" s="98" t="e">
        <f ca="true">+IF(AND(ISNUMBER(OFFSET('Water Data'!$E$4,0,10*ROW('Water Data'!E64))),'Data Summary'!BV70="Yes"),100-OFFSET('Water Data'!$E$4,0,10*ROW('Water Data'!E64)),NA())</f>
        <v>#N/A</v>
      </c>
      <c r="H70" s="98" t="e">
        <f ca="true">+IF(AND(ISNUMBER(OFFSET('Water Data'!$E$6,0,10*ROW('Water Data'!E64))),'Data Summary'!BW70="Yes"),OFFSET('Water Data'!$E$6,0,10*ROW('Water Data'!E64)),NA())</f>
        <v>#N/A</v>
      </c>
      <c r="I70" s="98" t="e">
        <f ca="true">+IF(AND(ISNUMBER(OFFSET('Water Data'!$E$9,0,10*ROW('Water Data'!E64))),'Data Summary'!BX70="Yes"),OFFSET('Water Data'!$E$9,0,10*ROW('Water Data'!E64)),NA())</f>
        <v>#N/A</v>
      </c>
      <c r="J70" s="98" t="e">
        <f ca="true">+IF(AND(ISNUMBER(OFFSET('Water Data'!$F$4,0,10*ROW('Water Data'!F64))),'Data Summary'!BY70="Yes"),100-OFFSET('Water Data'!$F$4,0,10*ROW('Water Data'!F64)),NA())</f>
        <v>#N/A</v>
      </c>
      <c r="K70" s="98" t="e">
        <f ca="true">+IF(AND(ISNUMBER(OFFSET('Water Data'!$F$6,0,10*ROW('Water Data'!F64))),'Data Summary'!BZ70="Yes"),OFFSET('Water Data'!$F$6,0,10*ROW('Water Data'!F64)),NA())</f>
        <v>#N/A</v>
      </c>
      <c r="L70" s="98" t="e">
        <f ca="true">+IF(AND(ISNUMBER(OFFSET('Water Data'!$F$9,0,10*ROW('Water Data'!F64))),'Data Summary'!CA70="Yes"),OFFSET('Water Data'!$F$9,0,10*ROW('Water Data'!F64)),NA())</f>
        <v>#N/A</v>
      </c>
      <c r="M70" s="98" t="e">
        <f ca="true">+IF(AND(ISNUMBER(OFFSET('Water Data'!$G$4,0,10*ROW('Water Data'!G64))),'Data Summary'!CB70="Yes"),100-OFFSET('Water Data'!$G$4,0,10*ROW('Water Data'!G64)),NA())</f>
        <v>#N/A</v>
      </c>
      <c r="N70" s="98" t="e">
        <f ca="true">+IF(AND(ISNUMBER(OFFSET('Water Data'!$G$6,0,10*ROW('Water Data'!G64))),'Data Summary'!CC70="Yes"),OFFSET('Water Data'!$G$6,0,10*ROW('Water Data'!G64)),NA())</f>
        <v>#N/A</v>
      </c>
      <c r="O70" s="98" t="e">
        <f ca="true">+IF(AND(ISNUMBER(OFFSET('Water Data'!$G$9,0,10*ROW('Water Data'!G64))),'Data Summary'!CD70="Yes"),OFFSET('Water Data'!$G$9,0,10*ROW('Water Data'!G64)),NA())</f>
        <v>#N/A</v>
      </c>
      <c r="P70" s="98" t="e">
        <f ca="true">+IF(AND(ISNUMBER(OFFSET('Water Data'!$H$4,0,10*ROW('Water Data'!H64))),'Data Summary'!CE70="Yes"),100-OFFSET('Water Data'!$H$4,0,10*ROW('Water Data'!H64)),NA())</f>
        <v>#N/A</v>
      </c>
      <c r="Q70" s="98" t="e">
        <f ca="true">+IF(AND(ISNUMBER(OFFSET('Water Data'!$H$6,0,10*ROW('Water Data'!H64))),'Data Summary'!CF70="Yes"),OFFSET('Water Data'!$H$6,0,10*ROW('Water Data'!H64)),NA())</f>
        <v>#N/A</v>
      </c>
      <c r="R70" s="98" t="e">
        <f ca="true">+IF(AND(ISNUMBER(OFFSET('Water Data'!$H$9,0,10*ROW('Water Data'!H64))),'Data Summary'!CG70="Yes"),OFFSET('Water Data'!$H$9,0,10*ROW('Water Data'!H64)),NA())</f>
        <v>#N/A</v>
      </c>
      <c r="S70" s="98" t="e">
        <f ca="true">+IF(AND(ISNUMBER(OFFSET('Water Data'!$I$4,0,10*ROW('Water Data'!I64))),'Data Summary'!CH70="Yes"),100-OFFSET('Water Data'!$I$4,0,10*ROW('Water Data'!I64)),NA())</f>
        <v>#N/A</v>
      </c>
      <c r="T70" s="98" t="e">
        <f ca="true">+IF(AND(ISNUMBER(OFFSET('Water Data'!$I$6,0,10*ROW('Water Data'!I64))),'Data Summary'!CI70="Yes"),OFFSET('Water Data'!$I$6,0,10*ROW('Water Data'!I64)),NA())</f>
        <v>#N/A</v>
      </c>
      <c r="U70" s="98" t="e">
        <f ca="true">+IF(AND(ISNUMBER(OFFSET('Water Data'!$I$9,0,10*ROW('Water Data'!I64))),'Data Summary'!CJ70="Yes"),OFFSET('Water Data'!$I$9,0,10*ROW('Water Data'!I64)),NA())</f>
        <v>#N/A</v>
      </c>
      <c r="V70" s="99" t="e">
        <f ca="true">+IF(AND(ISNUMBER(OFFSET('Sanitation Data'!$D$4,0,10*ROW('Sanitation Data'!D64))),'Data Summary'!CK70="Yes"),100-OFFSET('Sanitation Data'!$D$4,0,10*ROW('Sanitation Data'!D64)),NA())</f>
        <v>#N/A</v>
      </c>
      <c r="W70" s="99" t="e">
        <f ca="true">+IF(AND(ISNUMBER(OFFSET('Sanitation Data'!$D$6,0,10*ROW('Sanitation Data'!D64))),'Data Summary'!CL70="Yes"),OFFSET('Sanitation Data'!$D$6,0,10*ROW('Sanitation Data'!D64)),NA())</f>
        <v>#N/A</v>
      </c>
      <c r="X70" s="99" t="e">
        <f ca="true">+IF(AND(ISNUMBER(OFFSET('Sanitation Data'!$D$10,0,10*ROW('Sanitation Data'!D64))),'Data Summary'!CM70="Yes"),OFFSET('Sanitation Data'!$D$10,0,10*ROW('Sanitation Data'!D64)),NA())</f>
        <v>#N/A</v>
      </c>
      <c r="Y70" s="99" t="e">
        <f ca="true">+IF(AND(ISNUMBER(OFFSET('Sanitation Data'!$D$11,0,10*ROW('Sanitation Data'!D64))),'Data Summary'!CN70="Yes"),OFFSET('Sanitation Data'!$D$11,0,10*ROW('Sanitation Data'!D64)),NA())</f>
        <v>#N/A</v>
      </c>
      <c r="Z70" s="99" t="e">
        <f ca="true">+IF(AND(ISNUMBER(OFFSET('Sanitation Data'!$D$12,0,10*ROW('Sanitation Data'!D64))),'Data Summary'!CO70="Yes"),OFFSET('Sanitation Data'!$D$12,0,10*ROW('Sanitation Data'!D64)),NA())</f>
        <v>#N/A</v>
      </c>
      <c r="AA70" s="99" t="e">
        <f ca="true">+IF(AND(ISNUMBER(OFFSET('Sanitation Data'!$E$4,0,10*ROW('Sanitation Data'!E64))),'Data Summary'!CP70="Yes"),100-OFFSET('Sanitation Data'!$E$4,0,10*ROW('Sanitation Data'!E64)),NA())</f>
        <v>#N/A</v>
      </c>
      <c r="AB70" s="99" t="e">
        <f ca="true">+IF(AND(ISNUMBER(OFFSET('Sanitation Data'!$E$6,0,10*ROW('Sanitation Data'!E64))),'Data Summary'!CQ70="Yes"),OFFSET('Sanitation Data'!$E$6,0,10*ROW('Sanitation Data'!E64)),NA())</f>
        <v>#N/A</v>
      </c>
      <c r="AC70" s="99" t="e">
        <f ca="true">+IF(AND(ISNUMBER(OFFSET('Sanitation Data'!$E$10,0,10*ROW('Sanitation Data'!E64))),'Data Summary'!CR70="Yes"),OFFSET('Sanitation Data'!$E$10,0,10*ROW('Sanitation Data'!E64)),NA())</f>
        <v>#N/A</v>
      </c>
      <c r="AD70" s="99" t="e">
        <f ca="true">+IF(AND(ISNUMBER(OFFSET('Sanitation Data'!$E$11,0,10*ROW('Sanitation Data'!E64))),'Data Summary'!CS70="Yes"),OFFSET('Sanitation Data'!$E$11,0,10*ROW('Sanitation Data'!E64)),NA())</f>
        <v>#N/A</v>
      </c>
      <c r="AE70" s="99" t="e">
        <f ca="true">+IF(AND(ISNUMBER(OFFSET('Sanitation Data'!$E$12,0,10*ROW('Sanitation Data'!E64))),'Data Summary'!CT70="Yes"),OFFSET('Sanitation Data'!$E$12,0,10*ROW('Sanitation Data'!E64)),NA())</f>
        <v>#N/A</v>
      </c>
      <c r="AF70" s="99" t="e">
        <f ca="true">+IF(AND(ISNUMBER(OFFSET('Sanitation Data'!$F$4,0,10*ROW('Sanitation Data'!F64))),'Data Summary'!CU70="Yes"),100-OFFSET('Sanitation Data'!$F$4,0,10*ROW('Sanitation Data'!F64)),NA())</f>
        <v>#N/A</v>
      </c>
      <c r="AG70" s="99" t="e">
        <f ca="true">+IF(AND(ISNUMBER(OFFSET('Sanitation Data'!$F$6,0,10*ROW('Sanitation Data'!F64))),'Data Summary'!CV70="Yes"),OFFSET('Sanitation Data'!$F$6,0,10*ROW('Sanitation Data'!F64)),NA())</f>
        <v>#N/A</v>
      </c>
      <c r="AH70" s="99" t="e">
        <f ca="true">+IF(AND(ISNUMBER(OFFSET('Sanitation Data'!$F$10,0,10*ROW('Sanitation Data'!F64))),'Data Summary'!CW70="Yes"),OFFSET('Sanitation Data'!$F$10,0,10*ROW('Sanitation Data'!F64)),NA())</f>
        <v>#N/A</v>
      </c>
      <c r="AI70" s="99" t="e">
        <f ca="true">+IF(AND(ISNUMBER(OFFSET('Sanitation Data'!$F$11,0,10*ROW('Sanitation Data'!F64))),'Data Summary'!CX70="Yes"),OFFSET('Sanitation Data'!$F$11,0,10*ROW('Sanitation Data'!F64)),NA())</f>
        <v>#N/A</v>
      </c>
      <c r="AJ70" s="99" t="e">
        <f ca="true">+IF(AND(ISNUMBER(OFFSET('Sanitation Data'!$F$12,0,10*ROW('Sanitation Data'!F64))),'Data Summary'!CY70="Yes"),OFFSET('Sanitation Data'!$F$12,0,10*ROW('Sanitation Data'!F64)),NA())</f>
        <v>#N/A</v>
      </c>
      <c r="AK70" s="99" t="e">
        <f ca="true">+IF(AND(ISNUMBER(OFFSET('Sanitation Data'!$G$4,0,10*ROW('Sanitation Data'!G64))),'Data Summary'!CZ70="Yes"),100-OFFSET('Sanitation Data'!$G$4,0,10*ROW('Sanitation Data'!G64)),NA())</f>
        <v>#N/A</v>
      </c>
      <c r="AL70" s="99" t="e">
        <f ca="true">+IF(AND(ISNUMBER(OFFSET('Sanitation Data'!$G$6,0,10*ROW('Sanitation Data'!G64))),'Data Summary'!DA70="Yes"),OFFSET('Sanitation Data'!$G$6,0,10*ROW('Sanitation Data'!G64)),NA())</f>
        <v>#N/A</v>
      </c>
      <c r="AM70" s="99" t="e">
        <f ca="true">+IF(AND(ISNUMBER(OFFSET('Sanitation Data'!$G$10,0,10*ROW('Sanitation Data'!G64))),'Data Summary'!DB70="Yes"),OFFSET('Sanitation Data'!$G$10,0,10*ROW('Sanitation Data'!G64)),NA())</f>
        <v>#N/A</v>
      </c>
      <c r="AN70" s="99" t="e">
        <f ca="true">+IF(AND(ISNUMBER(OFFSET('Sanitation Data'!$G$11,0,10*ROW('Sanitation Data'!G64))),'Data Summary'!DC70="Yes"),OFFSET('Sanitation Data'!$G$11,0,10*ROW('Sanitation Data'!G64)),NA())</f>
        <v>#N/A</v>
      </c>
      <c r="AO70" s="99" t="e">
        <f ca="true">+IF(AND(ISNUMBER(OFFSET('Sanitation Data'!$G$12,0,10*ROW('Sanitation Data'!G64))),'Data Summary'!DD70="Yes"),OFFSET('Sanitation Data'!$G$12,0,10*ROW('Sanitation Data'!G64)),NA())</f>
        <v>#N/A</v>
      </c>
      <c r="AP70" s="99" t="e">
        <f ca="true">+IF(AND(ISNUMBER(OFFSET('Sanitation Data'!$H$4,0,10*ROW('Sanitation Data'!H64))),'Data Summary'!DE70="Yes"),100-OFFSET('Sanitation Data'!$H$4,0,10*ROW('Sanitation Data'!H64)),NA())</f>
        <v>#N/A</v>
      </c>
      <c r="AQ70" s="99" t="e">
        <f ca="true">+IF(AND(ISNUMBER(OFFSET('Sanitation Data'!$H$6,0,10*ROW('Sanitation Data'!H64))),'Data Summary'!DF70="Yes"),OFFSET('Sanitation Data'!$H$6,0,10*ROW('Sanitation Data'!H64)),NA())</f>
        <v>#N/A</v>
      </c>
      <c r="AR70" s="99" t="e">
        <f ca="true">+IF(AND(ISNUMBER(OFFSET('Sanitation Data'!$H$10,0,10*ROW('Sanitation Data'!H64))),'Data Summary'!DG70="Yes"),OFFSET('Sanitation Data'!$H$10,0,10*ROW('Sanitation Data'!H64)),NA())</f>
        <v>#N/A</v>
      </c>
      <c r="AS70" s="99" t="e">
        <f ca="true">+IF(AND(ISNUMBER(OFFSET('Sanitation Data'!$H$11,0,10*ROW('Sanitation Data'!H64))),'Data Summary'!DH70="Yes"),OFFSET('Sanitation Data'!$H$11,0,10*ROW('Sanitation Data'!H64)),NA())</f>
        <v>#N/A</v>
      </c>
      <c r="AT70" s="99" t="e">
        <f ca="true">+IF(AND(ISNUMBER(OFFSET('Sanitation Data'!$H$12,0,10*ROW('Sanitation Data'!H64))),'Data Summary'!DI70="Yes"),OFFSET('Sanitation Data'!$H$12,0,10*ROW('Sanitation Data'!H64)),NA())</f>
        <v>#N/A</v>
      </c>
      <c r="AU70" s="99" t="e">
        <f ca="true">+IF(AND(ISNUMBER(OFFSET('Sanitation Data'!$I$4,0,10*ROW('Sanitation Data'!I64))),'Data Summary'!DJ70="Yes"),100-OFFSET('Sanitation Data'!$I$4,0,10*ROW('Sanitation Data'!I64)),NA())</f>
        <v>#N/A</v>
      </c>
      <c r="AV70" s="99" t="e">
        <f ca="true">+IF(AND(ISNUMBER(OFFSET('Sanitation Data'!$I$6,0,10*ROW('Sanitation Data'!I64))),'Data Summary'!DK70="Yes"),OFFSET('Sanitation Data'!$I$6,0,10*ROW('Sanitation Data'!I64)),NA())</f>
        <v>#N/A</v>
      </c>
      <c r="AW70" s="99" t="e">
        <f ca="true">+IF(AND(ISNUMBER(OFFSET('Sanitation Data'!$I$10,0,10*ROW('Sanitation Data'!I64))),'Data Summary'!DL70="Yes"),OFFSET('Sanitation Data'!$I$10,0,10*ROW('Sanitation Data'!I64)),NA())</f>
        <v>#N/A</v>
      </c>
      <c r="AX70" s="99" t="e">
        <f ca="true">+IF(AND(ISNUMBER(OFFSET('Sanitation Data'!$I$11,0,10*ROW('Sanitation Data'!I64))),'Data Summary'!DM70="Yes"),OFFSET('Sanitation Data'!$I$11,0,10*ROW('Sanitation Data'!I64)),NA())</f>
        <v>#N/A</v>
      </c>
      <c r="AY70" s="99" t="e">
        <f ca="true">+IF(AND(ISNUMBER(OFFSET('Sanitation Data'!$I$12,0,10*ROW('Sanitation Data'!I64))),'Data Summary'!DN70="Yes"),OFFSET('Sanitation Data'!$I$12,0,10*ROW('Sanitation Data'!I64)),NA())</f>
        <v>#N/A</v>
      </c>
      <c r="AZ70" s="100" t="e">
        <f ca="true">+IF(AND(ISNUMBER(OFFSET('Hygiene Data'!$D$5,0,10*ROW('Hygiene Data'!D64))),'Data Summary'!DO70="Yes"),OFFSET('Hygiene Data'!$D$5,0,10*ROW('Hygiene Data'!D64)),NA())</f>
        <v>#N/A</v>
      </c>
      <c r="BA70" s="100" t="e">
        <f ca="true">+IF(AND(ISNUMBER(OFFSET('Hygiene Data'!$D$7,0,10*ROW('Hygiene Data'!D64))),'Data Summary'!DP70="Yes"),OFFSET('Hygiene Data'!$D$7,0,10*ROW('Hygiene Data'!D64)),NA())</f>
        <v>#N/A</v>
      </c>
      <c r="BB70" s="100" t="e">
        <f ca="true">+IF(AND(ISNUMBER(OFFSET('Hygiene Data'!$D$9,0,10*ROW('Hygiene Data'!D64))),'Data Summary'!DQ70="Yes"),OFFSET('Hygiene Data'!$D$9,0,10*ROW('Hygiene Data'!D64)),NA())</f>
        <v>#N/A</v>
      </c>
      <c r="BC70" s="100" t="e">
        <f ca="true">+IF(AND(ISNUMBER(OFFSET('Hygiene Data'!$E$5,0,10*ROW('Hygiene Data'!E64))),'Data Summary'!DR70="Yes"),OFFSET('Hygiene Data'!$E$5,0,10*ROW('Hygiene Data'!E64)),NA())</f>
        <v>#N/A</v>
      </c>
      <c r="BD70" s="100" t="e">
        <f ca="true">+IF(AND(ISNUMBER(OFFSET('Hygiene Data'!$E$7,0,10*ROW('Hygiene Data'!E64))),'Data Summary'!DS70="Yes"),OFFSET('Hygiene Data'!$E$7,0,10*ROW('Hygiene Data'!E64)),NA())</f>
        <v>#N/A</v>
      </c>
      <c r="BE70" s="100" t="e">
        <f ca="true">+IF(AND(ISNUMBER(OFFSET('Hygiene Data'!$E$9,0,10*ROW('Hygiene Data'!E64))),'Data Summary'!DT70="Yes"),OFFSET('Hygiene Data'!$E$9,0,10*ROW('Hygiene Data'!E64)),NA())</f>
        <v>#N/A</v>
      </c>
      <c r="BF70" s="100" t="e">
        <f ca="true">+IF(AND(ISNUMBER(OFFSET('Hygiene Data'!$F$5,0,10*ROW('Hygiene Data'!F64))),'Data Summary'!DU70="Yes"),OFFSET('Hygiene Data'!$F$5,0,10*ROW('Hygiene Data'!F64)),NA())</f>
        <v>#N/A</v>
      </c>
      <c r="BG70" s="100" t="e">
        <f ca="true">+IF(AND(ISNUMBER(OFFSET('Hygiene Data'!$F$7,0,10*ROW('Hygiene Data'!F64))),'Data Summary'!DV70="Yes"),OFFSET('Hygiene Data'!$F$7,0,10*ROW('Hygiene Data'!F64)),NA())</f>
        <v>#N/A</v>
      </c>
      <c r="BH70" s="100" t="e">
        <f ca="true">+IF(AND(ISNUMBER(OFFSET('Hygiene Data'!$F$9,0,10*ROW('Hygiene Data'!F64))),'Data Summary'!DW70="Yes"),OFFSET('Hygiene Data'!$F$9,0,10*ROW('Hygiene Data'!F64)),NA())</f>
        <v>#N/A</v>
      </c>
      <c r="BI70" s="100" t="e">
        <f ca="true">+IF(AND(ISNUMBER(OFFSET('Hygiene Data'!$G$5,0,10*ROW('Hygiene Data'!G64))),'Data Summary'!DX70="Yes"),OFFSET('Hygiene Data'!$G$5,0,10*ROW('Hygiene Data'!G64)),NA())</f>
        <v>#N/A</v>
      </c>
      <c r="BJ70" s="100" t="e">
        <f ca="true">+IF(AND(ISNUMBER(OFFSET('Hygiene Data'!$G$7,0,10*ROW('Hygiene Data'!G64))),'Data Summary'!DY70="Yes"),OFFSET('Hygiene Data'!$G$7,0,10*ROW('Hygiene Data'!G64)),NA())</f>
        <v>#N/A</v>
      </c>
      <c r="BK70" s="100" t="e">
        <f ca="true">+IF(AND(ISNUMBER(OFFSET('Hygiene Data'!$G$9,0,10*ROW('Hygiene Data'!G64))),'Data Summary'!DZ70="Yes"),OFFSET('Hygiene Data'!$G$9,0,10*ROW('Hygiene Data'!G64)),NA())</f>
        <v>#N/A</v>
      </c>
      <c r="BL70" s="100" t="e">
        <f ca="true">+IF(AND(ISNUMBER(OFFSET('Hygiene Data'!$H$5,0,10*ROW('Hygiene Data'!H64))),'Data Summary'!EA70="Yes"),OFFSET('Hygiene Data'!$H$5,0,10*ROW('Hygiene Data'!H64)),NA())</f>
        <v>#N/A</v>
      </c>
      <c r="BM70" s="100" t="e">
        <f ca="true">+IF(AND(ISNUMBER(OFFSET('Hygiene Data'!$H$7,0,10*ROW('Hygiene Data'!H64))),'Data Summary'!EB70="Yes"),OFFSET('Hygiene Data'!$H$7,0,10*ROW('Hygiene Data'!H64)),NA())</f>
        <v>#N/A</v>
      </c>
      <c r="BN70" s="100" t="e">
        <f ca="true">+IF(AND(ISNUMBER(OFFSET('Hygiene Data'!$H$9,0,10*ROW('Hygiene Data'!H64))),'Data Summary'!EC70="Yes"),OFFSET('Hygiene Data'!$H$9,0,10*ROW('Hygiene Data'!H64)),NA())</f>
        <v>#N/A</v>
      </c>
      <c r="BO70" s="100" t="e">
        <f ca="true">+IF(AND(ISNUMBER(OFFSET('Hygiene Data'!$I$5,0,10*ROW('Hygiene Data'!I64))),'Data Summary'!ED70="Yes"),OFFSET('Hygiene Data'!$I$5,0,10*ROW('Hygiene Data'!I64)),NA())</f>
        <v>#N/A</v>
      </c>
      <c r="BP70" s="100" t="e">
        <f ca="true">+IF(AND(ISNUMBER(OFFSET('Hygiene Data'!$I$7,0,10*ROW('Hygiene Data'!I64))),'Data Summary'!EE70="Yes"),OFFSET('Hygiene Data'!$I$7,0,10*ROW('Hygiene Data'!I64)),NA())</f>
        <v>#N/A</v>
      </c>
      <c r="BQ70" s="100" t="e">
        <f ca="true">+IF(AND(ISNUMBER(OFFSET('Hygiene Data'!$I$9,0,10*ROW('Hygiene Data'!I64))),'Data Summary'!EF70="Yes"),OFFSET('Hygiene Data'!$I$9,0,10*ROW('Hygiene Data'!I64)),NA())</f>
        <v>#N/A</v>
      </c>
    </row>
    <row xmlns:x14ac="http://schemas.microsoft.com/office/spreadsheetml/2009/9/ac" r="71" x14ac:dyDescent="0.2">
      <c r="A71" s="351" t="e">
        <f ca="true">+RIGHT('Data Summary'!A71,LEN('Data Summary'!A71)-9)</f>
        <v>#VALUE!</v>
      </c>
      <c r="B71" s="38" t="str">
        <f ca="true">+IF(ISTEXT('Data Summary'!B71),'Data Summary'!B71,"")</f>
        <v/>
      </c>
      <c r="C71" s="350" t="e">
        <f ca="true">+VALUE('Data Summary'!C71)</f>
        <v>#VALUE!</v>
      </c>
      <c r="D71" s="98" t="e">
        <f ca="true">+IF(AND(ISNUMBER(OFFSET('Water Data'!$D$4,0,10*ROW('Water Data'!D65))),'Data Summary'!BS71="Yes"),100-OFFSET('Water Data'!$D$4,0,10*ROW('Water Data'!D65)),NA())</f>
        <v>#N/A</v>
      </c>
      <c r="E71" s="98" t="e">
        <f ca="true">+IF(AND(ISNUMBER(OFFSET('Water Data'!$D$6,0,10*ROW('Water Data'!D65))),'Data Summary'!BT71="Yes"),OFFSET('Water Data'!$D$6,0,10*ROW('Water Data'!D65)),NA())</f>
        <v>#N/A</v>
      </c>
      <c r="F71" s="98" t="e">
        <f ca="true">+IF(AND(ISNUMBER(OFFSET('Water Data'!$D$9,0,10*ROW('Water Data'!D65))),'Data Summary'!BU71="Yes"),OFFSET('Water Data'!$D$9,0,10*ROW('Water Data'!D65)),NA())</f>
        <v>#N/A</v>
      </c>
      <c r="G71" s="98" t="e">
        <f ca="true">+IF(AND(ISNUMBER(OFFSET('Water Data'!$E$4,0,10*ROW('Water Data'!E65))),'Data Summary'!BV71="Yes"),100-OFFSET('Water Data'!$E$4,0,10*ROW('Water Data'!E65)),NA())</f>
        <v>#N/A</v>
      </c>
      <c r="H71" s="98" t="e">
        <f ca="true">+IF(AND(ISNUMBER(OFFSET('Water Data'!$E$6,0,10*ROW('Water Data'!E65))),'Data Summary'!BW71="Yes"),OFFSET('Water Data'!$E$6,0,10*ROW('Water Data'!E65)),NA())</f>
        <v>#N/A</v>
      </c>
      <c r="I71" s="98" t="e">
        <f ca="true">+IF(AND(ISNUMBER(OFFSET('Water Data'!$E$9,0,10*ROW('Water Data'!E65))),'Data Summary'!BX71="Yes"),OFFSET('Water Data'!$E$9,0,10*ROW('Water Data'!E65)),NA())</f>
        <v>#N/A</v>
      </c>
      <c r="J71" s="98" t="e">
        <f ca="true">+IF(AND(ISNUMBER(OFFSET('Water Data'!$F$4,0,10*ROW('Water Data'!F65))),'Data Summary'!BY71="Yes"),100-OFFSET('Water Data'!$F$4,0,10*ROW('Water Data'!F65)),NA())</f>
        <v>#N/A</v>
      </c>
      <c r="K71" s="98" t="e">
        <f ca="true">+IF(AND(ISNUMBER(OFFSET('Water Data'!$F$6,0,10*ROW('Water Data'!F65))),'Data Summary'!BZ71="Yes"),OFFSET('Water Data'!$F$6,0,10*ROW('Water Data'!F65)),NA())</f>
        <v>#N/A</v>
      </c>
      <c r="L71" s="98" t="e">
        <f ca="true">+IF(AND(ISNUMBER(OFFSET('Water Data'!$F$9,0,10*ROW('Water Data'!F65))),'Data Summary'!CA71="Yes"),OFFSET('Water Data'!$F$9,0,10*ROW('Water Data'!F65)),NA())</f>
        <v>#N/A</v>
      </c>
      <c r="M71" s="98" t="e">
        <f ca="true">+IF(AND(ISNUMBER(OFFSET('Water Data'!$G$4,0,10*ROW('Water Data'!G65))),'Data Summary'!CB71="Yes"),100-OFFSET('Water Data'!$G$4,0,10*ROW('Water Data'!G65)),NA())</f>
        <v>#N/A</v>
      </c>
      <c r="N71" s="98" t="e">
        <f ca="true">+IF(AND(ISNUMBER(OFFSET('Water Data'!$G$6,0,10*ROW('Water Data'!G65))),'Data Summary'!CC71="Yes"),OFFSET('Water Data'!$G$6,0,10*ROW('Water Data'!G65)),NA())</f>
        <v>#N/A</v>
      </c>
      <c r="O71" s="98" t="e">
        <f ca="true">+IF(AND(ISNUMBER(OFFSET('Water Data'!$G$9,0,10*ROW('Water Data'!G65))),'Data Summary'!CD71="Yes"),OFFSET('Water Data'!$G$9,0,10*ROW('Water Data'!G65)),NA())</f>
        <v>#N/A</v>
      </c>
      <c r="P71" s="98" t="e">
        <f ca="true">+IF(AND(ISNUMBER(OFFSET('Water Data'!$H$4,0,10*ROW('Water Data'!H65))),'Data Summary'!CE71="Yes"),100-OFFSET('Water Data'!$H$4,0,10*ROW('Water Data'!H65)),NA())</f>
        <v>#N/A</v>
      </c>
      <c r="Q71" s="98" t="e">
        <f ca="true">+IF(AND(ISNUMBER(OFFSET('Water Data'!$H$6,0,10*ROW('Water Data'!H65))),'Data Summary'!CF71="Yes"),OFFSET('Water Data'!$H$6,0,10*ROW('Water Data'!H65)),NA())</f>
        <v>#N/A</v>
      </c>
      <c r="R71" s="98" t="e">
        <f ca="true">+IF(AND(ISNUMBER(OFFSET('Water Data'!$H$9,0,10*ROW('Water Data'!H65))),'Data Summary'!CG71="Yes"),OFFSET('Water Data'!$H$9,0,10*ROW('Water Data'!H65)),NA())</f>
        <v>#N/A</v>
      </c>
      <c r="S71" s="98" t="e">
        <f ca="true">+IF(AND(ISNUMBER(OFFSET('Water Data'!$I$4,0,10*ROW('Water Data'!I65))),'Data Summary'!CH71="Yes"),100-OFFSET('Water Data'!$I$4,0,10*ROW('Water Data'!I65)),NA())</f>
        <v>#N/A</v>
      </c>
      <c r="T71" s="98" t="e">
        <f ca="true">+IF(AND(ISNUMBER(OFFSET('Water Data'!$I$6,0,10*ROW('Water Data'!I65))),'Data Summary'!CI71="Yes"),OFFSET('Water Data'!$I$6,0,10*ROW('Water Data'!I65)),NA())</f>
        <v>#N/A</v>
      </c>
      <c r="U71" s="98" t="e">
        <f ca="true">+IF(AND(ISNUMBER(OFFSET('Water Data'!$I$9,0,10*ROW('Water Data'!I65))),'Data Summary'!CJ71="Yes"),OFFSET('Water Data'!$I$9,0,10*ROW('Water Data'!I65)),NA())</f>
        <v>#N/A</v>
      </c>
      <c r="V71" s="99" t="e">
        <f ca="true">+IF(AND(ISNUMBER(OFFSET('Sanitation Data'!$D$4,0,10*ROW('Sanitation Data'!D65))),'Data Summary'!CK71="Yes"),100-OFFSET('Sanitation Data'!$D$4,0,10*ROW('Sanitation Data'!D65)),NA())</f>
        <v>#N/A</v>
      </c>
      <c r="W71" s="99" t="e">
        <f ca="true">+IF(AND(ISNUMBER(OFFSET('Sanitation Data'!$D$6,0,10*ROW('Sanitation Data'!D65))),'Data Summary'!CL71="Yes"),OFFSET('Sanitation Data'!$D$6,0,10*ROW('Sanitation Data'!D65)),NA())</f>
        <v>#N/A</v>
      </c>
      <c r="X71" s="99" t="e">
        <f ca="true">+IF(AND(ISNUMBER(OFFSET('Sanitation Data'!$D$10,0,10*ROW('Sanitation Data'!D65))),'Data Summary'!CM71="Yes"),OFFSET('Sanitation Data'!$D$10,0,10*ROW('Sanitation Data'!D65)),NA())</f>
        <v>#N/A</v>
      </c>
      <c r="Y71" s="99" t="e">
        <f ca="true">+IF(AND(ISNUMBER(OFFSET('Sanitation Data'!$D$11,0,10*ROW('Sanitation Data'!D65))),'Data Summary'!CN71="Yes"),OFFSET('Sanitation Data'!$D$11,0,10*ROW('Sanitation Data'!D65)),NA())</f>
        <v>#N/A</v>
      </c>
      <c r="Z71" s="99" t="e">
        <f ca="true">+IF(AND(ISNUMBER(OFFSET('Sanitation Data'!$D$12,0,10*ROW('Sanitation Data'!D65))),'Data Summary'!CO71="Yes"),OFFSET('Sanitation Data'!$D$12,0,10*ROW('Sanitation Data'!D65)),NA())</f>
        <v>#N/A</v>
      </c>
      <c r="AA71" s="99" t="e">
        <f ca="true">+IF(AND(ISNUMBER(OFFSET('Sanitation Data'!$E$4,0,10*ROW('Sanitation Data'!E65))),'Data Summary'!CP71="Yes"),100-OFFSET('Sanitation Data'!$E$4,0,10*ROW('Sanitation Data'!E65)),NA())</f>
        <v>#N/A</v>
      </c>
      <c r="AB71" s="99" t="e">
        <f ca="true">+IF(AND(ISNUMBER(OFFSET('Sanitation Data'!$E$6,0,10*ROW('Sanitation Data'!E65))),'Data Summary'!CQ71="Yes"),OFFSET('Sanitation Data'!$E$6,0,10*ROW('Sanitation Data'!E65)),NA())</f>
        <v>#N/A</v>
      </c>
      <c r="AC71" s="99" t="e">
        <f ca="true">+IF(AND(ISNUMBER(OFFSET('Sanitation Data'!$E$10,0,10*ROW('Sanitation Data'!E65))),'Data Summary'!CR71="Yes"),OFFSET('Sanitation Data'!$E$10,0,10*ROW('Sanitation Data'!E65)),NA())</f>
        <v>#N/A</v>
      </c>
      <c r="AD71" s="99" t="e">
        <f ca="true">+IF(AND(ISNUMBER(OFFSET('Sanitation Data'!$E$11,0,10*ROW('Sanitation Data'!E65))),'Data Summary'!CS71="Yes"),OFFSET('Sanitation Data'!$E$11,0,10*ROW('Sanitation Data'!E65)),NA())</f>
        <v>#N/A</v>
      </c>
      <c r="AE71" s="99" t="e">
        <f ca="true">+IF(AND(ISNUMBER(OFFSET('Sanitation Data'!$E$12,0,10*ROW('Sanitation Data'!E65))),'Data Summary'!CT71="Yes"),OFFSET('Sanitation Data'!$E$12,0,10*ROW('Sanitation Data'!E65)),NA())</f>
        <v>#N/A</v>
      </c>
      <c r="AF71" s="99" t="e">
        <f ca="true">+IF(AND(ISNUMBER(OFFSET('Sanitation Data'!$F$4,0,10*ROW('Sanitation Data'!F65))),'Data Summary'!CU71="Yes"),100-OFFSET('Sanitation Data'!$F$4,0,10*ROW('Sanitation Data'!F65)),NA())</f>
        <v>#N/A</v>
      </c>
      <c r="AG71" s="99" t="e">
        <f ca="true">+IF(AND(ISNUMBER(OFFSET('Sanitation Data'!$F$6,0,10*ROW('Sanitation Data'!F65))),'Data Summary'!CV71="Yes"),OFFSET('Sanitation Data'!$F$6,0,10*ROW('Sanitation Data'!F65)),NA())</f>
        <v>#N/A</v>
      </c>
      <c r="AH71" s="99" t="e">
        <f ca="true">+IF(AND(ISNUMBER(OFFSET('Sanitation Data'!$F$10,0,10*ROW('Sanitation Data'!F65))),'Data Summary'!CW71="Yes"),OFFSET('Sanitation Data'!$F$10,0,10*ROW('Sanitation Data'!F65)),NA())</f>
        <v>#N/A</v>
      </c>
      <c r="AI71" s="99" t="e">
        <f ca="true">+IF(AND(ISNUMBER(OFFSET('Sanitation Data'!$F$11,0,10*ROW('Sanitation Data'!F65))),'Data Summary'!CX71="Yes"),OFFSET('Sanitation Data'!$F$11,0,10*ROW('Sanitation Data'!F65)),NA())</f>
        <v>#N/A</v>
      </c>
      <c r="AJ71" s="99" t="e">
        <f ca="true">+IF(AND(ISNUMBER(OFFSET('Sanitation Data'!$F$12,0,10*ROW('Sanitation Data'!F65))),'Data Summary'!CY71="Yes"),OFFSET('Sanitation Data'!$F$12,0,10*ROW('Sanitation Data'!F65)),NA())</f>
        <v>#N/A</v>
      </c>
      <c r="AK71" s="99" t="e">
        <f ca="true">+IF(AND(ISNUMBER(OFFSET('Sanitation Data'!$G$4,0,10*ROW('Sanitation Data'!G65))),'Data Summary'!CZ71="Yes"),100-OFFSET('Sanitation Data'!$G$4,0,10*ROW('Sanitation Data'!G65)),NA())</f>
        <v>#N/A</v>
      </c>
      <c r="AL71" s="99" t="e">
        <f ca="true">+IF(AND(ISNUMBER(OFFSET('Sanitation Data'!$G$6,0,10*ROW('Sanitation Data'!G65))),'Data Summary'!DA71="Yes"),OFFSET('Sanitation Data'!$G$6,0,10*ROW('Sanitation Data'!G65)),NA())</f>
        <v>#N/A</v>
      </c>
      <c r="AM71" s="99" t="e">
        <f ca="true">+IF(AND(ISNUMBER(OFFSET('Sanitation Data'!$G$10,0,10*ROW('Sanitation Data'!G65))),'Data Summary'!DB71="Yes"),OFFSET('Sanitation Data'!$G$10,0,10*ROW('Sanitation Data'!G65)),NA())</f>
        <v>#N/A</v>
      </c>
      <c r="AN71" s="99" t="e">
        <f ca="true">+IF(AND(ISNUMBER(OFFSET('Sanitation Data'!$G$11,0,10*ROW('Sanitation Data'!G65))),'Data Summary'!DC71="Yes"),OFFSET('Sanitation Data'!$G$11,0,10*ROW('Sanitation Data'!G65)),NA())</f>
        <v>#N/A</v>
      </c>
      <c r="AO71" s="99" t="e">
        <f ca="true">+IF(AND(ISNUMBER(OFFSET('Sanitation Data'!$G$12,0,10*ROW('Sanitation Data'!G65))),'Data Summary'!DD71="Yes"),OFFSET('Sanitation Data'!$G$12,0,10*ROW('Sanitation Data'!G65)),NA())</f>
        <v>#N/A</v>
      </c>
      <c r="AP71" s="99" t="e">
        <f ca="true">+IF(AND(ISNUMBER(OFFSET('Sanitation Data'!$H$4,0,10*ROW('Sanitation Data'!H65))),'Data Summary'!DE71="Yes"),100-OFFSET('Sanitation Data'!$H$4,0,10*ROW('Sanitation Data'!H65)),NA())</f>
        <v>#N/A</v>
      </c>
      <c r="AQ71" s="99" t="e">
        <f ca="true">+IF(AND(ISNUMBER(OFFSET('Sanitation Data'!$H$6,0,10*ROW('Sanitation Data'!H65))),'Data Summary'!DF71="Yes"),OFFSET('Sanitation Data'!$H$6,0,10*ROW('Sanitation Data'!H65)),NA())</f>
        <v>#N/A</v>
      </c>
      <c r="AR71" s="99" t="e">
        <f ca="true">+IF(AND(ISNUMBER(OFFSET('Sanitation Data'!$H$10,0,10*ROW('Sanitation Data'!H65))),'Data Summary'!DG71="Yes"),OFFSET('Sanitation Data'!$H$10,0,10*ROW('Sanitation Data'!H65)),NA())</f>
        <v>#N/A</v>
      </c>
      <c r="AS71" s="99" t="e">
        <f ca="true">+IF(AND(ISNUMBER(OFFSET('Sanitation Data'!$H$11,0,10*ROW('Sanitation Data'!H65))),'Data Summary'!DH71="Yes"),OFFSET('Sanitation Data'!$H$11,0,10*ROW('Sanitation Data'!H65)),NA())</f>
        <v>#N/A</v>
      </c>
      <c r="AT71" s="99" t="e">
        <f ca="true">+IF(AND(ISNUMBER(OFFSET('Sanitation Data'!$H$12,0,10*ROW('Sanitation Data'!H65))),'Data Summary'!DI71="Yes"),OFFSET('Sanitation Data'!$H$12,0,10*ROW('Sanitation Data'!H65)),NA())</f>
        <v>#N/A</v>
      </c>
      <c r="AU71" s="99" t="e">
        <f ca="true">+IF(AND(ISNUMBER(OFFSET('Sanitation Data'!$I$4,0,10*ROW('Sanitation Data'!I65))),'Data Summary'!DJ71="Yes"),100-OFFSET('Sanitation Data'!$I$4,0,10*ROW('Sanitation Data'!I65)),NA())</f>
        <v>#N/A</v>
      </c>
      <c r="AV71" s="99" t="e">
        <f ca="true">+IF(AND(ISNUMBER(OFFSET('Sanitation Data'!$I$6,0,10*ROW('Sanitation Data'!I65))),'Data Summary'!DK71="Yes"),OFFSET('Sanitation Data'!$I$6,0,10*ROW('Sanitation Data'!I65)),NA())</f>
        <v>#N/A</v>
      </c>
      <c r="AW71" s="99" t="e">
        <f ca="true">+IF(AND(ISNUMBER(OFFSET('Sanitation Data'!$I$10,0,10*ROW('Sanitation Data'!I65))),'Data Summary'!DL71="Yes"),OFFSET('Sanitation Data'!$I$10,0,10*ROW('Sanitation Data'!I65)),NA())</f>
        <v>#N/A</v>
      </c>
      <c r="AX71" s="99" t="e">
        <f ca="true">+IF(AND(ISNUMBER(OFFSET('Sanitation Data'!$I$11,0,10*ROW('Sanitation Data'!I65))),'Data Summary'!DM71="Yes"),OFFSET('Sanitation Data'!$I$11,0,10*ROW('Sanitation Data'!I65)),NA())</f>
        <v>#N/A</v>
      </c>
      <c r="AY71" s="99" t="e">
        <f ca="true">+IF(AND(ISNUMBER(OFFSET('Sanitation Data'!$I$12,0,10*ROW('Sanitation Data'!I65))),'Data Summary'!DN71="Yes"),OFFSET('Sanitation Data'!$I$12,0,10*ROW('Sanitation Data'!I65)),NA())</f>
        <v>#N/A</v>
      </c>
      <c r="AZ71" s="100" t="e">
        <f ca="true">+IF(AND(ISNUMBER(OFFSET('Hygiene Data'!$D$5,0,10*ROW('Hygiene Data'!D65))),'Data Summary'!DO71="Yes"),OFFSET('Hygiene Data'!$D$5,0,10*ROW('Hygiene Data'!D65)),NA())</f>
        <v>#N/A</v>
      </c>
      <c r="BA71" s="100" t="e">
        <f ca="true">+IF(AND(ISNUMBER(OFFSET('Hygiene Data'!$D$7,0,10*ROW('Hygiene Data'!D65))),'Data Summary'!DP71="Yes"),OFFSET('Hygiene Data'!$D$7,0,10*ROW('Hygiene Data'!D65)),NA())</f>
        <v>#N/A</v>
      </c>
      <c r="BB71" s="100" t="e">
        <f ca="true">+IF(AND(ISNUMBER(OFFSET('Hygiene Data'!$D$9,0,10*ROW('Hygiene Data'!D65))),'Data Summary'!DQ71="Yes"),OFFSET('Hygiene Data'!$D$9,0,10*ROW('Hygiene Data'!D65)),NA())</f>
        <v>#N/A</v>
      </c>
      <c r="BC71" s="100" t="e">
        <f ca="true">+IF(AND(ISNUMBER(OFFSET('Hygiene Data'!$E$5,0,10*ROW('Hygiene Data'!E65))),'Data Summary'!DR71="Yes"),OFFSET('Hygiene Data'!$E$5,0,10*ROW('Hygiene Data'!E65)),NA())</f>
        <v>#N/A</v>
      </c>
      <c r="BD71" s="100" t="e">
        <f ca="true">+IF(AND(ISNUMBER(OFFSET('Hygiene Data'!$E$7,0,10*ROW('Hygiene Data'!E65))),'Data Summary'!DS71="Yes"),OFFSET('Hygiene Data'!$E$7,0,10*ROW('Hygiene Data'!E65)),NA())</f>
        <v>#N/A</v>
      </c>
      <c r="BE71" s="100" t="e">
        <f ca="true">+IF(AND(ISNUMBER(OFFSET('Hygiene Data'!$E$9,0,10*ROW('Hygiene Data'!E65))),'Data Summary'!DT71="Yes"),OFFSET('Hygiene Data'!$E$9,0,10*ROW('Hygiene Data'!E65)),NA())</f>
        <v>#N/A</v>
      </c>
      <c r="BF71" s="100" t="e">
        <f ca="true">+IF(AND(ISNUMBER(OFFSET('Hygiene Data'!$F$5,0,10*ROW('Hygiene Data'!F65))),'Data Summary'!DU71="Yes"),OFFSET('Hygiene Data'!$F$5,0,10*ROW('Hygiene Data'!F65)),NA())</f>
        <v>#N/A</v>
      </c>
      <c r="BG71" s="100" t="e">
        <f ca="true">+IF(AND(ISNUMBER(OFFSET('Hygiene Data'!$F$7,0,10*ROW('Hygiene Data'!F65))),'Data Summary'!DV71="Yes"),OFFSET('Hygiene Data'!$F$7,0,10*ROW('Hygiene Data'!F65)),NA())</f>
        <v>#N/A</v>
      </c>
      <c r="BH71" s="100" t="e">
        <f ca="true">+IF(AND(ISNUMBER(OFFSET('Hygiene Data'!$F$9,0,10*ROW('Hygiene Data'!F65))),'Data Summary'!DW71="Yes"),OFFSET('Hygiene Data'!$F$9,0,10*ROW('Hygiene Data'!F65)),NA())</f>
        <v>#N/A</v>
      </c>
      <c r="BI71" s="100" t="e">
        <f ca="true">+IF(AND(ISNUMBER(OFFSET('Hygiene Data'!$G$5,0,10*ROW('Hygiene Data'!G65))),'Data Summary'!DX71="Yes"),OFFSET('Hygiene Data'!$G$5,0,10*ROW('Hygiene Data'!G65)),NA())</f>
        <v>#N/A</v>
      </c>
      <c r="BJ71" s="100" t="e">
        <f ca="true">+IF(AND(ISNUMBER(OFFSET('Hygiene Data'!$G$7,0,10*ROW('Hygiene Data'!G65))),'Data Summary'!DY71="Yes"),OFFSET('Hygiene Data'!$G$7,0,10*ROW('Hygiene Data'!G65)),NA())</f>
        <v>#N/A</v>
      </c>
      <c r="BK71" s="100" t="e">
        <f ca="true">+IF(AND(ISNUMBER(OFFSET('Hygiene Data'!$G$9,0,10*ROW('Hygiene Data'!G65))),'Data Summary'!DZ71="Yes"),OFFSET('Hygiene Data'!$G$9,0,10*ROW('Hygiene Data'!G65)),NA())</f>
        <v>#N/A</v>
      </c>
      <c r="BL71" s="100" t="e">
        <f ca="true">+IF(AND(ISNUMBER(OFFSET('Hygiene Data'!$H$5,0,10*ROW('Hygiene Data'!H65))),'Data Summary'!EA71="Yes"),OFFSET('Hygiene Data'!$H$5,0,10*ROW('Hygiene Data'!H65)),NA())</f>
        <v>#N/A</v>
      </c>
      <c r="BM71" s="100" t="e">
        <f ca="true">+IF(AND(ISNUMBER(OFFSET('Hygiene Data'!$H$7,0,10*ROW('Hygiene Data'!H65))),'Data Summary'!EB71="Yes"),OFFSET('Hygiene Data'!$H$7,0,10*ROW('Hygiene Data'!H65)),NA())</f>
        <v>#N/A</v>
      </c>
      <c r="BN71" s="100" t="e">
        <f ca="true">+IF(AND(ISNUMBER(OFFSET('Hygiene Data'!$H$9,0,10*ROW('Hygiene Data'!H65))),'Data Summary'!EC71="Yes"),OFFSET('Hygiene Data'!$H$9,0,10*ROW('Hygiene Data'!H65)),NA())</f>
        <v>#N/A</v>
      </c>
      <c r="BO71" s="100" t="e">
        <f ca="true">+IF(AND(ISNUMBER(OFFSET('Hygiene Data'!$I$5,0,10*ROW('Hygiene Data'!I65))),'Data Summary'!ED71="Yes"),OFFSET('Hygiene Data'!$I$5,0,10*ROW('Hygiene Data'!I65)),NA())</f>
        <v>#N/A</v>
      </c>
      <c r="BP71" s="100" t="e">
        <f ca="true">+IF(AND(ISNUMBER(OFFSET('Hygiene Data'!$I$7,0,10*ROW('Hygiene Data'!I65))),'Data Summary'!EE71="Yes"),OFFSET('Hygiene Data'!$I$7,0,10*ROW('Hygiene Data'!I65)),NA())</f>
        <v>#N/A</v>
      </c>
      <c r="BQ71" s="100" t="e">
        <f ca="true">+IF(AND(ISNUMBER(OFFSET('Hygiene Data'!$I$9,0,10*ROW('Hygiene Data'!I65))),'Data Summary'!EF71="Yes"),OFFSET('Hygiene Data'!$I$9,0,10*ROW('Hygiene Data'!I65)),NA())</f>
        <v>#N/A</v>
      </c>
    </row>
    <row xmlns:x14ac="http://schemas.microsoft.com/office/spreadsheetml/2009/9/ac" r="72" x14ac:dyDescent="0.2">
      <c r="A72" s="351" t="e">
        <f ca="true">+RIGHT('Data Summary'!A72,LEN('Data Summary'!A72)-9)</f>
        <v>#VALUE!</v>
      </c>
      <c r="B72" s="38" t="str">
        <f ca="true">+IF(ISTEXT('Data Summary'!B72),'Data Summary'!B72,"")</f>
        <v/>
      </c>
      <c r="C72" s="350" t="e">
        <f ca="true">+VALUE('Data Summary'!C72)</f>
        <v>#VALUE!</v>
      </c>
      <c r="D72" s="98" t="e">
        <f ca="true">+IF(AND(ISNUMBER(OFFSET('Water Data'!$D$4,0,10*ROW('Water Data'!D66))),'Data Summary'!BS72="Yes"),100-OFFSET('Water Data'!$D$4,0,10*ROW('Water Data'!D66)),NA())</f>
        <v>#N/A</v>
      </c>
      <c r="E72" s="98" t="e">
        <f ca="true">+IF(AND(ISNUMBER(OFFSET('Water Data'!$D$6,0,10*ROW('Water Data'!D66))),'Data Summary'!BT72="Yes"),OFFSET('Water Data'!$D$6,0,10*ROW('Water Data'!D66)),NA())</f>
        <v>#N/A</v>
      </c>
      <c r="F72" s="98" t="e">
        <f ca="true">+IF(AND(ISNUMBER(OFFSET('Water Data'!$D$9,0,10*ROW('Water Data'!D66))),'Data Summary'!BU72="Yes"),OFFSET('Water Data'!$D$9,0,10*ROW('Water Data'!D66)),NA())</f>
        <v>#N/A</v>
      </c>
      <c r="G72" s="98" t="e">
        <f ca="true">+IF(AND(ISNUMBER(OFFSET('Water Data'!$E$4,0,10*ROW('Water Data'!E66))),'Data Summary'!BV72="Yes"),100-OFFSET('Water Data'!$E$4,0,10*ROW('Water Data'!E66)),NA())</f>
        <v>#N/A</v>
      </c>
      <c r="H72" s="98" t="e">
        <f ca="true">+IF(AND(ISNUMBER(OFFSET('Water Data'!$E$6,0,10*ROW('Water Data'!E66))),'Data Summary'!BW72="Yes"),OFFSET('Water Data'!$E$6,0,10*ROW('Water Data'!E66)),NA())</f>
        <v>#N/A</v>
      </c>
      <c r="I72" s="98" t="e">
        <f ca="true">+IF(AND(ISNUMBER(OFFSET('Water Data'!$E$9,0,10*ROW('Water Data'!E66))),'Data Summary'!BX72="Yes"),OFFSET('Water Data'!$E$9,0,10*ROW('Water Data'!E66)),NA())</f>
        <v>#N/A</v>
      </c>
      <c r="J72" s="98" t="e">
        <f ca="true">+IF(AND(ISNUMBER(OFFSET('Water Data'!$F$4,0,10*ROW('Water Data'!F66))),'Data Summary'!BY72="Yes"),100-OFFSET('Water Data'!$F$4,0,10*ROW('Water Data'!F66)),NA())</f>
        <v>#N/A</v>
      </c>
      <c r="K72" s="98" t="e">
        <f ca="true">+IF(AND(ISNUMBER(OFFSET('Water Data'!$F$6,0,10*ROW('Water Data'!F66))),'Data Summary'!BZ72="Yes"),OFFSET('Water Data'!$F$6,0,10*ROW('Water Data'!F66)),NA())</f>
        <v>#N/A</v>
      </c>
      <c r="L72" s="98" t="e">
        <f ca="true">+IF(AND(ISNUMBER(OFFSET('Water Data'!$F$9,0,10*ROW('Water Data'!F66))),'Data Summary'!CA72="Yes"),OFFSET('Water Data'!$F$9,0,10*ROW('Water Data'!F66)),NA())</f>
        <v>#N/A</v>
      </c>
      <c r="M72" s="98" t="e">
        <f ca="true">+IF(AND(ISNUMBER(OFFSET('Water Data'!$G$4,0,10*ROW('Water Data'!G66))),'Data Summary'!CB72="Yes"),100-OFFSET('Water Data'!$G$4,0,10*ROW('Water Data'!G66)),NA())</f>
        <v>#N/A</v>
      </c>
      <c r="N72" s="98" t="e">
        <f ca="true">+IF(AND(ISNUMBER(OFFSET('Water Data'!$G$6,0,10*ROW('Water Data'!G66))),'Data Summary'!CC72="Yes"),OFFSET('Water Data'!$G$6,0,10*ROW('Water Data'!G66)),NA())</f>
        <v>#N/A</v>
      </c>
      <c r="O72" s="98" t="e">
        <f ca="true">+IF(AND(ISNUMBER(OFFSET('Water Data'!$G$9,0,10*ROW('Water Data'!G66))),'Data Summary'!CD72="Yes"),OFFSET('Water Data'!$G$9,0,10*ROW('Water Data'!G66)),NA())</f>
        <v>#N/A</v>
      </c>
      <c r="P72" s="98" t="e">
        <f ca="true">+IF(AND(ISNUMBER(OFFSET('Water Data'!$H$4,0,10*ROW('Water Data'!H66))),'Data Summary'!CE72="Yes"),100-OFFSET('Water Data'!$H$4,0,10*ROW('Water Data'!H66)),NA())</f>
        <v>#N/A</v>
      </c>
      <c r="Q72" s="98" t="e">
        <f ca="true">+IF(AND(ISNUMBER(OFFSET('Water Data'!$H$6,0,10*ROW('Water Data'!H66))),'Data Summary'!CF72="Yes"),OFFSET('Water Data'!$H$6,0,10*ROW('Water Data'!H66)),NA())</f>
        <v>#N/A</v>
      </c>
      <c r="R72" s="98" t="e">
        <f ca="true">+IF(AND(ISNUMBER(OFFSET('Water Data'!$H$9,0,10*ROW('Water Data'!H66))),'Data Summary'!CG72="Yes"),OFFSET('Water Data'!$H$9,0,10*ROW('Water Data'!H66)),NA())</f>
        <v>#N/A</v>
      </c>
      <c r="S72" s="98" t="e">
        <f ca="true">+IF(AND(ISNUMBER(OFFSET('Water Data'!$I$4,0,10*ROW('Water Data'!I66))),'Data Summary'!CH72="Yes"),100-OFFSET('Water Data'!$I$4,0,10*ROW('Water Data'!I66)),NA())</f>
        <v>#N/A</v>
      </c>
      <c r="T72" s="98" t="e">
        <f ca="true">+IF(AND(ISNUMBER(OFFSET('Water Data'!$I$6,0,10*ROW('Water Data'!I66))),'Data Summary'!CI72="Yes"),OFFSET('Water Data'!$I$6,0,10*ROW('Water Data'!I66)),NA())</f>
        <v>#N/A</v>
      </c>
      <c r="U72" s="98" t="e">
        <f ca="true">+IF(AND(ISNUMBER(OFFSET('Water Data'!$I$9,0,10*ROW('Water Data'!I66))),'Data Summary'!CJ72="Yes"),OFFSET('Water Data'!$I$9,0,10*ROW('Water Data'!I66)),NA())</f>
        <v>#N/A</v>
      </c>
      <c r="V72" s="99" t="e">
        <f ca="true">+IF(AND(ISNUMBER(OFFSET('Sanitation Data'!$D$4,0,10*ROW('Sanitation Data'!D66))),'Data Summary'!CK72="Yes"),100-OFFSET('Sanitation Data'!$D$4,0,10*ROW('Sanitation Data'!D66)),NA())</f>
        <v>#N/A</v>
      </c>
      <c r="W72" s="99" t="e">
        <f ca="true">+IF(AND(ISNUMBER(OFFSET('Sanitation Data'!$D$6,0,10*ROW('Sanitation Data'!D66))),'Data Summary'!CL72="Yes"),OFFSET('Sanitation Data'!$D$6,0,10*ROW('Sanitation Data'!D66)),NA())</f>
        <v>#N/A</v>
      </c>
      <c r="X72" s="99" t="e">
        <f ca="true">+IF(AND(ISNUMBER(OFFSET('Sanitation Data'!$D$10,0,10*ROW('Sanitation Data'!D66))),'Data Summary'!CM72="Yes"),OFFSET('Sanitation Data'!$D$10,0,10*ROW('Sanitation Data'!D66)),NA())</f>
        <v>#N/A</v>
      </c>
      <c r="Y72" s="99" t="e">
        <f ca="true">+IF(AND(ISNUMBER(OFFSET('Sanitation Data'!$D$11,0,10*ROW('Sanitation Data'!D66))),'Data Summary'!CN72="Yes"),OFFSET('Sanitation Data'!$D$11,0,10*ROW('Sanitation Data'!D66)),NA())</f>
        <v>#N/A</v>
      </c>
      <c r="Z72" s="99" t="e">
        <f ca="true">+IF(AND(ISNUMBER(OFFSET('Sanitation Data'!$D$12,0,10*ROW('Sanitation Data'!D66))),'Data Summary'!CO72="Yes"),OFFSET('Sanitation Data'!$D$12,0,10*ROW('Sanitation Data'!D66)),NA())</f>
        <v>#N/A</v>
      </c>
      <c r="AA72" s="99" t="e">
        <f ca="true">+IF(AND(ISNUMBER(OFFSET('Sanitation Data'!$E$4,0,10*ROW('Sanitation Data'!E66))),'Data Summary'!CP72="Yes"),100-OFFSET('Sanitation Data'!$E$4,0,10*ROW('Sanitation Data'!E66)),NA())</f>
        <v>#N/A</v>
      </c>
      <c r="AB72" s="99" t="e">
        <f ca="true">+IF(AND(ISNUMBER(OFFSET('Sanitation Data'!$E$6,0,10*ROW('Sanitation Data'!E66))),'Data Summary'!CQ72="Yes"),OFFSET('Sanitation Data'!$E$6,0,10*ROW('Sanitation Data'!E66)),NA())</f>
        <v>#N/A</v>
      </c>
      <c r="AC72" s="99" t="e">
        <f ca="true">+IF(AND(ISNUMBER(OFFSET('Sanitation Data'!$E$10,0,10*ROW('Sanitation Data'!E66))),'Data Summary'!CR72="Yes"),OFFSET('Sanitation Data'!$E$10,0,10*ROW('Sanitation Data'!E66)),NA())</f>
        <v>#N/A</v>
      </c>
      <c r="AD72" s="99" t="e">
        <f ca="true">+IF(AND(ISNUMBER(OFFSET('Sanitation Data'!$E$11,0,10*ROW('Sanitation Data'!E66))),'Data Summary'!CS72="Yes"),OFFSET('Sanitation Data'!$E$11,0,10*ROW('Sanitation Data'!E66)),NA())</f>
        <v>#N/A</v>
      </c>
      <c r="AE72" s="99" t="e">
        <f ca="true">+IF(AND(ISNUMBER(OFFSET('Sanitation Data'!$E$12,0,10*ROW('Sanitation Data'!E66))),'Data Summary'!CT72="Yes"),OFFSET('Sanitation Data'!$E$12,0,10*ROW('Sanitation Data'!E66)),NA())</f>
        <v>#N/A</v>
      </c>
      <c r="AF72" s="99" t="e">
        <f ca="true">+IF(AND(ISNUMBER(OFFSET('Sanitation Data'!$F$4,0,10*ROW('Sanitation Data'!F66))),'Data Summary'!CU72="Yes"),100-OFFSET('Sanitation Data'!$F$4,0,10*ROW('Sanitation Data'!F66)),NA())</f>
        <v>#N/A</v>
      </c>
      <c r="AG72" s="99" t="e">
        <f ca="true">+IF(AND(ISNUMBER(OFFSET('Sanitation Data'!$F$6,0,10*ROW('Sanitation Data'!F66))),'Data Summary'!CV72="Yes"),OFFSET('Sanitation Data'!$F$6,0,10*ROW('Sanitation Data'!F66)),NA())</f>
        <v>#N/A</v>
      </c>
      <c r="AH72" s="99" t="e">
        <f ca="true">+IF(AND(ISNUMBER(OFFSET('Sanitation Data'!$F$10,0,10*ROW('Sanitation Data'!F66))),'Data Summary'!CW72="Yes"),OFFSET('Sanitation Data'!$F$10,0,10*ROW('Sanitation Data'!F66)),NA())</f>
        <v>#N/A</v>
      </c>
      <c r="AI72" s="99" t="e">
        <f ca="true">+IF(AND(ISNUMBER(OFFSET('Sanitation Data'!$F$11,0,10*ROW('Sanitation Data'!F66))),'Data Summary'!CX72="Yes"),OFFSET('Sanitation Data'!$F$11,0,10*ROW('Sanitation Data'!F66)),NA())</f>
        <v>#N/A</v>
      </c>
      <c r="AJ72" s="99" t="e">
        <f ca="true">+IF(AND(ISNUMBER(OFFSET('Sanitation Data'!$F$12,0,10*ROW('Sanitation Data'!F66))),'Data Summary'!CY72="Yes"),OFFSET('Sanitation Data'!$F$12,0,10*ROW('Sanitation Data'!F66)),NA())</f>
        <v>#N/A</v>
      </c>
      <c r="AK72" s="99" t="e">
        <f ca="true">+IF(AND(ISNUMBER(OFFSET('Sanitation Data'!$G$4,0,10*ROW('Sanitation Data'!G66))),'Data Summary'!CZ72="Yes"),100-OFFSET('Sanitation Data'!$G$4,0,10*ROW('Sanitation Data'!G66)),NA())</f>
        <v>#N/A</v>
      </c>
      <c r="AL72" s="99" t="e">
        <f ca="true">+IF(AND(ISNUMBER(OFFSET('Sanitation Data'!$G$6,0,10*ROW('Sanitation Data'!G66))),'Data Summary'!DA72="Yes"),OFFSET('Sanitation Data'!$G$6,0,10*ROW('Sanitation Data'!G66)),NA())</f>
        <v>#N/A</v>
      </c>
      <c r="AM72" s="99" t="e">
        <f ca="true">+IF(AND(ISNUMBER(OFFSET('Sanitation Data'!$G$10,0,10*ROW('Sanitation Data'!G66))),'Data Summary'!DB72="Yes"),OFFSET('Sanitation Data'!$G$10,0,10*ROW('Sanitation Data'!G66)),NA())</f>
        <v>#N/A</v>
      </c>
      <c r="AN72" s="99" t="e">
        <f ca="true">+IF(AND(ISNUMBER(OFFSET('Sanitation Data'!$G$11,0,10*ROW('Sanitation Data'!G66))),'Data Summary'!DC72="Yes"),OFFSET('Sanitation Data'!$G$11,0,10*ROW('Sanitation Data'!G66)),NA())</f>
        <v>#N/A</v>
      </c>
      <c r="AO72" s="99" t="e">
        <f ca="true">+IF(AND(ISNUMBER(OFFSET('Sanitation Data'!$G$12,0,10*ROW('Sanitation Data'!G66))),'Data Summary'!DD72="Yes"),OFFSET('Sanitation Data'!$G$12,0,10*ROW('Sanitation Data'!G66)),NA())</f>
        <v>#N/A</v>
      </c>
      <c r="AP72" s="99" t="e">
        <f ca="true">+IF(AND(ISNUMBER(OFFSET('Sanitation Data'!$H$4,0,10*ROW('Sanitation Data'!H66))),'Data Summary'!DE72="Yes"),100-OFFSET('Sanitation Data'!$H$4,0,10*ROW('Sanitation Data'!H66)),NA())</f>
        <v>#N/A</v>
      </c>
      <c r="AQ72" s="99" t="e">
        <f ca="true">+IF(AND(ISNUMBER(OFFSET('Sanitation Data'!$H$6,0,10*ROW('Sanitation Data'!H66))),'Data Summary'!DF72="Yes"),OFFSET('Sanitation Data'!$H$6,0,10*ROW('Sanitation Data'!H66)),NA())</f>
        <v>#N/A</v>
      </c>
      <c r="AR72" s="99" t="e">
        <f ca="true">+IF(AND(ISNUMBER(OFFSET('Sanitation Data'!$H$10,0,10*ROW('Sanitation Data'!H66))),'Data Summary'!DG72="Yes"),OFFSET('Sanitation Data'!$H$10,0,10*ROW('Sanitation Data'!H66)),NA())</f>
        <v>#N/A</v>
      </c>
      <c r="AS72" s="99" t="e">
        <f ca="true">+IF(AND(ISNUMBER(OFFSET('Sanitation Data'!$H$11,0,10*ROW('Sanitation Data'!H66))),'Data Summary'!DH72="Yes"),OFFSET('Sanitation Data'!$H$11,0,10*ROW('Sanitation Data'!H66)),NA())</f>
        <v>#N/A</v>
      </c>
      <c r="AT72" s="99" t="e">
        <f ca="true">+IF(AND(ISNUMBER(OFFSET('Sanitation Data'!$H$12,0,10*ROW('Sanitation Data'!H66))),'Data Summary'!DI72="Yes"),OFFSET('Sanitation Data'!$H$12,0,10*ROW('Sanitation Data'!H66)),NA())</f>
        <v>#N/A</v>
      </c>
      <c r="AU72" s="99" t="e">
        <f ca="true">+IF(AND(ISNUMBER(OFFSET('Sanitation Data'!$I$4,0,10*ROW('Sanitation Data'!I66))),'Data Summary'!DJ72="Yes"),100-OFFSET('Sanitation Data'!$I$4,0,10*ROW('Sanitation Data'!I66)),NA())</f>
        <v>#N/A</v>
      </c>
      <c r="AV72" s="99" t="e">
        <f ca="true">+IF(AND(ISNUMBER(OFFSET('Sanitation Data'!$I$6,0,10*ROW('Sanitation Data'!I66))),'Data Summary'!DK72="Yes"),OFFSET('Sanitation Data'!$I$6,0,10*ROW('Sanitation Data'!I66)),NA())</f>
        <v>#N/A</v>
      </c>
      <c r="AW72" s="99" t="e">
        <f ca="true">+IF(AND(ISNUMBER(OFFSET('Sanitation Data'!$I$10,0,10*ROW('Sanitation Data'!I66))),'Data Summary'!DL72="Yes"),OFFSET('Sanitation Data'!$I$10,0,10*ROW('Sanitation Data'!I66)),NA())</f>
        <v>#N/A</v>
      </c>
      <c r="AX72" s="99" t="e">
        <f ca="true">+IF(AND(ISNUMBER(OFFSET('Sanitation Data'!$I$11,0,10*ROW('Sanitation Data'!I66))),'Data Summary'!DM72="Yes"),OFFSET('Sanitation Data'!$I$11,0,10*ROW('Sanitation Data'!I66)),NA())</f>
        <v>#N/A</v>
      </c>
      <c r="AY72" s="99" t="e">
        <f ca="true">+IF(AND(ISNUMBER(OFFSET('Sanitation Data'!$I$12,0,10*ROW('Sanitation Data'!I66))),'Data Summary'!DN72="Yes"),OFFSET('Sanitation Data'!$I$12,0,10*ROW('Sanitation Data'!I66)),NA())</f>
        <v>#N/A</v>
      </c>
      <c r="AZ72" s="100" t="e">
        <f ca="true">+IF(AND(ISNUMBER(OFFSET('Hygiene Data'!$D$5,0,10*ROW('Hygiene Data'!D66))),'Data Summary'!DO72="Yes"),OFFSET('Hygiene Data'!$D$5,0,10*ROW('Hygiene Data'!D66)),NA())</f>
        <v>#N/A</v>
      </c>
      <c r="BA72" s="100" t="e">
        <f ca="true">+IF(AND(ISNUMBER(OFFSET('Hygiene Data'!$D$7,0,10*ROW('Hygiene Data'!D66))),'Data Summary'!DP72="Yes"),OFFSET('Hygiene Data'!$D$7,0,10*ROW('Hygiene Data'!D66)),NA())</f>
        <v>#N/A</v>
      </c>
      <c r="BB72" s="100" t="e">
        <f ca="true">+IF(AND(ISNUMBER(OFFSET('Hygiene Data'!$D$9,0,10*ROW('Hygiene Data'!D66))),'Data Summary'!DQ72="Yes"),OFFSET('Hygiene Data'!$D$9,0,10*ROW('Hygiene Data'!D66)),NA())</f>
        <v>#N/A</v>
      </c>
      <c r="BC72" s="100" t="e">
        <f ca="true">+IF(AND(ISNUMBER(OFFSET('Hygiene Data'!$E$5,0,10*ROW('Hygiene Data'!E66))),'Data Summary'!DR72="Yes"),OFFSET('Hygiene Data'!$E$5,0,10*ROW('Hygiene Data'!E66)),NA())</f>
        <v>#N/A</v>
      </c>
      <c r="BD72" s="100" t="e">
        <f ca="true">+IF(AND(ISNUMBER(OFFSET('Hygiene Data'!$E$7,0,10*ROW('Hygiene Data'!E66))),'Data Summary'!DS72="Yes"),OFFSET('Hygiene Data'!$E$7,0,10*ROW('Hygiene Data'!E66)),NA())</f>
        <v>#N/A</v>
      </c>
      <c r="BE72" s="100" t="e">
        <f ca="true">+IF(AND(ISNUMBER(OFFSET('Hygiene Data'!$E$9,0,10*ROW('Hygiene Data'!E66))),'Data Summary'!DT72="Yes"),OFFSET('Hygiene Data'!$E$9,0,10*ROW('Hygiene Data'!E66)),NA())</f>
        <v>#N/A</v>
      </c>
      <c r="BF72" s="100" t="e">
        <f ca="true">+IF(AND(ISNUMBER(OFFSET('Hygiene Data'!$F$5,0,10*ROW('Hygiene Data'!F66))),'Data Summary'!DU72="Yes"),OFFSET('Hygiene Data'!$F$5,0,10*ROW('Hygiene Data'!F66)),NA())</f>
        <v>#N/A</v>
      </c>
      <c r="BG72" s="100" t="e">
        <f ca="true">+IF(AND(ISNUMBER(OFFSET('Hygiene Data'!$F$7,0,10*ROW('Hygiene Data'!F66))),'Data Summary'!DV72="Yes"),OFFSET('Hygiene Data'!$F$7,0,10*ROW('Hygiene Data'!F66)),NA())</f>
        <v>#N/A</v>
      </c>
      <c r="BH72" s="100" t="e">
        <f ca="true">+IF(AND(ISNUMBER(OFFSET('Hygiene Data'!$F$9,0,10*ROW('Hygiene Data'!F66))),'Data Summary'!DW72="Yes"),OFFSET('Hygiene Data'!$F$9,0,10*ROW('Hygiene Data'!F66)),NA())</f>
        <v>#N/A</v>
      </c>
      <c r="BI72" s="100" t="e">
        <f ca="true">+IF(AND(ISNUMBER(OFFSET('Hygiene Data'!$G$5,0,10*ROW('Hygiene Data'!G66))),'Data Summary'!DX72="Yes"),OFFSET('Hygiene Data'!$G$5,0,10*ROW('Hygiene Data'!G66)),NA())</f>
        <v>#N/A</v>
      </c>
      <c r="BJ72" s="100" t="e">
        <f ca="true">+IF(AND(ISNUMBER(OFFSET('Hygiene Data'!$G$7,0,10*ROW('Hygiene Data'!G66))),'Data Summary'!DY72="Yes"),OFFSET('Hygiene Data'!$G$7,0,10*ROW('Hygiene Data'!G66)),NA())</f>
        <v>#N/A</v>
      </c>
      <c r="BK72" s="100" t="e">
        <f ca="true">+IF(AND(ISNUMBER(OFFSET('Hygiene Data'!$G$9,0,10*ROW('Hygiene Data'!G66))),'Data Summary'!DZ72="Yes"),OFFSET('Hygiene Data'!$G$9,0,10*ROW('Hygiene Data'!G66)),NA())</f>
        <v>#N/A</v>
      </c>
      <c r="BL72" s="100" t="e">
        <f ca="true">+IF(AND(ISNUMBER(OFFSET('Hygiene Data'!$H$5,0,10*ROW('Hygiene Data'!H66))),'Data Summary'!EA72="Yes"),OFFSET('Hygiene Data'!$H$5,0,10*ROW('Hygiene Data'!H66)),NA())</f>
        <v>#N/A</v>
      </c>
      <c r="BM72" s="100" t="e">
        <f ca="true">+IF(AND(ISNUMBER(OFFSET('Hygiene Data'!$H$7,0,10*ROW('Hygiene Data'!H66))),'Data Summary'!EB72="Yes"),OFFSET('Hygiene Data'!$H$7,0,10*ROW('Hygiene Data'!H66)),NA())</f>
        <v>#N/A</v>
      </c>
      <c r="BN72" s="100" t="e">
        <f ca="true">+IF(AND(ISNUMBER(OFFSET('Hygiene Data'!$H$9,0,10*ROW('Hygiene Data'!H66))),'Data Summary'!EC72="Yes"),OFFSET('Hygiene Data'!$H$9,0,10*ROW('Hygiene Data'!H66)),NA())</f>
        <v>#N/A</v>
      </c>
      <c r="BO72" s="100" t="e">
        <f ca="true">+IF(AND(ISNUMBER(OFFSET('Hygiene Data'!$I$5,0,10*ROW('Hygiene Data'!I66))),'Data Summary'!ED72="Yes"),OFFSET('Hygiene Data'!$I$5,0,10*ROW('Hygiene Data'!I66)),NA())</f>
        <v>#N/A</v>
      </c>
      <c r="BP72" s="100" t="e">
        <f ca="true">+IF(AND(ISNUMBER(OFFSET('Hygiene Data'!$I$7,0,10*ROW('Hygiene Data'!I66))),'Data Summary'!EE72="Yes"),OFFSET('Hygiene Data'!$I$7,0,10*ROW('Hygiene Data'!I66)),NA())</f>
        <v>#N/A</v>
      </c>
      <c r="BQ72" s="100" t="e">
        <f ca="true">+IF(AND(ISNUMBER(OFFSET('Hygiene Data'!$I$9,0,10*ROW('Hygiene Data'!I66))),'Data Summary'!EF72="Yes"),OFFSET('Hygiene Data'!$I$9,0,10*ROW('Hygiene Data'!I66)),NA())</f>
        <v>#N/A</v>
      </c>
    </row>
    <row xmlns:x14ac="http://schemas.microsoft.com/office/spreadsheetml/2009/9/ac" r="73" x14ac:dyDescent="0.2">
      <c r="A73" s="351" t="e">
        <f ca="true">+RIGHT('Data Summary'!A73,LEN('Data Summary'!A73)-9)</f>
        <v>#VALUE!</v>
      </c>
      <c r="B73" s="38" t="str">
        <f ca="true">+IF(ISTEXT('Data Summary'!B73),'Data Summary'!B73,"")</f>
        <v/>
      </c>
      <c r="C73" s="350" t="e">
        <f ca="true">+VALUE('Data Summary'!C73)</f>
        <v>#VALUE!</v>
      </c>
      <c r="D73" s="98" t="e">
        <f ca="true">+IF(AND(ISNUMBER(OFFSET('Water Data'!$D$4,0,10*ROW('Water Data'!D67))),'Data Summary'!BS73="Yes"),100-OFFSET('Water Data'!$D$4,0,10*ROW('Water Data'!D67)),NA())</f>
        <v>#N/A</v>
      </c>
      <c r="E73" s="98" t="e">
        <f ca="true">+IF(AND(ISNUMBER(OFFSET('Water Data'!$D$6,0,10*ROW('Water Data'!D67))),'Data Summary'!BT73="Yes"),OFFSET('Water Data'!$D$6,0,10*ROW('Water Data'!D67)),NA())</f>
        <v>#N/A</v>
      </c>
      <c r="F73" s="98" t="e">
        <f ca="true">+IF(AND(ISNUMBER(OFFSET('Water Data'!$D$9,0,10*ROW('Water Data'!D67))),'Data Summary'!BU73="Yes"),OFFSET('Water Data'!$D$9,0,10*ROW('Water Data'!D67)),NA())</f>
        <v>#N/A</v>
      </c>
      <c r="G73" s="98" t="e">
        <f ca="true">+IF(AND(ISNUMBER(OFFSET('Water Data'!$E$4,0,10*ROW('Water Data'!E67))),'Data Summary'!BV73="Yes"),100-OFFSET('Water Data'!$E$4,0,10*ROW('Water Data'!E67)),NA())</f>
        <v>#N/A</v>
      </c>
      <c r="H73" s="98" t="e">
        <f ca="true">+IF(AND(ISNUMBER(OFFSET('Water Data'!$E$6,0,10*ROW('Water Data'!E67))),'Data Summary'!BW73="Yes"),OFFSET('Water Data'!$E$6,0,10*ROW('Water Data'!E67)),NA())</f>
        <v>#N/A</v>
      </c>
      <c r="I73" s="98" t="e">
        <f ca="true">+IF(AND(ISNUMBER(OFFSET('Water Data'!$E$9,0,10*ROW('Water Data'!E67))),'Data Summary'!BX73="Yes"),OFFSET('Water Data'!$E$9,0,10*ROW('Water Data'!E67)),NA())</f>
        <v>#N/A</v>
      </c>
      <c r="J73" s="98" t="e">
        <f ca="true">+IF(AND(ISNUMBER(OFFSET('Water Data'!$F$4,0,10*ROW('Water Data'!F67))),'Data Summary'!BY73="Yes"),100-OFFSET('Water Data'!$F$4,0,10*ROW('Water Data'!F67)),NA())</f>
        <v>#N/A</v>
      </c>
      <c r="K73" s="98" t="e">
        <f ca="true">+IF(AND(ISNUMBER(OFFSET('Water Data'!$F$6,0,10*ROW('Water Data'!F67))),'Data Summary'!BZ73="Yes"),OFFSET('Water Data'!$F$6,0,10*ROW('Water Data'!F67)),NA())</f>
        <v>#N/A</v>
      </c>
      <c r="L73" s="98" t="e">
        <f ca="true">+IF(AND(ISNUMBER(OFFSET('Water Data'!$F$9,0,10*ROW('Water Data'!F67))),'Data Summary'!CA73="Yes"),OFFSET('Water Data'!$F$9,0,10*ROW('Water Data'!F67)),NA())</f>
        <v>#N/A</v>
      </c>
      <c r="M73" s="98" t="e">
        <f ca="true">+IF(AND(ISNUMBER(OFFSET('Water Data'!$G$4,0,10*ROW('Water Data'!G67))),'Data Summary'!CB73="Yes"),100-OFFSET('Water Data'!$G$4,0,10*ROW('Water Data'!G67)),NA())</f>
        <v>#N/A</v>
      </c>
      <c r="N73" s="98" t="e">
        <f ca="true">+IF(AND(ISNUMBER(OFFSET('Water Data'!$G$6,0,10*ROW('Water Data'!G67))),'Data Summary'!CC73="Yes"),OFFSET('Water Data'!$G$6,0,10*ROW('Water Data'!G67)),NA())</f>
        <v>#N/A</v>
      </c>
      <c r="O73" s="98" t="e">
        <f ca="true">+IF(AND(ISNUMBER(OFFSET('Water Data'!$G$9,0,10*ROW('Water Data'!G67))),'Data Summary'!CD73="Yes"),OFFSET('Water Data'!$G$9,0,10*ROW('Water Data'!G67)),NA())</f>
        <v>#N/A</v>
      </c>
      <c r="P73" s="98" t="e">
        <f ca="true">+IF(AND(ISNUMBER(OFFSET('Water Data'!$H$4,0,10*ROW('Water Data'!H67))),'Data Summary'!CE73="Yes"),100-OFFSET('Water Data'!$H$4,0,10*ROW('Water Data'!H67)),NA())</f>
        <v>#N/A</v>
      </c>
      <c r="Q73" s="98" t="e">
        <f ca="true">+IF(AND(ISNUMBER(OFFSET('Water Data'!$H$6,0,10*ROW('Water Data'!H67))),'Data Summary'!CF73="Yes"),OFFSET('Water Data'!$H$6,0,10*ROW('Water Data'!H67)),NA())</f>
        <v>#N/A</v>
      </c>
      <c r="R73" s="98" t="e">
        <f ca="true">+IF(AND(ISNUMBER(OFFSET('Water Data'!$H$9,0,10*ROW('Water Data'!H67))),'Data Summary'!CG73="Yes"),OFFSET('Water Data'!$H$9,0,10*ROW('Water Data'!H67)),NA())</f>
        <v>#N/A</v>
      </c>
      <c r="S73" s="98" t="e">
        <f ca="true">+IF(AND(ISNUMBER(OFFSET('Water Data'!$I$4,0,10*ROW('Water Data'!I67))),'Data Summary'!CH73="Yes"),100-OFFSET('Water Data'!$I$4,0,10*ROW('Water Data'!I67)),NA())</f>
        <v>#N/A</v>
      </c>
      <c r="T73" s="98" t="e">
        <f ca="true">+IF(AND(ISNUMBER(OFFSET('Water Data'!$I$6,0,10*ROW('Water Data'!I67))),'Data Summary'!CI73="Yes"),OFFSET('Water Data'!$I$6,0,10*ROW('Water Data'!I67)),NA())</f>
        <v>#N/A</v>
      </c>
      <c r="U73" s="98" t="e">
        <f ca="true">+IF(AND(ISNUMBER(OFFSET('Water Data'!$I$9,0,10*ROW('Water Data'!I67))),'Data Summary'!CJ73="Yes"),OFFSET('Water Data'!$I$9,0,10*ROW('Water Data'!I67)),NA())</f>
        <v>#N/A</v>
      </c>
      <c r="V73" s="99" t="e">
        <f ca="true">+IF(AND(ISNUMBER(OFFSET('Sanitation Data'!$D$4,0,10*ROW('Sanitation Data'!D67))),'Data Summary'!CK73="Yes"),100-OFFSET('Sanitation Data'!$D$4,0,10*ROW('Sanitation Data'!D67)),NA())</f>
        <v>#N/A</v>
      </c>
      <c r="W73" s="99" t="e">
        <f ca="true">+IF(AND(ISNUMBER(OFFSET('Sanitation Data'!$D$6,0,10*ROW('Sanitation Data'!D67))),'Data Summary'!CL73="Yes"),OFFSET('Sanitation Data'!$D$6,0,10*ROW('Sanitation Data'!D67)),NA())</f>
        <v>#N/A</v>
      </c>
      <c r="X73" s="99" t="e">
        <f ca="true">+IF(AND(ISNUMBER(OFFSET('Sanitation Data'!$D$10,0,10*ROW('Sanitation Data'!D67))),'Data Summary'!CM73="Yes"),OFFSET('Sanitation Data'!$D$10,0,10*ROW('Sanitation Data'!D67)),NA())</f>
        <v>#N/A</v>
      </c>
      <c r="Y73" s="99" t="e">
        <f ca="true">+IF(AND(ISNUMBER(OFFSET('Sanitation Data'!$D$11,0,10*ROW('Sanitation Data'!D67))),'Data Summary'!CN73="Yes"),OFFSET('Sanitation Data'!$D$11,0,10*ROW('Sanitation Data'!D67)),NA())</f>
        <v>#N/A</v>
      </c>
      <c r="Z73" s="99" t="e">
        <f ca="true">+IF(AND(ISNUMBER(OFFSET('Sanitation Data'!$D$12,0,10*ROW('Sanitation Data'!D67))),'Data Summary'!CO73="Yes"),OFFSET('Sanitation Data'!$D$12,0,10*ROW('Sanitation Data'!D67)),NA())</f>
        <v>#N/A</v>
      </c>
      <c r="AA73" s="99" t="e">
        <f ca="true">+IF(AND(ISNUMBER(OFFSET('Sanitation Data'!$E$4,0,10*ROW('Sanitation Data'!E67))),'Data Summary'!CP73="Yes"),100-OFFSET('Sanitation Data'!$E$4,0,10*ROW('Sanitation Data'!E67)),NA())</f>
        <v>#N/A</v>
      </c>
      <c r="AB73" s="99" t="e">
        <f ca="true">+IF(AND(ISNUMBER(OFFSET('Sanitation Data'!$E$6,0,10*ROW('Sanitation Data'!E67))),'Data Summary'!CQ73="Yes"),OFFSET('Sanitation Data'!$E$6,0,10*ROW('Sanitation Data'!E67)),NA())</f>
        <v>#N/A</v>
      </c>
      <c r="AC73" s="99" t="e">
        <f ca="true">+IF(AND(ISNUMBER(OFFSET('Sanitation Data'!$E$10,0,10*ROW('Sanitation Data'!E67))),'Data Summary'!CR73="Yes"),OFFSET('Sanitation Data'!$E$10,0,10*ROW('Sanitation Data'!E67)),NA())</f>
        <v>#N/A</v>
      </c>
      <c r="AD73" s="99" t="e">
        <f ca="true">+IF(AND(ISNUMBER(OFFSET('Sanitation Data'!$E$11,0,10*ROW('Sanitation Data'!E67))),'Data Summary'!CS73="Yes"),OFFSET('Sanitation Data'!$E$11,0,10*ROW('Sanitation Data'!E67)),NA())</f>
        <v>#N/A</v>
      </c>
      <c r="AE73" s="99" t="e">
        <f ca="true">+IF(AND(ISNUMBER(OFFSET('Sanitation Data'!$E$12,0,10*ROW('Sanitation Data'!E67))),'Data Summary'!CT73="Yes"),OFFSET('Sanitation Data'!$E$12,0,10*ROW('Sanitation Data'!E67)),NA())</f>
        <v>#N/A</v>
      </c>
      <c r="AF73" s="99" t="e">
        <f ca="true">+IF(AND(ISNUMBER(OFFSET('Sanitation Data'!$F$4,0,10*ROW('Sanitation Data'!F67))),'Data Summary'!CU73="Yes"),100-OFFSET('Sanitation Data'!$F$4,0,10*ROW('Sanitation Data'!F67)),NA())</f>
        <v>#N/A</v>
      </c>
      <c r="AG73" s="99" t="e">
        <f ca="true">+IF(AND(ISNUMBER(OFFSET('Sanitation Data'!$F$6,0,10*ROW('Sanitation Data'!F67))),'Data Summary'!CV73="Yes"),OFFSET('Sanitation Data'!$F$6,0,10*ROW('Sanitation Data'!F67)),NA())</f>
        <v>#N/A</v>
      </c>
      <c r="AH73" s="99" t="e">
        <f ca="true">+IF(AND(ISNUMBER(OFFSET('Sanitation Data'!$F$10,0,10*ROW('Sanitation Data'!F67))),'Data Summary'!CW73="Yes"),OFFSET('Sanitation Data'!$F$10,0,10*ROW('Sanitation Data'!F67)),NA())</f>
        <v>#N/A</v>
      </c>
      <c r="AI73" s="99" t="e">
        <f ca="true">+IF(AND(ISNUMBER(OFFSET('Sanitation Data'!$F$11,0,10*ROW('Sanitation Data'!F67))),'Data Summary'!CX73="Yes"),OFFSET('Sanitation Data'!$F$11,0,10*ROW('Sanitation Data'!F67)),NA())</f>
        <v>#N/A</v>
      </c>
      <c r="AJ73" s="99" t="e">
        <f ca="true">+IF(AND(ISNUMBER(OFFSET('Sanitation Data'!$F$12,0,10*ROW('Sanitation Data'!F67))),'Data Summary'!CY73="Yes"),OFFSET('Sanitation Data'!$F$12,0,10*ROW('Sanitation Data'!F67)),NA())</f>
        <v>#N/A</v>
      </c>
      <c r="AK73" s="99" t="e">
        <f ca="true">+IF(AND(ISNUMBER(OFFSET('Sanitation Data'!$G$4,0,10*ROW('Sanitation Data'!G67))),'Data Summary'!CZ73="Yes"),100-OFFSET('Sanitation Data'!$G$4,0,10*ROW('Sanitation Data'!G67)),NA())</f>
        <v>#N/A</v>
      </c>
      <c r="AL73" s="99" t="e">
        <f ca="true">+IF(AND(ISNUMBER(OFFSET('Sanitation Data'!$G$6,0,10*ROW('Sanitation Data'!G67))),'Data Summary'!DA73="Yes"),OFFSET('Sanitation Data'!$G$6,0,10*ROW('Sanitation Data'!G67)),NA())</f>
        <v>#N/A</v>
      </c>
      <c r="AM73" s="99" t="e">
        <f ca="true">+IF(AND(ISNUMBER(OFFSET('Sanitation Data'!$G$10,0,10*ROW('Sanitation Data'!G67))),'Data Summary'!DB73="Yes"),OFFSET('Sanitation Data'!$G$10,0,10*ROW('Sanitation Data'!G67)),NA())</f>
        <v>#N/A</v>
      </c>
      <c r="AN73" s="99" t="e">
        <f ca="true">+IF(AND(ISNUMBER(OFFSET('Sanitation Data'!$G$11,0,10*ROW('Sanitation Data'!G67))),'Data Summary'!DC73="Yes"),OFFSET('Sanitation Data'!$G$11,0,10*ROW('Sanitation Data'!G67)),NA())</f>
        <v>#N/A</v>
      </c>
      <c r="AO73" s="99" t="e">
        <f ca="true">+IF(AND(ISNUMBER(OFFSET('Sanitation Data'!$G$12,0,10*ROW('Sanitation Data'!G67))),'Data Summary'!DD73="Yes"),OFFSET('Sanitation Data'!$G$12,0,10*ROW('Sanitation Data'!G67)),NA())</f>
        <v>#N/A</v>
      </c>
      <c r="AP73" s="99" t="e">
        <f ca="true">+IF(AND(ISNUMBER(OFFSET('Sanitation Data'!$H$4,0,10*ROW('Sanitation Data'!H67))),'Data Summary'!DE73="Yes"),100-OFFSET('Sanitation Data'!$H$4,0,10*ROW('Sanitation Data'!H67)),NA())</f>
        <v>#N/A</v>
      </c>
      <c r="AQ73" s="99" t="e">
        <f ca="true">+IF(AND(ISNUMBER(OFFSET('Sanitation Data'!$H$6,0,10*ROW('Sanitation Data'!H67))),'Data Summary'!DF73="Yes"),OFFSET('Sanitation Data'!$H$6,0,10*ROW('Sanitation Data'!H67)),NA())</f>
        <v>#N/A</v>
      </c>
      <c r="AR73" s="99" t="e">
        <f ca="true">+IF(AND(ISNUMBER(OFFSET('Sanitation Data'!$H$10,0,10*ROW('Sanitation Data'!H67))),'Data Summary'!DG73="Yes"),OFFSET('Sanitation Data'!$H$10,0,10*ROW('Sanitation Data'!H67)),NA())</f>
        <v>#N/A</v>
      </c>
      <c r="AS73" s="99" t="e">
        <f ca="true">+IF(AND(ISNUMBER(OFFSET('Sanitation Data'!$H$11,0,10*ROW('Sanitation Data'!H67))),'Data Summary'!DH73="Yes"),OFFSET('Sanitation Data'!$H$11,0,10*ROW('Sanitation Data'!H67)),NA())</f>
        <v>#N/A</v>
      </c>
      <c r="AT73" s="99" t="e">
        <f ca="true">+IF(AND(ISNUMBER(OFFSET('Sanitation Data'!$H$12,0,10*ROW('Sanitation Data'!H67))),'Data Summary'!DI73="Yes"),OFFSET('Sanitation Data'!$H$12,0,10*ROW('Sanitation Data'!H67)),NA())</f>
        <v>#N/A</v>
      </c>
      <c r="AU73" s="99" t="e">
        <f ca="true">+IF(AND(ISNUMBER(OFFSET('Sanitation Data'!$I$4,0,10*ROW('Sanitation Data'!I67))),'Data Summary'!DJ73="Yes"),100-OFFSET('Sanitation Data'!$I$4,0,10*ROW('Sanitation Data'!I67)),NA())</f>
        <v>#N/A</v>
      </c>
      <c r="AV73" s="99" t="e">
        <f ca="true">+IF(AND(ISNUMBER(OFFSET('Sanitation Data'!$I$6,0,10*ROW('Sanitation Data'!I67))),'Data Summary'!DK73="Yes"),OFFSET('Sanitation Data'!$I$6,0,10*ROW('Sanitation Data'!I67)),NA())</f>
        <v>#N/A</v>
      </c>
      <c r="AW73" s="99" t="e">
        <f ca="true">+IF(AND(ISNUMBER(OFFSET('Sanitation Data'!$I$10,0,10*ROW('Sanitation Data'!I67))),'Data Summary'!DL73="Yes"),OFFSET('Sanitation Data'!$I$10,0,10*ROW('Sanitation Data'!I67)),NA())</f>
        <v>#N/A</v>
      </c>
      <c r="AX73" s="99" t="e">
        <f ca="true">+IF(AND(ISNUMBER(OFFSET('Sanitation Data'!$I$11,0,10*ROW('Sanitation Data'!I67))),'Data Summary'!DM73="Yes"),OFFSET('Sanitation Data'!$I$11,0,10*ROW('Sanitation Data'!I67)),NA())</f>
        <v>#N/A</v>
      </c>
      <c r="AY73" s="99" t="e">
        <f ca="true">+IF(AND(ISNUMBER(OFFSET('Sanitation Data'!$I$12,0,10*ROW('Sanitation Data'!I67))),'Data Summary'!DN73="Yes"),OFFSET('Sanitation Data'!$I$12,0,10*ROW('Sanitation Data'!I67)),NA())</f>
        <v>#N/A</v>
      </c>
      <c r="AZ73" s="100" t="e">
        <f ca="true">+IF(AND(ISNUMBER(OFFSET('Hygiene Data'!$D$5,0,10*ROW('Hygiene Data'!D67))),'Data Summary'!DO73="Yes"),OFFSET('Hygiene Data'!$D$5,0,10*ROW('Hygiene Data'!D67)),NA())</f>
        <v>#N/A</v>
      </c>
      <c r="BA73" s="100" t="e">
        <f ca="true">+IF(AND(ISNUMBER(OFFSET('Hygiene Data'!$D$7,0,10*ROW('Hygiene Data'!D67))),'Data Summary'!DP73="Yes"),OFFSET('Hygiene Data'!$D$7,0,10*ROW('Hygiene Data'!D67)),NA())</f>
        <v>#N/A</v>
      </c>
      <c r="BB73" s="100" t="e">
        <f ca="true">+IF(AND(ISNUMBER(OFFSET('Hygiene Data'!$D$9,0,10*ROW('Hygiene Data'!D67))),'Data Summary'!DQ73="Yes"),OFFSET('Hygiene Data'!$D$9,0,10*ROW('Hygiene Data'!D67)),NA())</f>
        <v>#N/A</v>
      </c>
      <c r="BC73" s="100" t="e">
        <f ca="true">+IF(AND(ISNUMBER(OFFSET('Hygiene Data'!$E$5,0,10*ROW('Hygiene Data'!E67))),'Data Summary'!DR73="Yes"),OFFSET('Hygiene Data'!$E$5,0,10*ROW('Hygiene Data'!E67)),NA())</f>
        <v>#N/A</v>
      </c>
      <c r="BD73" s="100" t="e">
        <f ca="true">+IF(AND(ISNUMBER(OFFSET('Hygiene Data'!$E$7,0,10*ROW('Hygiene Data'!E67))),'Data Summary'!DS73="Yes"),OFFSET('Hygiene Data'!$E$7,0,10*ROW('Hygiene Data'!E67)),NA())</f>
        <v>#N/A</v>
      </c>
      <c r="BE73" s="100" t="e">
        <f ca="true">+IF(AND(ISNUMBER(OFFSET('Hygiene Data'!$E$9,0,10*ROW('Hygiene Data'!E67))),'Data Summary'!DT73="Yes"),OFFSET('Hygiene Data'!$E$9,0,10*ROW('Hygiene Data'!E67)),NA())</f>
        <v>#N/A</v>
      </c>
      <c r="BF73" s="100" t="e">
        <f ca="true">+IF(AND(ISNUMBER(OFFSET('Hygiene Data'!$F$5,0,10*ROW('Hygiene Data'!F67))),'Data Summary'!DU73="Yes"),OFFSET('Hygiene Data'!$F$5,0,10*ROW('Hygiene Data'!F67)),NA())</f>
        <v>#N/A</v>
      </c>
      <c r="BG73" s="100" t="e">
        <f ca="true">+IF(AND(ISNUMBER(OFFSET('Hygiene Data'!$F$7,0,10*ROW('Hygiene Data'!F67))),'Data Summary'!DV73="Yes"),OFFSET('Hygiene Data'!$F$7,0,10*ROW('Hygiene Data'!F67)),NA())</f>
        <v>#N/A</v>
      </c>
      <c r="BH73" s="100" t="e">
        <f ca="true">+IF(AND(ISNUMBER(OFFSET('Hygiene Data'!$F$9,0,10*ROW('Hygiene Data'!F67))),'Data Summary'!DW73="Yes"),OFFSET('Hygiene Data'!$F$9,0,10*ROW('Hygiene Data'!F67)),NA())</f>
        <v>#N/A</v>
      </c>
      <c r="BI73" s="100" t="e">
        <f ca="true">+IF(AND(ISNUMBER(OFFSET('Hygiene Data'!$G$5,0,10*ROW('Hygiene Data'!G67))),'Data Summary'!DX73="Yes"),OFFSET('Hygiene Data'!$G$5,0,10*ROW('Hygiene Data'!G67)),NA())</f>
        <v>#N/A</v>
      </c>
      <c r="BJ73" s="100" t="e">
        <f ca="true">+IF(AND(ISNUMBER(OFFSET('Hygiene Data'!$G$7,0,10*ROW('Hygiene Data'!G67))),'Data Summary'!DY73="Yes"),OFFSET('Hygiene Data'!$G$7,0,10*ROW('Hygiene Data'!G67)),NA())</f>
        <v>#N/A</v>
      </c>
      <c r="BK73" s="100" t="e">
        <f ca="true">+IF(AND(ISNUMBER(OFFSET('Hygiene Data'!$G$9,0,10*ROW('Hygiene Data'!G67))),'Data Summary'!DZ73="Yes"),OFFSET('Hygiene Data'!$G$9,0,10*ROW('Hygiene Data'!G67)),NA())</f>
        <v>#N/A</v>
      </c>
      <c r="BL73" s="100" t="e">
        <f ca="true">+IF(AND(ISNUMBER(OFFSET('Hygiene Data'!$H$5,0,10*ROW('Hygiene Data'!H67))),'Data Summary'!EA73="Yes"),OFFSET('Hygiene Data'!$H$5,0,10*ROW('Hygiene Data'!H67)),NA())</f>
        <v>#N/A</v>
      </c>
      <c r="BM73" s="100" t="e">
        <f ca="true">+IF(AND(ISNUMBER(OFFSET('Hygiene Data'!$H$7,0,10*ROW('Hygiene Data'!H67))),'Data Summary'!EB73="Yes"),OFFSET('Hygiene Data'!$H$7,0,10*ROW('Hygiene Data'!H67)),NA())</f>
        <v>#N/A</v>
      </c>
      <c r="BN73" s="100" t="e">
        <f ca="true">+IF(AND(ISNUMBER(OFFSET('Hygiene Data'!$H$9,0,10*ROW('Hygiene Data'!H67))),'Data Summary'!EC73="Yes"),OFFSET('Hygiene Data'!$H$9,0,10*ROW('Hygiene Data'!H67)),NA())</f>
        <v>#N/A</v>
      </c>
      <c r="BO73" s="100" t="e">
        <f ca="true">+IF(AND(ISNUMBER(OFFSET('Hygiene Data'!$I$5,0,10*ROW('Hygiene Data'!I67))),'Data Summary'!ED73="Yes"),OFFSET('Hygiene Data'!$I$5,0,10*ROW('Hygiene Data'!I67)),NA())</f>
        <v>#N/A</v>
      </c>
      <c r="BP73" s="100" t="e">
        <f ca="true">+IF(AND(ISNUMBER(OFFSET('Hygiene Data'!$I$7,0,10*ROW('Hygiene Data'!I67))),'Data Summary'!EE73="Yes"),OFFSET('Hygiene Data'!$I$7,0,10*ROW('Hygiene Data'!I67)),NA())</f>
        <v>#N/A</v>
      </c>
      <c r="BQ73" s="100" t="e">
        <f ca="true">+IF(AND(ISNUMBER(OFFSET('Hygiene Data'!$I$9,0,10*ROW('Hygiene Data'!I67))),'Data Summary'!EF73="Yes"),OFFSET('Hygiene Data'!$I$9,0,10*ROW('Hygiene Data'!I67)),NA())</f>
        <v>#N/A</v>
      </c>
    </row>
    <row xmlns:x14ac="http://schemas.microsoft.com/office/spreadsheetml/2009/9/ac" r="74" x14ac:dyDescent="0.2">
      <c r="A74" s="351" t="e">
        <f ca="true">+RIGHT('Data Summary'!A74,LEN('Data Summary'!A74)-9)</f>
        <v>#VALUE!</v>
      </c>
      <c r="B74" s="38" t="str">
        <f ca="true">+IF(ISTEXT('Data Summary'!B74),'Data Summary'!B74,"")</f>
        <v/>
      </c>
      <c r="C74" s="350" t="e">
        <f ca="true">+VALUE('Data Summary'!C74)</f>
        <v>#VALUE!</v>
      </c>
      <c r="D74" s="98" t="e">
        <f ca="true">+IF(AND(ISNUMBER(OFFSET('Water Data'!$D$4,0,10*ROW('Water Data'!D68))),'Data Summary'!BS74="Yes"),100-OFFSET('Water Data'!$D$4,0,10*ROW('Water Data'!D68)),NA())</f>
        <v>#N/A</v>
      </c>
      <c r="E74" s="98" t="e">
        <f ca="true">+IF(AND(ISNUMBER(OFFSET('Water Data'!$D$6,0,10*ROW('Water Data'!D68))),'Data Summary'!BT74="Yes"),OFFSET('Water Data'!$D$6,0,10*ROW('Water Data'!D68)),NA())</f>
        <v>#N/A</v>
      </c>
      <c r="F74" s="98" t="e">
        <f ca="true">+IF(AND(ISNUMBER(OFFSET('Water Data'!$D$9,0,10*ROW('Water Data'!D68))),'Data Summary'!BU74="Yes"),OFFSET('Water Data'!$D$9,0,10*ROW('Water Data'!D68)),NA())</f>
        <v>#N/A</v>
      </c>
      <c r="G74" s="98" t="e">
        <f ca="true">+IF(AND(ISNUMBER(OFFSET('Water Data'!$E$4,0,10*ROW('Water Data'!E68))),'Data Summary'!BV74="Yes"),100-OFFSET('Water Data'!$E$4,0,10*ROW('Water Data'!E68)),NA())</f>
        <v>#N/A</v>
      </c>
      <c r="H74" s="98" t="e">
        <f ca="true">+IF(AND(ISNUMBER(OFFSET('Water Data'!$E$6,0,10*ROW('Water Data'!E68))),'Data Summary'!BW74="Yes"),OFFSET('Water Data'!$E$6,0,10*ROW('Water Data'!E68)),NA())</f>
        <v>#N/A</v>
      </c>
      <c r="I74" s="98" t="e">
        <f ca="true">+IF(AND(ISNUMBER(OFFSET('Water Data'!$E$9,0,10*ROW('Water Data'!E68))),'Data Summary'!BX74="Yes"),OFFSET('Water Data'!$E$9,0,10*ROW('Water Data'!E68)),NA())</f>
        <v>#N/A</v>
      </c>
      <c r="J74" s="98" t="e">
        <f ca="true">+IF(AND(ISNUMBER(OFFSET('Water Data'!$F$4,0,10*ROW('Water Data'!F68))),'Data Summary'!BY74="Yes"),100-OFFSET('Water Data'!$F$4,0,10*ROW('Water Data'!F68)),NA())</f>
        <v>#N/A</v>
      </c>
      <c r="K74" s="98" t="e">
        <f ca="true">+IF(AND(ISNUMBER(OFFSET('Water Data'!$F$6,0,10*ROW('Water Data'!F68))),'Data Summary'!BZ74="Yes"),OFFSET('Water Data'!$F$6,0,10*ROW('Water Data'!F68)),NA())</f>
        <v>#N/A</v>
      </c>
      <c r="L74" s="98" t="e">
        <f ca="true">+IF(AND(ISNUMBER(OFFSET('Water Data'!$F$9,0,10*ROW('Water Data'!F68))),'Data Summary'!CA74="Yes"),OFFSET('Water Data'!$F$9,0,10*ROW('Water Data'!F68)),NA())</f>
        <v>#N/A</v>
      </c>
      <c r="M74" s="98" t="e">
        <f ca="true">+IF(AND(ISNUMBER(OFFSET('Water Data'!$G$4,0,10*ROW('Water Data'!G68))),'Data Summary'!CB74="Yes"),100-OFFSET('Water Data'!$G$4,0,10*ROW('Water Data'!G68)),NA())</f>
        <v>#N/A</v>
      </c>
      <c r="N74" s="98" t="e">
        <f ca="true">+IF(AND(ISNUMBER(OFFSET('Water Data'!$G$6,0,10*ROW('Water Data'!G68))),'Data Summary'!CC74="Yes"),OFFSET('Water Data'!$G$6,0,10*ROW('Water Data'!G68)),NA())</f>
        <v>#N/A</v>
      </c>
      <c r="O74" s="98" t="e">
        <f ca="true">+IF(AND(ISNUMBER(OFFSET('Water Data'!$G$9,0,10*ROW('Water Data'!G68))),'Data Summary'!CD74="Yes"),OFFSET('Water Data'!$G$9,0,10*ROW('Water Data'!G68)),NA())</f>
        <v>#N/A</v>
      </c>
      <c r="P74" s="98" t="e">
        <f ca="true">+IF(AND(ISNUMBER(OFFSET('Water Data'!$H$4,0,10*ROW('Water Data'!H68))),'Data Summary'!CE74="Yes"),100-OFFSET('Water Data'!$H$4,0,10*ROW('Water Data'!H68)),NA())</f>
        <v>#N/A</v>
      </c>
      <c r="Q74" s="98" t="e">
        <f ca="true">+IF(AND(ISNUMBER(OFFSET('Water Data'!$H$6,0,10*ROW('Water Data'!H68))),'Data Summary'!CF74="Yes"),OFFSET('Water Data'!$H$6,0,10*ROW('Water Data'!H68)),NA())</f>
        <v>#N/A</v>
      </c>
      <c r="R74" s="98" t="e">
        <f ca="true">+IF(AND(ISNUMBER(OFFSET('Water Data'!$H$9,0,10*ROW('Water Data'!H68))),'Data Summary'!CG74="Yes"),OFFSET('Water Data'!$H$9,0,10*ROW('Water Data'!H68)),NA())</f>
        <v>#N/A</v>
      </c>
      <c r="S74" s="98" t="e">
        <f ca="true">+IF(AND(ISNUMBER(OFFSET('Water Data'!$I$4,0,10*ROW('Water Data'!I68))),'Data Summary'!CH74="Yes"),100-OFFSET('Water Data'!$I$4,0,10*ROW('Water Data'!I68)),NA())</f>
        <v>#N/A</v>
      </c>
      <c r="T74" s="98" t="e">
        <f ca="true">+IF(AND(ISNUMBER(OFFSET('Water Data'!$I$6,0,10*ROW('Water Data'!I68))),'Data Summary'!CI74="Yes"),OFFSET('Water Data'!$I$6,0,10*ROW('Water Data'!I68)),NA())</f>
        <v>#N/A</v>
      </c>
      <c r="U74" s="98" t="e">
        <f ca="true">+IF(AND(ISNUMBER(OFFSET('Water Data'!$I$9,0,10*ROW('Water Data'!I68))),'Data Summary'!CJ74="Yes"),OFFSET('Water Data'!$I$9,0,10*ROW('Water Data'!I68)),NA())</f>
        <v>#N/A</v>
      </c>
      <c r="V74" s="99" t="e">
        <f ca="true">+IF(AND(ISNUMBER(OFFSET('Sanitation Data'!$D$4,0,10*ROW('Sanitation Data'!D68))),'Data Summary'!CK74="Yes"),100-OFFSET('Sanitation Data'!$D$4,0,10*ROW('Sanitation Data'!D68)),NA())</f>
        <v>#N/A</v>
      </c>
      <c r="W74" s="99" t="e">
        <f ca="true">+IF(AND(ISNUMBER(OFFSET('Sanitation Data'!$D$6,0,10*ROW('Sanitation Data'!D68))),'Data Summary'!CL74="Yes"),OFFSET('Sanitation Data'!$D$6,0,10*ROW('Sanitation Data'!D68)),NA())</f>
        <v>#N/A</v>
      </c>
      <c r="X74" s="99" t="e">
        <f ca="true">+IF(AND(ISNUMBER(OFFSET('Sanitation Data'!$D$10,0,10*ROW('Sanitation Data'!D68))),'Data Summary'!CM74="Yes"),OFFSET('Sanitation Data'!$D$10,0,10*ROW('Sanitation Data'!D68)),NA())</f>
        <v>#N/A</v>
      </c>
      <c r="Y74" s="99" t="e">
        <f ca="true">+IF(AND(ISNUMBER(OFFSET('Sanitation Data'!$D$11,0,10*ROW('Sanitation Data'!D68))),'Data Summary'!CN74="Yes"),OFFSET('Sanitation Data'!$D$11,0,10*ROW('Sanitation Data'!D68)),NA())</f>
        <v>#N/A</v>
      </c>
      <c r="Z74" s="99" t="e">
        <f ca="true">+IF(AND(ISNUMBER(OFFSET('Sanitation Data'!$D$12,0,10*ROW('Sanitation Data'!D68))),'Data Summary'!CO74="Yes"),OFFSET('Sanitation Data'!$D$12,0,10*ROW('Sanitation Data'!D68)),NA())</f>
        <v>#N/A</v>
      </c>
      <c r="AA74" s="99" t="e">
        <f ca="true">+IF(AND(ISNUMBER(OFFSET('Sanitation Data'!$E$4,0,10*ROW('Sanitation Data'!E68))),'Data Summary'!CP74="Yes"),100-OFFSET('Sanitation Data'!$E$4,0,10*ROW('Sanitation Data'!E68)),NA())</f>
        <v>#N/A</v>
      </c>
      <c r="AB74" s="99" t="e">
        <f ca="true">+IF(AND(ISNUMBER(OFFSET('Sanitation Data'!$E$6,0,10*ROW('Sanitation Data'!E68))),'Data Summary'!CQ74="Yes"),OFFSET('Sanitation Data'!$E$6,0,10*ROW('Sanitation Data'!E68)),NA())</f>
        <v>#N/A</v>
      </c>
      <c r="AC74" s="99" t="e">
        <f ca="true">+IF(AND(ISNUMBER(OFFSET('Sanitation Data'!$E$10,0,10*ROW('Sanitation Data'!E68))),'Data Summary'!CR74="Yes"),OFFSET('Sanitation Data'!$E$10,0,10*ROW('Sanitation Data'!E68)),NA())</f>
        <v>#N/A</v>
      </c>
      <c r="AD74" s="99" t="e">
        <f ca="true">+IF(AND(ISNUMBER(OFFSET('Sanitation Data'!$E$11,0,10*ROW('Sanitation Data'!E68))),'Data Summary'!CS74="Yes"),OFFSET('Sanitation Data'!$E$11,0,10*ROW('Sanitation Data'!E68)),NA())</f>
        <v>#N/A</v>
      </c>
      <c r="AE74" s="99" t="e">
        <f ca="true">+IF(AND(ISNUMBER(OFFSET('Sanitation Data'!$E$12,0,10*ROW('Sanitation Data'!E68))),'Data Summary'!CT74="Yes"),OFFSET('Sanitation Data'!$E$12,0,10*ROW('Sanitation Data'!E68)),NA())</f>
        <v>#N/A</v>
      </c>
      <c r="AF74" s="99" t="e">
        <f ca="true">+IF(AND(ISNUMBER(OFFSET('Sanitation Data'!$F$4,0,10*ROW('Sanitation Data'!F68))),'Data Summary'!CU74="Yes"),100-OFFSET('Sanitation Data'!$F$4,0,10*ROW('Sanitation Data'!F68)),NA())</f>
        <v>#N/A</v>
      </c>
      <c r="AG74" s="99" t="e">
        <f ca="true">+IF(AND(ISNUMBER(OFFSET('Sanitation Data'!$F$6,0,10*ROW('Sanitation Data'!F68))),'Data Summary'!CV74="Yes"),OFFSET('Sanitation Data'!$F$6,0,10*ROW('Sanitation Data'!F68)),NA())</f>
        <v>#N/A</v>
      </c>
      <c r="AH74" s="99" t="e">
        <f ca="true">+IF(AND(ISNUMBER(OFFSET('Sanitation Data'!$F$10,0,10*ROW('Sanitation Data'!F68))),'Data Summary'!CW74="Yes"),OFFSET('Sanitation Data'!$F$10,0,10*ROW('Sanitation Data'!F68)),NA())</f>
        <v>#N/A</v>
      </c>
      <c r="AI74" s="99" t="e">
        <f ca="true">+IF(AND(ISNUMBER(OFFSET('Sanitation Data'!$F$11,0,10*ROW('Sanitation Data'!F68))),'Data Summary'!CX74="Yes"),OFFSET('Sanitation Data'!$F$11,0,10*ROW('Sanitation Data'!F68)),NA())</f>
        <v>#N/A</v>
      </c>
      <c r="AJ74" s="99" t="e">
        <f ca="true">+IF(AND(ISNUMBER(OFFSET('Sanitation Data'!$F$12,0,10*ROW('Sanitation Data'!F68))),'Data Summary'!CY74="Yes"),OFFSET('Sanitation Data'!$F$12,0,10*ROW('Sanitation Data'!F68)),NA())</f>
        <v>#N/A</v>
      </c>
      <c r="AK74" s="99" t="e">
        <f ca="true">+IF(AND(ISNUMBER(OFFSET('Sanitation Data'!$G$4,0,10*ROW('Sanitation Data'!G68))),'Data Summary'!CZ74="Yes"),100-OFFSET('Sanitation Data'!$G$4,0,10*ROW('Sanitation Data'!G68)),NA())</f>
        <v>#N/A</v>
      </c>
      <c r="AL74" s="99" t="e">
        <f ca="true">+IF(AND(ISNUMBER(OFFSET('Sanitation Data'!$G$6,0,10*ROW('Sanitation Data'!G68))),'Data Summary'!DA74="Yes"),OFFSET('Sanitation Data'!$G$6,0,10*ROW('Sanitation Data'!G68)),NA())</f>
        <v>#N/A</v>
      </c>
      <c r="AM74" s="99" t="e">
        <f ca="true">+IF(AND(ISNUMBER(OFFSET('Sanitation Data'!$G$10,0,10*ROW('Sanitation Data'!G68))),'Data Summary'!DB74="Yes"),OFFSET('Sanitation Data'!$G$10,0,10*ROW('Sanitation Data'!G68)),NA())</f>
        <v>#N/A</v>
      </c>
      <c r="AN74" s="99" t="e">
        <f ca="true">+IF(AND(ISNUMBER(OFFSET('Sanitation Data'!$G$11,0,10*ROW('Sanitation Data'!G68))),'Data Summary'!DC74="Yes"),OFFSET('Sanitation Data'!$G$11,0,10*ROW('Sanitation Data'!G68)),NA())</f>
        <v>#N/A</v>
      </c>
      <c r="AO74" s="99" t="e">
        <f ca="true">+IF(AND(ISNUMBER(OFFSET('Sanitation Data'!$G$12,0,10*ROW('Sanitation Data'!G68))),'Data Summary'!DD74="Yes"),OFFSET('Sanitation Data'!$G$12,0,10*ROW('Sanitation Data'!G68)),NA())</f>
        <v>#N/A</v>
      </c>
      <c r="AP74" s="99" t="e">
        <f ca="true">+IF(AND(ISNUMBER(OFFSET('Sanitation Data'!$H$4,0,10*ROW('Sanitation Data'!H68))),'Data Summary'!DE74="Yes"),100-OFFSET('Sanitation Data'!$H$4,0,10*ROW('Sanitation Data'!H68)),NA())</f>
        <v>#N/A</v>
      </c>
      <c r="AQ74" s="99" t="e">
        <f ca="true">+IF(AND(ISNUMBER(OFFSET('Sanitation Data'!$H$6,0,10*ROW('Sanitation Data'!H68))),'Data Summary'!DF74="Yes"),OFFSET('Sanitation Data'!$H$6,0,10*ROW('Sanitation Data'!H68)),NA())</f>
        <v>#N/A</v>
      </c>
      <c r="AR74" s="99" t="e">
        <f ca="true">+IF(AND(ISNUMBER(OFFSET('Sanitation Data'!$H$10,0,10*ROW('Sanitation Data'!H68))),'Data Summary'!DG74="Yes"),OFFSET('Sanitation Data'!$H$10,0,10*ROW('Sanitation Data'!H68)),NA())</f>
        <v>#N/A</v>
      </c>
      <c r="AS74" s="99" t="e">
        <f ca="true">+IF(AND(ISNUMBER(OFFSET('Sanitation Data'!$H$11,0,10*ROW('Sanitation Data'!H68))),'Data Summary'!DH74="Yes"),OFFSET('Sanitation Data'!$H$11,0,10*ROW('Sanitation Data'!H68)),NA())</f>
        <v>#N/A</v>
      </c>
      <c r="AT74" s="99" t="e">
        <f ca="true">+IF(AND(ISNUMBER(OFFSET('Sanitation Data'!$H$12,0,10*ROW('Sanitation Data'!H68))),'Data Summary'!DI74="Yes"),OFFSET('Sanitation Data'!$H$12,0,10*ROW('Sanitation Data'!H68)),NA())</f>
        <v>#N/A</v>
      </c>
      <c r="AU74" s="99" t="e">
        <f ca="true">+IF(AND(ISNUMBER(OFFSET('Sanitation Data'!$I$4,0,10*ROW('Sanitation Data'!I68))),'Data Summary'!DJ74="Yes"),100-OFFSET('Sanitation Data'!$I$4,0,10*ROW('Sanitation Data'!I68)),NA())</f>
        <v>#N/A</v>
      </c>
      <c r="AV74" s="99" t="e">
        <f ca="true">+IF(AND(ISNUMBER(OFFSET('Sanitation Data'!$I$6,0,10*ROW('Sanitation Data'!I68))),'Data Summary'!DK74="Yes"),OFFSET('Sanitation Data'!$I$6,0,10*ROW('Sanitation Data'!I68)),NA())</f>
        <v>#N/A</v>
      </c>
      <c r="AW74" s="99" t="e">
        <f ca="true">+IF(AND(ISNUMBER(OFFSET('Sanitation Data'!$I$10,0,10*ROW('Sanitation Data'!I68))),'Data Summary'!DL74="Yes"),OFFSET('Sanitation Data'!$I$10,0,10*ROW('Sanitation Data'!I68)),NA())</f>
        <v>#N/A</v>
      </c>
      <c r="AX74" s="99" t="e">
        <f ca="true">+IF(AND(ISNUMBER(OFFSET('Sanitation Data'!$I$11,0,10*ROW('Sanitation Data'!I68))),'Data Summary'!DM74="Yes"),OFFSET('Sanitation Data'!$I$11,0,10*ROW('Sanitation Data'!I68)),NA())</f>
        <v>#N/A</v>
      </c>
      <c r="AY74" s="99" t="e">
        <f ca="true">+IF(AND(ISNUMBER(OFFSET('Sanitation Data'!$I$12,0,10*ROW('Sanitation Data'!I68))),'Data Summary'!DN74="Yes"),OFFSET('Sanitation Data'!$I$12,0,10*ROW('Sanitation Data'!I68)),NA())</f>
        <v>#N/A</v>
      </c>
      <c r="AZ74" s="100" t="e">
        <f ca="true">+IF(AND(ISNUMBER(OFFSET('Hygiene Data'!$D$5,0,10*ROW('Hygiene Data'!D68))),'Data Summary'!DO74="Yes"),OFFSET('Hygiene Data'!$D$5,0,10*ROW('Hygiene Data'!D68)),NA())</f>
        <v>#N/A</v>
      </c>
      <c r="BA74" s="100" t="e">
        <f ca="true">+IF(AND(ISNUMBER(OFFSET('Hygiene Data'!$D$7,0,10*ROW('Hygiene Data'!D68))),'Data Summary'!DP74="Yes"),OFFSET('Hygiene Data'!$D$7,0,10*ROW('Hygiene Data'!D68)),NA())</f>
        <v>#N/A</v>
      </c>
      <c r="BB74" s="100" t="e">
        <f ca="true">+IF(AND(ISNUMBER(OFFSET('Hygiene Data'!$D$9,0,10*ROW('Hygiene Data'!D68))),'Data Summary'!DQ74="Yes"),OFFSET('Hygiene Data'!$D$9,0,10*ROW('Hygiene Data'!D68)),NA())</f>
        <v>#N/A</v>
      </c>
      <c r="BC74" s="100" t="e">
        <f ca="true">+IF(AND(ISNUMBER(OFFSET('Hygiene Data'!$E$5,0,10*ROW('Hygiene Data'!E68))),'Data Summary'!DR74="Yes"),OFFSET('Hygiene Data'!$E$5,0,10*ROW('Hygiene Data'!E68)),NA())</f>
        <v>#N/A</v>
      </c>
      <c r="BD74" s="100" t="e">
        <f ca="true">+IF(AND(ISNUMBER(OFFSET('Hygiene Data'!$E$7,0,10*ROW('Hygiene Data'!E68))),'Data Summary'!DS74="Yes"),OFFSET('Hygiene Data'!$E$7,0,10*ROW('Hygiene Data'!E68)),NA())</f>
        <v>#N/A</v>
      </c>
      <c r="BE74" s="100" t="e">
        <f ca="true">+IF(AND(ISNUMBER(OFFSET('Hygiene Data'!$E$9,0,10*ROW('Hygiene Data'!E68))),'Data Summary'!DT74="Yes"),OFFSET('Hygiene Data'!$E$9,0,10*ROW('Hygiene Data'!E68)),NA())</f>
        <v>#N/A</v>
      </c>
      <c r="BF74" s="100" t="e">
        <f ca="true">+IF(AND(ISNUMBER(OFFSET('Hygiene Data'!$F$5,0,10*ROW('Hygiene Data'!F68))),'Data Summary'!DU74="Yes"),OFFSET('Hygiene Data'!$F$5,0,10*ROW('Hygiene Data'!F68)),NA())</f>
        <v>#N/A</v>
      </c>
      <c r="BG74" s="100" t="e">
        <f ca="true">+IF(AND(ISNUMBER(OFFSET('Hygiene Data'!$F$7,0,10*ROW('Hygiene Data'!F68))),'Data Summary'!DV74="Yes"),OFFSET('Hygiene Data'!$F$7,0,10*ROW('Hygiene Data'!F68)),NA())</f>
        <v>#N/A</v>
      </c>
      <c r="BH74" s="100" t="e">
        <f ca="true">+IF(AND(ISNUMBER(OFFSET('Hygiene Data'!$F$9,0,10*ROW('Hygiene Data'!F68))),'Data Summary'!DW74="Yes"),OFFSET('Hygiene Data'!$F$9,0,10*ROW('Hygiene Data'!F68)),NA())</f>
        <v>#N/A</v>
      </c>
      <c r="BI74" s="100" t="e">
        <f ca="true">+IF(AND(ISNUMBER(OFFSET('Hygiene Data'!$G$5,0,10*ROW('Hygiene Data'!G68))),'Data Summary'!DX74="Yes"),OFFSET('Hygiene Data'!$G$5,0,10*ROW('Hygiene Data'!G68)),NA())</f>
        <v>#N/A</v>
      </c>
      <c r="BJ74" s="100" t="e">
        <f ca="true">+IF(AND(ISNUMBER(OFFSET('Hygiene Data'!$G$7,0,10*ROW('Hygiene Data'!G68))),'Data Summary'!DY74="Yes"),OFFSET('Hygiene Data'!$G$7,0,10*ROW('Hygiene Data'!G68)),NA())</f>
        <v>#N/A</v>
      </c>
      <c r="BK74" s="100" t="e">
        <f ca="true">+IF(AND(ISNUMBER(OFFSET('Hygiene Data'!$G$9,0,10*ROW('Hygiene Data'!G68))),'Data Summary'!DZ74="Yes"),OFFSET('Hygiene Data'!$G$9,0,10*ROW('Hygiene Data'!G68)),NA())</f>
        <v>#N/A</v>
      </c>
      <c r="BL74" s="100" t="e">
        <f ca="true">+IF(AND(ISNUMBER(OFFSET('Hygiene Data'!$H$5,0,10*ROW('Hygiene Data'!H68))),'Data Summary'!EA74="Yes"),OFFSET('Hygiene Data'!$H$5,0,10*ROW('Hygiene Data'!H68)),NA())</f>
        <v>#N/A</v>
      </c>
      <c r="BM74" s="100" t="e">
        <f ca="true">+IF(AND(ISNUMBER(OFFSET('Hygiene Data'!$H$7,0,10*ROW('Hygiene Data'!H68))),'Data Summary'!EB74="Yes"),OFFSET('Hygiene Data'!$H$7,0,10*ROW('Hygiene Data'!H68)),NA())</f>
        <v>#N/A</v>
      </c>
      <c r="BN74" s="100" t="e">
        <f ca="true">+IF(AND(ISNUMBER(OFFSET('Hygiene Data'!$H$9,0,10*ROW('Hygiene Data'!H68))),'Data Summary'!EC74="Yes"),OFFSET('Hygiene Data'!$H$9,0,10*ROW('Hygiene Data'!H68)),NA())</f>
        <v>#N/A</v>
      </c>
      <c r="BO74" s="100" t="e">
        <f ca="true">+IF(AND(ISNUMBER(OFFSET('Hygiene Data'!$I$5,0,10*ROW('Hygiene Data'!I68))),'Data Summary'!ED74="Yes"),OFFSET('Hygiene Data'!$I$5,0,10*ROW('Hygiene Data'!I68)),NA())</f>
        <v>#N/A</v>
      </c>
      <c r="BP74" s="100" t="e">
        <f ca="true">+IF(AND(ISNUMBER(OFFSET('Hygiene Data'!$I$7,0,10*ROW('Hygiene Data'!I68))),'Data Summary'!EE74="Yes"),OFFSET('Hygiene Data'!$I$7,0,10*ROW('Hygiene Data'!I68)),NA())</f>
        <v>#N/A</v>
      </c>
      <c r="BQ74" s="100" t="e">
        <f ca="true">+IF(AND(ISNUMBER(OFFSET('Hygiene Data'!$I$9,0,10*ROW('Hygiene Data'!I68))),'Data Summary'!EF74="Yes"),OFFSET('Hygiene Data'!$I$9,0,10*ROW('Hygiene Data'!I68)),NA())</f>
        <v>#N/A</v>
      </c>
    </row>
    <row xmlns:x14ac="http://schemas.microsoft.com/office/spreadsheetml/2009/9/ac" r="75" x14ac:dyDescent="0.2">
      <c r="A75" s="351" t="e">
        <f ca="true">+RIGHT('Data Summary'!A75,LEN('Data Summary'!A75)-9)</f>
        <v>#VALUE!</v>
      </c>
      <c r="B75" s="38" t="str">
        <f ca="true">+IF(ISTEXT('Data Summary'!B75),'Data Summary'!B75,"")</f>
        <v/>
      </c>
      <c r="C75" s="350" t="e">
        <f ca="true">+VALUE('Data Summary'!C75)</f>
        <v>#VALUE!</v>
      </c>
      <c r="D75" s="98" t="e">
        <f ca="true">+IF(AND(ISNUMBER(OFFSET('Water Data'!$D$4,0,10*ROW('Water Data'!D69))),'Data Summary'!BS75="Yes"),100-OFFSET('Water Data'!$D$4,0,10*ROW('Water Data'!D69)),NA())</f>
        <v>#N/A</v>
      </c>
      <c r="E75" s="98" t="e">
        <f ca="true">+IF(AND(ISNUMBER(OFFSET('Water Data'!$D$6,0,10*ROW('Water Data'!D69))),'Data Summary'!BT75="Yes"),OFFSET('Water Data'!$D$6,0,10*ROW('Water Data'!D69)),NA())</f>
        <v>#N/A</v>
      </c>
      <c r="F75" s="98" t="e">
        <f ca="true">+IF(AND(ISNUMBER(OFFSET('Water Data'!$D$9,0,10*ROW('Water Data'!D69))),'Data Summary'!BU75="Yes"),OFFSET('Water Data'!$D$9,0,10*ROW('Water Data'!D69)),NA())</f>
        <v>#N/A</v>
      </c>
      <c r="G75" s="98" t="e">
        <f ca="true">+IF(AND(ISNUMBER(OFFSET('Water Data'!$E$4,0,10*ROW('Water Data'!E69))),'Data Summary'!BV75="Yes"),100-OFFSET('Water Data'!$E$4,0,10*ROW('Water Data'!E69)),NA())</f>
        <v>#N/A</v>
      </c>
      <c r="H75" s="98" t="e">
        <f ca="true">+IF(AND(ISNUMBER(OFFSET('Water Data'!$E$6,0,10*ROW('Water Data'!E69))),'Data Summary'!BW75="Yes"),OFFSET('Water Data'!$E$6,0,10*ROW('Water Data'!E69)),NA())</f>
        <v>#N/A</v>
      </c>
      <c r="I75" s="98" t="e">
        <f ca="true">+IF(AND(ISNUMBER(OFFSET('Water Data'!$E$9,0,10*ROW('Water Data'!E69))),'Data Summary'!BX75="Yes"),OFFSET('Water Data'!$E$9,0,10*ROW('Water Data'!E69)),NA())</f>
        <v>#N/A</v>
      </c>
      <c r="J75" s="98" t="e">
        <f ca="true">+IF(AND(ISNUMBER(OFFSET('Water Data'!$F$4,0,10*ROW('Water Data'!F69))),'Data Summary'!BY75="Yes"),100-OFFSET('Water Data'!$F$4,0,10*ROW('Water Data'!F69)),NA())</f>
        <v>#N/A</v>
      </c>
      <c r="K75" s="98" t="e">
        <f ca="true">+IF(AND(ISNUMBER(OFFSET('Water Data'!$F$6,0,10*ROW('Water Data'!F69))),'Data Summary'!BZ75="Yes"),OFFSET('Water Data'!$F$6,0,10*ROW('Water Data'!F69)),NA())</f>
        <v>#N/A</v>
      </c>
      <c r="L75" s="98" t="e">
        <f ca="true">+IF(AND(ISNUMBER(OFFSET('Water Data'!$F$9,0,10*ROW('Water Data'!F69))),'Data Summary'!CA75="Yes"),OFFSET('Water Data'!$F$9,0,10*ROW('Water Data'!F69)),NA())</f>
        <v>#N/A</v>
      </c>
      <c r="M75" s="98" t="e">
        <f ca="true">+IF(AND(ISNUMBER(OFFSET('Water Data'!$G$4,0,10*ROW('Water Data'!G69))),'Data Summary'!CB75="Yes"),100-OFFSET('Water Data'!$G$4,0,10*ROW('Water Data'!G69)),NA())</f>
        <v>#N/A</v>
      </c>
      <c r="N75" s="98" t="e">
        <f ca="true">+IF(AND(ISNUMBER(OFFSET('Water Data'!$G$6,0,10*ROW('Water Data'!G69))),'Data Summary'!CC75="Yes"),OFFSET('Water Data'!$G$6,0,10*ROW('Water Data'!G69)),NA())</f>
        <v>#N/A</v>
      </c>
      <c r="O75" s="98" t="e">
        <f ca="true">+IF(AND(ISNUMBER(OFFSET('Water Data'!$G$9,0,10*ROW('Water Data'!G69))),'Data Summary'!CD75="Yes"),OFFSET('Water Data'!$G$9,0,10*ROW('Water Data'!G69)),NA())</f>
        <v>#N/A</v>
      </c>
      <c r="P75" s="98" t="e">
        <f ca="true">+IF(AND(ISNUMBER(OFFSET('Water Data'!$H$4,0,10*ROW('Water Data'!H69))),'Data Summary'!CE75="Yes"),100-OFFSET('Water Data'!$H$4,0,10*ROW('Water Data'!H69)),NA())</f>
        <v>#N/A</v>
      </c>
      <c r="Q75" s="98" t="e">
        <f ca="true">+IF(AND(ISNUMBER(OFFSET('Water Data'!$H$6,0,10*ROW('Water Data'!H69))),'Data Summary'!CF75="Yes"),OFFSET('Water Data'!$H$6,0,10*ROW('Water Data'!H69)),NA())</f>
        <v>#N/A</v>
      </c>
      <c r="R75" s="98" t="e">
        <f ca="true">+IF(AND(ISNUMBER(OFFSET('Water Data'!$H$9,0,10*ROW('Water Data'!H69))),'Data Summary'!CG75="Yes"),OFFSET('Water Data'!$H$9,0,10*ROW('Water Data'!H69)),NA())</f>
        <v>#N/A</v>
      </c>
      <c r="S75" s="98" t="e">
        <f ca="true">+IF(AND(ISNUMBER(OFFSET('Water Data'!$I$4,0,10*ROW('Water Data'!I69))),'Data Summary'!CH75="Yes"),100-OFFSET('Water Data'!$I$4,0,10*ROW('Water Data'!I69)),NA())</f>
        <v>#N/A</v>
      </c>
      <c r="T75" s="98" t="e">
        <f ca="true">+IF(AND(ISNUMBER(OFFSET('Water Data'!$I$6,0,10*ROW('Water Data'!I69))),'Data Summary'!CI75="Yes"),OFFSET('Water Data'!$I$6,0,10*ROW('Water Data'!I69)),NA())</f>
        <v>#N/A</v>
      </c>
      <c r="U75" s="98" t="e">
        <f ca="true">+IF(AND(ISNUMBER(OFFSET('Water Data'!$I$9,0,10*ROW('Water Data'!I69))),'Data Summary'!CJ75="Yes"),OFFSET('Water Data'!$I$9,0,10*ROW('Water Data'!I69)),NA())</f>
        <v>#N/A</v>
      </c>
      <c r="V75" s="99" t="e">
        <f ca="true">+IF(AND(ISNUMBER(OFFSET('Sanitation Data'!$D$4,0,10*ROW('Sanitation Data'!D69))),'Data Summary'!CK75="Yes"),100-OFFSET('Sanitation Data'!$D$4,0,10*ROW('Sanitation Data'!D69)),NA())</f>
        <v>#N/A</v>
      </c>
      <c r="W75" s="99" t="e">
        <f ca="true">+IF(AND(ISNUMBER(OFFSET('Sanitation Data'!$D$6,0,10*ROW('Sanitation Data'!D69))),'Data Summary'!CL75="Yes"),OFFSET('Sanitation Data'!$D$6,0,10*ROW('Sanitation Data'!D69)),NA())</f>
        <v>#N/A</v>
      </c>
      <c r="X75" s="99" t="e">
        <f ca="true">+IF(AND(ISNUMBER(OFFSET('Sanitation Data'!$D$10,0,10*ROW('Sanitation Data'!D69))),'Data Summary'!CM75="Yes"),OFFSET('Sanitation Data'!$D$10,0,10*ROW('Sanitation Data'!D69)),NA())</f>
        <v>#N/A</v>
      </c>
      <c r="Y75" s="99" t="e">
        <f ca="true">+IF(AND(ISNUMBER(OFFSET('Sanitation Data'!$D$11,0,10*ROW('Sanitation Data'!D69))),'Data Summary'!CN75="Yes"),OFFSET('Sanitation Data'!$D$11,0,10*ROW('Sanitation Data'!D69)),NA())</f>
        <v>#N/A</v>
      </c>
      <c r="Z75" s="99" t="e">
        <f ca="true">+IF(AND(ISNUMBER(OFFSET('Sanitation Data'!$D$12,0,10*ROW('Sanitation Data'!D69))),'Data Summary'!CO75="Yes"),OFFSET('Sanitation Data'!$D$12,0,10*ROW('Sanitation Data'!D69)),NA())</f>
        <v>#N/A</v>
      </c>
      <c r="AA75" s="99" t="e">
        <f ca="true">+IF(AND(ISNUMBER(OFFSET('Sanitation Data'!$E$4,0,10*ROW('Sanitation Data'!E69))),'Data Summary'!CP75="Yes"),100-OFFSET('Sanitation Data'!$E$4,0,10*ROW('Sanitation Data'!E69)),NA())</f>
        <v>#N/A</v>
      </c>
      <c r="AB75" s="99" t="e">
        <f ca="true">+IF(AND(ISNUMBER(OFFSET('Sanitation Data'!$E$6,0,10*ROW('Sanitation Data'!E69))),'Data Summary'!CQ75="Yes"),OFFSET('Sanitation Data'!$E$6,0,10*ROW('Sanitation Data'!E69)),NA())</f>
        <v>#N/A</v>
      </c>
      <c r="AC75" s="99" t="e">
        <f ca="true">+IF(AND(ISNUMBER(OFFSET('Sanitation Data'!$E$10,0,10*ROW('Sanitation Data'!E69))),'Data Summary'!CR75="Yes"),OFFSET('Sanitation Data'!$E$10,0,10*ROW('Sanitation Data'!E69)),NA())</f>
        <v>#N/A</v>
      </c>
      <c r="AD75" s="99" t="e">
        <f ca="true">+IF(AND(ISNUMBER(OFFSET('Sanitation Data'!$E$11,0,10*ROW('Sanitation Data'!E69))),'Data Summary'!CS75="Yes"),OFFSET('Sanitation Data'!$E$11,0,10*ROW('Sanitation Data'!E69)),NA())</f>
        <v>#N/A</v>
      </c>
      <c r="AE75" s="99" t="e">
        <f ca="true">+IF(AND(ISNUMBER(OFFSET('Sanitation Data'!$E$12,0,10*ROW('Sanitation Data'!E69))),'Data Summary'!CT75="Yes"),OFFSET('Sanitation Data'!$E$12,0,10*ROW('Sanitation Data'!E69)),NA())</f>
        <v>#N/A</v>
      </c>
      <c r="AF75" s="99" t="e">
        <f ca="true">+IF(AND(ISNUMBER(OFFSET('Sanitation Data'!$F$4,0,10*ROW('Sanitation Data'!F69))),'Data Summary'!CU75="Yes"),100-OFFSET('Sanitation Data'!$F$4,0,10*ROW('Sanitation Data'!F69)),NA())</f>
        <v>#N/A</v>
      </c>
      <c r="AG75" s="99" t="e">
        <f ca="true">+IF(AND(ISNUMBER(OFFSET('Sanitation Data'!$F$6,0,10*ROW('Sanitation Data'!F69))),'Data Summary'!CV75="Yes"),OFFSET('Sanitation Data'!$F$6,0,10*ROW('Sanitation Data'!F69)),NA())</f>
        <v>#N/A</v>
      </c>
      <c r="AH75" s="99" t="e">
        <f ca="true">+IF(AND(ISNUMBER(OFFSET('Sanitation Data'!$F$10,0,10*ROW('Sanitation Data'!F69))),'Data Summary'!CW75="Yes"),OFFSET('Sanitation Data'!$F$10,0,10*ROW('Sanitation Data'!F69)),NA())</f>
        <v>#N/A</v>
      </c>
      <c r="AI75" s="99" t="e">
        <f ca="true">+IF(AND(ISNUMBER(OFFSET('Sanitation Data'!$F$11,0,10*ROW('Sanitation Data'!F69))),'Data Summary'!CX75="Yes"),OFFSET('Sanitation Data'!$F$11,0,10*ROW('Sanitation Data'!F69)),NA())</f>
        <v>#N/A</v>
      </c>
      <c r="AJ75" s="99" t="e">
        <f ca="true">+IF(AND(ISNUMBER(OFFSET('Sanitation Data'!$F$12,0,10*ROW('Sanitation Data'!F69))),'Data Summary'!CY75="Yes"),OFFSET('Sanitation Data'!$F$12,0,10*ROW('Sanitation Data'!F69)),NA())</f>
        <v>#N/A</v>
      </c>
      <c r="AK75" s="99" t="e">
        <f ca="true">+IF(AND(ISNUMBER(OFFSET('Sanitation Data'!$G$4,0,10*ROW('Sanitation Data'!G69))),'Data Summary'!CZ75="Yes"),100-OFFSET('Sanitation Data'!$G$4,0,10*ROW('Sanitation Data'!G69)),NA())</f>
        <v>#N/A</v>
      </c>
      <c r="AL75" s="99" t="e">
        <f ca="true">+IF(AND(ISNUMBER(OFFSET('Sanitation Data'!$G$6,0,10*ROW('Sanitation Data'!G69))),'Data Summary'!DA75="Yes"),OFFSET('Sanitation Data'!$G$6,0,10*ROW('Sanitation Data'!G69)),NA())</f>
        <v>#N/A</v>
      </c>
      <c r="AM75" s="99" t="e">
        <f ca="true">+IF(AND(ISNUMBER(OFFSET('Sanitation Data'!$G$10,0,10*ROW('Sanitation Data'!G69))),'Data Summary'!DB75="Yes"),OFFSET('Sanitation Data'!$G$10,0,10*ROW('Sanitation Data'!G69)),NA())</f>
        <v>#N/A</v>
      </c>
      <c r="AN75" s="99" t="e">
        <f ca="true">+IF(AND(ISNUMBER(OFFSET('Sanitation Data'!$G$11,0,10*ROW('Sanitation Data'!G69))),'Data Summary'!DC75="Yes"),OFFSET('Sanitation Data'!$G$11,0,10*ROW('Sanitation Data'!G69)),NA())</f>
        <v>#N/A</v>
      </c>
      <c r="AO75" s="99" t="e">
        <f ca="true">+IF(AND(ISNUMBER(OFFSET('Sanitation Data'!$G$12,0,10*ROW('Sanitation Data'!G69))),'Data Summary'!DD75="Yes"),OFFSET('Sanitation Data'!$G$12,0,10*ROW('Sanitation Data'!G69)),NA())</f>
        <v>#N/A</v>
      </c>
      <c r="AP75" s="99" t="e">
        <f ca="true">+IF(AND(ISNUMBER(OFFSET('Sanitation Data'!$H$4,0,10*ROW('Sanitation Data'!H69))),'Data Summary'!DE75="Yes"),100-OFFSET('Sanitation Data'!$H$4,0,10*ROW('Sanitation Data'!H69)),NA())</f>
        <v>#N/A</v>
      </c>
      <c r="AQ75" s="99" t="e">
        <f ca="true">+IF(AND(ISNUMBER(OFFSET('Sanitation Data'!$H$6,0,10*ROW('Sanitation Data'!H69))),'Data Summary'!DF75="Yes"),OFFSET('Sanitation Data'!$H$6,0,10*ROW('Sanitation Data'!H69)),NA())</f>
        <v>#N/A</v>
      </c>
      <c r="AR75" s="99" t="e">
        <f ca="true">+IF(AND(ISNUMBER(OFFSET('Sanitation Data'!$H$10,0,10*ROW('Sanitation Data'!H69))),'Data Summary'!DG75="Yes"),OFFSET('Sanitation Data'!$H$10,0,10*ROW('Sanitation Data'!H69)),NA())</f>
        <v>#N/A</v>
      </c>
      <c r="AS75" s="99" t="e">
        <f ca="true">+IF(AND(ISNUMBER(OFFSET('Sanitation Data'!$H$11,0,10*ROW('Sanitation Data'!H69))),'Data Summary'!DH75="Yes"),OFFSET('Sanitation Data'!$H$11,0,10*ROW('Sanitation Data'!H69)),NA())</f>
        <v>#N/A</v>
      </c>
      <c r="AT75" s="99" t="e">
        <f ca="true">+IF(AND(ISNUMBER(OFFSET('Sanitation Data'!$H$12,0,10*ROW('Sanitation Data'!H69))),'Data Summary'!DI75="Yes"),OFFSET('Sanitation Data'!$H$12,0,10*ROW('Sanitation Data'!H69)),NA())</f>
        <v>#N/A</v>
      </c>
      <c r="AU75" s="99" t="e">
        <f ca="true">+IF(AND(ISNUMBER(OFFSET('Sanitation Data'!$I$4,0,10*ROW('Sanitation Data'!I69))),'Data Summary'!DJ75="Yes"),100-OFFSET('Sanitation Data'!$I$4,0,10*ROW('Sanitation Data'!I69)),NA())</f>
        <v>#N/A</v>
      </c>
      <c r="AV75" s="99" t="e">
        <f ca="true">+IF(AND(ISNUMBER(OFFSET('Sanitation Data'!$I$6,0,10*ROW('Sanitation Data'!I69))),'Data Summary'!DK75="Yes"),OFFSET('Sanitation Data'!$I$6,0,10*ROW('Sanitation Data'!I69)),NA())</f>
        <v>#N/A</v>
      </c>
      <c r="AW75" s="99" t="e">
        <f ca="true">+IF(AND(ISNUMBER(OFFSET('Sanitation Data'!$I$10,0,10*ROW('Sanitation Data'!I69))),'Data Summary'!DL75="Yes"),OFFSET('Sanitation Data'!$I$10,0,10*ROW('Sanitation Data'!I69)),NA())</f>
        <v>#N/A</v>
      </c>
      <c r="AX75" s="99" t="e">
        <f ca="true">+IF(AND(ISNUMBER(OFFSET('Sanitation Data'!$I$11,0,10*ROW('Sanitation Data'!I69))),'Data Summary'!DM75="Yes"),OFFSET('Sanitation Data'!$I$11,0,10*ROW('Sanitation Data'!I69)),NA())</f>
        <v>#N/A</v>
      </c>
      <c r="AY75" s="99" t="e">
        <f ca="true">+IF(AND(ISNUMBER(OFFSET('Sanitation Data'!$I$12,0,10*ROW('Sanitation Data'!I69))),'Data Summary'!DN75="Yes"),OFFSET('Sanitation Data'!$I$12,0,10*ROW('Sanitation Data'!I69)),NA())</f>
        <v>#N/A</v>
      </c>
      <c r="AZ75" s="100" t="e">
        <f ca="true">+IF(AND(ISNUMBER(OFFSET('Hygiene Data'!$D$5,0,10*ROW('Hygiene Data'!D69))),'Data Summary'!DO75="Yes"),OFFSET('Hygiene Data'!$D$5,0,10*ROW('Hygiene Data'!D69)),NA())</f>
        <v>#N/A</v>
      </c>
      <c r="BA75" s="100" t="e">
        <f ca="true">+IF(AND(ISNUMBER(OFFSET('Hygiene Data'!$D$7,0,10*ROW('Hygiene Data'!D69))),'Data Summary'!DP75="Yes"),OFFSET('Hygiene Data'!$D$7,0,10*ROW('Hygiene Data'!D69)),NA())</f>
        <v>#N/A</v>
      </c>
      <c r="BB75" s="100" t="e">
        <f ca="true">+IF(AND(ISNUMBER(OFFSET('Hygiene Data'!$D$9,0,10*ROW('Hygiene Data'!D69))),'Data Summary'!DQ75="Yes"),OFFSET('Hygiene Data'!$D$9,0,10*ROW('Hygiene Data'!D69)),NA())</f>
        <v>#N/A</v>
      </c>
      <c r="BC75" s="100" t="e">
        <f ca="true">+IF(AND(ISNUMBER(OFFSET('Hygiene Data'!$E$5,0,10*ROW('Hygiene Data'!E69))),'Data Summary'!DR75="Yes"),OFFSET('Hygiene Data'!$E$5,0,10*ROW('Hygiene Data'!E69)),NA())</f>
        <v>#N/A</v>
      </c>
      <c r="BD75" s="100" t="e">
        <f ca="true">+IF(AND(ISNUMBER(OFFSET('Hygiene Data'!$E$7,0,10*ROW('Hygiene Data'!E69))),'Data Summary'!DS75="Yes"),OFFSET('Hygiene Data'!$E$7,0,10*ROW('Hygiene Data'!E69)),NA())</f>
        <v>#N/A</v>
      </c>
      <c r="BE75" s="100" t="e">
        <f ca="true">+IF(AND(ISNUMBER(OFFSET('Hygiene Data'!$E$9,0,10*ROW('Hygiene Data'!E69))),'Data Summary'!DT75="Yes"),OFFSET('Hygiene Data'!$E$9,0,10*ROW('Hygiene Data'!E69)),NA())</f>
        <v>#N/A</v>
      </c>
      <c r="BF75" s="100" t="e">
        <f ca="true">+IF(AND(ISNUMBER(OFFSET('Hygiene Data'!$F$5,0,10*ROW('Hygiene Data'!F69))),'Data Summary'!DU75="Yes"),OFFSET('Hygiene Data'!$F$5,0,10*ROW('Hygiene Data'!F69)),NA())</f>
        <v>#N/A</v>
      </c>
      <c r="BG75" s="100" t="e">
        <f ca="true">+IF(AND(ISNUMBER(OFFSET('Hygiene Data'!$F$7,0,10*ROW('Hygiene Data'!F69))),'Data Summary'!DV75="Yes"),OFFSET('Hygiene Data'!$F$7,0,10*ROW('Hygiene Data'!F69)),NA())</f>
        <v>#N/A</v>
      </c>
      <c r="BH75" s="100" t="e">
        <f ca="true">+IF(AND(ISNUMBER(OFFSET('Hygiene Data'!$F$9,0,10*ROW('Hygiene Data'!F69))),'Data Summary'!DW75="Yes"),OFFSET('Hygiene Data'!$F$9,0,10*ROW('Hygiene Data'!F69)),NA())</f>
        <v>#N/A</v>
      </c>
      <c r="BI75" s="100" t="e">
        <f ca="true">+IF(AND(ISNUMBER(OFFSET('Hygiene Data'!$G$5,0,10*ROW('Hygiene Data'!G69))),'Data Summary'!DX75="Yes"),OFFSET('Hygiene Data'!$G$5,0,10*ROW('Hygiene Data'!G69)),NA())</f>
        <v>#N/A</v>
      </c>
      <c r="BJ75" s="100" t="e">
        <f ca="true">+IF(AND(ISNUMBER(OFFSET('Hygiene Data'!$G$7,0,10*ROW('Hygiene Data'!G69))),'Data Summary'!DY75="Yes"),OFFSET('Hygiene Data'!$G$7,0,10*ROW('Hygiene Data'!G69)),NA())</f>
        <v>#N/A</v>
      </c>
      <c r="BK75" s="100" t="e">
        <f ca="true">+IF(AND(ISNUMBER(OFFSET('Hygiene Data'!$G$9,0,10*ROW('Hygiene Data'!G69))),'Data Summary'!DZ75="Yes"),OFFSET('Hygiene Data'!$G$9,0,10*ROW('Hygiene Data'!G69)),NA())</f>
        <v>#N/A</v>
      </c>
      <c r="BL75" s="100" t="e">
        <f ca="true">+IF(AND(ISNUMBER(OFFSET('Hygiene Data'!$H$5,0,10*ROW('Hygiene Data'!H69))),'Data Summary'!EA75="Yes"),OFFSET('Hygiene Data'!$H$5,0,10*ROW('Hygiene Data'!H69)),NA())</f>
        <v>#N/A</v>
      </c>
      <c r="BM75" s="100" t="e">
        <f ca="true">+IF(AND(ISNUMBER(OFFSET('Hygiene Data'!$H$7,0,10*ROW('Hygiene Data'!H69))),'Data Summary'!EB75="Yes"),OFFSET('Hygiene Data'!$H$7,0,10*ROW('Hygiene Data'!H69)),NA())</f>
        <v>#N/A</v>
      </c>
      <c r="BN75" s="100" t="e">
        <f ca="true">+IF(AND(ISNUMBER(OFFSET('Hygiene Data'!$H$9,0,10*ROW('Hygiene Data'!H69))),'Data Summary'!EC75="Yes"),OFFSET('Hygiene Data'!$H$9,0,10*ROW('Hygiene Data'!H69)),NA())</f>
        <v>#N/A</v>
      </c>
      <c r="BO75" s="100" t="e">
        <f ca="true">+IF(AND(ISNUMBER(OFFSET('Hygiene Data'!$I$5,0,10*ROW('Hygiene Data'!I69))),'Data Summary'!ED75="Yes"),OFFSET('Hygiene Data'!$I$5,0,10*ROW('Hygiene Data'!I69)),NA())</f>
        <v>#N/A</v>
      </c>
      <c r="BP75" s="100" t="e">
        <f ca="true">+IF(AND(ISNUMBER(OFFSET('Hygiene Data'!$I$7,0,10*ROW('Hygiene Data'!I69))),'Data Summary'!EE75="Yes"),OFFSET('Hygiene Data'!$I$7,0,10*ROW('Hygiene Data'!I69)),NA())</f>
        <v>#N/A</v>
      </c>
      <c r="BQ75" s="100" t="e">
        <f ca="true">+IF(AND(ISNUMBER(OFFSET('Hygiene Data'!$I$9,0,10*ROW('Hygiene Data'!I69))),'Data Summary'!EF75="Yes"),OFFSET('Hygiene Data'!$I$9,0,10*ROW('Hygiene Data'!I69)),NA())</f>
        <v>#N/A</v>
      </c>
    </row>
    <row xmlns:x14ac="http://schemas.microsoft.com/office/spreadsheetml/2009/9/ac" r="76" x14ac:dyDescent="0.2">
      <c r="A76" s="351" t="e">
        <f ca="true">+RIGHT('Data Summary'!A76,LEN('Data Summary'!A76)-9)</f>
        <v>#VALUE!</v>
      </c>
      <c r="B76" s="38" t="str">
        <f ca="true">+IF(ISTEXT('Data Summary'!B76),'Data Summary'!B76,"")</f>
        <v/>
      </c>
      <c r="C76" s="350" t="e">
        <f ca="true">+VALUE('Data Summary'!C76)</f>
        <v>#VALUE!</v>
      </c>
      <c r="D76" s="98" t="e">
        <f ca="true">+IF(AND(ISNUMBER(OFFSET('Water Data'!$D$4,0,10*ROW('Water Data'!D70))),'Data Summary'!BS76="Yes"),100-OFFSET('Water Data'!$D$4,0,10*ROW('Water Data'!D70)),NA())</f>
        <v>#N/A</v>
      </c>
      <c r="E76" s="98" t="e">
        <f ca="true">+IF(AND(ISNUMBER(OFFSET('Water Data'!$D$6,0,10*ROW('Water Data'!D70))),'Data Summary'!BT76="Yes"),OFFSET('Water Data'!$D$6,0,10*ROW('Water Data'!D70)),NA())</f>
        <v>#N/A</v>
      </c>
      <c r="F76" s="98" t="e">
        <f ca="true">+IF(AND(ISNUMBER(OFFSET('Water Data'!$D$9,0,10*ROW('Water Data'!D70))),'Data Summary'!BU76="Yes"),OFFSET('Water Data'!$D$9,0,10*ROW('Water Data'!D70)),NA())</f>
        <v>#N/A</v>
      </c>
      <c r="G76" s="98" t="e">
        <f ca="true">+IF(AND(ISNUMBER(OFFSET('Water Data'!$E$4,0,10*ROW('Water Data'!E70))),'Data Summary'!BV76="Yes"),100-OFFSET('Water Data'!$E$4,0,10*ROW('Water Data'!E70)),NA())</f>
        <v>#N/A</v>
      </c>
      <c r="H76" s="98" t="e">
        <f ca="true">+IF(AND(ISNUMBER(OFFSET('Water Data'!$E$6,0,10*ROW('Water Data'!E70))),'Data Summary'!BW76="Yes"),OFFSET('Water Data'!$E$6,0,10*ROW('Water Data'!E70)),NA())</f>
        <v>#N/A</v>
      </c>
      <c r="I76" s="98" t="e">
        <f ca="true">+IF(AND(ISNUMBER(OFFSET('Water Data'!$E$9,0,10*ROW('Water Data'!E70))),'Data Summary'!BX76="Yes"),OFFSET('Water Data'!$E$9,0,10*ROW('Water Data'!E70)),NA())</f>
        <v>#N/A</v>
      </c>
      <c r="J76" s="98" t="e">
        <f ca="true">+IF(AND(ISNUMBER(OFFSET('Water Data'!$F$4,0,10*ROW('Water Data'!F70))),'Data Summary'!BY76="Yes"),100-OFFSET('Water Data'!$F$4,0,10*ROW('Water Data'!F70)),NA())</f>
        <v>#N/A</v>
      </c>
      <c r="K76" s="98" t="e">
        <f ca="true">+IF(AND(ISNUMBER(OFFSET('Water Data'!$F$6,0,10*ROW('Water Data'!F70))),'Data Summary'!BZ76="Yes"),OFFSET('Water Data'!$F$6,0,10*ROW('Water Data'!F70)),NA())</f>
        <v>#N/A</v>
      </c>
      <c r="L76" s="98" t="e">
        <f ca="true">+IF(AND(ISNUMBER(OFFSET('Water Data'!$F$9,0,10*ROW('Water Data'!F70))),'Data Summary'!CA76="Yes"),OFFSET('Water Data'!$F$9,0,10*ROW('Water Data'!F70)),NA())</f>
        <v>#N/A</v>
      </c>
      <c r="M76" s="98" t="e">
        <f ca="true">+IF(AND(ISNUMBER(OFFSET('Water Data'!$G$4,0,10*ROW('Water Data'!G70))),'Data Summary'!CB76="Yes"),100-OFFSET('Water Data'!$G$4,0,10*ROW('Water Data'!G70)),NA())</f>
        <v>#N/A</v>
      </c>
      <c r="N76" s="98" t="e">
        <f ca="true">+IF(AND(ISNUMBER(OFFSET('Water Data'!$G$6,0,10*ROW('Water Data'!G70))),'Data Summary'!CC76="Yes"),OFFSET('Water Data'!$G$6,0,10*ROW('Water Data'!G70)),NA())</f>
        <v>#N/A</v>
      </c>
      <c r="O76" s="98" t="e">
        <f ca="true">+IF(AND(ISNUMBER(OFFSET('Water Data'!$G$9,0,10*ROW('Water Data'!G70))),'Data Summary'!CD76="Yes"),OFFSET('Water Data'!$G$9,0,10*ROW('Water Data'!G70)),NA())</f>
        <v>#N/A</v>
      </c>
      <c r="P76" s="98" t="e">
        <f ca="true">+IF(AND(ISNUMBER(OFFSET('Water Data'!$H$4,0,10*ROW('Water Data'!H70))),'Data Summary'!CE76="Yes"),100-OFFSET('Water Data'!$H$4,0,10*ROW('Water Data'!H70)),NA())</f>
        <v>#N/A</v>
      </c>
      <c r="Q76" s="98" t="e">
        <f ca="true">+IF(AND(ISNUMBER(OFFSET('Water Data'!$H$6,0,10*ROW('Water Data'!H70))),'Data Summary'!CF76="Yes"),OFFSET('Water Data'!$H$6,0,10*ROW('Water Data'!H70)),NA())</f>
        <v>#N/A</v>
      </c>
      <c r="R76" s="98" t="e">
        <f ca="true">+IF(AND(ISNUMBER(OFFSET('Water Data'!$H$9,0,10*ROW('Water Data'!H70))),'Data Summary'!CG76="Yes"),OFFSET('Water Data'!$H$9,0,10*ROW('Water Data'!H70)),NA())</f>
        <v>#N/A</v>
      </c>
      <c r="S76" s="98" t="e">
        <f ca="true">+IF(AND(ISNUMBER(OFFSET('Water Data'!$I$4,0,10*ROW('Water Data'!I70))),'Data Summary'!CH76="Yes"),100-OFFSET('Water Data'!$I$4,0,10*ROW('Water Data'!I70)),NA())</f>
        <v>#N/A</v>
      </c>
      <c r="T76" s="98" t="e">
        <f ca="true">+IF(AND(ISNUMBER(OFFSET('Water Data'!$I$6,0,10*ROW('Water Data'!I70))),'Data Summary'!CI76="Yes"),OFFSET('Water Data'!$I$6,0,10*ROW('Water Data'!I70)),NA())</f>
        <v>#N/A</v>
      </c>
      <c r="U76" s="98" t="e">
        <f ca="true">+IF(AND(ISNUMBER(OFFSET('Water Data'!$I$9,0,10*ROW('Water Data'!I70))),'Data Summary'!CJ76="Yes"),OFFSET('Water Data'!$I$9,0,10*ROW('Water Data'!I70)),NA())</f>
        <v>#N/A</v>
      </c>
      <c r="V76" s="99" t="e">
        <f ca="true">+IF(AND(ISNUMBER(OFFSET('Sanitation Data'!$D$4,0,10*ROW('Sanitation Data'!D70))),'Data Summary'!CK76="Yes"),100-OFFSET('Sanitation Data'!$D$4,0,10*ROW('Sanitation Data'!D70)),NA())</f>
        <v>#N/A</v>
      </c>
      <c r="W76" s="99" t="e">
        <f ca="true">+IF(AND(ISNUMBER(OFFSET('Sanitation Data'!$D$6,0,10*ROW('Sanitation Data'!D70))),'Data Summary'!CL76="Yes"),OFFSET('Sanitation Data'!$D$6,0,10*ROW('Sanitation Data'!D70)),NA())</f>
        <v>#N/A</v>
      </c>
      <c r="X76" s="99" t="e">
        <f ca="true">+IF(AND(ISNUMBER(OFFSET('Sanitation Data'!$D$10,0,10*ROW('Sanitation Data'!D70))),'Data Summary'!CM76="Yes"),OFFSET('Sanitation Data'!$D$10,0,10*ROW('Sanitation Data'!D70)),NA())</f>
        <v>#N/A</v>
      </c>
      <c r="Y76" s="99" t="e">
        <f ca="true">+IF(AND(ISNUMBER(OFFSET('Sanitation Data'!$D$11,0,10*ROW('Sanitation Data'!D70))),'Data Summary'!CN76="Yes"),OFFSET('Sanitation Data'!$D$11,0,10*ROW('Sanitation Data'!D70)),NA())</f>
        <v>#N/A</v>
      </c>
      <c r="Z76" s="99" t="e">
        <f ca="true">+IF(AND(ISNUMBER(OFFSET('Sanitation Data'!$D$12,0,10*ROW('Sanitation Data'!D70))),'Data Summary'!CO76="Yes"),OFFSET('Sanitation Data'!$D$12,0,10*ROW('Sanitation Data'!D70)),NA())</f>
        <v>#N/A</v>
      </c>
      <c r="AA76" s="99" t="e">
        <f ca="true">+IF(AND(ISNUMBER(OFFSET('Sanitation Data'!$E$4,0,10*ROW('Sanitation Data'!E70))),'Data Summary'!CP76="Yes"),100-OFFSET('Sanitation Data'!$E$4,0,10*ROW('Sanitation Data'!E70)),NA())</f>
        <v>#N/A</v>
      </c>
      <c r="AB76" s="99" t="e">
        <f ca="true">+IF(AND(ISNUMBER(OFFSET('Sanitation Data'!$E$6,0,10*ROW('Sanitation Data'!E70))),'Data Summary'!CQ76="Yes"),OFFSET('Sanitation Data'!$E$6,0,10*ROW('Sanitation Data'!E70)),NA())</f>
        <v>#N/A</v>
      </c>
      <c r="AC76" s="99" t="e">
        <f ca="true">+IF(AND(ISNUMBER(OFFSET('Sanitation Data'!$E$10,0,10*ROW('Sanitation Data'!E70))),'Data Summary'!CR76="Yes"),OFFSET('Sanitation Data'!$E$10,0,10*ROW('Sanitation Data'!E70)),NA())</f>
        <v>#N/A</v>
      </c>
      <c r="AD76" s="99" t="e">
        <f ca="true">+IF(AND(ISNUMBER(OFFSET('Sanitation Data'!$E$11,0,10*ROW('Sanitation Data'!E70))),'Data Summary'!CS76="Yes"),OFFSET('Sanitation Data'!$E$11,0,10*ROW('Sanitation Data'!E70)),NA())</f>
        <v>#N/A</v>
      </c>
      <c r="AE76" s="99" t="e">
        <f ca="true">+IF(AND(ISNUMBER(OFFSET('Sanitation Data'!$E$12,0,10*ROW('Sanitation Data'!E70))),'Data Summary'!CT76="Yes"),OFFSET('Sanitation Data'!$E$12,0,10*ROW('Sanitation Data'!E70)),NA())</f>
        <v>#N/A</v>
      </c>
      <c r="AF76" s="99" t="e">
        <f ca="true">+IF(AND(ISNUMBER(OFFSET('Sanitation Data'!$F$4,0,10*ROW('Sanitation Data'!F70))),'Data Summary'!CU76="Yes"),100-OFFSET('Sanitation Data'!$F$4,0,10*ROW('Sanitation Data'!F70)),NA())</f>
        <v>#N/A</v>
      </c>
      <c r="AG76" s="99" t="e">
        <f ca="true">+IF(AND(ISNUMBER(OFFSET('Sanitation Data'!$F$6,0,10*ROW('Sanitation Data'!F70))),'Data Summary'!CV76="Yes"),OFFSET('Sanitation Data'!$F$6,0,10*ROW('Sanitation Data'!F70)),NA())</f>
        <v>#N/A</v>
      </c>
      <c r="AH76" s="99" t="e">
        <f ca="true">+IF(AND(ISNUMBER(OFFSET('Sanitation Data'!$F$10,0,10*ROW('Sanitation Data'!F70))),'Data Summary'!CW76="Yes"),OFFSET('Sanitation Data'!$F$10,0,10*ROW('Sanitation Data'!F70)),NA())</f>
        <v>#N/A</v>
      </c>
      <c r="AI76" s="99" t="e">
        <f ca="true">+IF(AND(ISNUMBER(OFFSET('Sanitation Data'!$F$11,0,10*ROW('Sanitation Data'!F70))),'Data Summary'!CX76="Yes"),OFFSET('Sanitation Data'!$F$11,0,10*ROW('Sanitation Data'!F70)),NA())</f>
        <v>#N/A</v>
      </c>
      <c r="AJ76" s="99" t="e">
        <f ca="true">+IF(AND(ISNUMBER(OFFSET('Sanitation Data'!$F$12,0,10*ROW('Sanitation Data'!F70))),'Data Summary'!CY76="Yes"),OFFSET('Sanitation Data'!$F$12,0,10*ROW('Sanitation Data'!F70)),NA())</f>
        <v>#N/A</v>
      </c>
      <c r="AK76" s="99" t="e">
        <f ca="true">+IF(AND(ISNUMBER(OFFSET('Sanitation Data'!$G$4,0,10*ROW('Sanitation Data'!G70))),'Data Summary'!CZ76="Yes"),100-OFFSET('Sanitation Data'!$G$4,0,10*ROW('Sanitation Data'!G70)),NA())</f>
        <v>#N/A</v>
      </c>
      <c r="AL76" s="99" t="e">
        <f ca="true">+IF(AND(ISNUMBER(OFFSET('Sanitation Data'!$G$6,0,10*ROW('Sanitation Data'!G70))),'Data Summary'!DA76="Yes"),OFFSET('Sanitation Data'!$G$6,0,10*ROW('Sanitation Data'!G70)),NA())</f>
        <v>#N/A</v>
      </c>
      <c r="AM76" s="99" t="e">
        <f ca="true">+IF(AND(ISNUMBER(OFFSET('Sanitation Data'!$G$10,0,10*ROW('Sanitation Data'!G70))),'Data Summary'!DB76="Yes"),OFFSET('Sanitation Data'!$G$10,0,10*ROW('Sanitation Data'!G70)),NA())</f>
        <v>#N/A</v>
      </c>
      <c r="AN76" s="99" t="e">
        <f ca="true">+IF(AND(ISNUMBER(OFFSET('Sanitation Data'!$G$11,0,10*ROW('Sanitation Data'!G70))),'Data Summary'!DC76="Yes"),OFFSET('Sanitation Data'!$G$11,0,10*ROW('Sanitation Data'!G70)),NA())</f>
        <v>#N/A</v>
      </c>
      <c r="AO76" s="99" t="e">
        <f ca="true">+IF(AND(ISNUMBER(OFFSET('Sanitation Data'!$G$12,0,10*ROW('Sanitation Data'!G70))),'Data Summary'!DD76="Yes"),OFFSET('Sanitation Data'!$G$12,0,10*ROW('Sanitation Data'!G70)),NA())</f>
        <v>#N/A</v>
      </c>
      <c r="AP76" s="99" t="e">
        <f ca="true">+IF(AND(ISNUMBER(OFFSET('Sanitation Data'!$H$4,0,10*ROW('Sanitation Data'!H70))),'Data Summary'!DE76="Yes"),100-OFFSET('Sanitation Data'!$H$4,0,10*ROW('Sanitation Data'!H70)),NA())</f>
        <v>#N/A</v>
      </c>
      <c r="AQ76" s="99" t="e">
        <f ca="true">+IF(AND(ISNUMBER(OFFSET('Sanitation Data'!$H$6,0,10*ROW('Sanitation Data'!H70))),'Data Summary'!DF76="Yes"),OFFSET('Sanitation Data'!$H$6,0,10*ROW('Sanitation Data'!H70)),NA())</f>
        <v>#N/A</v>
      </c>
      <c r="AR76" s="99" t="e">
        <f ca="true">+IF(AND(ISNUMBER(OFFSET('Sanitation Data'!$H$10,0,10*ROW('Sanitation Data'!H70))),'Data Summary'!DG76="Yes"),OFFSET('Sanitation Data'!$H$10,0,10*ROW('Sanitation Data'!H70)),NA())</f>
        <v>#N/A</v>
      </c>
      <c r="AS76" s="99" t="e">
        <f ca="true">+IF(AND(ISNUMBER(OFFSET('Sanitation Data'!$H$11,0,10*ROW('Sanitation Data'!H70))),'Data Summary'!DH76="Yes"),OFFSET('Sanitation Data'!$H$11,0,10*ROW('Sanitation Data'!H70)),NA())</f>
        <v>#N/A</v>
      </c>
      <c r="AT76" s="99" t="e">
        <f ca="true">+IF(AND(ISNUMBER(OFFSET('Sanitation Data'!$H$12,0,10*ROW('Sanitation Data'!H70))),'Data Summary'!DI76="Yes"),OFFSET('Sanitation Data'!$H$12,0,10*ROW('Sanitation Data'!H70)),NA())</f>
        <v>#N/A</v>
      </c>
      <c r="AU76" s="99" t="e">
        <f ca="true">+IF(AND(ISNUMBER(OFFSET('Sanitation Data'!$I$4,0,10*ROW('Sanitation Data'!I70))),'Data Summary'!DJ76="Yes"),100-OFFSET('Sanitation Data'!$I$4,0,10*ROW('Sanitation Data'!I70)),NA())</f>
        <v>#N/A</v>
      </c>
      <c r="AV76" s="99" t="e">
        <f ca="true">+IF(AND(ISNUMBER(OFFSET('Sanitation Data'!$I$6,0,10*ROW('Sanitation Data'!I70))),'Data Summary'!DK76="Yes"),OFFSET('Sanitation Data'!$I$6,0,10*ROW('Sanitation Data'!I70)),NA())</f>
        <v>#N/A</v>
      </c>
      <c r="AW76" s="99" t="e">
        <f ca="true">+IF(AND(ISNUMBER(OFFSET('Sanitation Data'!$I$10,0,10*ROW('Sanitation Data'!I70))),'Data Summary'!DL76="Yes"),OFFSET('Sanitation Data'!$I$10,0,10*ROW('Sanitation Data'!I70)),NA())</f>
        <v>#N/A</v>
      </c>
      <c r="AX76" s="99" t="e">
        <f ca="true">+IF(AND(ISNUMBER(OFFSET('Sanitation Data'!$I$11,0,10*ROW('Sanitation Data'!I70))),'Data Summary'!DM76="Yes"),OFFSET('Sanitation Data'!$I$11,0,10*ROW('Sanitation Data'!I70)),NA())</f>
        <v>#N/A</v>
      </c>
      <c r="AY76" s="99" t="e">
        <f ca="true">+IF(AND(ISNUMBER(OFFSET('Sanitation Data'!$I$12,0,10*ROW('Sanitation Data'!I70))),'Data Summary'!DN76="Yes"),OFFSET('Sanitation Data'!$I$12,0,10*ROW('Sanitation Data'!I70)),NA())</f>
        <v>#N/A</v>
      </c>
      <c r="AZ76" s="100" t="e">
        <f ca="true">+IF(AND(ISNUMBER(OFFSET('Hygiene Data'!$D$5,0,10*ROW('Hygiene Data'!D70))),'Data Summary'!DO76="Yes"),OFFSET('Hygiene Data'!$D$5,0,10*ROW('Hygiene Data'!D70)),NA())</f>
        <v>#N/A</v>
      </c>
      <c r="BA76" s="100" t="e">
        <f ca="true">+IF(AND(ISNUMBER(OFFSET('Hygiene Data'!$D$7,0,10*ROW('Hygiene Data'!D70))),'Data Summary'!DP76="Yes"),OFFSET('Hygiene Data'!$D$7,0,10*ROW('Hygiene Data'!D70)),NA())</f>
        <v>#N/A</v>
      </c>
      <c r="BB76" s="100" t="e">
        <f ca="true">+IF(AND(ISNUMBER(OFFSET('Hygiene Data'!$D$9,0,10*ROW('Hygiene Data'!D70))),'Data Summary'!DQ76="Yes"),OFFSET('Hygiene Data'!$D$9,0,10*ROW('Hygiene Data'!D70)),NA())</f>
        <v>#N/A</v>
      </c>
      <c r="BC76" s="100" t="e">
        <f ca="true">+IF(AND(ISNUMBER(OFFSET('Hygiene Data'!$E$5,0,10*ROW('Hygiene Data'!E70))),'Data Summary'!DR76="Yes"),OFFSET('Hygiene Data'!$E$5,0,10*ROW('Hygiene Data'!E70)),NA())</f>
        <v>#N/A</v>
      </c>
      <c r="BD76" s="100" t="e">
        <f ca="true">+IF(AND(ISNUMBER(OFFSET('Hygiene Data'!$E$7,0,10*ROW('Hygiene Data'!E70))),'Data Summary'!DS76="Yes"),OFFSET('Hygiene Data'!$E$7,0,10*ROW('Hygiene Data'!E70)),NA())</f>
        <v>#N/A</v>
      </c>
      <c r="BE76" s="100" t="e">
        <f ca="true">+IF(AND(ISNUMBER(OFFSET('Hygiene Data'!$E$9,0,10*ROW('Hygiene Data'!E70))),'Data Summary'!DT76="Yes"),OFFSET('Hygiene Data'!$E$9,0,10*ROW('Hygiene Data'!E70)),NA())</f>
        <v>#N/A</v>
      </c>
      <c r="BF76" s="100" t="e">
        <f ca="true">+IF(AND(ISNUMBER(OFFSET('Hygiene Data'!$F$5,0,10*ROW('Hygiene Data'!F70))),'Data Summary'!DU76="Yes"),OFFSET('Hygiene Data'!$F$5,0,10*ROW('Hygiene Data'!F70)),NA())</f>
        <v>#N/A</v>
      </c>
      <c r="BG76" s="100" t="e">
        <f ca="true">+IF(AND(ISNUMBER(OFFSET('Hygiene Data'!$F$7,0,10*ROW('Hygiene Data'!F70))),'Data Summary'!DV76="Yes"),OFFSET('Hygiene Data'!$F$7,0,10*ROW('Hygiene Data'!F70)),NA())</f>
        <v>#N/A</v>
      </c>
      <c r="BH76" s="100" t="e">
        <f ca="true">+IF(AND(ISNUMBER(OFFSET('Hygiene Data'!$F$9,0,10*ROW('Hygiene Data'!F70))),'Data Summary'!DW76="Yes"),OFFSET('Hygiene Data'!$F$9,0,10*ROW('Hygiene Data'!F70)),NA())</f>
        <v>#N/A</v>
      </c>
      <c r="BI76" s="100" t="e">
        <f ca="true">+IF(AND(ISNUMBER(OFFSET('Hygiene Data'!$G$5,0,10*ROW('Hygiene Data'!G70))),'Data Summary'!DX76="Yes"),OFFSET('Hygiene Data'!$G$5,0,10*ROW('Hygiene Data'!G70)),NA())</f>
        <v>#N/A</v>
      </c>
      <c r="BJ76" s="100" t="e">
        <f ca="true">+IF(AND(ISNUMBER(OFFSET('Hygiene Data'!$G$7,0,10*ROW('Hygiene Data'!G70))),'Data Summary'!DY76="Yes"),OFFSET('Hygiene Data'!$G$7,0,10*ROW('Hygiene Data'!G70)),NA())</f>
        <v>#N/A</v>
      </c>
      <c r="BK76" s="100" t="e">
        <f ca="true">+IF(AND(ISNUMBER(OFFSET('Hygiene Data'!$G$9,0,10*ROW('Hygiene Data'!G70))),'Data Summary'!DZ76="Yes"),OFFSET('Hygiene Data'!$G$9,0,10*ROW('Hygiene Data'!G70)),NA())</f>
        <v>#N/A</v>
      </c>
      <c r="BL76" s="100" t="e">
        <f ca="true">+IF(AND(ISNUMBER(OFFSET('Hygiene Data'!$H$5,0,10*ROW('Hygiene Data'!H70))),'Data Summary'!EA76="Yes"),OFFSET('Hygiene Data'!$H$5,0,10*ROW('Hygiene Data'!H70)),NA())</f>
        <v>#N/A</v>
      </c>
      <c r="BM76" s="100" t="e">
        <f ca="true">+IF(AND(ISNUMBER(OFFSET('Hygiene Data'!$H$7,0,10*ROW('Hygiene Data'!H70))),'Data Summary'!EB76="Yes"),OFFSET('Hygiene Data'!$H$7,0,10*ROW('Hygiene Data'!H70)),NA())</f>
        <v>#N/A</v>
      </c>
      <c r="BN76" s="100" t="e">
        <f ca="true">+IF(AND(ISNUMBER(OFFSET('Hygiene Data'!$H$9,0,10*ROW('Hygiene Data'!H70))),'Data Summary'!EC76="Yes"),OFFSET('Hygiene Data'!$H$9,0,10*ROW('Hygiene Data'!H70)),NA())</f>
        <v>#N/A</v>
      </c>
      <c r="BO76" s="100" t="e">
        <f ca="true">+IF(AND(ISNUMBER(OFFSET('Hygiene Data'!$I$5,0,10*ROW('Hygiene Data'!I70))),'Data Summary'!ED76="Yes"),OFFSET('Hygiene Data'!$I$5,0,10*ROW('Hygiene Data'!I70)),NA())</f>
        <v>#N/A</v>
      </c>
      <c r="BP76" s="100" t="e">
        <f ca="true">+IF(AND(ISNUMBER(OFFSET('Hygiene Data'!$I$7,0,10*ROW('Hygiene Data'!I70))),'Data Summary'!EE76="Yes"),OFFSET('Hygiene Data'!$I$7,0,10*ROW('Hygiene Data'!I70)),NA())</f>
        <v>#N/A</v>
      </c>
      <c r="BQ76" s="100" t="e">
        <f ca="true">+IF(AND(ISNUMBER(OFFSET('Hygiene Data'!$I$9,0,10*ROW('Hygiene Data'!I70))),'Data Summary'!EF76="Yes"),OFFSET('Hygiene Data'!$I$9,0,10*ROW('Hygiene Data'!I70)),NA())</f>
        <v>#N/A</v>
      </c>
    </row>
    <row xmlns:x14ac="http://schemas.microsoft.com/office/spreadsheetml/2009/9/ac" r="77" x14ac:dyDescent="0.2">
      <c r="A77" s="351" t="e">
        <f ca="true">+RIGHT('Data Summary'!A77,LEN('Data Summary'!A77)-9)</f>
        <v>#VALUE!</v>
      </c>
      <c r="B77" s="38" t="str">
        <f ca="true">+IF(ISTEXT('Data Summary'!B77),'Data Summary'!B77,"")</f>
        <v/>
      </c>
      <c r="C77" s="350" t="e">
        <f ca="true">+VALUE('Data Summary'!C77)</f>
        <v>#VALUE!</v>
      </c>
      <c r="D77" s="98" t="e">
        <f ca="true">+IF(AND(ISNUMBER(OFFSET('Water Data'!$D$4,0,10*ROW('Water Data'!D71))),'Data Summary'!BS77="Yes"),100-OFFSET('Water Data'!$D$4,0,10*ROW('Water Data'!D71)),NA())</f>
        <v>#N/A</v>
      </c>
      <c r="E77" s="98" t="e">
        <f ca="true">+IF(AND(ISNUMBER(OFFSET('Water Data'!$D$6,0,10*ROW('Water Data'!D71))),'Data Summary'!BT77="Yes"),OFFSET('Water Data'!$D$6,0,10*ROW('Water Data'!D71)),NA())</f>
        <v>#N/A</v>
      </c>
      <c r="F77" s="98" t="e">
        <f ca="true">+IF(AND(ISNUMBER(OFFSET('Water Data'!$D$9,0,10*ROW('Water Data'!D71))),'Data Summary'!BU77="Yes"),OFFSET('Water Data'!$D$9,0,10*ROW('Water Data'!D71)),NA())</f>
        <v>#N/A</v>
      </c>
      <c r="G77" s="98" t="e">
        <f ca="true">+IF(AND(ISNUMBER(OFFSET('Water Data'!$E$4,0,10*ROW('Water Data'!E71))),'Data Summary'!BV77="Yes"),100-OFFSET('Water Data'!$E$4,0,10*ROW('Water Data'!E71)),NA())</f>
        <v>#N/A</v>
      </c>
      <c r="H77" s="98" t="e">
        <f ca="true">+IF(AND(ISNUMBER(OFFSET('Water Data'!$E$6,0,10*ROW('Water Data'!E71))),'Data Summary'!BW77="Yes"),OFFSET('Water Data'!$E$6,0,10*ROW('Water Data'!E71)),NA())</f>
        <v>#N/A</v>
      </c>
      <c r="I77" s="98" t="e">
        <f ca="true">+IF(AND(ISNUMBER(OFFSET('Water Data'!$E$9,0,10*ROW('Water Data'!E71))),'Data Summary'!BX77="Yes"),OFFSET('Water Data'!$E$9,0,10*ROW('Water Data'!E71)),NA())</f>
        <v>#N/A</v>
      </c>
      <c r="J77" s="98" t="e">
        <f ca="true">+IF(AND(ISNUMBER(OFFSET('Water Data'!$F$4,0,10*ROW('Water Data'!F71))),'Data Summary'!BY77="Yes"),100-OFFSET('Water Data'!$F$4,0,10*ROW('Water Data'!F71)),NA())</f>
        <v>#N/A</v>
      </c>
      <c r="K77" s="98" t="e">
        <f ca="true">+IF(AND(ISNUMBER(OFFSET('Water Data'!$F$6,0,10*ROW('Water Data'!F71))),'Data Summary'!BZ77="Yes"),OFFSET('Water Data'!$F$6,0,10*ROW('Water Data'!F71)),NA())</f>
        <v>#N/A</v>
      </c>
      <c r="L77" s="98" t="e">
        <f ca="true">+IF(AND(ISNUMBER(OFFSET('Water Data'!$F$9,0,10*ROW('Water Data'!F71))),'Data Summary'!CA77="Yes"),OFFSET('Water Data'!$F$9,0,10*ROW('Water Data'!F71)),NA())</f>
        <v>#N/A</v>
      </c>
      <c r="M77" s="98" t="e">
        <f ca="true">+IF(AND(ISNUMBER(OFFSET('Water Data'!$G$4,0,10*ROW('Water Data'!G71))),'Data Summary'!CB77="Yes"),100-OFFSET('Water Data'!$G$4,0,10*ROW('Water Data'!G71)),NA())</f>
        <v>#N/A</v>
      </c>
      <c r="N77" s="98" t="e">
        <f ca="true">+IF(AND(ISNUMBER(OFFSET('Water Data'!$G$6,0,10*ROW('Water Data'!G71))),'Data Summary'!CC77="Yes"),OFFSET('Water Data'!$G$6,0,10*ROW('Water Data'!G71)),NA())</f>
        <v>#N/A</v>
      </c>
      <c r="O77" s="98" t="e">
        <f ca="true">+IF(AND(ISNUMBER(OFFSET('Water Data'!$G$9,0,10*ROW('Water Data'!G71))),'Data Summary'!CD77="Yes"),OFFSET('Water Data'!$G$9,0,10*ROW('Water Data'!G71)),NA())</f>
        <v>#N/A</v>
      </c>
      <c r="P77" s="98" t="e">
        <f ca="true">+IF(AND(ISNUMBER(OFFSET('Water Data'!$H$4,0,10*ROW('Water Data'!H71))),'Data Summary'!CE77="Yes"),100-OFFSET('Water Data'!$H$4,0,10*ROW('Water Data'!H71)),NA())</f>
        <v>#N/A</v>
      </c>
      <c r="Q77" s="98" t="e">
        <f ca="true">+IF(AND(ISNUMBER(OFFSET('Water Data'!$H$6,0,10*ROW('Water Data'!H71))),'Data Summary'!CF77="Yes"),OFFSET('Water Data'!$H$6,0,10*ROW('Water Data'!H71)),NA())</f>
        <v>#N/A</v>
      </c>
      <c r="R77" s="98" t="e">
        <f ca="true">+IF(AND(ISNUMBER(OFFSET('Water Data'!$H$9,0,10*ROW('Water Data'!H71))),'Data Summary'!CG77="Yes"),OFFSET('Water Data'!$H$9,0,10*ROW('Water Data'!H71)),NA())</f>
        <v>#N/A</v>
      </c>
      <c r="S77" s="98" t="e">
        <f ca="true">+IF(AND(ISNUMBER(OFFSET('Water Data'!$I$4,0,10*ROW('Water Data'!I71))),'Data Summary'!CH77="Yes"),100-OFFSET('Water Data'!$I$4,0,10*ROW('Water Data'!I71)),NA())</f>
        <v>#N/A</v>
      </c>
      <c r="T77" s="98" t="e">
        <f ca="true">+IF(AND(ISNUMBER(OFFSET('Water Data'!$I$6,0,10*ROW('Water Data'!I71))),'Data Summary'!CI77="Yes"),OFFSET('Water Data'!$I$6,0,10*ROW('Water Data'!I71)),NA())</f>
        <v>#N/A</v>
      </c>
      <c r="U77" s="98" t="e">
        <f ca="true">+IF(AND(ISNUMBER(OFFSET('Water Data'!$I$9,0,10*ROW('Water Data'!I71))),'Data Summary'!CJ77="Yes"),OFFSET('Water Data'!$I$9,0,10*ROW('Water Data'!I71)),NA())</f>
        <v>#N/A</v>
      </c>
      <c r="V77" s="99" t="e">
        <f ca="true">+IF(AND(ISNUMBER(OFFSET('Sanitation Data'!$D$4,0,10*ROW('Sanitation Data'!D71))),'Data Summary'!CK77="Yes"),100-OFFSET('Sanitation Data'!$D$4,0,10*ROW('Sanitation Data'!D71)),NA())</f>
        <v>#N/A</v>
      </c>
      <c r="W77" s="99" t="e">
        <f ca="true">+IF(AND(ISNUMBER(OFFSET('Sanitation Data'!$D$6,0,10*ROW('Sanitation Data'!D71))),'Data Summary'!CL77="Yes"),OFFSET('Sanitation Data'!$D$6,0,10*ROW('Sanitation Data'!D71)),NA())</f>
        <v>#N/A</v>
      </c>
      <c r="X77" s="99" t="e">
        <f ca="true">+IF(AND(ISNUMBER(OFFSET('Sanitation Data'!$D$10,0,10*ROW('Sanitation Data'!D71))),'Data Summary'!CM77="Yes"),OFFSET('Sanitation Data'!$D$10,0,10*ROW('Sanitation Data'!D71)),NA())</f>
        <v>#N/A</v>
      </c>
      <c r="Y77" s="99" t="e">
        <f ca="true">+IF(AND(ISNUMBER(OFFSET('Sanitation Data'!$D$11,0,10*ROW('Sanitation Data'!D71))),'Data Summary'!CN77="Yes"),OFFSET('Sanitation Data'!$D$11,0,10*ROW('Sanitation Data'!D71)),NA())</f>
        <v>#N/A</v>
      </c>
      <c r="Z77" s="99" t="e">
        <f ca="true">+IF(AND(ISNUMBER(OFFSET('Sanitation Data'!$D$12,0,10*ROW('Sanitation Data'!D71))),'Data Summary'!CO77="Yes"),OFFSET('Sanitation Data'!$D$12,0,10*ROW('Sanitation Data'!D71)),NA())</f>
        <v>#N/A</v>
      </c>
      <c r="AA77" s="99" t="e">
        <f ca="true">+IF(AND(ISNUMBER(OFFSET('Sanitation Data'!$E$4,0,10*ROW('Sanitation Data'!E71))),'Data Summary'!CP77="Yes"),100-OFFSET('Sanitation Data'!$E$4,0,10*ROW('Sanitation Data'!E71)),NA())</f>
        <v>#N/A</v>
      </c>
      <c r="AB77" s="99" t="e">
        <f ca="true">+IF(AND(ISNUMBER(OFFSET('Sanitation Data'!$E$6,0,10*ROW('Sanitation Data'!E71))),'Data Summary'!CQ77="Yes"),OFFSET('Sanitation Data'!$E$6,0,10*ROW('Sanitation Data'!E71)),NA())</f>
        <v>#N/A</v>
      </c>
      <c r="AC77" s="99" t="e">
        <f ca="true">+IF(AND(ISNUMBER(OFFSET('Sanitation Data'!$E$10,0,10*ROW('Sanitation Data'!E71))),'Data Summary'!CR77="Yes"),OFFSET('Sanitation Data'!$E$10,0,10*ROW('Sanitation Data'!E71)),NA())</f>
        <v>#N/A</v>
      </c>
      <c r="AD77" s="99" t="e">
        <f ca="true">+IF(AND(ISNUMBER(OFFSET('Sanitation Data'!$E$11,0,10*ROW('Sanitation Data'!E71))),'Data Summary'!CS77="Yes"),OFFSET('Sanitation Data'!$E$11,0,10*ROW('Sanitation Data'!E71)),NA())</f>
        <v>#N/A</v>
      </c>
      <c r="AE77" s="99" t="e">
        <f ca="true">+IF(AND(ISNUMBER(OFFSET('Sanitation Data'!$E$12,0,10*ROW('Sanitation Data'!E71))),'Data Summary'!CT77="Yes"),OFFSET('Sanitation Data'!$E$12,0,10*ROW('Sanitation Data'!E71)),NA())</f>
        <v>#N/A</v>
      </c>
      <c r="AF77" s="99" t="e">
        <f ca="true">+IF(AND(ISNUMBER(OFFSET('Sanitation Data'!$F$4,0,10*ROW('Sanitation Data'!F71))),'Data Summary'!CU77="Yes"),100-OFFSET('Sanitation Data'!$F$4,0,10*ROW('Sanitation Data'!F71)),NA())</f>
        <v>#N/A</v>
      </c>
      <c r="AG77" s="99" t="e">
        <f ca="true">+IF(AND(ISNUMBER(OFFSET('Sanitation Data'!$F$6,0,10*ROW('Sanitation Data'!F71))),'Data Summary'!CV77="Yes"),OFFSET('Sanitation Data'!$F$6,0,10*ROW('Sanitation Data'!F71)),NA())</f>
        <v>#N/A</v>
      </c>
      <c r="AH77" s="99" t="e">
        <f ca="true">+IF(AND(ISNUMBER(OFFSET('Sanitation Data'!$F$10,0,10*ROW('Sanitation Data'!F71))),'Data Summary'!CW77="Yes"),OFFSET('Sanitation Data'!$F$10,0,10*ROW('Sanitation Data'!F71)),NA())</f>
        <v>#N/A</v>
      </c>
      <c r="AI77" s="99" t="e">
        <f ca="true">+IF(AND(ISNUMBER(OFFSET('Sanitation Data'!$F$11,0,10*ROW('Sanitation Data'!F71))),'Data Summary'!CX77="Yes"),OFFSET('Sanitation Data'!$F$11,0,10*ROW('Sanitation Data'!F71)),NA())</f>
        <v>#N/A</v>
      </c>
      <c r="AJ77" s="99" t="e">
        <f ca="true">+IF(AND(ISNUMBER(OFFSET('Sanitation Data'!$F$12,0,10*ROW('Sanitation Data'!F71))),'Data Summary'!CY77="Yes"),OFFSET('Sanitation Data'!$F$12,0,10*ROW('Sanitation Data'!F71)),NA())</f>
        <v>#N/A</v>
      </c>
      <c r="AK77" s="99" t="e">
        <f ca="true">+IF(AND(ISNUMBER(OFFSET('Sanitation Data'!$G$4,0,10*ROW('Sanitation Data'!G71))),'Data Summary'!CZ77="Yes"),100-OFFSET('Sanitation Data'!$G$4,0,10*ROW('Sanitation Data'!G71)),NA())</f>
        <v>#N/A</v>
      </c>
      <c r="AL77" s="99" t="e">
        <f ca="true">+IF(AND(ISNUMBER(OFFSET('Sanitation Data'!$G$6,0,10*ROW('Sanitation Data'!G71))),'Data Summary'!DA77="Yes"),OFFSET('Sanitation Data'!$G$6,0,10*ROW('Sanitation Data'!G71)),NA())</f>
        <v>#N/A</v>
      </c>
      <c r="AM77" s="99" t="e">
        <f ca="true">+IF(AND(ISNUMBER(OFFSET('Sanitation Data'!$G$10,0,10*ROW('Sanitation Data'!G71))),'Data Summary'!DB77="Yes"),OFFSET('Sanitation Data'!$G$10,0,10*ROW('Sanitation Data'!G71)),NA())</f>
        <v>#N/A</v>
      </c>
      <c r="AN77" s="99" t="e">
        <f ca="true">+IF(AND(ISNUMBER(OFFSET('Sanitation Data'!$G$11,0,10*ROW('Sanitation Data'!G71))),'Data Summary'!DC77="Yes"),OFFSET('Sanitation Data'!$G$11,0,10*ROW('Sanitation Data'!G71)),NA())</f>
        <v>#N/A</v>
      </c>
      <c r="AO77" s="99" t="e">
        <f ca="true">+IF(AND(ISNUMBER(OFFSET('Sanitation Data'!$G$12,0,10*ROW('Sanitation Data'!G71))),'Data Summary'!DD77="Yes"),OFFSET('Sanitation Data'!$G$12,0,10*ROW('Sanitation Data'!G71)),NA())</f>
        <v>#N/A</v>
      </c>
      <c r="AP77" s="99" t="e">
        <f ca="true">+IF(AND(ISNUMBER(OFFSET('Sanitation Data'!$H$4,0,10*ROW('Sanitation Data'!H71))),'Data Summary'!DE77="Yes"),100-OFFSET('Sanitation Data'!$H$4,0,10*ROW('Sanitation Data'!H71)),NA())</f>
        <v>#N/A</v>
      </c>
      <c r="AQ77" s="99" t="e">
        <f ca="true">+IF(AND(ISNUMBER(OFFSET('Sanitation Data'!$H$6,0,10*ROW('Sanitation Data'!H71))),'Data Summary'!DF77="Yes"),OFFSET('Sanitation Data'!$H$6,0,10*ROW('Sanitation Data'!H71)),NA())</f>
        <v>#N/A</v>
      </c>
      <c r="AR77" s="99" t="e">
        <f ca="true">+IF(AND(ISNUMBER(OFFSET('Sanitation Data'!$H$10,0,10*ROW('Sanitation Data'!H71))),'Data Summary'!DG77="Yes"),OFFSET('Sanitation Data'!$H$10,0,10*ROW('Sanitation Data'!H71)),NA())</f>
        <v>#N/A</v>
      </c>
      <c r="AS77" s="99" t="e">
        <f ca="true">+IF(AND(ISNUMBER(OFFSET('Sanitation Data'!$H$11,0,10*ROW('Sanitation Data'!H71))),'Data Summary'!DH77="Yes"),OFFSET('Sanitation Data'!$H$11,0,10*ROW('Sanitation Data'!H71)),NA())</f>
        <v>#N/A</v>
      </c>
      <c r="AT77" s="99" t="e">
        <f ca="true">+IF(AND(ISNUMBER(OFFSET('Sanitation Data'!$H$12,0,10*ROW('Sanitation Data'!H71))),'Data Summary'!DI77="Yes"),OFFSET('Sanitation Data'!$H$12,0,10*ROW('Sanitation Data'!H71)),NA())</f>
        <v>#N/A</v>
      </c>
      <c r="AU77" s="99" t="e">
        <f ca="true">+IF(AND(ISNUMBER(OFFSET('Sanitation Data'!$I$4,0,10*ROW('Sanitation Data'!I71))),'Data Summary'!DJ77="Yes"),100-OFFSET('Sanitation Data'!$I$4,0,10*ROW('Sanitation Data'!I71)),NA())</f>
        <v>#N/A</v>
      </c>
      <c r="AV77" s="99" t="e">
        <f ca="true">+IF(AND(ISNUMBER(OFFSET('Sanitation Data'!$I$6,0,10*ROW('Sanitation Data'!I71))),'Data Summary'!DK77="Yes"),OFFSET('Sanitation Data'!$I$6,0,10*ROW('Sanitation Data'!I71)),NA())</f>
        <v>#N/A</v>
      </c>
      <c r="AW77" s="99" t="e">
        <f ca="true">+IF(AND(ISNUMBER(OFFSET('Sanitation Data'!$I$10,0,10*ROW('Sanitation Data'!I71))),'Data Summary'!DL77="Yes"),OFFSET('Sanitation Data'!$I$10,0,10*ROW('Sanitation Data'!I71)),NA())</f>
        <v>#N/A</v>
      </c>
      <c r="AX77" s="99" t="e">
        <f ca="true">+IF(AND(ISNUMBER(OFFSET('Sanitation Data'!$I$11,0,10*ROW('Sanitation Data'!I71))),'Data Summary'!DM77="Yes"),OFFSET('Sanitation Data'!$I$11,0,10*ROW('Sanitation Data'!I71)),NA())</f>
        <v>#N/A</v>
      </c>
      <c r="AY77" s="99" t="e">
        <f ca="true">+IF(AND(ISNUMBER(OFFSET('Sanitation Data'!$I$12,0,10*ROW('Sanitation Data'!I71))),'Data Summary'!DN77="Yes"),OFFSET('Sanitation Data'!$I$12,0,10*ROW('Sanitation Data'!I71)),NA())</f>
        <v>#N/A</v>
      </c>
      <c r="AZ77" s="100" t="e">
        <f ca="true">+IF(AND(ISNUMBER(OFFSET('Hygiene Data'!$D$5,0,10*ROW('Hygiene Data'!D71))),'Data Summary'!DO77="Yes"),OFFSET('Hygiene Data'!$D$5,0,10*ROW('Hygiene Data'!D71)),NA())</f>
        <v>#N/A</v>
      </c>
      <c r="BA77" s="100" t="e">
        <f ca="true">+IF(AND(ISNUMBER(OFFSET('Hygiene Data'!$D$7,0,10*ROW('Hygiene Data'!D71))),'Data Summary'!DP77="Yes"),OFFSET('Hygiene Data'!$D$7,0,10*ROW('Hygiene Data'!D71)),NA())</f>
        <v>#N/A</v>
      </c>
      <c r="BB77" s="100" t="e">
        <f ca="true">+IF(AND(ISNUMBER(OFFSET('Hygiene Data'!$D$9,0,10*ROW('Hygiene Data'!D71))),'Data Summary'!DQ77="Yes"),OFFSET('Hygiene Data'!$D$9,0,10*ROW('Hygiene Data'!D71)),NA())</f>
        <v>#N/A</v>
      </c>
      <c r="BC77" s="100" t="e">
        <f ca="true">+IF(AND(ISNUMBER(OFFSET('Hygiene Data'!$E$5,0,10*ROW('Hygiene Data'!E71))),'Data Summary'!DR77="Yes"),OFFSET('Hygiene Data'!$E$5,0,10*ROW('Hygiene Data'!E71)),NA())</f>
        <v>#N/A</v>
      </c>
      <c r="BD77" s="100" t="e">
        <f ca="true">+IF(AND(ISNUMBER(OFFSET('Hygiene Data'!$E$7,0,10*ROW('Hygiene Data'!E71))),'Data Summary'!DS77="Yes"),OFFSET('Hygiene Data'!$E$7,0,10*ROW('Hygiene Data'!E71)),NA())</f>
        <v>#N/A</v>
      </c>
      <c r="BE77" s="100" t="e">
        <f ca="true">+IF(AND(ISNUMBER(OFFSET('Hygiene Data'!$E$9,0,10*ROW('Hygiene Data'!E71))),'Data Summary'!DT77="Yes"),OFFSET('Hygiene Data'!$E$9,0,10*ROW('Hygiene Data'!E71)),NA())</f>
        <v>#N/A</v>
      </c>
      <c r="BF77" s="100" t="e">
        <f ca="true">+IF(AND(ISNUMBER(OFFSET('Hygiene Data'!$F$5,0,10*ROW('Hygiene Data'!F71))),'Data Summary'!DU77="Yes"),OFFSET('Hygiene Data'!$F$5,0,10*ROW('Hygiene Data'!F71)),NA())</f>
        <v>#N/A</v>
      </c>
      <c r="BG77" s="100" t="e">
        <f ca="true">+IF(AND(ISNUMBER(OFFSET('Hygiene Data'!$F$7,0,10*ROW('Hygiene Data'!F71))),'Data Summary'!DV77="Yes"),OFFSET('Hygiene Data'!$F$7,0,10*ROW('Hygiene Data'!F71)),NA())</f>
        <v>#N/A</v>
      </c>
      <c r="BH77" s="100" t="e">
        <f ca="true">+IF(AND(ISNUMBER(OFFSET('Hygiene Data'!$F$9,0,10*ROW('Hygiene Data'!F71))),'Data Summary'!DW77="Yes"),OFFSET('Hygiene Data'!$F$9,0,10*ROW('Hygiene Data'!F71)),NA())</f>
        <v>#N/A</v>
      </c>
      <c r="BI77" s="100" t="e">
        <f ca="true">+IF(AND(ISNUMBER(OFFSET('Hygiene Data'!$G$5,0,10*ROW('Hygiene Data'!G71))),'Data Summary'!DX77="Yes"),OFFSET('Hygiene Data'!$G$5,0,10*ROW('Hygiene Data'!G71)),NA())</f>
        <v>#N/A</v>
      </c>
      <c r="BJ77" s="100" t="e">
        <f ca="true">+IF(AND(ISNUMBER(OFFSET('Hygiene Data'!$G$7,0,10*ROW('Hygiene Data'!G71))),'Data Summary'!DY77="Yes"),OFFSET('Hygiene Data'!$G$7,0,10*ROW('Hygiene Data'!G71)),NA())</f>
        <v>#N/A</v>
      </c>
      <c r="BK77" s="100" t="e">
        <f ca="true">+IF(AND(ISNUMBER(OFFSET('Hygiene Data'!$G$9,0,10*ROW('Hygiene Data'!G71))),'Data Summary'!DZ77="Yes"),OFFSET('Hygiene Data'!$G$9,0,10*ROW('Hygiene Data'!G71)),NA())</f>
        <v>#N/A</v>
      </c>
      <c r="BL77" s="100" t="e">
        <f ca="true">+IF(AND(ISNUMBER(OFFSET('Hygiene Data'!$H$5,0,10*ROW('Hygiene Data'!H71))),'Data Summary'!EA77="Yes"),OFFSET('Hygiene Data'!$H$5,0,10*ROW('Hygiene Data'!H71)),NA())</f>
        <v>#N/A</v>
      </c>
      <c r="BM77" s="100" t="e">
        <f ca="true">+IF(AND(ISNUMBER(OFFSET('Hygiene Data'!$H$7,0,10*ROW('Hygiene Data'!H71))),'Data Summary'!EB77="Yes"),OFFSET('Hygiene Data'!$H$7,0,10*ROW('Hygiene Data'!H71)),NA())</f>
        <v>#N/A</v>
      </c>
      <c r="BN77" s="100" t="e">
        <f ca="true">+IF(AND(ISNUMBER(OFFSET('Hygiene Data'!$H$9,0,10*ROW('Hygiene Data'!H71))),'Data Summary'!EC77="Yes"),OFFSET('Hygiene Data'!$H$9,0,10*ROW('Hygiene Data'!H71)),NA())</f>
        <v>#N/A</v>
      </c>
      <c r="BO77" s="100" t="e">
        <f ca="true">+IF(AND(ISNUMBER(OFFSET('Hygiene Data'!$I$5,0,10*ROW('Hygiene Data'!I71))),'Data Summary'!ED77="Yes"),OFFSET('Hygiene Data'!$I$5,0,10*ROW('Hygiene Data'!I71)),NA())</f>
        <v>#N/A</v>
      </c>
      <c r="BP77" s="100" t="e">
        <f ca="true">+IF(AND(ISNUMBER(OFFSET('Hygiene Data'!$I$7,0,10*ROW('Hygiene Data'!I71))),'Data Summary'!EE77="Yes"),OFFSET('Hygiene Data'!$I$7,0,10*ROW('Hygiene Data'!I71)),NA())</f>
        <v>#N/A</v>
      </c>
      <c r="BQ77" s="100" t="e">
        <f ca="true">+IF(AND(ISNUMBER(OFFSET('Hygiene Data'!$I$9,0,10*ROW('Hygiene Data'!I71))),'Data Summary'!EF77="Yes"),OFFSET('Hygiene Data'!$I$9,0,10*ROW('Hygiene Data'!I71)),NA())</f>
        <v>#N/A</v>
      </c>
    </row>
    <row xmlns:x14ac="http://schemas.microsoft.com/office/spreadsheetml/2009/9/ac" r="78" x14ac:dyDescent="0.2">
      <c r="A78" s="351" t="e">
        <f ca="true">+RIGHT('Data Summary'!A78,LEN('Data Summary'!A78)-9)</f>
        <v>#VALUE!</v>
      </c>
      <c r="B78" s="38" t="str">
        <f ca="true">+IF(ISTEXT('Data Summary'!B78),'Data Summary'!B78,"")</f>
        <v/>
      </c>
      <c r="C78" s="350" t="e">
        <f ca="true">+VALUE('Data Summary'!C78)</f>
        <v>#VALUE!</v>
      </c>
      <c r="D78" s="98" t="e">
        <f ca="true">+IF(AND(ISNUMBER(OFFSET('Water Data'!$D$4,0,10*ROW('Water Data'!D72))),'Data Summary'!BS78="Yes"),100-OFFSET('Water Data'!$D$4,0,10*ROW('Water Data'!D72)),NA())</f>
        <v>#N/A</v>
      </c>
      <c r="E78" s="98" t="e">
        <f ca="true">+IF(AND(ISNUMBER(OFFSET('Water Data'!$D$6,0,10*ROW('Water Data'!D72))),'Data Summary'!BT78="Yes"),OFFSET('Water Data'!$D$6,0,10*ROW('Water Data'!D72)),NA())</f>
        <v>#N/A</v>
      </c>
      <c r="F78" s="98" t="e">
        <f ca="true">+IF(AND(ISNUMBER(OFFSET('Water Data'!$D$9,0,10*ROW('Water Data'!D72))),'Data Summary'!BU78="Yes"),OFFSET('Water Data'!$D$9,0,10*ROW('Water Data'!D72)),NA())</f>
        <v>#N/A</v>
      </c>
      <c r="G78" s="98" t="e">
        <f ca="true">+IF(AND(ISNUMBER(OFFSET('Water Data'!$E$4,0,10*ROW('Water Data'!E72))),'Data Summary'!BV78="Yes"),100-OFFSET('Water Data'!$E$4,0,10*ROW('Water Data'!E72)),NA())</f>
        <v>#N/A</v>
      </c>
      <c r="H78" s="98" t="e">
        <f ca="true">+IF(AND(ISNUMBER(OFFSET('Water Data'!$E$6,0,10*ROW('Water Data'!E72))),'Data Summary'!BW78="Yes"),OFFSET('Water Data'!$E$6,0,10*ROW('Water Data'!E72)),NA())</f>
        <v>#N/A</v>
      </c>
      <c r="I78" s="98" t="e">
        <f ca="true">+IF(AND(ISNUMBER(OFFSET('Water Data'!$E$9,0,10*ROW('Water Data'!E72))),'Data Summary'!BX78="Yes"),OFFSET('Water Data'!$E$9,0,10*ROW('Water Data'!E72)),NA())</f>
        <v>#N/A</v>
      </c>
      <c r="J78" s="98" t="e">
        <f ca="true">+IF(AND(ISNUMBER(OFFSET('Water Data'!$F$4,0,10*ROW('Water Data'!F72))),'Data Summary'!BY78="Yes"),100-OFFSET('Water Data'!$F$4,0,10*ROW('Water Data'!F72)),NA())</f>
        <v>#N/A</v>
      </c>
      <c r="K78" s="98" t="e">
        <f ca="true">+IF(AND(ISNUMBER(OFFSET('Water Data'!$F$6,0,10*ROW('Water Data'!F72))),'Data Summary'!BZ78="Yes"),OFFSET('Water Data'!$F$6,0,10*ROW('Water Data'!F72)),NA())</f>
        <v>#N/A</v>
      </c>
      <c r="L78" s="98" t="e">
        <f ca="true">+IF(AND(ISNUMBER(OFFSET('Water Data'!$F$9,0,10*ROW('Water Data'!F72))),'Data Summary'!CA78="Yes"),OFFSET('Water Data'!$F$9,0,10*ROW('Water Data'!F72)),NA())</f>
        <v>#N/A</v>
      </c>
      <c r="M78" s="98" t="e">
        <f ca="true">+IF(AND(ISNUMBER(OFFSET('Water Data'!$G$4,0,10*ROW('Water Data'!G72))),'Data Summary'!CB78="Yes"),100-OFFSET('Water Data'!$G$4,0,10*ROW('Water Data'!G72)),NA())</f>
        <v>#N/A</v>
      </c>
      <c r="N78" s="98" t="e">
        <f ca="true">+IF(AND(ISNUMBER(OFFSET('Water Data'!$G$6,0,10*ROW('Water Data'!G72))),'Data Summary'!CC78="Yes"),OFFSET('Water Data'!$G$6,0,10*ROW('Water Data'!G72)),NA())</f>
        <v>#N/A</v>
      </c>
      <c r="O78" s="98" t="e">
        <f ca="true">+IF(AND(ISNUMBER(OFFSET('Water Data'!$G$9,0,10*ROW('Water Data'!G72))),'Data Summary'!CD78="Yes"),OFFSET('Water Data'!$G$9,0,10*ROW('Water Data'!G72)),NA())</f>
        <v>#N/A</v>
      </c>
      <c r="P78" s="98" t="e">
        <f ca="true">+IF(AND(ISNUMBER(OFFSET('Water Data'!$H$4,0,10*ROW('Water Data'!H72))),'Data Summary'!CE78="Yes"),100-OFFSET('Water Data'!$H$4,0,10*ROW('Water Data'!H72)),NA())</f>
        <v>#N/A</v>
      </c>
      <c r="Q78" s="98" t="e">
        <f ca="true">+IF(AND(ISNUMBER(OFFSET('Water Data'!$H$6,0,10*ROW('Water Data'!H72))),'Data Summary'!CF78="Yes"),OFFSET('Water Data'!$H$6,0,10*ROW('Water Data'!H72)),NA())</f>
        <v>#N/A</v>
      </c>
      <c r="R78" s="98" t="e">
        <f ca="true">+IF(AND(ISNUMBER(OFFSET('Water Data'!$H$9,0,10*ROW('Water Data'!H72))),'Data Summary'!CG78="Yes"),OFFSET('Water Data'!$H$9,0,10*ROW('Water Data'!H72)),NA())</f>
        <v>#N/A</v>
      </c>
      <c r="S78" s="98" t="e">
        <f ca="true">+IF(AND(ISNUMBER(OFFSET('Water Data'!$I$4,0,10*ROW('Water Data'!I72))),'Data Summary'!CH78="Yes"),100-OFFSET('Water Data'!$I$4,0,10*ROW('Water Data'!I72)),NA())</f>
        <v>#N/A</v>
      </c>
      <c r="T78" s="98" t="e">
        <f ca="true">+IF(AND(ISNUMBER(OFFSET('Water Data'!$I$6,0,10*ROW('Water Data'!I72))),'Data Summary'!CI78="Yes"),OFFSET('Water Data'!$I$6,0,10*ROW('Water Data'!I72)),NA())</f>
        <v>#N/A</v>
      </c>
      <c r="U78" s="98" t="e">
        <f ca="true">+IF(AND(ISNUMBER(OFFSET('Water Data'!$I$9,0,10*ROW('Water Data'!I72))),'Data Summary'!CJ78="Yes"),OFFSET('Water Data'!$I$9,0,10*ROW('Water Data'!I72)),NA())</f>
        <v>#N/A</v>
      </c>
      <c r="V78" s="99" t="e">
        <f ca="true">+IF(AND(ISNUMBER(OFFSET('Sanitation Data'!$D$4,0,10*ROW('Sanitation Data'!D72))),'Data Summary'!CK78="Yes"),100-OFFSET('Sanitation Data'!$D$4,0,10*ROW('Sanitation Data'!D72)),NA())</f>
        <v>#N/A</v>
      </c>
      <c r="W78" s="99" t="e">
        <f ca="true">+IF(AND(ISNUMBER(OFFSET('Sanitation Data'!$D$6,0,10*ROW('Sanitation Data'!D72))),'Data Summary'!CL78="Yes"),OFFSET('Sanitation Data'!$D$6,0,10*ROW('Sanitation Data'!D72)),NA())</f>
        <v>#N/A</v>
      </c>
      <c r="X78" s="99" t="e">
        <f ca="true">+IF(AND(ISNUMBER(OFFSET('Sanitation Data'!$D$10,0,10*ROW('Sanitation Data'!D72))),'Data Summary'!CM78="Yes"),OFFSET('Sanitation Data'!$D$10,0,10*ROW('Sanitation Data'!D72)),NA())</f>
        <v>#N/A</v>
      </c>
      <c r="Y78" s="99" t="e">
        <f ca="true">+IF(AND(ISNUMBER(OFFSET('Sanitation Data'!$D$11,0,10*ROW('Sanitation Data'!D72))),'Data Summary'!CN78="Yes"),OFFSET('Sanitation Data'!$D$11,0,10*ROW('Sanitation Data'!D72)),NA())</f>
        <v>#N/A</v>
      </c>
      <c r="Z78" s="99" t="e">
        <f ca="true">+IF(AND(ISNUMBER(OFFSET('Sanitation Data'!$D$12,0,10*ROW('Sanitation Data'!D72))),'Data Summary'!CO78="Yes"),OFFSET('Sanitation Data'!$D$12,0,10*ROW('Sanitation Data'!D72)),NA())</f>
        <v>#N/A</v>
      </c>
      <c r="AA78" s="99" t="e">
        <f ca="true">+IF(AND(ISNUMBER(OFFSET('Sanitation Data'!$E$4,0,10*ROW('Sanitation Data'!E72))),'Data Summary'!CP78="Yes"),100-OFFSET('Sanitation Data'!$E$4,0,10*ROW('Sanitation Data'!E72)),NA())</f>
        <v>#N/A</v>
      </c>
      <c r="AB78" s="99" t="e">
        <f ca="true">+IF(AND(ISNUMBER(OFFSET('Sanitation Data'!$E$6,0,10*ROW('Sanitation Data'!E72))),'Data Summary'!CQ78="Yes"),OFFSET('Sanitation Data'!$E$6,0,10*ROW('Sanitation Data'!E72)),NA())</f>
        <v>#N/A</v>
      </c>
      <c r="AC78" s="99" t="e">
        <f ca="true">+IF(AND(ISNUMBER(OFFSET('Sanitation Data'!$E$10,0,10*ROW('Sanitation Data'!E72))),'Data Summary'!CR78="Yes"),OFFSET('Sanitation Data'!$E$10,0,10*ROW('Sanitation Data'!E72)),NA())</f>
        <v>#N/A</v>
      </c>
      <c r="AD78" s="99" t="e">
        <f ca="true">+IF(AND(ISNUMBER(OFFSET('Sanitation Data'!$E$11,0,10*ROW('Sanitation Data'!E72))),'Data Summary'!CS78="Yes"),OFFSET('Sanitation Data'!$E$11,0,10*ROW('Sanitation Data'!E72)),NA())</f>
        <v>#N/A</v>
      </c>
      <c r="AE78" s="99" t="e">
        <f ca="true">+IF(AND(ISNUMBER(OFFSET('Sanitation Data'!$E$12,0,10*ROW('Sanitation Data'!E72))),'Data Summary'!CT78="Yes"),OFFSET('Sanitation Data'!$E$12,0,10*ROW('Sanitation Data'!E72)),NA())</f>
        <v>#N/A</v>
      </c>
      <c r="AF78" s="99" t="e">
        <f ca="true">+IF(AND(ISNUMBER(OFFSET('Sanitation Data'!$F$4,0,10*ROW('Sanitation Data'!F72))),'Data Summary'!CU78="Yes"),100-OFFSET('Sanitation Data'!$F$4,0,10*ROW('Sanitation Data'!F72)),NA())</f>
        <v>#N/A</v>
      </c>
      <c r="AG78" s="99" t="e">
        <f ca="true">+IF(AND(ISNUMBER(OFFSET('Sanitation Data'!$F$6,0,10*ROW('Sanitation Data'!F72))),'Data Summary'!CV78="Yes"),OFFSET('Sanitation Data'!$F$6,0,10*ROW('Sanitation Data'!F72)),NA())</f>
        <v>#N/A</v>
      </c>
      <c r="AH78" s="99" t="e">
        <f ca="true">+IF(AND(ISNUMBER(OFFSET('Sanitation Data'!$F$10,0,10*ROW('Sanitation Data'!F72))),'Data Summary'!CW78="Yes"),OFFSET('Sanitation Data'!$F$10,0,10*ROW('Sanitation Data'!F72)),NA())</f>
        <v>#N/A</v>
      </c>
      <c r="AI78" s="99" t="e">
        <f ca="true">+IF(AND(ISNUMBER(OFFSET('Sanitation Data'!$F$11,0,10*ROW('Sanitation Data'!F72))),'Data Summary'!CX78="Yes"),OFFSET('Sanitation Data'!$F$11,0,10*ROW('Sanitation Data'!F72)),NA())</f>
        <v>#N/A</v>
      </c>
      <c r="AJ78" s="99" t="e">
        <f ca="true">+IF(AND(ISNUMBER(OFFSET('Sanitation Data'!$F$12,0,10*ROW('Sanitation Data'!F72))),'Data Summary'!CY78="Yes"),OFFSET('Sanitation Data'!$F$12,0,10*ROW('Sanitation Data'!F72)),NA())</f>
        <v>#N/A</v>
      </c>
      <c r="AK78" s="99" t="e">
        <f ca="true">+IF(AND(ISNUMBER(OFFSET('Sanitation Data'!$G$4,0,10*ROW('Sanitation Data'!G72))),'Data Summary'!CZ78="Yes"),100-OFFSET('Sanitation Data'!$G$4,0,10*ROW('Sanitation Data'!G72)),NA())</f>
        <v>#N/A</v>
      </c>
      <c r="AL78" s="99" t="e">
        <f ca="true">+IF(AND(ISNUMBER(OFFSET('Sanitation Data'!$G$6,0,10*ROW('Sanitation Data'!G72))),'Data Summary'!DA78="Yes"),OFFSET('Sanitation Data'!$G$6,0,10*ROW('Sanitation Data'!G72)),NA())</f>
        <v>#N/A</v>
      </c>
      <c r="AM78" s="99" t="e">
        <f ca="true">+IF(AND(ISNUMBER(OFFSET('Sanitation Data'!$G$10,0,10*ROW('Sanitation Data'!G72))),'Data Summary'!DB78="Yes"),OFFSET('Sanitation Data'!$G$10,0,10*ROW('Sanitation Data'!G72)),NA())</f>
        <v>#N/A</v>
      </c>
      <c r="AN78" s="99" t="e">
        <f ca="true">+IF(AND(ISNUMBER(OFFSET('Sanitation Data'!$G$11,0,10*ROW('Sanitation Data'!G72))),'Data Summary'!DC78="Yes"),OFFSET('Sanitation Data'!$G$11,0,10*ROW('Sanitation Data'!G72)),NA())</f>
        <v>#N/A</v>
      </c>
      <c r="AO78" s="99" t="e">
        <f ca="true">+IF(AND(ISNUMBER(OFFSET('Sanitation Data'!$G$12,0,10*ROW('Sanitation Data'!G72))),'Data Summary'!DD78="Yes"),OFFSET('Sanitation Data'!$G$12,0,10*ROW('Sanitation Data'!G72)),NA())</f>
        <v>#N/A</v>
      </c>
      <c r="AP78" s="99" t="e">
        <f ca="true">+IF(AND(ISNUMBER(OFFSET('Sanitation Data'!$H$4,0,10*ROW('Sanitation Data'!H72))),'Data Summary'!DE78="Yes"),100-OFFSET('Sanitation Data'!$H$4,0,10*ROW('Sanitation Data'!H72)),NA())</f>
        <v>#N/A</v>
      </c>
      <c r="AQ78" s="99" t="e">
        <f ca="true">+IF(AND(ISNUMBER(OFFSET('Sanitation Data'!$H$6,0,10*ROW('Sanitation Data'!H72))),'Data Summary'!DF78="Yes"),OFFSET('Sanitation Data'!$H$6,0,10*ROW('Sanitation Data'!H72)),NA())</f>
        <v>#N/A</v>
      </c>
      <c r="AR78" s="99" t="e">
        <f ca="true">+IF(AND(ISNUMBER(OFFSET('Sanitation Data'!$H$10,0,10*ROW('Sanitation Data'!H72))),'Data Summary'!DG78="Yes"),OFFSET('Sanitation Data'!$H$10,0,10*ROW('Sanitation Data'!H72)),NA())</f>
        <v>#N/A</v>
      </c>
      <c r="AS78" s="99" t="e">
        <f ca="true">+IF(AND(ISNUMBER(OFFSET('Sanitation Data'!$H$11,0,10*ROW('Sanitation Data'!H72))),'Data Summary'!DH78="Yes"),OFFSET('Sanitation Data'!$H$11,0,10*ROW('Sanitation Data'!H72)),NA())</f>
        <v>#N/A</v>
      </c>
      <c r="AT78" s="99" t="e">
        <f ca="true">+IF(AND(ISNUMBER(OFFSET('Sanitation Data'!$H$12,0,10*ROW('Sanitation Data'!H72))),'Data Summary'!DI78="Yes"),OFFSET('Sanitation Data'!$H$12,0,10*ROW('Sanitation Data'!H72)),NA())</f>
        <v>#N/A</v>
      </c>
      <c r="AU78" s="99" t="e">
        <f ca="true">+IF(AND(ISNUMBER(OFFSET('Sanitation Data'!$I$4,0,10*ROW('Sanitation Data'!I72))),'Data Summary'!DJ78="Yes"),100-OFFSET('Sanitation Data'!$I$4,0,10*ROW('Sanitation Data'!I72)),NA())</f>
        <v>#N/A</v>
      </c>
      <c r="AV78" s="99" t="e">
        <f ca="true">+IF(AND(ISNUMBER(OFFSET('Sanitation Data'!$I$6,0,10*ROW('Sanitation Data'!I72))),'Data Summary'!DK78="Yes"),OFFSET('Sanitation Data'!$I$6,0,10*ROW('Sanitation Data'!I72)),NA())</f>
        <v>#N/A</v>
      </c>
      <c r="AW78" s="99" t="e">
        <f ca="true">+IF(AND(ISNUMBER(OFFSET('Sanitation Data'!$I$10,0,10*ROW('Sanitation Data'!I72))),'Data Summary'!DL78="Yes"),OFFSET('Sanitation Data'!$I$10,0,10*ROW('Sanitation Data'!I72)),NA())</f>
        <v>#N/A</v>
      </c>
      <c r="AX78" s="99" t="e">
        <f ca="true">+IF(AND(ISNUMBER(OFFSET('Sanitation Data'!$I$11,0,10*ROW('Sanitation Data'!I72))),'Data Summary'!DM78="Yes"),OFFSET('Sanitation Data'!$I$11,0,10*ROW('Sanitation Data'!I72)),NA())</f>
        <v>#N/A</v>
      </c>
      <c r="AY78" s="99" t="e">
        <f ca="true">+IF(AND(ISNUMBER(OFFSET('Sanitation Data'!$I$12,0,10*ROW('Sanitation Data'!I72))),'Data Summary'!DN78="Yes"),OFFSET('Sanitation Data'!$I$12,0,10*ROW('Sanitation Data'!I72)),NA())</f>
        <v>#N/A</v>
      </c>
      <c r="AZ78" s="100" t="e">
        <f ca="true">+IF(AND(ISNUMBER(OFFSET('Hygiene Data'!$D$5,0,10*ROW('Hygiene Data'!D72))),'Data Summary'!DO78="Yes"),OFFSET('Hygiene Data'!$D$5,0,10*ROW('Hygiene Data'!D72)),NA())</f>
        <v>#N/A</v>
      </c>
      <c r="BA78" s="100" t="e">
        <f ca="true">+IF(AND(ISNUMBER(OFFSET('Hygiene Data'!$D$7,0,10*ROW('Hygiene Data'!D72))),'Data Summary'!DP78="Yes"),OFFSET('Hygiene Data'!$D$7,0,10*ROW('Hygiene Data'!D72)),NA())</f>
        <v>#N/A</v>
      </c>
      <c r="BB78" s="100" t="e">
        <f ca="true">+IF(AND(ISNUMBER(OFFSET('Hygiene Data'!$D$9,0,10*ROW('Hygiene Data'!D72))),'Data Summary'!DQ78="Yes"),OFFSET('Hygiene Data'!$D$9,0,10*ROW('Hygiene Data'!D72)),NA())</f>
        <v>#N/A</v>
      </c>
      <c r="BC78" s="100" t="e">
        <f ca="true">+IF(AND(ISNUMBER(OFFSET('Hygiene Data'!$E$5,0,10*ROW('Hygiene Data'!E72))),'Data Summary'!DR78="Yes"),OFFSET('Hygiene Data'!$E$5,0,10*ROW('Hygiene Data'!E72)),NA())</f>
        <v>#N/A</v>
      </c>
      <c r="BD78" s="100" t="e">
        <f ca="true">+IF(AND(ISNUMBER(OFFSET('Hygiene Data'!$E$7,0,10*ROW('Hygiene Data'!E72))),'Data Summary'!DS78="Yes"),OFFSET('Hygiene Data'!$E$7,0,10*ROW('Hygiene Data'!E72)),NA())</f>
        <v>#N/A</v>
      </c>
      <c r="BE78" s="100" t="e">
        <f ca="true">+IF(AND(ISNUMBER(OFFSET('Hygiene Data'!$E$9,0,10*ROW('Hygiene Data'!E72))),'Data Summary'!DT78="Yes"),OFFSET('Hygiene Data'!$E$9,0,10*ROW('Hygiene Data'!E72)),NA())</f>
        <v>#N/A</v>
      </c>
      <c r="BF78" s="100" t="e">
        <f ca="true">+IF(AND(ISNUMBER(OFFSET('Hygiene Data'!$F$5,0,10*ROW('Hygiene Data'!F72))),'Data Summary'!DU78="Yes"),OFFSET('Hygiene Data'!$F$5,0,10*ROW('Hygiene Data'!F72)),NA())</f>
        <v>#N/A</v>
      </c>
      <c r="BG78" s="100" t="e">
        <f ca="true">+IF(AND(ISNUMBER(OFFSET('Hygiene Data'!$F$7,0,10*ROW('Hygiene Data'!F72))),'Data Summary'!DV78="Yes"),OFFSET('Hygiene Data'!$F$7,0,10*ROW('Hygiene Data'!F72)),NA())</f>
        <v>#N/A</v>
      </c>
      <c r="BH78" s="100" t="e">
        <f ca="true">+IF(AND(ISNUMBER(OFFSET('Hygiene Data'!$F$9,0,10*ROW('Hygiene Data'!F72))),'Data Summary'!DW78="Yes"),OFFSET('Hygiene Data'!$F$9,0,10*ROW('Hygiene Data'!F72)),NA())</f>
        <v>#N/A</v>
      </c>
      <c r="BI78" s="100" t="e">
        <f ca="true">+IF(AND(ISNUMBER(OFFSET('Hygiene Data'!$G$5,0,10*ROW('Hygiene Data'!G72))),'Data Summary'!DX78="Yes"),OFFSET('Hygiene Data'!$G$5,0,10*ROW('Hygiene Data'!G72)),NA())</f>
        <v>#N/A</v>
      </c>
      <c r="BJ78" s="100" t="e">
        <f ca="true">+IF(AND(ISNUMBER(OFFSET('Hygiene Data'!$G$7,0,10*ROW('Hygiene Data'!G72))),'Data Summary'!DY78="Yes"),OFFSET('Hygiene Data'!$G$7,0,10*ROW('Hygiene Data'!G72)),NA())</f>
        <v>#N/A</v>
      </c>
      <c r="BK78" s="100" t="e">
        <f ca="true">+IF(AND(ISNUMBER(OFFSET('Hygiene Data'!$G$9,0,10*ROW('Hygiene Data'!G72))),'Data Summary'!DZ78="Yes"),OFFSET('Hygiene Data'!$G$9,0,10*ROW('Hygiene Data'!G72)),NA())</f>
        <v>#N/A</v>
      </c>
      <c r="BL78" s="100" t="e">
        <f ca="true">+IF(AND(ISNUMBER(OFFSET('Hygiene Data'!$H$5,0,10*ROW('Hygiene Data'!H72))),'Data Summary'!EA78="Yes"),OFFSET('Hygiene Data'!$H$5,0,10*ROW('Hygiene Data'!H72)),NA())</f>
        <v>#N/A</v>
      </c>
      <c r="BM78" s="100" t="e">
        <f ca="true">+IF(AND(ISNUMBER(OFFSET('Hygiene Data'!$H$7,0,10*ROW('Hygiene Data'!H72))),'Data Summary'!EB78="Yes"),OFFSET('Hygiene Data'!$H$7,0,10*ROW('Hygiene Data'!H72)),NA())</f>
        <v>#N/A</v>
      </c>
      <c r="BN78" s="100" t="e">
        <f ca="true">+IF(AND(ISNUMBER(OFFSET('Hygiene Data'!$H$9,0,10*ROW('Hygiene Data'!H72))),'Data Summary'!EC78="Yes"),OFFSET('Hygiene Data'!$H$9,0,10*ROW('Hygiene Data'!H72)),NA())</f>
        <v>#N/A</v>
      </c>
      <c r="BO78" s="100" t="e">
        <f ca="true">+IF(AND(ISNUMBER(OFFSET('Hygiene Data'!$I$5,0,10*ROW('Hygiene Data'!I72))),'Data Summary'!ED78="Yes"),OFFSET('Hygiene Data'!$I$5,0,10*ROW('Hygiene Data'!I72)),NA())</f>
        <v>#N/A</v>
      </c>
      <c r="BP78" s="100" t="e">
        <f ca="true">+IF(AND(ISNUMBER(OFFSET('Hygiene Data'!$I$7,0,10*ROW('Hygiene Data'!I72))),'Data Summary'!EE78="Yes"),OFFSET('Hygiene Data'!$I$7,0,10*ROW('Hygiene Data'!I72)),NA())</f>
        <v>#N/A</v>
      </c>
      <c r="BQ78" s="100" t="e">
        <f ca="true">+IF(AND(ISNUMBER(OFFSET('Hygiene Data'!$I$9,0,10*ROW('Hygiene Data'!I72))),'Data Summary'!EF78="Yes"),OFFSET('Hygiene Data'!$I$9,0,10*ROW('Hygiene Data'!I72)),NA())</f>
        <v>#N/A</v>
      </c>
    </row>
    <row xmlns:x14ac="http://schemas.microsoft.com/office/spreadsheetml/2009/9/ac" r="79" x14ac:dyDescent="0.2">
      <c r="A79" s="351" t="e">
        <f ca="true">+RIGHT('Data Summary'!A79,LEN('Data Summary'!A79)-9)</f>
        <v>#VALUE!</v>
      </c>
      <c r="B79" s="38" t="str">
        <f ca="true">+IF(ISTEXT('Data Summary'!B79),'Data Summary'!B79,"")</f>
        <v/>
      </c>
      <c r="C79" s="350" t="e">
        <f ca="true">+VALUE('Data Summary'!C79)</f>
        <v>#VALUE!</v>
      </c>
      <c r="D79" s="98" t="e">
        <f ca="true">+IF(AND(ISNUMBER(OFFSET('Water Data'!$D$4,0,10*ROW('Water Data'!D73))),'Data Summary'!BS79="Yes"),100-OFFSET('Water Data'!$D$4,0,10*ROW('Water Data'!D73)),NA())</f>
        <v>#N/A</v>
      </c>
      <c r="E79" s="98" t="e">
        <f ca="true">+IF(AND(ISNUMBER(OFFSET('Water Data'!$D$6,0,10*ROW('Water Data'!D73))),'Data Summary'!BT79="Yes"),OFFSET('Water Data'!$D$6,0,10*ROW('Water Data'!D73)),NA())</f>
        <v>#N/A</v>
      </c>
      <c r="F79" s="98" t="e">
        <f ca="true">+IF(AND(ISNUMBER(OFFSET('Water Data'!$D$9,0,10*ROW('Water Data'!D73))),'Data Summary'!BU79="Yes"),OFFSET('Water Data'!$D$9,0,10*ROW('Water Data'!D73)),NA())</f>
        <v>#N/A</v>
      </c>
      <c r="G79" s="98" t="e">
        <f ca="true">+IF(AND(ISNUMBER(OFFSET('Water Data'!$E$4,0,10*ROW('Water Data'!E73))),'Data Summary'!BV79="Yes"),100-OFFSET('Water Data'!$E$4,0,10*ROW('Water Data'!E73)),NA())</f>
        <v>#N/A</v>
      </c>
      <c r="H79" s="98" t="e">
        <f ca="true">+IF(AND(ISNUMBER(OFFSET('Water Data'!$E$6,0,10*ROW('Water Data'!E73))),'Data Summary'!BW79="Yes"),OFFSET('Water Data'!$E$6,0,10*ROW('Water Data'!E73)),NA())</f>
        <v>#N/A</v>
      </c>
      <c r="I79" s="98" t="e">
        <f ca="true">+IF(AND(ISNUMBER(OFFSET('Water Data'!$E$9,0,10*ROW('Water Data'!E73))),'Data Summary'!BX79="Yes"),OFFSET('Water Data'!$E$9,0,10*ROW('Water Data'!E73)),NA())</f>
        <v>#N/A</v>
      </c>
      <c r="J79" s="98" t="e">
        <f ca="true">+IF(AND(ISNUMBER(OFFSET('Water Data'!$F$4,0,10*ROW('Water Data'!F73))),'Data Summary'!BY79="Yes"),100-OFFSET('Water Data'!$F$4,0,10*ROW('Water Data'!F73)),NA())</f>
        <v>#N/A</v>
      </c>
      <c r="K79" s="98" t="e">
        <f ca="true">+IF(AND(ISNUMBER(OFFSET('Water Data'!$F$6,0,10*ROW('Water Data'!F73))),'Data Summary'!BZ79="Yes"),OFFSET('Water Data'!$F$6,0,10*ROW('Water Data'!F73)),NA())</f>
        <v>#N/A</v>
      </c>
      <c r="L79" s="98" t="e">
        <f ca="true">+IF(AND(ISNUMBER(OFFSET('Water Data'!$F$9,0,10*ROW('Water Data'!F73))),'Data Summary'!CA79="Yes"),OFFSET('Water Data'!$F$9,0,10*ROW('Water Data'!F73)),NA())</f>
        <v>#N/A</v>
      </c>
      <c r="M79" s="98" t="e">
        <f ca="true">+IF(AND(ISNUMBER(OFFSET('Water Data'!$G$4,0,10*ROW('Water Data'!G73))),'Data Summary'!CB79="Yes"),100-OFFSET('Water Data'!$G$4,0,10*ROW('Water Data'!G73)),NA())</f>
        <v>#N/A</v>
      </c>
      <c r="N79" s="98" t="e">
        <f ca="true">+IF(AND(ISNUMBER(OFFSET('Water Data'!$G$6,0,10*ROW('Water Data'!G73))),'Data Summary'!CC79="Yes"),OFFSET('Water Data'!$G$6,0,10*ROW('Water Data'!G73)),NA())</f>
        <v>#N/A</v>
      </c>
      <c r="O79" s="98" t="e">
        <f ca="true">+IF(AND(ISNUMBER(OFFSET('Water Data'!$G$9,0,10*ROW('Water Data'!G73))),'Data Summary'!CD79="Yes"),OFFSET('Water Data'!$G$9,0,10*ROW('Water Data'!G73)),NA())</f>
        <v>#N/A</v>
      </c>
      <c r="P79" s="98" t="e">
        <f ca="true">+IF(AND(ISNUMBER(OFFSET('Water Data'!$H$4,0,10*ROW('Water Data'!H73))),'Data Summary'!CE79="Yes"),100-OFFSET('Water Data'!$H$4,0,10*ROW('Water Data'!H73)),NA())</f>
        <v>#N/A</v>
      </c>
      <c r="Q79" s="98" t="e">
        <f ca="true">+IF(AND(ISNUMBER(OFFSET('Water Data'!$H$6,0,10*ROW('Water Data'!H73))),'Data Summary'!CF79="Yes"),OFFSET('Water Data'!$H$6,0,10*ROW('Water Data'!H73)),NA())</f>
        <v>#N/A</v>
      </c>
      <c r="R79" s="98" t="e">
        <f ca="true">+IF(AND(ISNUMBER(OFFSET('Water Data'!$H$9,0,10*ROW('Water Data'!H73))),'Data Summary'!CG79="Yes"),OFFSET('Water Data'!$H$9,0,10*ROW('Water Data'!H73)),NA())</f>
        <v>#N/A</v>
      </c>
      <c r="S79" s="98" t="e">
        <f ca="true">+IF(AND(ISNUMBER(OFFSET('Water Data'!$I$4,0,10*ROW('Water Data'!I73))),'Data Summary'!CH79="Yes"),100-OFFSET('Water Data'!$I$4,0,10*ROW('Water Data'!I73)),NA())</f>
        <v>#N/A</v>
      </c>
      <c r="T79" s="98" t="e">
        <f ca="true">+IF(AND(ISNUMBER(OFFSET('Water Data'!$I$6,0,10*ROW('Water Data'!I73))),'Data Summary'!CI79="Yes"),OFFSET('Water Data'!$I$6,0,10*ROW('Water Data'!I73)),NA())</f>
        <v>#N/A</v>
      </c>
      <c r="U79" s="98" t="e">
        <f ca="true">+IF(AND(ISNUMBER(OFFSET('Water Data'!$I$9,0,10*ROW('Water Data'!I73))),'Data Summary'!CJ79="Yes"),OFFSET('Water Data'!$I$9,0,10*ROW('Water Data'!I73)),NA())</f>
        <v>#N/A</v>
      </c>
      <c r="V79" s="99" t="e">
        <f ca="true">+IF(AND(ISNUMBER(OFFSET('Sanitation Data'!$D$4,0,10*ROW('Sanitation Data'!D73))),'Data Summary'!CK79="Yes"),100-OFFSET('Sanitation Data'!$D$4,0,10*ROW('Sanitation Data'!D73)),NA())</f>
        <v>#N/A</v>
      </c>
      <c r="W79" s="99" t="e">
        <f ca="true">+IF(AND(ISNUMBER(OFFSET('Sanitation Data'!$D$6,0,10*ROW('Sanitation Data'!D73))),'Data Summary'!CL79="Yes"),OFFSET('Sanitation Data'!$D$6,0,10*ROW('Sanitation Data'!D73)),NA())</f>
        <v>#N/A</v>
      </c>
      <c r="X79" s="99" t="e">
        <f ca="true">+IF(AND(ISNUMBER(OFFSET('Sanitation Data'!$D$10,0,10*ROW('Sanitation Data'!D73))),'Data Summary'!CM79="Yes"),OFFSET('Sanitation Data'!$D$10,0,10*ROW('Sanitation Data'!D73)),NA())</f>
        <v>#N/A</v>
      </c>
      <c r="Y79" s="99" t="e">
        <f ca="true">+IF(AND(ISNUMBER(OFFSET('Sanitation Data'!$D$11,0,10*ROW('Sanitation Data'!D73))),'Data Summary'!CN79="Yes"),OFFSET('Sanitation Data'!$D$11,0,10*ROW('Sanitation Data'!D73)),NA())</f>
        <v>#N/A</v>
      </c>
      <c r="Z79" s="99" t="e">
        <f ca="true">+IF(AND(ISNUMBER(OFFSET('Sanitation Data'!$D$12,0,10*ROW('Sanitation Data'!D73))),'Data Summary'!CO79="Yes"),OFFSET('Sanitation Data'!$D$12,0,10*ROW('Sanitation Data'!D73)),NA())</f>
        <v>#N/A</v>
      </c>
      <c r="AA79" s="99" t="e">
        <f ca="true">+IF(AND(ISNUMBER(OFFSET('Sanitation Data'!$E$4,0,10*ROW('Sanitation Data'!E73))),'Data Summary'!CP79="Yes"),100-OFFSET('Sanitation Data'!$E$4,0,10*ROW('Sanitation Data'!E73)),NA())</f>
        <v>#N/A</v>
      </c>
      <c r="AB79" s="99" t="e">
        <f ca="true">+IF(AND(ISNUMBER(OFFSET('Sanitation Data'!$E$6,0,10*ROW('Sanitation Data'!E73))),'Data Summary'!CQ79="Yes"),OFFSET('Sanitation Data'!$E$6,0,10*ROW('Sanitation Data'!E73)),NA())</f>
        <v>#N/A</v>
      </c>
      <c r="AC79" s="99" t="e">
        <f ca="true">+IF(AND(ISNUMBER(OFFSET('Sanitation Data'!$E$10,0,10*ROW('Sanitation Data'!E73))),'Data Summary'!CR79="Yes"),OFFSET('Sanitation Data'!$E$10,0,10*ROW('Sanitation Data'!E73)),NA())</f>
        <v>#N/A</v>
      </c>
      <c r="AD79" s="99" t="e">
        <f ca="true">+IF(AND(ISNUMBER(OFFSET('Sanitation Data'!$E$11,0,10*ROW('Sanitation Data'!E73))),'Data Summary'!CS79="Yes"),OFFSET('Sanitation Data'!$E$11,0,10*ROW('Sanitation Data'!E73)),NA())</f>
        <v>#N/A</v>
      </c>
      <c r="AE79" s="99" t="e">
        <f ca="true">+IF(AND(ISNUMBER(OFFSET('Sanitation Data'!$E$12,0,10*ROW('Sanitation Data'!E73))),'Data Summary'!CT79="Yes"),OFFSET('Sanitation Data'!$E$12,0,10*ROW('Sanitation Data'!E73)),NA())</f>
        <v>#N/A</v>
      </c>
      <c r="AF79" s="99" t="e">
        <f ca="true">+IF(AND(ISNUMBER(OFFSET('Sanitation Data'!$F$4,0,10*ROW('Sanitation Data'!F73))),'Data Summary'!CU79="Yes"),100-OFFSET('Sanitation Data'!$F$4,0,10*ROW('Sanitation Data'!F73)),NA())</f>
        <v>#N/A</v>
      </c>
      <c r="AG79" s="99" t="e">
        <f ca="true">+IF(AND(ISNUMBER(OFFSET('Sanitation Data'!$F$6,0,10*ROW('Sanitation Data'!F73))),'Data Summary'!CV79="Yes"),OFFSET('Sanitation Data'!$F$6,0,10*ROW('Sanitation Data'!F73)),NA())</f>
        <v>#N/A</v>
      </c>
      <c r="AH79" s="99" t="e">
        <f ca="true">+IF(AND(ISNUMBER(OFFSET('Sanitation Data'!$F$10,0,10*ROW('Sanitation Data'!F73))),'Data Summary'!CW79="Yes"),OFFSET('Sanitation Data'!$F$10,0,10*ROW('Sanitation Data'!F73)),NA())</f>
        <v>#N/A</v>
      </c>
      <c r="AI79" s="99" t="e">
        <f ca="true">+IF(AND(ISNUMBER(OFFSET('Sanitation Data'!$F$11,0,10*ROW('Sanitation Data'!F73))),'Data Summary'!CX79="Yes"),OFFSET('Sanitation Data'!$F$11,0,10*ROW('Sanitation Data'!F73)),NA())</f>
        <v>#N/A</v>
      </c>
      <c r="AJ79" s="99" t="e">
        <f ca="true">+IF(AND(ISNUMBER(OFFSET('Sanitation Data'!$F$12,0,10*ROW('Sanitation Data'!F73))),'Data Summary'!CY79="Yes"),OFFSET('Sanitation Data'!$F$12,0,10*ROW('Sanitation Data'!F73)),NA())</f>
        <v>#N/A</v>
      </c>
      <c r="AK79" s="99" t="e">
        <f ca="true">+IF(AND(ISNUMBER(OFFSET('Sanitation Data'!$G$4,0,10*ROW('Sanitation Data'!G73))),'Data Summary'!CZ79="Yes"),100-OFFSET('Sanitation Data'!$G$4,0,10*ROW('Sanitation Data'!G73)),NA())</f>
        <v>#N/A</v>
      </c>
      <c r="AL79" s="99" t="e">
        <f ca="true">+IF(AND(ISNUMBER(OFFSET('Sanitation Data'!$G$6,0,10*ROW('Sanitation Data'!G73))),'Data Summary'!DA79="Yes"),OFFSET('Sanitation Data'!$G$6,0,10*ROW('Sanitation Data'!G73)),NA())</f>
        <v>#N/A</v>
      </c>
      <c r="AM79" s="99" t="e">
        <f ca="true">+IF(AND(ISNUMBER(OFFSET('Sanitation Data'!$G$10,0,10*ROW('Sanitation Data'!G73))),'Data Summary'!DB79="Yes"),OFFSET('Sanitation Data'!$G$10,0,10*ROW('Sanitation Data'!G73)),NA())</f>
        <v>#N/A</v>
      </c>
      <c r="AN79" s="99" t="e">
        <f ca="true">+IF(AND(ISNUMBER(OFFSET('Sanitation Data'!$G$11,0,10*ROW('Sanitation Data'!G73))),'Data Summary'!DC79="Yes"),OFFSET('Sanitation Data'!$G$11,0,10*ROW('Sanitation Data'!G73)),NA())</f>
        <v>#N/A</v>
      </c>
      <c r="AO79" s="99" t="e">
        <f ca="true">+IF(AND(ISNUMBER(OFFSET('Sanitation Data'!$G$12,0,10*ROW('Sanitation Data'!G73))),'Data Summary'!DD79="Yes"),OFFSET('Sanitation Data'!$G$12,0,10*ROW('Sanitation Data'!G73)),NA())</f>
        <v>#N/A</v>
      </c>
      <c r="AP79" s="99" t="e">
        <f ca="true">+IF(AND(ISNUMBER(OFFSET('Sanitation Data'!$H$4,0,10*ROW('Sanitation Data'!H73))),'Data Summary'!DE79="Yes"),100-OFFSET('Sanitation Data'!$H$4,0,10*ROW('Sanitation Data'!H73)),NA())</f>
        <v>#N/A</v>
      </c>
      <c r="AQ79" s="99" t="e">
        <f ca="true">+IF(AND(ISNUMBER(OFFSET('Sanitation Data'!$H$6,0,10*ROW('Sanitation Data'!H73))),'Data Summary'!DF79="Yes"),OFFSET('Sanitation Data'!$H$6,0,10*ROW('Sanitation Data'!H73)),NA())</f>
        <v>#N/A</v>
      </c>
      <c r="AR79" s="99" t="e">
        <f ca="true">+IF(AND(ISNUMBER(OFFSET('Sanitation Data'!$H$10,0,10*ROW('Sanitation Data'!H73))),'Data Summary'!DG79="Yes"),OFFSET('Sanitation Data'!$H$10,0,10*ROW('Sanitation Data'!H73)),NA())</f>
        <v>#N/A</v>
      </c>
      <c r="AS79" s="99" t="e">
        <f ca="true">+IF(AND(ISNUMBER(OFFSET('Sanitation Data'!$H$11,0,10*ROW('Sanitation Data'!H73))),'Data Summary'!DH79="Yes"),OFFSET('Sanitation Data'!$H$11,0,10*ROW('Sanitation Data'!H73)),NA())</f>
        <v>#N/A</v>
      </c>
      <c r="AT79" s="99" t="e">
        <f ca="true">+IF(AND(ISNUMBER(OFFSET('Sanitation Data'!$H$12,0,10*ROW('Sanitation Data'!H73))),'Data Summary'!DI79="Yes"),OFFSET('Sanitation Data'!$H$12,0,10*ROW('Sanitation Data'!H73)),NA())</f>
        <v>#N/A</v>
      </c>
      <c r="AU79" s="99" t="e">
        <f ca="true">+IF(AND(ISNUMBER(OFFSET('Sanitation Data'!$I$4,0,10*ROW('Sanitation Data'!I73))),'Data Summary'!DJ79="Yes"),100-OFFSET('Sanitation Data'!$I$4,0,10*ROW('Sanitation Data'!I73)),NA())</f>
        <v>#N/A</v>
      </c>
      <c r="AV79" s="99" t="e">
        <f ca="true">+IF(AND(ISNUMBER(OFFSET('Sanitation Data'!$I$6,0,10*ROW('Sanitation Data'!I73))),'Data Summary'!DK79="Yes"),OFFSET('Sanitation Data'!$I$6,0,10*ROW('Sanitation Data'!I73)),NA())</f>
        <v>#N/A</v>
      </c>
      <c r="AW79" s="99" t="e">
        <f ca="true">+IF(AND(ISNUMBER(OFFSET('Sanitation Data'!$I$10,0,10*ROW('Sanitation Data'!I73))),'Data Summary'!DL79="Yes"),OFFSET('Sanitation Data'!$I$10,0,10*ROW('Sanitation Data'!I73)),NA())</f>
        <v>#N/A</v>
      </c>
      <c r="AX79" s="99" t="e">
        <f ca="true">+IF(AND(ISNUMBER(OFFSET('Sanitation Data'!$I$11,0,10*ROW('Sanitation Data'!I73))),'Data Summary'!DM79="Yes"),OFFSET('Sanitation Data'!$I$11,0,10*ROW('Sanitation Data'!I73)),NA())</f>
        <v>#N/A</v>
      </c>
      <c r="AY79" s="99" t="e">
        <f ca="true">+IF(AND(ISNUMBER(OFFSET('Sanitation Data'!$I$12,0,10*ROW('Sanitation Data'!I73))),'Data Summary'!DN79="Yes"),OFFSET('Sanitation Data'!$I$12,0,10*ROW('Sanitation Data'!I73)),NA())</f>
        <v>#N/A</v>
      </c>
      <c r="AZ79" s="100" t="e">
        <f ca="true">+IF(AND(ISNUMBER(OFFSET('Hygiene Data'!$D$5,0,10*ROW('Hygiene Data'!D73))),'Data Summary'!DO79="Yes"),OFFSET('Hygiene Data'!$D$5,0,10*ROW('Hygiene Data'!D73)),NA())</f>
        <v>#N/A</v>
      </c>
      <c r="BA79" s="100" t="e">
        <f ca="true">+IF(AND(ISNUMBER(OFFSET('Hygiene Data'!$D$7,0,10*ROW('Hygiene Data'!D73))),'Data Summary'!DP79="Yes"),OFFSET('Hygiene Data'!$D$7,0,10*ROW('Hygiene Data'!D73)),NA())</f>
        <v>#N/A</v>
      </c>
      <c r="BB79" s="100" t="e">
        <f ca="true">+IF(AND(ISNUMBER(OFFSET('Hygiene Data'!$D$9,0,10*ROW('Hygiene Data'!D73))),'Data Summary'!DQ79="Yes"),OFFSET('Hygiene Data'!$D$9,0,10*ROW('Hygiene Data'!D73)),NA())</f>
        <v>#N/A</v>
      </c>
      <c r="BC79" s="100" t="e">
        <f ca="true">+IF(AND(ISNUMBER(OFFSET('Hygiene Data'!$E$5,0,10*ROW('Hygiene Data'!E73))),'Data Summary'!DR79="Yes"),OFFSET('Hygiene Data'!$E$5,0,10*ROW('Hygiene Data'!E73)),NA())</f>
        <v>#N/A</v>
      </c>
      <c r="BD79" s="100" t="e">
        <f ca="true">+IF(AND(ISNUMBER(OFFSET('Hygiene Data'!$E$7,0,10*ROW('Hygiene Data'!E73))),'Data Summary'!DS79="Yes"),OFFSET('Hygiene Data'!$E$7,0,10*ROW('Hygiene Data'!E73)),NA())</f>
        <v>#N/A</v>
      </c>
      <c r="BE79" s="100" t="e">
        <f ca="true">+IF(AND(ISNUMBER(OFFSET('Hygiene Data'!$E$9,0,10*ROW('Hygiene Data'!E73))),'Data Summary'!DT79="Yes"),OFFSET('Hygiene Data'!$E$9,0,10*ROW('Hygiene Data'!E73)),NA())</f>
        <v>#N/A</v>
      </c>
      <c r="BF79" s="100" t="e">
        <f ca="true">+IF(AND(ISNUMBER(OFFSET('Hygiene Data'!$F$5,0,10*ROW('Hygiene Data'!F73))),'Data Summary'!DU79="Yes"),OFFSET('Hygiene Data'!$F$5,0,10*ROW('Hygiene Data'!F73)),NA())</f>
        <v>#N/A</v>
      </c>
      <c r="BG79" s="100" t="e">
        <f ca="true">+IF(AND(ISNUMBER(OFFSET('Hygiene Data'!$F$7,0,10*ROW('Hygiene Data'!F73))),'Data Summary'!DV79="Yes"),OFFSET('Hygiene Data'!$F$7,0,10*ROW('Hygiene Data'!F73)),NA())</f>
        <v>#N/A</v>
      </c>
      <c r="BH79" s="100" t="e">
        <f ca="true">+IF(AND(ISNUMBER(OFFSET('Hygiene Data'!$F$9,0,10*ROW('Hygiene Data'!F73))),'Data Summary'!DW79="Yes"),OFFSET('Hygiene Data'!$F$9,0,10*ROW('Hygiene Data'!F73)),NA())</f>
        <v>#N/A</v>
      </c>
      <c r="BI79" s="100" t="e">
        <f ca="true">+IF(AND(ISNUMBER(OFFSET('Hygiene Data'!$G$5,0,10*ROW('Hygiene Data'!G73))),'Data Summary'!DX79="Yes"),OFFSET('Hygiene Data'!$G$5,0,10*ROW('Hygiene Data'!G73)),NA())</f>
        <v>#N/A</v>
      </c>
      <c r="BJ79" s="100" t="e">
        <f ca="true">+IF(AND(ISNUMBER(OFFSET('Hygiene Data'!$G$7,0,10*ROW('Hygiene Data'!G73))),'Data Summary'!DY79="Yes"),OFFSET('Hygiene Data'!$G$7,0,10*ROW('Hygiene Data'!G73)),NA())</f>
        <v>#N/A</v>
      </c>
      <c r="BK79" s="100" t="e">
        <f ca="true">+IF(AND(ISNUMBER(OFFSET('Hygiene Data'!$G$9,0,10*ROW('Hygiene Data'!G73))),'Data Summary'!DZ79="Yes"),OFFSET('Hygiene Data'!$G$9,0,10*ROW('Hygiene Data'!G73)),NA())</f>
        <v>#N/A</v>
      </c>
      <c r="BL79" s="100" t="e">
        <f ca="true">+IF(AND(ISNUMBER(OFFSET('Hygiene Data'!$H$5,0,10*ROW('Hygiene Data'!H73))),'Data Summary'!EA79="Yes"),OFFSET('Hygiene Data'!$H$5,0,10*ROW('Hygiene Data'!H73)),NA())</f>
        <v>#N/A</v>
      </c>
      <c r="BM79" s="100" t="e">
        <f ca="true">+IF(AND(ISNUMBER(OFFSET('Hygiene Data'!$H$7,0,10*ROW('Hygiene Data'!H73))),'Data Summary'!EB79="Yes"),OFFSET('Hygiene Data'!$H$7,0,10*ROW('Hygiene Data'!H73)),NA())</f>
        <v>#N/A</v>
      </c>
      <c r="BN79" s="100" t="e">
        <f ca="true">+IF(AND(ISNUMBER(OFFSET('Hygiene Data'!$H$9,0,10*ROW('Hygiene Data'!H73))),'Data Summary'!EC79="Yes"),OFFSET('Hygiene Data'!$H$9,0,10*ROW('Hygiene Data'!H73)),NA())</f>
        <v>#N/A</v>
      </c>
      <c r="BO79" s="100" t="e">
        <f ca="true">+IF(AND(ISNUMBER(OFFSET('Hygiene Data'!$I$5,0,10*ROW('Hygiene Data'!I73))),'Data Summary'!ED79="Yes"),OFFSET('Hygiene Data'!$I$5,0,10*ROW('Hygiene Data'!I73)),NA())</f>
        <v>#N/A</v>
      </c>
      <c r="BP79" s="100" t="e">
        <f ca="true">+IF(AND(ISNUMBER(OFFSET('Hygiene Data'!$I$7,0,10*ROW('Hygiene Data'!I73))),'Data Summary'!EE79="Yes"),OFFSET('Hygiene Data'!$I$7,0,10*ROW('Hygiene Data'!I73)),NA())</f>
        <v>#N/A</v>
      </c>
      <c r="BQ79" s="100" t="e">
        <f ca="true">+IF(AND(ISNUMBER(OFFSET('Hygiene Data'!$I$9,0,10*ROW('Hygiene Data'!I73))),'Data Summary'!EF79="Yes"),OFFSET('Hygiene Data'!$I$9,0,10*ROW('Hygiene Data'!I73)),NA())</f>
        <v>#N/A</v>
      </c>
    </row>
    <row xmlns:x14ac="http://schemas.microsoft.com/office/spreadsheetml/2009/9/ac" r="80" x14ac:dyDescent="0.2">
      <c r="A80" s="351" t="e">
        <f ca="true">+RIGHT('Data Summary'!A80,LEN('Data Summary'!A80)-9)</f>
        <v>#VALUE!</v>
      </c>
      <c r="B80" s="38" t="str">
        <f ca="true">+IF(ISTEXT('Data Summary'!B80),'Data Summary'!B80,"")</f>
        <v/>
      </c>
      <c r="C80" s="350" t="e">
        <f ca="true">+VALUE('Data Summary'!C80)</f>
        <v>#VALUE!</v>
      </c>
      <c r="D80" s="98" t="e">
        <f ca="true">+IF(AND(ISNUMBER(OFFSET('Water Data'!$D$4,0,10*ROW('Water Data'!D74))),'Data Summary'!BS80="Yes"),100-OFFSET('Water Data'!$D$4,0,10*ROW('Water Data'!D74)),NA())</f>
        <v>#N/A</v>
      </c>
      <c r="E80" s="98" t="e">
        <f ca="true">+IF(AND(ISNUMBER(OFFSET('Water Data'!$D$6,0,10*ROW('Water Data'!D74))),'Data Summary'!BT80="Yes"),OFFSET('Water Data'!$D$6,0,10*ROW('Water Data'!D74)),NA())</f>
        <v>#N/A</v>
      </c>
      <c r="F80" s="98" t="e">
        <f ca="true">+IF(AND(ISNUMBER(OFFSET('Water Data'!$D$9,0,10*ROW('Water Data'!D74))),'Data Summary'!BU80="Yes"),OFFSET('Water Data'!$D$9,0,10*ROW('Water Data'!D74)),NA())</f>
        <v>#N/A</v>
      </c>
      <c r="G80" s="98" t="e">
        <f ca="true">+IF(AND(ISNUMBER(OFFSET('Water Data'!$E$4,0,10*ROW('Water Data'!E74))),'Data Summary'!BV80="Yes"),100-OFFSET('Water Data'!$E$4,0,10*ROW('Water Data'!E74)),NA())</f>
        <v>#N/A</v>
      </c>
      <c r="H80" s="98" t="e">
        <f ca="true">+IF(AND(ISNUMBER(OFFSET('Water Data'!$E$6,0,10*ROW('Water Data'!E74))),'Data Summary'!BW80="Yes"),OFFSET('Water Data'!$E$6,0,10*ROW('Water Data'!E74)),NA())</f>
        <v>#N/A</v>
      </c>
      <c r="I80" s="98" t="e">
        <f ca="true">+IF(AND(ISNUMBER(OFFSET('Water Data'!$E$9,0,10*ROW('Water Data'!E74))),'Data Summary'!BX80="Yes"),OFFSET('Water Data'!$E$9,0,10*ROW('Water Data'!E74)),NA())</f>
        <v>#N/A</v>
      </c>
      <c r="J80" s="98" t="e">
        <f ca="true">+IF(AND(ISNUMBER(OFFSET('Water Data'!$F$4,0,10*ROW('Water Data'!F74))),'Data Summary'!BY80="Yes"),100-OFFSET('Water Data'!$F$4,0,10*ROW('Water Data'!F74)),NA())</f>
        <v>#N/A</v>
      </c>
      <c r="K80" s="98" t="e">
        <f ca="true">+IF(AND(ISNUMBER(OFFSET('Water Data'!$F$6,0,10*ROW('Water Data'!F74))),'Data Summary'!BZ80="Yes"),OFFSET('Water Data'!$F$6,0,10*ROW('Water Data'!F74)),NA())</f>
        <v>#N/A</v>
      </c>
      <c r="L80" s="98" t="e">
        <f ca="true">+IF(AND(ISNUMBER(OFFSET('Water Data'!$F$9,0,10*ROW('Water Data'!F74))),'Data Summary'!CA80="Yes"),OFFSET('Water Data'!$F$9,0,10*ROW('Water Data'!F74)),NA())</f>
        <v>#N/A</v>
      </c>
      <c r="M80" s="98" t="e">
        <f ca="true">+IF(AND(ISNUMBER(OFFSET('Water Data'!$G$4,0,10*ROW('Water Data'!G74))),'Data Summary'!CB80="Yes"),100-OFFSET('Water Data'!$G$4,0,10*ROW('Water Data'!G74)),NA())</f>
        <v>#N/A</v>
      </c>
      <c r="N80" s="98" t="e">
        <f ca="true">+IF(AND(ISNUMBER(OFFSET('Water Data'!$G$6,0,10*ROW('Water Data'!G74))),'Data Summary'!CC80="Yes"),OFFSET('Water Data'!$G$6,0,10*ROW('Water Data'!G74)),NA())</f>
        <v>#N/A</v>
      </c>
      <c r="O80" s="98" t="e">
        <f ca="true">+IF(AND(ISNUMBER(OFFSET('Water Data'!$G$9,0,10*ROW('Water Data'!G74))),'Data Summary'!CD80="Yes"),OFFSET('Water Data'!$G$9,0,10*ROW('Water Data'!G74)),NA())</f>
        <v>#N/A</v>
      </c>
      <c r="P80" s="98" t="e">
        <f ca="true">+IF(AND(ISNUMBER(OFFSET('Water Data'!$H$4,0,10*ROW('Water Data'!H74))),'Data Summary'!CE80="Yes"),100-OFFSET('Water Data'!$H$4,0,10*ROW('Water Data'!H74)),NA())</f>
        <v>#N/A</v>
      </c>
      <c r="Q80" s="98" t="e">
        <f ca="true">+IF(AND(ISNUMBER(OFFSET('Water Data'!$H$6,0,10*ROW('Water Data'!H74))),'Data Summary'!CF80="Yes"),OFFSET('Water Data'!$H$6,0,10*ROW('Water Data'!H74)),NA())</f>
        <v>#N/A</v>
      </c>
      <c r="R80" s="98" t="e">
        <f ca="true">+IF(AND(ISNUMBER(OFFSET('Water Data'!$H$9,0,10*ROW('Water Data'!H74))),'Data Summary'!CG80="Yes"),OFFSET('Water Data'!$H$9,0,10*ROW('Water Data'!H74)),NA())</f>
        <v>#N/A</v>
      </c>
      <c r="S80" s="98" t="e">
        <f ca="true">+IF(AND(ISNUMBER(OFFSET('Water Data'!$I$4,0,10*ROW('Water Data'!I74))),'Data Summary'!CH80="Yes"),100-OFFSET('Water Data'!$I$4,0,10*ROW('Water Data'!I74)),NA())</f>
        <v>#N/A</v>
      </c>
      <c r="T80" s="98" t="e">
        <f ca="true">+IF(AND(ISNUMBER(OFFSET('Water Data'!$I$6,0,10*ROW('Water Data'!I74))),'Data Summary'!CI80="Yes"),OFFSET('Water Data'!$I$6,0,10*ROW('Water Data'!I74)),NA())</f>
        <v>#N/A</v>
      </c>
      <c r="U80" s="98" t="e">
        <f ca="true">+IF(AND(ISNUMBER(OFFSET('Water Data'!$I$9,0,10*ROW('Water Data'!I74))),'Data Summary'!CJ80="Yes"),OFFSET('Water Data'!$I$9,0,10*ROW('Water Data'!I74)),NA())</f>
        <v>#N/A</v>
      </c>
      <c r="V80" s="99" t="e">
        <f ca="true">+IF(AND(ISNUMBER(OFFSET('Sanitation Data'!$D$4,0,10*ROW('Sanitation Data'!D74))),'Data Summary'!CK80="Yes"),100-OFFSET('Sanitation Data'!$D$4,0,10*ROW('Sanitation Data'!D74)),NA())</f>
        <v>#N/A</v>
      </c>
      <c r="W80" s="99" t="e">
        <f ca="true">+IF(AND(ISNUMBER(OFFSET('Sanitation Data'!$D$6,0,10*ROW('Sanitation Data'!D74))),'Data Summary'!CL80="Yes"),OFFSET('Sanitation Data'!$D$6,0,10*ROW('Sanitation Data'!D74)),NA())</f>
        <v>#N/A</v>
      </c>
      <c r="X80" s="99" t="e">
        <f ca="true">+IF(AND(ISNUMBER(OFFSET('Sanitation Data'!$D$10,0,10*ROW('Sanitation Data'!D74))),'Data Summary'!CM80="Yes"),OFFSET('Sanitation Data'!$D$10,0,10*ROW('Sanitation Data'!D74)),NA())</f>
        <v>#N/A</v>
      </c>
      <c r="Y80" s="99" t="e">
        <f ca="true">+IF(AND(ISNUMBER(OFFSET('Sanitation Data'!$D$11,0,10*ROW('Sanitation Data'!D74))),'Data Summary'!CN80="Yes"),OFFSET('Sanitation Data'!$D$11,0,10*ROW('Sanitation Data'!D74)),NA())</f>
        <v>#N/A</v>
      </c>
      <c r="Z80" s="99" t="e">
        <f ca="true">+IF(AND(ISNUMBER(OFFSET('Sanitation Data'!$D$12,0,10*ROW('Sanitation Data'!D74))),'Data Summary'!CO80="Yes"),OFFSET('Sanitation Data'!$D$12,0,10*ROW('Sanitation Data'!D74)),NA())</f>
        <v>#N/A</v>
      </c>
      <c r="AA80" s="99" t="e">
        <f ca="true">+IF(AND(ISNUMBER(OFFSET('Sanitation Data'!$E$4,0,10*ROW('Sanitation Data'!E74))),'Data Summary'!CP80="Yes"),100-OFFSET('Sanitation Data'!$E$4,0,10*ROW('Sanitation Data'!E74)),NA())</f>
        <v>#N/A</v>
      </c>
      <c r="AB80" s="99" t="e">
        <f ca="true">+IF(AND(ISNUMBER(OFFSET('Sanitation Data'!$E$6,0,10*ROW('Sanitation Data'!E74))),'Data Summary'!CQ80="Yes"),OFFSET('Sanitation Data'!$E$6,0,10*ROW('Sanitation Data'!E74)),NA())</f>
        <v>#N/A</v>
      </c>
      <c r="AC80" s="99" t="e">
        <f ca="true">+IF(AND(ISNUMBER(OFFSET('Sanitation Data'!$E$10,0,10*ROW('Sanitation Data'!E74))),'Data Summary'!CR80="Yes"),OFFSET('Sanitation Data'!$E$10,0,10*ROW('Sanitation Data'!E74)),NA())</f>
        <v>#N/A</v>
      </c>
      <c r="AD80" s="99" t="e">
        <f ca="true">+IF(AND(ISNUMBER(OFFSET('Sanitation Data'!$E$11,0,10*ROW('Sanitation Data'!E74))),'Data Summary'!CS80="Yes"),OFFSET('Sanitation Data'!$E$11,0,10*ROW('Sanitation Data'!E74)),NA())</f>
        <v>#N/A</v>
      </c>
      <c r="AE80" s="99" t="e">
        <f ca="true">+IF(AND(ISNUMBER(OFFSET('Sanitation Data'!$E$12,0,10*ROW('Sanitation Data'!E74))),'Data Summary'!CT80="Yes"),OFFSET('Sanitation Data'!$E$12,0,10*ROW('Sanitation Data'!E74)),NA())</f>
        <v>#N/A</v>
      </c>
      <c r="AF80" s="99" t="e">
        <f ca="true">+IF(AND(ISNUMBER(OFFSET('Sanitation Data'!$F$4,0,10*ROW('Sanitation Data'!F74))),'Data Summary'!CU80="Yes"),100-OFFSET('Sanitation Data'!$F$4,0,10*ROW('Sanitation Data'!F74)),NA())</f>
        <v>#N/A</v>
      </c>
      <c r="AG80" s="99" t="e">
        <f ca="true">+IF(AND(ISNUMBER(OFFSET('Sanitation Data'!$F$6,0,10*ROW('Sanitation Data'!F74))),'Data Summary'!CV80="Yes"),OFFSET('Sanitation Data'!$F$6,0,10*ROW('Sanitation Data'!F74)),NA())</f>
        <v>#N/A</v>
      </c>
      <c r="AH80" s="99" t="e">
        <f ca="true">+IF(AND(ISNUMBER(OFFSET('Sanitation Data'!$F$10,0,10*ROW('Sanitation Data'!F74))),'Data Summary'!CW80="Yes"),OFFSET('Sanitation Data'!$F$10,0,10*ROW('Sanitation Data'!F74)),NA())</f>
        <v>#N/A</v>
      </c>
      <c r="AI80" s="99" t="e">
        <f ca="true">+IF(AND(ISNUMBER(OFFSET('Sanitation Data'!$F$11,0,10*ROW('Sanitation Data'!F74))),'Data Summary'!CX80="Yes"),OFFSET('Sanitation Data'!$F$11,0,10*ROW('Sanitation Data'!F74)),NA())</f>
        <v>#N/A</v>
      </c>
      <c r="AJ80" s="99" t="e">
        <f ca="true">+IF(AND(ISNUMBER(OFFSET('Sanitation Data'!$F$12,0,10*ROW('Sanitation Data'!F74))),'Data Summary'!CY80="Yes"),OFFSET('Sanitation Data'!$F$12,0,10*ROW('Sanitation Data'!F74)),NA())</f>
        <v>#N/A</v>
      </c>
      <c r="AK80" s="99" t="e">
        <f ca="true">+IF(AND(ISNUMBER(OFFSET('Sanitation Data'!$G$4,0,10*ROW('Sanitation Data'!G74))),'Data Summary'!CZ80="Yes"),100-OFFSET('Sanitation Data'!$G$4,0,10*ROW('Sanitation Data'!G74)),NA())</f>
        <v>#N/A</v>
      </c>
      <c r="AL80" s="99" t="e">
        <f ca="true">+IF(AND(ISNUMBER(OFFSET('Sanitation Data'!$G$6,0,10*ROW('Sanitation Data'!G74))),'Data Summary'!DA80="Yes"),OFFSET('Sanitation Data'!$G$6,0,10*ROW('Sanitation Data'!G74)),NA())</f>
        <v>#N/A</v>
      </c>
      <c r="AM80" s="99" t="e">
        <f ca="true">+IF(AND(ISNUMBER(OFFSET('Sanitation Data'!$G$10,0,10*ROW('Sanitation Data'!G74))),'Data Summary'!DB80="Yes"),OFFSET('Sanitation Data'!$G$10,0,10*ROW('Sanitation Data'!G74)),NA())</f>
        <v>#N/A</v>
      </c>
      <c r="AN80" s="99" t="e">
        <f ca="true">+IF(AND(ISNUMBER(OFFSET('Sanitation Data'!$G$11,0,10*ROW('Sanitation Data'!G74))),'Data Summary'!DC80="Yes"),OFFSET('Sanitation Data'!$G$11,0,10*ROW('Sanitation Data'!G74)),NA())</f>
        <v>#N/A</v>
      </c>
      <c r="AO80" s="99" t="e">
        <f ca="true">+IF(AND(ISNUMBER(OFFSET('Sanitation Data'!$G$12,0,10*ROW('Sanitation Data'!G74))),'Data Summary'!DD80="Yes"),OFFSET('Sanitation Data'!$G$12,0,10*ROW('Sanitation Data'!G74)),NA())</f>
        <v>#N/A</v>
      </c>
      <c r="AP80" s="99" t="e">
        <f ca="true">+IF(AND(ISNUMBER(OFFSET('Sanitation Data'!$H$4,0,10*ROW('Sanitation Data'!H74))),'Data Summary'!DE80="Yes"),100-OFFSET('Sanitation Data'!$H$4,0,10*ROW('Sanitation Data'!H74)),NA())</f>
        <v>#N/A</v>
      </c>
      <c r="AQ80" s="99" t="e">
        <f ca="true">+IF(AND(ISNUMBER(OFFSET('Sanitation Data'!$H$6,0,10*ROW('Sanitation Data'!H74))),'Data Summary'!DF80="Yes"),OFFSET('Sanitation Data'!$H$6,0,10*ROW('Sanitation Data'!H74)),NA())</f>
        <v>#N/A</v>
      </c>
      <c r="AR80" s="99" t="e">
        <f ca="true">+IF(AND(ISNUMBER(OFFSET('Sanitation Data'!$H$10,0,10*ROW('Sanitation Data'!H74))),'Data Summary'!DG80="Yes"),OFFSET('Sanitation Data'!$H$10,0,10*ROW('Sanitation Data'!H74)),NA())</f>
        <v>#N/A</v>
      </c>
      <c r="AS80" s="99" t="e">
        <f ca="true">+IF(AND(ISNUMBER(OFFSET('Sanitation Data'!$H$11,0,10*ROW('Sanitation Data'!H74))),'Data Summary'!DH80="Yes"),OFFSET('Sanitation Data'!$H$11,0,10*ROW('Sanitation Data'!H74)),NA())</f>
        <v>#N/A</v>
      </c>
      <c r="AT80" s="99" t="e">
        <f ca="true">+IF(AND(ISNUMBER(OFFSET('Sanitation Data'!$H$12,0,10*ROW('Sanitation Data'!H74))),'Data Summary'!DI80="Yes"),OFFSET('Sanitation Data'!$H$12,0,10*ROW('Sanitation Data'!H74)),NA())</f>
        <v>#N/A</v>
      </c>
      <c r="AU80" s="99" t="e">
        <f ca="true">+IF(AND(ISNUMBER(OFFSET('Sanitation Data'!$I$4,0,10*ROW('Sanitation Data'!I74))),'Data Summary'!DJ80="Yes"),100-OFFSET('Sanitation Data'!$I$4,0,10*ROW('Sanitation Data'!I74)),NA())</f>
        <v>#N/A</v>
      </c>
      <c r="AV80" s="99" t="e">
        <f ca="true">+IF(AND(ISNUMBER(OFFSET('Sanitation Data'!$I$6,0,10*ROW('Sanitation Data'!I74))),'Data Summary'!DK80="Yes"),OFFSET('Sanitation Data'!$I$6,0,10*ROW('Sanitation Data'!I74)),NA())</f>
        <v>#N/A</v>
      </c>
      <c r="AW80" s="99" t="e">
        <f ca="true">+IF(AND(ISNUMBER(OFFSET('Sanitation Data'!$I$10,0,10*ROW('Sanitation Data'!I74))),'Data Summary'!DL80="Yes"),OFFSET('Sanitation Data'!$I$10,0,10*ROW('Sanitation Data'!I74)),NA())</f>
        <v>#N/A</v>
      </c>
      <c r="AX80" s="99" t="e">
        <f ca="true">+IF(AND(ISNUMBER(OFFSET('Sanitation Data'!$I$11,0,10*ROW('Sanitation Data'!I74))),'Data Summary'!DM80="Yes"),OFFSET('Sanitation Data'!$I$11,0,10*ROW('Sanitation Data'!I74)),NA())</f>
        <v>#N/A</v>
      </c>
      <c r="AY80" s="99" t="e">
        <f ca="true">+IF(AND(ISNUMBER(OFFSET('Sanitation Data'!$I$12,0,10*ROW('Sanitation Data'!I74))),'Data Summary'!DN80="Yes"),OFFSET('Sanitation Data'!$I$12,0,10*ROW('Sanitation Data'!I74)),NA())</f>
        <v>#N/A</v>
      </c>
      <c r="AZ80" s="100" t="e">
        <f ca="true">+IF(AND(ISNUMBER(OFFSET('Hygiene Data'!$D$5,0,10*ROW('Hygiene Data'!D74))),'Data Summary'!DO80="Yes"),OFFSET('Hygiene Data'!$D$5,0,10*ROW('Hygiene Data'!D74)),NA())</f>
        <v>#N/A</v>
      </c>
      <c r="BA80" s="100" t="e">
        <f ca="true">+IF(AND(ISNUMBER(OFFSET('Hygiene Data'!$D$7,0,10*ROW('Hygiene Data'!D74))),'Data Summary'!DP80="Yes"),OFFSET('Hygiene Data'!$D$7,0,10*ROW('Hygiene Data'!D74)),NA())</f>
        <v>#N/A</v>
      </c>
      <c r="BB80" s="100" t="e">
        <f ca="true">+IF(AND(ISNUMBER(OFFSET('Hygiene Data'!$D$9,0,10*ROW('Hygiene Data'!D74))),'Data Summary'!DQ80="Yes"),OFFSET('Hygiene Data'!$D$9,0,10*ROW('Hygiene Data'!D74)),NA())</f>
        <v>#N/A</v>
      </c>
      <c r="BC80" s="100" t="e">
        <f ca="true">+IF(AND(ISNUMBER(OFFSET('Hygiene Data'!$E$5,0,10*ROW('Hygiene Data'!E74))),'Data Summary'!DR80="Yes"),OFFSET('Hygiene Data'!$E$5,0,10*ROW('Hygiene Data'!E74)),NA())</f>
        <v>#N/A</v>
      </c>
      <c r="BD80" s="100" t="e">
        <f ca="true">+IF(AND(ISNUMBER(OFFSET('Hygiene Data'!$E$7,0,10*ROW('Hygiene Data'!E74))),'Data Summary'!DS80="Yes"),OFFSET('Hygiene Data'!$E$7,0,10*ROW('Hygiene Data'!E74)),NA())</f>
        <v>#N/A</v>
      </c>
      <c r="BE80" s="100" t="e">
        <f ca="true">+IF(AND(ISNUMBER(OFFSET('Hygiene Data'!$E$9,0,10*ROW('Hygiene Data'!E74))),'Data Summary'!DT80="Yes"),OFFSET('Hygiene Data'!$E$9,0,10*ROW('Hygiene Data'!E74)),NA())</f>
        <v>#N/A</v>
      </c>
      <c r="BF80" s="100" t="e">
        <f ca="true">+IF(AND(ISNUMBER(OFFSET('Hygiene Data'!$F$5,0,10*ROW('Hygiene Data'!F74))),'Data Summary'!DU80="Yes"),OFFSET('Hygiene Data'!$F$5,0,10*ROW('Hygiene Data'!F74)),NA())</f>
        <v>#N/A</v>
      </c>
      <c r="BG80" s="100" t="e">
        <f ca="true">+IF(AND(ISNUMBER(OFFSET('Hygiene Data'!$F$7,0,10*ROW('Hygiene Data'!F74))),'Data Summary'!DV80="Yes"),OFFSET('Hygiene Data'!$F$7,0,10*ROW('Hygiene Data'!F74)),NA())</f>
        <v>#N/A</v>
      </c>
      <c r="BH80" s="100" t="e">
        <f ca="true">+IF(AND(ISNUMBER(OFFSET('Hygiene Data'!$F$9,0,10*ROW('Hygiene Data'!F74))),'Data Summary'!DW80="Yes"),OFFSET('Hygiene Data'!$F$9,0,10*ROW('Hygiene Data'!F74)),NA())</f>
        <v>#N/A</v>
      </c>
      <c r="BI80" s="100" t="e">
        <f ca="true">+IF(AND(ISNUMBER(OFFSET('Hygiene Data'!$G$5,0,10*ROW('Hygiene Data'!G74))),'Data Summary'!DX80="Yes"),OFFSET('Hygiene Data'!$G$5,0,10*ROW('Hygiene Data'!G74)),NA())</f>
        <v>#N/A</v>
      </c>
      <c r="BJ80" s="100" t="e">
        <f ca="true">+IF(AND(ISNUMBER(OFFSET('Hygiene Data'!$G$7,0,10*ROW('Hygiene Data'!G74))),'Data Summary'!DY80="Yes"),OFFSET('Hygiene Data'!$G$7,0,10*ROW('Hygiene Data'!G74)),NA())</f>
        <v>#N/A</v>
      </c>
      <c r="BK80" s="100" t="e">
        <f ca="true">+IF(AND(ISNUMBER(OFFSET('Hygiene Data'!$G$9,0,10*ROW('Hygiene Data'!G74))),'Data Summary'!DZ80="Yes"),OFFSET('Hygiene Data'!$G$9,0,10*ROW('Hygiene Data'!G74)),NA())</f>
        <v>#N/A</v>
      </c>
      <c r="BL80" s="100" t="e">
        <f ca="true">+IF(AND(ISNUMBER(OFFSET('Hygiene Data'!$H$5,0,10*ROW('Hygiene Data'!H74))),'Data Summary'!EA80="Yes"),OFFSET('Hygiene Data'!$H$5,0,10*ROW('Hygiene Data'!H74)),NA())</f>
        <v>#N/A</v>
      </c>
      <c r="BM80" s="100" t="e">
        <f ca="true">+IF(AND(ISNUMBER(OFFSET('Hygiene Data'!$H$7,0,10*ROW('Hygiene Data'!H74))),'Data Summary'!EB80="Yes"),OFFSET('Hygiene Data'!$H$7,0,10*ROW('Hygiene Data'!H74)),NA())</f>
        <v>#N/A</v>
      </c>
      <c r="BN80" s="100" t="e">
        <f ca="true">+IF(AND(ISNUMBER(OFFSET('Hygiene Data'!$H$9,0,10*ROW('Hygiene Data'!H74))),'Data Summary'!EC80="Yes"),OFFSET('Hygiene Data'!$H$9,0,10*ROW('Hygiene Data'!H74)),NA())</f>
        <v>#N/A</v>
      </c>
      <c r="BO80" s="100" t="e">
        <f ca="true">+IF(AND(ISNUMBER(OFFSET('Hygiene Data'!$I$5,0,10*ROW('Hygiene Data'!I74))),'Data Summary'!ED80="Yes"),OFFSET('Hygiene Data'!$I$5,0,10*ROW('Hygiene Data'!I74)),NA())</f>
        <v>#N/A</v>
      </c>
      <c r="BP80" s="100" t="e">
        <f ca="true">+IF(AND(ISNUMBER(OFFSET('Hygiene Data'!$I$7,0,10*ROW('Hygiene Data'!I74))),'Data Summary'!EE80="Yes"),OFFSET('Hygiene Data'!$I$7,0,10*ROW('Hygiene Data'!I74)),NA())</f>
        <v>#N/A</v>
      </c>
      <c r="BQ80" s="100" t="e">
        <f ca="true">+IF(AND(ISNUMBER(OFFSET('Hygiene Data'!$I$9,0,10*ROW('Hygiene Data'!I74))),'Data Summary'!EF80="Yes"),OFFSET('Hygiene Data'!$I$9,0,10*ROW('Hygiene Data'!I74)),NA())</f>
        <v>#N/A</v>
      </c>
    </row>
    <row xmlns:x14ac="http://schemas.microsoft.com/office/spreadsheetml/2009/9/ac" r="81" x14ac:dyDescent="0.2">
      <c r="A81" s="351" t="e">
        <f ca="true">+RIGHT('Data Summary'!A81,LEN('Data Summary'!A81)-9)</f>
        <v>#VALUE!</v>
      </c>
      <c r="B81" s="38" t="str">
        <f ca="true">+IF(ISTEXT('Data Summary'!B81),'Data Summary'!B81,"")</f>
        <v/>
      </c>
      <c r="C81" s="350" t="e">
        <f ca="true">+VALUE('Data Summary'!C81)</f>
        <v>#VALUE!</v>
      </c>
      <c r="D81" s="98" t="e">
        <f ca="true">+IF(AND(ISNUMBER(OFFSET('Water Data'!$D$4,0,10*ROW('Water Data'!D75))),'Data Summary'!BS81="Yes"),100-OFFSET('Water Data'!$D$4,0,10*ROW('Water Data'!D75)),NA())</f>
        <v>#N/A</v>
      </c>
      <c r="E81" s="98" t="e">
        <f ca="true">+IF(AND(ISNUMBER(OFFSET('Water Data'!$D$6,0,10*ROW('Water Data'!D75))),'Data Summary'!BT81="Yes"),OFFSET('Water Data'!$D$6,0,10*ROW('Water Data'!D75)),NA())</f>
        <v>#N/A</v>
      </c>
      <c r="F81" s="98" t="e">
        <f ca="true">+IF(AND(ISNUMBER(OFFSET('Water Data'!$D$9,0,10*ROW('Water Data'!D75))),'Data Summary'!BU81="Yes"),OFFSET('Water Data'!$D$9,0,10*ROW('Water Data'!D75)),NA())</f>
        <v>#N/A</v>
      </c>
      <c r="G81" s="98" t="e">
        <f ca="true">+IF(AND(ISNUMBER(OFFSET('Water Data'!$E$4,0,10*ROW('Water Data'!E75))),'Data Summary'!BV81="Yes"),100-OFFSET('Water Data'!$E$4,0,10*ROW('Water Data'!E75)),NA())</f>
        <v>#N/A</v>
      </c>
      <c r="H81" s="98" t="e">
        <f ca="true">+IF(AND(ISNUMBER(OFFSET('Water Data'!$E$6,0,10*ROW('Water Data'!E75))),'Data Summary'!BW81="Yes"),OFFSET('Water Data'!$E$6,0,10*ROW('Water Data'!E75)),NA())</f>
        <v>#N/A</v>
      </c>
      <c r="I81" s="98" t="e">
        <f ca="true">+IF(AND(ISNUMBER(OFFSET('Water Data'!$E$9,0,10*ROW('Water Data'!E75))),'Data Summary'!BX81="Yes"),OFFSET('Water Data'!$E$9,0,10*ROW('Water Data'!E75)),NA())</f>
        <v>#N/A</v>
      </c>
      <c r="J81" s="98" t="e">
        <f ca="true">+IF(AND(ISNUMBER(OFFSET('Water Data'!$F$4,0,10*ROW('Water Data'!F75))),'Data Summary'!BY81="Yes"),100-OFFSET('Water Data'!$F$4,0,10*ROW('Water Data'!F75)),NA())</f>
        <v>#N/A</v>
      </c>
      <c r="K81" s="98" t="e">
        <f ca="true">+IF(AND(ISNUMBER(OFFSET('Water Data'!$F$6,0,10*ROW('Water Data'!F75))),'Data Summary'!BZ81="Yes"),OFFSET('Water Data'!$F$6,0,10*ROW('Water Data'!F75)),NA())</f>
        <v>#N/A</v>
      </c>
      <c r="L81" s="98" t="e">
        <f ca="true">+IF(AND(ISNUMBER(OFFSET('Water Data'!$F$9,0,10*ROW('Water Data'!F75))),'Data Summary'!CA81="Yes"),OFFSET('Water Data'!$F$9,0,10*ROW('Water Data'!F75)),NA())</f>
        <v>#N/A</v>
      </c>
      <c r="M81" s="98" t="e">
        <f ca="true">+IF(AND(ISNUMBER(OFFSET('Water Data'!$G$4,0,10*ROW('Water Data'!G75))),'Data Summary'!CB81="Yes"),100-OFFSET('Water Data'!$G$4,0,10*ROW('Water Data'!G75)),NA())</f>
        <v>#N/A</v>
      </c>
      <c r="N81" s="98" t="e">
        <f ca="true">+IF(AND(ISNUMBER(OFFSET('Water Data'!$G$6,0,10*ROW('Water Data'!G75))),'Data Summary'!CC81="Yes"),OFFSET('Water Data'!$G$6,0,10*ROW('Water Data'!G75)),NA())</f>
        <v>#N/A</v>
      </c>
      <c r="O81" s="98" t="e">
        <f ca="true">+IF(AND(ISNUMBER(OFFSET('Water Data'!$G$9,0,10*ROW('Water Data'!G75))),'Data Summary'!CD81="Yes"),OFFSET('Water Data'!$G$9,0,10*ROW('Water Data'!G75)),NA())</f>
        <v>#N/A</v>
      </c>
      <c r="P81" s="98" t="e">
        <f ca="true">+IF(AND(ISNUMBER(OFFSET('Water Data'!$H$4,0,10*ROW('Water Data'!H75))),'Data Summary'!CE81="Yes"),100-OFFSET('Water Data'!$H$4,0,10*ROW('Water Data'!H75)),NA())</f>
        <v>#N/A</v>
      </c>
      <c r="Q81" s="98" t="e">
        <f ca="true">+IF(AND(ISNUMBER(OFFSET('Water Data'!$H$6,0,10*ROW('Water Data'!H75))),'Data Summary'!CF81="Yes"),OFFSET('Water Data'!$H$6,0,10*ROW('Water Data'!H75)),NA())</f>
        <v>#N/A</v>
      </c>
      <c r="R81" s="98" t="e">
        <f ca="true">+IF(AND(ISNUMBER(OFFSET('Water Data'!$H$9,0,10*ROW('Water Data'!H75))),'Data Summary'!CG81="Yes"),OFFSET('Water Data'!$H$9,0,10*ROW('Water Data'!H75)),NA())</f>
        <v>#N/A</v>
      </c>
      <c r="S81" s="98" t="e">
        <f ca="true">+IF(AND(ISNUMBER(OFFSET('Water Data'!$I$4,0,10*ROW('Water Data'!I75))),'Data Summary'!CH81="Yes"),100-OFFSET('Water Data'!$I$4,0,10*ROW('Water Data'!I75)),NA())</f>
        <v>#N/A</v>
      </c>
      <c r="T81" s="98" t="e">
        <f ca="true">+IF(AND(ISNUMBER(OFFSET('Water Data'!$I$6,0,10*ROW('Water Data'!I75))),'Data Summary'!CI81="Yes"),OFFSET('Water Data'!$I$6,0,10*ROW('Water Data'!I75)),NA())</f>
        <v>#N/A</v>
      </c>
      <c r="U81" s="98" t="e">
        <f ca="true">+IF(AND(ISNUMBER(OFFSET('Water Data'!$I$9,0,10*ROW('Water Data'!I75))),'Data Summary'!CJ81="Yes"),OFFSET('Water Data'!$I$9,0,10*ROW('Water Data'!I75)),NA())</f>
        <v>#N/A</v>
      </c>
      <c r="V81" s="99" t="e">
        <f ca="true">+IF(AND(ISNUMBER(OFFSET('Sanitation Data'!$D$4,0,10*ROW('Sanitation Data'!D75))),'Data Summary'!CK81="Yes"),100-OFFSET('Sanitation Data'!$D$4,0,10*ROW('Sanitation Data'!D75)),NA())</f>
        <v>#N/A</v>
      </c>
      <c r="W81" s="99" t="e">
        <f ca="true">+IF(AND(ISNUMBER(OFFSET('Sanitation Data'!$D$6,0,10*ROW('Sanitation Data'!D75))),'Data Summary'!CL81="Yes"),OFFSET('Sanitation Data'!$D$6,0,10*ROW('Sanitation Data'!D75)),NA())</f>
        <v>#N/A</v>
      </c>
      <c r="X81" s="99" t="e">
        <f ca="true">+IF(AND(ISNUMBER(OFFSET('Sanitation Data'!$D$10,0,10*ROW('Sanitation Data'!D75))),'Data Summary'!CM81="Yes"),OFFSET('Sanitation Data'!$D$10,0,10*ROW('Sanitation Data'!D75)),NA())</f>
        <v>#N/A</v>
      </c>
      <c r="Y81" s="99" t="e">
        <f ca="true">+IF(AND(ISNUMBER(OFFSET('Sanitation Data'!$D$11,0,10*ROW('Sanitation Data'!D75))),'Data Summary'!CN81="Yes"),OFFSET('Sanitation Data'!$D$11,0,10*ROW('Sanitation Data'!D75)),NA())</f>
        <v>#N/A</v>
      </c>
      <c r="Z81" s="99" t="e">
        <f ca="true">+IF(AND(ISNUMBER(OFFSET('Sanitation Data'!$D$12,0,10*ROW('Sanitation Data'!D75))),'Data Summary'!CO81="Yes"),OFFSET('Sanitation Data'!$D$12,0,10*ROW('Sanitation Data'!D75)),NA())</f>
        <v>#N/A</v>
      </c>
      <c r="AA81" s="99" t="e">
        <f ca="true">+IF(AND(ISNUMBER(OFFSET('Sanitation Data'!$E$4,0,10*ROW('Sanitation Data'!E75))),'Data Summary'!CP81="Yes"),100-OFFSET('Sanitation Data'!$E$4,0,10*ROW('Sanitation Data'!E75)),NA())</f>
        <v>#N/A</v>
      </c>
      <c r="AB81" s="99" t="e">
        <f ca="true">+IF(AND(ISNUMBER(OFFSET('Sanitation Data'!$E$6,0,10*ROW('Sanitation Data'!E75))),'Data Summary'!CQ81="Yes"),OFFSET('Sanitation Data'!$E$6,0,10*ROW('Sanitation Data'!E75)),NA())</f>
        <v>#N/A</v>
      </c>
      <c r="AC81" s="99" t="e">
        <f ca="true">+IF(AND(ISNUMBER(OFFSET('Sanitation Data'!$E$10,0,10*ROW('Sanitation Data'!E75))),'Data Summary'!CR81="Yes"),OFFSET('Sanitation Data'!$E$10,0,10*ROW('Sanitation Data'!E75)),NA())</f>
        <v>#N/A</v>
      </c>
      <c r="AD81" s="99" t="e">
        <f ca="true">+IF(AND(ISNUMBER(OFFSET('Sanitation Data'!$E$11,0,10*ROW('Sanitation Data'!E75))),'Data Summary'!CS81="Yes"),OFFSET('Sanitation Data'!$E$11,0,10*ROW('Sanitation Data'!E75)),NA())</f>
        <v>#N/A</v>
      </c>
      <c r="AE81" s="99" t="e">
        <f ca="true">+IF(AND(ISNUMBER(OFFSET('Sanitation Data'!$E$12,0,10*ROW('Sanitation Data'!E75))),'Data Summary'!CT81="Yes"),OFFSET('Sanitation Data'!$E$12,0,10*ROW('Sanitation Data'!E75)),NA())</f>
        <v>#N/A</v>
      </c>
      <c r="AF81" s="99" t="e">
        <f ca="true">+IF(AND(ISNUMBER(OFFSET('Sanitation Data'!$F$4,0,10*ROW('Sanitation Data'!F75))),'Data Summary'!CU81="Yes"),100-OFFSET('Sanitation Data'!$F$4,0,10*ROW('Sanitation Data'!F75)),NA())</f>
        <v>#N/A</v>
      </c>
      <c r="AG81" s="99" t="e">
        <f ca="true">+IF(AND(ISNUMBER(OFFSET('Sanitation Data'!$F$6,0,10*ROW('Sanitation Data'!F75))),'Data Summary'!CV81="Yes"),OFFSET('Sanitation Data'!$F$6,0,10*ROW('Sanitation Data'!F75)),NA())</f>
        <v>#N/A</v>
      </c>
      <c r="AH81" s="99" t="e">
        <f ca="true">+IF(AND(ISNUMBER(OFFSET('Sanitation Data'!$F$10,0,10*ROW('Sanitation Data'!F75))),'Data Summary'!CW81="Yes"),OFFSET('Sanitation Data'!$F$10,0,10*ROW('Sanitation Data'!F75)),NA())</f>
        <v>#N/A</v>
      </c>
      <c r="AI81" s="99" t="e">
        <f ca="true">+IF(AND(ISNUMBER(OFFSET('Sanitation Data'!$F$11,0,10*ROW('Sanitation Data'!F75))),'Data Summary'!CX81="Yes"),OFFSET('Sanitation Data'!$F$11,0,10*ROW('Sanitation Data'!F75)),NA())</f>
        <v>#N/A</v>
      </c>
      <c r="AJ81" s="99" t="e">
        <f ca="true">+IF(AND(ISNUMBER(OFFSET('Sanitation Data'!$F$12,0,10*ROW('Sanitation Data'!F75))),'Data Summary'!CY81="Yes"),OFFSET('Sanitation Data'!$F$12,0,10*ROW('Sanitation Data'!F75)),NA())</f>
        <v>#N/A</v>
      </c>
      <c r="AK81" s="99" t="e">
        <f ca="true">+IF(AND(ISNUMBER(OFFSET('Sanitation Data'!$G$4,0,10*ROW('Sanitation Data'!G75))),'Data Summary'!CZ81="Yes"),100-OFFSET('Sanitation Data'!$G$4,0,10*ROW('Sanitation Data'!G75)),NA())</f>
        <v>#N/A</v>
      </c>
      <c r="AL81" s="99" t="e">
        <f ca="true">+IF(AND(ISNUMBER(OFFSET('Sanitation Data'!$G$6,0,10*ROW('Sanitation Data'!G75))),'Data Summary'!DA81="Yes"),OFFSET('Sanitation Data'!$G$6,0,10*ROW('Sanitation Data'!G75)),NA())</f>
        <v>#N/A</v>
      </c>
      <c r="AM81" s="99" t="e">
        <f ca="true">+IF(AND(ISNUMBER(OFFSET('Sanitation Data'!$G$10,0,10*ROW('Sanitation Data'!G75))),'Data Summary'!DB81="Yes"),OFFSET('Sanitation Data'!$G$10,0,10*ROW('Sanitation Data'!G75)),NA())</f>
        <v>#N/A</v>
      </c>
      <c r="AN81" s="99" t="e">
        <f ca="true">+IF(AND(ISNUMBER(OFFSET('Sanitation Data'!$G$11,0,10*ROW('Sanitation Data'!G75))),'Data Summary'!DC81="Yes"),OFFSET('Sanitation Data'!$G$11,0,10*ROW('Sanitation Data'!G75)),NA())</f>
        <v>#N/A</v>
      </c>
      <c r="AO81" s="99" t="e">
        <f ca="true">+IF(AND(ISNUMBER(OFFSET('Sanitation Data'!$G$12,0,10*ROW('Sanitation Data'!G75))),'Data Summary'!DD81="Yes"),OFFSET('Sanitation Data'!$G$12,0,10*ROW('Sanitation Data'!G75)),NA())</f>
        <v>#N/A</v>
      </c>
      <c r="AP81" s="99" t="e">
        <f ca="true">+IF(AND(ISNUMBER(OFFSET('Sanitation Data'!$H$4,0,10*ROW('Sanitation Data'!H75))),'Data Summary'!DE81="Yes"),100-OFFSET('Sanitation Data'!$H$4,0,10*ROW('Sanitation Data'!H75)),NA())</f>
        <v>#N/A</v>
      </c>
      <c r="AQ81" s="99" t="e">
        <f ca="true">+IF(AND(ISNUMBER(OFFSET('Sanitation Data'!$H$6,0,10*ROW('Sanitation Data'!H75))),'Data Summary'!DF81="Yes"),OFFSET('Sanitation Data'!$H$6,0,10*ROW('Sanitation Data'!H75)),NA())</f>
        <v>#N/A</v>
      </c>
      <c r="AR81" s="99" t="e">
        <f ca="true">+IF(AND(ISNUMBER(OFFSET('Sanitation Data'!$H$10,0,10*ROW('Sanitation Data'!H75))),'Data Summary'!DG81="Yes"),OFFSET('Sanitation Data'!$H$10,0,10*ROW('Sanitation Data'!H75)),NA())</f>
        <v>#N/A</v>
      </c>
      <c r="AS81" s="99" t="e">
        <f ca="true">+IF(AND(ISNUMBER(OFFSET('Sanitation Data'!$H$11,0,10*ROW('Sanitation Data'!H75))),'Data Summary'!DH81="Yes"),OFFSET('Sanitation Data'!$H$11,0,10*ROW('Sanitation Data'!H75)),NA())</f>
        <v>#N/A</v>
      </c>
      <c r="AT81" s="99" t="e">
        <f ca="true">+IF(AND(ISNUMBER(OFFSET('Sanitation Data'!$H$12,0,10*ROW('Sanitation Data'!H75))),'Data Summary'!DI81="Yes"),OFFSET('Sanitation Data'!$H$12,0,10*ROW('Sanitation Data'!H75)),NA())</f>
        <v>#N/A</v>
      </c>
      <c r="AU81" s="99" t="e">
        <f ca="true">+IF(AND(ISNUMBER(OFFSET('Sanitation Data'!$I$4,0,10*ROW('Sanitation Data'!I75))),'Data Summary'!DJ81="Yes"),100-OFFSET('Sanitation Data'!$I$4,0,10*ROW('Sanitation Data'!I75)),NA())</f>
        <v>#N/A</v>
      </c>
      <c r="AV81" s="99" t="e">
        <f ca="true">+IF(AND(ISNUMBER(OFFSET('Sanitation Data'!$I$6,0,10*ROW('Sanitation Data'!I75))),'Data Summary'!DK81="Yes"),OFFSET('Sanitation Data'!$I$6,0,10*ROW('Sanitation Data'!I75)),NA())</f>
        <v>#N/A</v>
      </c>
      <c r="AW81" s="99" t="e">
        <f ca="true">+IF(AND(ISNUMBER(OFFSET('Sanitation Data'!$I$10,0,10*ROW('Sanitation Data'!I75))),'Data Summary'!DL81="Yes"),OFFSET('Sanitation Data'!$I$10,0,10*ROW('Sanitation Data'!I75)),NA())</f>
        <v>#N/A</v>
      </c>
      <c r="AX81" s="99" t="e">
        <f ca="true">+IF(AND(ISNUMBER(OFFSET('Sanitation Data'!$I$11,0,10*ROW('Sanitation Data'!I75))),'Data Summary'!DM81="Yes"),OFFSET('Sanitation Data'!$I$11,0,10*ROW('Sanitation Data'!I75)),NA())</f>
        <v>#N/A</v>
      </c>
      <c r="AY81" s="99" t="e">
        <f ca="true">+IF(AND(ISNUMBER(OFFSET('Sanitation Data'!$I$12,0,10*ROW('Sanitation Data'!I75))),'Data Summary'!DN81="Yes"),OFFSET('Sanitation Data'!$I$12,0,10*ROW('Sanitation Data'!I75)),NA())</f>
        <v>#N/A</v>
      </c>
      <c r="AZ81" s="100" t="e">
        <f ca="true">+IF(AND(ISNUMBER(OFFSET('Hygiene Data'!$D$5,0,10*ROW('Hygiene Data'!D75))),'Data Summary'!DO81="Yes"),OFFSET('Hygiene Data'!$D$5,0,10*ROW('Hygiene Data'!D75)),NA())</f>
        <v>#N/A</v>
      </c>
      <c r="BA81" s="100" t="e">
        <f ca="true">+IF(AND(ISNUMBER(OFFSET('Hygiene Data'!$D$7,0,10*ROW('Hygiene Data'!D75))),'Data Summary'!DP81="Yes"),OFFSET('Hygiene Data'!$D$7,0,10*ROW('Hygiene Data'!D75)),NA())</f>
        <v>#N/A</v>
      </c>
      <c r="BB81" s="100" t="e">
        <f ca="true">+IF(AND(ISNUMBER(OFFSET('Hygiene Data'!$D$9,0,10*ROW('Hygiene Data'!D75))),'Data Summary'!DQ81="Yes"),OFFSET('Hygiene Data'!$D$9,0,10*ROW('Hygiene Data'!D75)),NA())</f>
        <v>#N/A</v>
      </c>
      <c r="BC81" s="100" t="e">
        <f ca="true">+IF(AND(ISNUMBER(OFFSET('Hygiene Data'!$E$5,0,10*ROW('Hygiene Data'!E75))),'Data Summary'!DR81="Yes"),OFFSET('Hygiene Data'!$E$5,0,10*ROW('Hygiene Data'!E75)),NA())</f>
        <v>#N/A</v>
      </c>
      <c r="BD81" s="100" t="e">
        <f ca="true">+IF(AND(ISNUMBER(OFFSET('Hygiene Data'!$E$7,0,10*ROW('Hygiene Data'!E75))),'Data Summary'!DS81="Yes"),OFFSET('Hygiene Data'!$E$7,0,10*ROW('Hygiene Data'!E75)),NA())</f>
        <v>#N/A</v>
      </c>
      <c r="BE81" s="100" t="e">
        <f ca="true">+IF(AND(ISNUMBER(OFFSET('Hygiene Data'!$E$9,0,10*ROW('Hygiene Data'!E75))),'Data Summary'!DT81="Yes"),OFFSET('Hygiene Data'!$E$9,0,10*ROW('Hygiene Data'!E75)),NA())</f>
        <v>#N/A</v>
      </c>
      <c r="BF81" s="100" t="e">
        <f ca="true">+IF(AND(ISNUMBER(OFFSET('Hygiene Data'!$F$5,0,10*ROW('Hygiene Data'!F75))),'Data Summary'!DU81="Yes"),OFFSET('Hygiene Data'!$F$5,0,10*ROW('Hygiene Data'!F75)),NA())</f>
        <v>#N/A</v>
      </c>
      <c r="BG81" s="100" t="e">
        <f ca="true">+IF(AND(ISNUMBER(OFFSET('Hygiene Data'!$F$7,0,10*ROW('Hygiene Data'!F75))),'Data Summary'!DV81="Yes"),OFFSET('Hygiene Data'!$F$7,0,10*ROW('Hygiene Data'!F75)),NA())</f>
        <v>#N/A</v>
      </c>
      <c r="BH81" s="100" t="e">
        <f ca="true">+IF(AND(ISNUMBER(OFFSET('Hygiene Data'!$F$9,0,10*ROW('Hygiene Data'!F75))),'Data Summary'!DW81="Yes"),OFFSET('Hygiene Data'!$F$9,0,10*ROW('Hygiene Data'!F75)),NA())</f>
        <v>#N/A</v>
      </c>
      <c r="BI81" s="100" t="e">
        <f ca="true">+IF(AND(ISNUMBER(OFFSET('Hygiene Data'!$G$5,0,10*ROW('Hygiene Data'!G75))),'Data Summary'!DX81="Yes"),OFFSET('Hygiene Data'!$G$5,0,10*ROW('Hygiene Data'!G75)),NA())</f>
        <v>#N/A</v>
      </c>
      <c r="BJ81" s="100" t="e">
        <f ca="true">+IF(AND(ISNUMBER(OFFSET('Hygiene Data'!$G$7,0,10*ROW('Hygiene Data'!G75))),'Data Summary'!DY81="Yes"),OFFSET('Hygiene Data'!$G$7,0,10*ROW('Hygiene Data'!G75)),NA())</f>
        <v>#N/A</v>
      </c>
      <c r="BK81" s="100" t="e">
        <f ca="true">+IF(AND(ISNUMBER(OFFSET('Hygiene Data'!$G$9,0,10*ROW('Hygiene Data'!G75))),'Data Summary'!DZ81="Yes"),OFFSET('Hygiene Data'!$G$9,0,10*ROW('Hygiene Data'!G75)),NA())</f>
        <v>#N/A</v>
      </c>
      <c r="BL81" s="100" t="e">
        <f ca="true">+IF(AND(ISNUMBER(OFFSET('Hygiene Data'!$H$5,0,10*ROW('Hygiene Data'!H75))),'Data Summary'!EA81="Yes"),OFFSET('Hygiene Data'!$H$5,0,10*ROW('Hygiene Data'!H75)),NA())</f>
        <v>#N/A</v>
      </c>
      <c r="BM81" s="100" t="e">
        <f ca="true">+IF(AND(ISNUMBER(OFFSET('Hygiene Data'!$H$7,0,10*ROW('Hygiene Data'!H75))),'Data Summary'!EB81="Yes"),OFFSET('Hygiene Data'!$H$7,0,10*ROW('Hygiene Data'!H75)),NA())</f>
        <v>#N/A</v>
      </c>
      <c r="BN81" s="100" t="e">
        <f ca="true">+IF(AND(ISNUMBER(OFFSET('Hygiene Data'!$H$9,0,10*ROW('Hygiene Data'!H75))),'Data Summary'!EC81="Yes"),OFFSET('Hygiene Data'!$H$9,0,10*ROW('Hygiene Data'!H75)),NA())</f>
        <v>#N/A</v>
      </c>
      <c r="BO81" s="100" t="e">
        <f ca="true">+IF(AND(ISNUMBER(OFFSET('Hygiene Data'!$I$5,0,10*ROW('Hygiene Data'!I75))),'Data Summary'!ED81="Yes"),OFFSET('Hygiene Data'!$I$5,0,10*ROW('Hygiene Data'!I75)),NA())</f>
        <v>#N/A</v>
      </c>
      <c r="BP81" s="100" t="e">
        <f ca="true">+IF(AND(ISNUMBER(OFFSET('Hygiene Data'!$I$7,0,10*ROW('Hygiene Data'!I75))),'Data Summary'!EE81="Yes"),OFFSET('Hygiene Data'!$I$7,0,10*ROW('Hygiene Data'!I75)),NA())</f>
        <v>#N/A</v>
      </c>
      <c r="BQ81" s="100" t="e">
        <f ca="true">+IF(AND(ISNUMBER(OFFSET('Hygiene Data'!$I$9,0,10*ROW('Hygiene Data'!I75))),'Data Summary'!EF81="Yes"),OFFSET('Hygiene Data'!$I$9,0,10*ROW('Hygiene Data'!I75)),NA())</f>
        <v>#N/A</v>
      </c>
    </row>
    <row xmlns:x14ac="http://schemas.microsoft.com/office/spreadsheetml/2009/9/ac" r="82" x14ac:dyDescent="0.2">
      <c r="A82" s="351" t="e">
        <f ca="true">+RIGHT('Data Summary'!A82,LEN('Data Summary'!A82)-9)</f>
        <v>#VALUE!</v>
      </c>
      <c r="B82" s="38" t="str">
        <f ca="true">+IF(ISTEXT('Data Summary'!B82),'Data Summary'!B82,"")</f>
        <v/>
      </c>
      <c r="C82" s="350" t="e">
        <f ca="true">+VALUE('Data Summary'!C82)</f>
        <v>#VALUE!</v>
      </c>
      <c r="D82" s="98" t="e">
        <f ca="true">+IF(AND(ISNUMBER(OFFSET('Water Data'!$D$4,0,10*ROW('Water Data'!D76))),'Data Summary'!BS82="Yes"),100-OFFSET('Water Data'!$D$4,0,10*ROW('Water Data'!D76)),NA())</f>
        <v>#N/A</v>
      </c>
      <c r="E82" s="98" t="e">
        <f ca="true">+IF(AND(ISNUMBER(OFFSET('Water Data'!$D$6,0,10*ROW('Water Data'!D76))),'Data Summary'!BT82="Yes"),OFFSET('Water Data'!$D$6,0,10*ROW('Water Data'!D76)),NA())</f>
        <v>#N/A</v>
      </c>
      <c r="F82" s="98" t="e">
        <f ca="true">+IF(AND(ISNUMBER(OFFSET('Water Data'!$D$9,0,10*ROW('Water Data'!D76))),'Data Summary'!BU82="Yes"),OFFSET('Water Data'!$D$9,0,10*ROW('Water Data'!D76)),NA())</f>
        <v>#N/A</v>
      </c>
      <c r="G82" s="98" t="e">
        <f ca="true">+IF(AND(ISNUMBER(OFFSET('Water Data'!$E$4,0,10*ROW('Water Data'!E76))),'Data Summary'!BV82="Yes"),100-OFFSET('Water Data'!$E$4,0,10*ROW('Water Data'!E76)),NA())</f>
        <v>#N/A</v>
      </c>
      <c r="H82" s="98" t="e">
        <f ca="true">+IF(AND(ISNUMBER(OFFSET('Water Data'!$E$6,0,10*ROW('Water Data'!E76))),'Data Summary'!BW82="Yes"),OFFSET('Water Data'!$E$6,0,10*ROW('Water Data'!E76)),NA())</f>
        <v>#N/A</v>
      </c>
      <c r="I82" s="98" t="e">
        <f ca="true">+IF(AND(ISNUMBER(OFFSET('Water Data'!$E$9,0,10*ROW('Water Data'!E76))),'Data Summary'!BX82="Yes"),OFFSET('Water Data'!$E$9,0,10*ROW('Water Data'!E76)),NA())</f>
        <v>#N/A</v>
      </c>
      <c r="J82" s="98" t="e">
        <f ca="true">+IF(AND(ISNUMBER(OFFSET('Water Data'!$F$4,0,10*ROW('Water Data'!F76))),'Data Summary'!BY82="Yes"),100-OFFSET('Water Data'!$F$4,0,10*ROW('Water Data'!F76)),NA())</f>
        <v>#N/A</v>
      </c>
      <c r="K82" s="98" t="e">
        <f ca="true">+IF(AND(ISNUMBER(OFFSET('Water Data'!$F$6,0,10*ROW('Water Data'!F76))),'Data Summary'!BZ82="Yes"),OFFSET('Water Data'!$F$6,0,10*ROW('Water Data'!F76)),NA())</f>
        <v>#N/A</v>
      </c>
      <c r="L82" s="98" t="e">
        <f ca="true">+IF(AND(ISNUMBER(OFFSET('Water Data'!$F$9,0,10*ROW('Water Data'!F76))),'Data Summary'!CA82="Yes"),OFFSET('Water Data'!$F$9,0,10*ROW('Water Data'!F76)),NA())</f>
        <v>#N/A</v>
      </c>
      <c r="M82" s="98" t="e">
        <f ca="true">+IF(AND(ISNUMBER(OFFSET('Water Data'!$G$4,0,10*ROW('Water Data'!G76))),'Data Summary'!CB82="Yes"),100-OFFSET('Water Data'!$G$4,0,10*ROW('Water Data'!G76)),NA())</f>
        <v>#N/A</v>
      </c>
      <c r="N82" s="98" t="e">
        <f ca="true">+IF(AND(ISNUMBER(OFFSET('Water Data'!$G$6,0,10*ROW('Water Data'!G76))),'Data Summary'!CC82="Yes"),OFFSET('Water Data'!$G$6,0,10*ROW('Water Data'!G76)),NA())</f>
        <v>#N/A</v>
      </c>
      <c r="O82" s="98" t="e">
        <f ca="true">+IF(AND(ISNUMBER(OFFSET('Water Data'!$G$9,0,10*ROW('Water Data'!G76))),'Data Summary'!CD82="Yes"),OFFSET('Water Data'!$G$9,0,10*ROW('Water Data'!G76)),NA())</f>
        <v>#N/A</v>
      </c>
      <c r="P82" s="98" t="e">
        <f ca="true">+IF(AND(ISNUMBER(OFFSET('Water Data'!$H$4,0,10*ROW('Water Data'!H76))),'Data Summary'!CE82="Yes"),100-OFFSET('Water Data'!$H$4,0,10*ROW('Water Data'!H76)),NA())</f>
        <v>#N/A</v>
      </c>
      <c r="Q82" s="98" t="e">
        <f ca="true">+IF(AND(ISNUMBER(OFFSET('Water Data'!$H$6,0,10*ROW('Water Data'!H76))),'Data Summary'!CF82="Yes"),OFFSET('Water Data'!$H$6,0,10*ROW('Water Data'!H76)),NA())</f>
        <v>#N/A</v>
      </c>
      <c r="R82" s="98" t="e">
        <f ca="true">+IF(AND(ISNUMBER(OFFSET('Water Data'!$H$9,0,10*ROW('Water Data'!H76))),'Data Summary'!CG82="Yes"),OFFSET('Water Data'!$H$9,0,10*ROW('Water Data'!H76)),NA())</f>
        <v>#N/A</v>
      </c>
      <c r="S82" s="98" t="e">
        <f ca="true">+IF(AND(ISNUMBER(OFFSET('Water Data'!$I$4,0,10*ROW('Water Data'!I76))),'Data Summary'!CH82="Yes"),100-OFFSET('Water Data'!$I$4,0,10*ROW('Water Data'!I76)),NA())</f>
        <v>#N/A</v>
      </c>
      <c r="T82" s="98" t="e">
        <f ca="true">+IF(AND(ISNUMBER(OFFSET('Water Data'!$I$6,0,10*ROW('Water Data'!I76))),'Data Summary'!CI82="Yes"),OFFSET('Water Data'!$I$6,0,10*ROW('Water Data'!I76)),NA())</f>
        <v>#N/A</v>
      </c>
      <c r="U82" s="98" t="e">
        <f ca="true">+IF(AND(ISNUMBER(OFFSET('Water Data'!$I$9,0,10*ROW('Water Data'!I76))),'Data Summary'!CJ82="Yes"),OFFSET('Water Data'!$I$9,0,10*ROW('Water Data'!I76)),NA())</f>
        <v>#N/A</v>
      </c>
      <c r="V82" s="99" t="e">
        <f ca="true">+IF(AND(ISNUMBER(OFFSET('Sanitation Data'!$D$4,0,10*ROW('Sanitation Data'!D76))),'Data Summary'!CK82="Yes"),100-OFFSET('Sanitation Data'!$D$4,0,10*ROW('Sanitation Data'!D76)),NA())</f>
        <v>#N/A</v>
      </c>
      <c r="W82" s="99" t="e">
        <f ca="true">+IF(AND(ISNUMBER(OFFSET('Sanitation Data'!$D$6,0,10*ROW('Sanitation Data'!D76))),'Data Summary'!CL82="Yes"),OFFSET('Sanitation Data'!$D$6,0,10*ROW('Sanitation Data'!D76)),NA())</f>
        <v>#N/A</v>
      </c>
      <c r="X82" s="99" t="e">
        <f ca="true">+IF(AND(ISNUMBER(OFFSET('Sanitation Data'!$D$10,0,10*ROW('Sanitation Data'!D76))),'Data Summary'!CM82="Yes"),OFFSET('Sanitation Data'!$D$10,0,10*ROW('Sanitation Data'!D76)),NA())</f>
        <v>#N/A</v>
      </c>
      <c r="Y82" s="99" t="e">
        <f ca="true">+IF(AND(ISNUMBER(OFFSET('Sanitation Data'!$D$11,0,10*ROW('Sanitation Data'!D76))),'Data Summary'!CN82="Yes"),OFFSET('Sanitation Data'!$D$11,0,10*ROW('Sanitation Data'!D76)),NA())</f>
        <v>#N/A</v>
      </c>
      <c r="Z82" s="99" t="e">
        <f ca="true">+IF(AND(ISNUMBER(OFFSET('Sanitation Data'!$D$12,0,10*ROW('Sanitation Data'!D76))),'Data Summary'!CO82="Yes"),OFFSET('Sanitation Data'!$D$12,0,10*ROW('Sanitation Data'!D76)),NA())</f>
        <v>#N/A</v>
      </c>
      <c r="AA82" s="99" t="e">
        <f ca="true">+IF(AND(ISNUMBER(OFFSET('Sanitation Data'!$E$4,0,10*ROW('Sanitation Data'!E76))),'Data Summary'!CP82="Yes"),100-OFFSET('Sanitation Data'!$E$4,0,10*ROW('Sanitation Data'!E76)),NA())</f>
        <v>#N/A</v>
      </c>
      <c r="AB82" s="99" t="e">
        <f ca="true">+IF(AND(ISNUMBER(OFFSET('Sanitation Data'!$E$6,0,10*ROW('Sanitation Data'!E76))),'Data Summary'!CQ82="Yes"),OFFSET('Sanitation Data'!$E$6,0,10*ROW('Sanitation Data'!E76)),NA())</f>
        <v>#N/A</v>
      </c>
      <c r="AC82" s="99" t="e">
        <f ca="true">+IF(AND(ISNUMBER(OFFSET('Sanitation Data'!$E$10,0,10*ROW('Sanitation Data'!E76))),'Data Summary'!CR82="Yes"),OFFSET('Sanitation Data'!$E$10,0,10*ROW('Sanitation Data'!E76)),NA())</f>
        <v>#N/A</v>
      </c>
      <c r="AD82" s="99" t="e">
        <f ca="true">+IF(AND(ISNUMBER(OFFSET('Sanitation Data'!$E$11,0,10*ROW('Sanitation Data'!E76))),'Data Summary'!CS82="Yes"),OFFSET('Sanitation Data'!$E$11,0,10*ROW('Sanitation Data'!E76)),NA())</f>
        <v>#N/A</v>
      </c>
      <c r="AE82" s="99" t="e">
        <f ca="true">+IF(AND(ISNUMBER(OFFSET('Sanitation Data'!$E$12,0,10*ROW('Sanitation Data'!E76))),'Data Summary'!CT82="Yes"),OFFSET('Sanitation Data'!$E$12,0,10*ROW('Sanitation Data'!E76)),NA())</f>
        <v>#N/A</v>
      </c>
      <c r="AF82" s="99" t="e">
        <f ca="true">+IF(AND(ISNUMBER(OFFSET('Sanitation Data'!$F$4,0,10*ROW('Sanitation Data'!F76))),'Data Summary'!CU82="Yes"),100-OFFSET('Sanitation Data'!$F$4,0,10*ROW('Sanitation Data'!F76)),NA())</f>
        <v>#N/A</v>
      </c>
      <c r="AG82" s="99" t="e">
        <f ca="true">+IF(AND(ISNUMBER(OFFSET('Sanitation Data'!$F$6,0,10*ROW('Sanitation Data'!F76))),'Data Summary'!CV82="Yes"),OFFSET('Sanitation Data'!$F$6,0,10*ROW('Sanitation Data'!F76)),NA())</f>
        <v>#N/A</v>
      </c>
      <c r="AH82" s="99" t="e">
        <f ca="true">+IF(AND(ISNUMBER(OFFSET('Sanitation Data'!$F$10,0,10*ROW('Sanitation Data'!F76))),'Data Summary'!CW82="Yes"),OFFSET('Sanitation Data'!$F$10,0,10*ROW('Sanitation Data'!F76)),NA())</f>
        <v>#N/A</v>
      </c>
      <c r="AI82" s="99" t="e">
        <f ca="true">+IF(AND(ISNUMBER(OFFSET('Sanitation Data'!$F$11,0,10*ROW('Sanitation Data'!F76))),'Data Summary'!CX82="Yes"),OFFSET('Sanitation Data'!$F$11,0,10*ROW('Sanitation Data'!F76)),NA())</f>
        <v>#N/A</v>
      </c>
      <c r="AJ82" s="99" t="e">
        <f ca="true">+IF(AND(ISNUMBER(OFFSET('Sanitation Data'!$F$12,0,10*ROW('Sanitation Data'!F76))),'Data Summary'!CY82="Yes"),OFFSET('Sanitation Data'!$F$12,0,10*ROW('Sanitation Data'!F76)),NA())</f>
        <v>#N/A</v>
      </c>
      <c r="AK82" s="99" t="e">
        <f ca="true">+IF(AND(ISNUMBER(OFFSET('Sanitation Data'!$G$4,0,10*ROW('Sanitation Data'!G76))),'Data Summary'!CZ82="Yes"),100-OFFSET('Sanitation Data'!$G$4,0,10*ROW('Sanitation Data'!G76)),NA())</f>
        <v>#N/A</v>
      </c>
      <c r="AL82" s="99" t="e">
        <f ca="true">+IF(AND(ISNUMBER(OFFSET('Sanitation Data'!$G$6,0,10*ROW('Sanitation Data'!G76))),'Data Summary'!DA82="Yes"),OFFSET('Sanitation Data'!$G$6,0,10*ROW('Sanitation Data'!G76)),NA())</f>
        <v>#N/A</v>
      </c>
      <c r="AM82" s="99" t="e">
        <f ca="true">+IF(AND(ISNUMBER(OFFSET('Sanitation Data'!$G$10,0,10*ROW('Sanitation Data'!G76))),'Data Summary'!DB82="Yes"),OFFSET('Sanitation Data'!$G$10,0,10*ROW('Sanitation Data'!G76)),NA())</f>
        <v>#N/A</v>
      </c>
      <c r="AN82" s="99" t="e">
        <f ca="true">+IF(AND(ISNUMBER(OFFSET('Sanitation Data'!$G$11,0,10*ROW('Sanitation Data'!G76))),'Data Summary'!DC82="Yes"),OFFSET('Sanitation Data'!$G$11,0,10*ROW('Sanitation Data'!G76)),NA())</f>
        <v>#N/A</v>
      </c>
      <c r="AO82" s="99" t="e">
        <f ca="true">+IF(AND(ISNUMBER(OFFSET('Sanitation Data'!$G$12,0,10*ROW('Sanitation Data'!G76))),'Data Summary'!DD82="Yes"),OFFSET('Sanitation Data'!$G$12,0,10*ROW('Sanitation Data'!G76)),NA())</f>
        <v>#N/A</v>
      </c>
      <c r="AP82" s="99" t="e">
        <f ca="true">+IF(AND(ISNUMBER(OFFSET('Sanitation Data'!$H$4,0,10*ROW('Sanitation Data'!H76))),'Data Summary'!DE82="Yes"),100-OFFSET('Sanitation Data'!$H$4,0,10*ROW('Sanitation Data'!H76)),NA())</f>
        <v>#N/A</v>
      </c>
      <c r="AQ82" s="99" t="e">
        <f ca="true">+IF(AND(ISNUMBER(OFFSET('Sanitation Data'!$H$6,0,10*ROW('Sanitation Data'!H76))),'Data Summary'!DF82="Yes"),OFFSET('Sanitation Data'!$H$6,0,10*ROW('Sanitation Data'!H76)),NA())</f>
        <v>#N/A</v>
      </c>
      <c r="AR82" s="99" t="e">
        <f ca="true">+IF(AND(ISNUMBER(OFFSET('Sanitation Data'!$H$10,0,10*ROW('Sanitation Data'!H76))),'Data Summary'!DG82="Yes"),OFFSET('Sanitation Data'!$H$10,0,10*ROW('Sanitation Data'!H76)),NA())</f>
        <v>#N/A</v>
      </c>
      <c r="AS82" s="99" t="e">
        <f ca="true">+IF(AND(ISNUMBER(OFFSET('Sanitation Data'!$H$11,0,10*ROW('Sanitation Data'!H76))),'Data Summary'!DH82="Yes"),OFFSET('Sanitation Data'!$H$11,0,10*ROW('Sanitation Data'!H76)),NA())</f>
        <v>#N/A</v>
      </c>
      <c r="AT82" s="99" t="e">
        <f ca="true">+IF(AND(ISNUMBER(OFFSET('Sanitation Data'!$H$12,0,10*ROW('Sanitation Data'!H76))),'Data Summary'!DI82="Yes"),OFFSET('Sanitation Data'!$H$12,0,10*ROW('Sanitation Data'!H76)),NA())</f>
        <v>#N/A</v>
      </c>
      <c r="AU82" s="99" t="e">
        <f ca="true">+IF(AND(ISNUMBER(OFFSET('Sanitation Data'!$I$4,0,10*ROW('Sanitation Data'!I76))),'Data Summary'!DJ82="Yes"),100-OFFSET('Sanitation Data'!$I$4,0,10*ROW('Sanitation Data'!I76)),NA())</f>
        <v>#N/A</v>
      </c>
      <c r="AV82" s="99" t="e">
        <f ca="true">+IF(AND(ISNUMBER(OFFSET('Sanitation Data'!$I$6,0,10*ROW('Sanitation Data'!I76))),'Data Summary'!DK82="Yes"),OFFSET('Sanitation Data'!$I$6,0,10*ROW('Sanitation Data'!I76)),NA())</f>
        <v>#N/A</v>
      </c>
      <c r="AW82" s="99" t="e">
        <f ca="true">+IF(AND(ISNUMBER(OFFSET('Sanitation Data'!$I$10,0,10*ROW('Sanitation Data'!I76))),'Data Summary'!DL82="Yes"),OFFSET('Sanitation Data'!$I$10,0,10*ROW('Sanitation Data'!I76)),NA())</f>
        <v>#N/A</v>
      </c>
      <c r="AX82" s="99" t="e">
        <f ca="true">+IF(AND(ISNUMBER(OFFSET('Sanitation Data'!$I$11,0,10*ROW('Sanitation Data'!I76))),'Data Summary'!DM82="Yes"),OFFSET('Sanitation Data'!$I$11,0,10*ROW('Sanitation Data'!I76)),NA())</f>
        <v>#N/A</v>
      </c>
      <c r="AY82" s="99" t="e">
        <f ca="true">+IF(AND(ISNUMBER(OFFSET('Sanitation Data'!$I$12,0,10*ROW('Sanitation Data'!I76))),'Data Summary'!DN82="Yes"),OFFSET('Sanitation Data'!$I$12,0,10*ROW('Sanitation Data'!I76)),NA())</f>
        <v>#N/A</v>
      </c>
      <c r="AZ82" s="100" t="e">
        <f ca="true">+IF(AND(ISNUMBER(OFFSET('Hygiene Data'!$D$5,0,10*ROW('Hygiene Data'!D76))),'Data Summary'!DO82="Yes"),OFFSET('Hygiene Data'!$D$5,0,10*ROW('Hygiene Data'!D76)),NA())</f>
        <v>#N/A</v>
      </c>
      <c r="BA82" s="100" t="e">
        <f ca="true">+IF(AND(ISNUMBER(OFFSET('Hygiene Data'!$D$7,0,10*ROW('Hygiene Data'!D76))),'Data Summary'!DP82="Yes"),OFFSET('Hygiene Data'!$D$7,0,10*ROW('Hygiene Data'!D76)),NA())</f>
        <v>#N/A</v>
      </c>
      <c r="BB82" s="100" t="e">
        <f ca="true">+IF(AND(ISNUMBER(OFFSET('Hygiene Data'!$D$9,0,10*ROW('Hygiene Data'!D76))),'Data Summary'!DQ82="Yes"),OFFSET('Hygiene Data'!$D$9,0,10*ROW('Hygiene Data'!D76)),NA())</f>
        <v>#N/A</v>
      </c>
      <c r="BC82" s="100" t="e">
        <f ca="true">+IF(AND(ISNUMBER(OFFSET('Hygiene Data'!$E$5,0,10*ROW('Hygiene Data'!E76))),'Data Summary'!DR82="Yes"),OFFSET('Hygiene Data'!$E$5,0,10*ROW('Hygiene Data'!E76)),NA())</f>
        <v>#N/A</v>
      </c>
      <c r="BD82" s="100" t="e">
        <f ca="true">+IF(AND(ISNUMBER(OFFSET('Hygiene Data'!$E$7,0,10*ROW('Hygiene Data'!E76))),'Data Summary'!DS82="Yes"),OFFSET('Hygiene Data'!$E$7,0,10*ROW('Hygiene Data'!E76)),NA())</f>
        <v>#N/A</v>
      </c>
      <c r="BE82" s="100" t="e">
        <f ca="true">+IF(AND(ISNUMBER(OFFSET('Hygiene Data'!$E$9,0,10*ROW('Hygiene Data'!E76))),'Data Summary'!DT82="Yes"),OFFSET('Hygiene Data'!$E$9,0,10*ROW('Hygiene Data'!E76)),NA())</f>
        <v>#N/A</v>
      </c>
      <c r="BF82" s="100" t="e">
        <f ca="true">+IF(AND(ISNUMBER(OFFSET('Hygiene Data'!$F$5,0,10*ROW('Hygiene Data'!F76))),'Data Summary'!DU82="Yes"),OFFSET('Hygiene Data'!$F$5,0,10*ROW('Hygiene Data'!F76)),NA())</f>
        <v>#N/A</v>
      </c>
      <c r="BG82" s="100" t="e">
        <f ca="true">+IF(AND(ISNUMBER(OFFSET('Hygiene Data'!$F$7,0,10*ROW('Hygiene Data'!F76))),'Data Summary'!DV82="Yes"),OFFSET('Hygiene Data'!$F$7,0,10*ROW('Hygiene Data'!F76)),NA())</f>
        <v>#N/A</v>
      </c>
      <c r="BH82" s="100" t="e">
        <f ca="true">+IF(AND(ISNUMBER(OFFSET('Hygiene Data'!$F$9,0,10*ROW('Hygiene Data'!F76))),'Data Summary'!DW82="Yes"),OFFSET('Hygiene Data'!$F$9,0,10*ROW('Hygiene Data'!F76)),NA())</f>
        <v>#N/A</v>
      </c>
      <c r="BI82" s="100" t="e">
        <f ca="true">+IF(AND(ISNUMBER(OFFSET('Hygiene Data'!$G$5,0,10*ROW('Hygiene Data'!G76))),'Data Summary'!DX82="Yes"),OFFSET('Hygiene Data'!$G$5,0,10*ROW('Hygiene Data'!G76)),NA())</f>
        <v>#N/A</v>
      </c>
      <c r="BJ82" s="100" t="e">
        <f ca="true">+IF(AND(ISNUMBER(OFFSET('Hygiene Data'!$G$7,0,10*ROW('Hygiene Data'!G76))),'Data Summary'!DY82="Yes"),OFFSET('Hygiene Data'!$G$7,0,10*ROW('Hygiene Data'!G76)),NA())</f>
        <v>#N/A</v>
      </c>
      <c r="BK82" s="100" t="e">
        <f ca="true">+IF(AND(ISNUMBER(OFFSET('Hygiene Data'!$G$9,0,10*ROW('Hygiene Data'!G76))),'Data Summary'!DZ82="Yes"),OFFSET('Hygiene Data'!$G$9,0,10*ROW('Hygiene Data'!G76)),NA())</f>
        <v>#N/A</v>
      </c>
      <c r="BL82" s="100" t="e">
        <f ca="true">+IF(AND(ISNUMBER(OFFSET('Hygiene Data'!$H$5,0,10*ROW('Hygiene Data'!H76))),'Data Summary'!EA82="Yes"),OFFSET('Hygiene Data'!$H$5,0,10*ROW('Hygiene Data'!H76)),NA())</f>
        <v>#N/A</v>
      </c>
      <c r="BM82" s="100" t="e">
        <f ca="true">+IF(AND(ISNUMBER(OFFSET('Hygiene Data'!$H$7,0,10*ROW('Hygiene Data'!H76))),'Data Summary'!EB82="Yes"),OFFSET('Hygiene Data'!$H$7,0,10*ROW('Hygiene Data'!H76)),NA())</f>
        <v>#N/A</v>
      </c>
      <c r="BN82" s="100" t="e">
        <f ca="true">+IF(AND(ISNUMBER(OFFSET('Hygiene Data'!$H$9,0,10*ROW('Hygiene Data'!H76))),'Data Summary'!EC82="Yes"),OFFSET('Hygiene Data'!$H$9,0,10*ROW('Hygiene Data'!H76)),NA())</f>
        <v>#N/A</v>
      </c>
      <c r="BO82" s="100" t="e">
        <f ca="true">+IF(AND(ISNUMBER(OFFSET('Hygiene Data'!$I$5,0,10*ROW('Hygiene Data'!I76))),'Data Summary'!ED82="Yes"),OFFSET('Hygiene Data'!$I$5,0,10*ROW('Hygiene Data'!I76)),NA())</f>
        <v>#N/A</v>
      </c>
      <c r="BP82" s="100" t="e">
        <f ca="true">+IF(AND(ISNUMBER(OFFSET('Hygiene Data'!$I$7,0,10*ROW('Hygiene Data'!I76))),'Data Summary'!EE82="Yes"),OFFSET('Hygiene Data'!$I$7,0,10*ROW('Hygiene Data'!I76)),NA())</f>
        <v>#N/A</v>
      </c>
      <c r="BQ82" s="100" t="e">
        <f ca="true">+IF(AND(ISNUMBER(OFFSET('Hygiene Data'!$I$9,0,10*ROW('Hygiene Data'!I76))),'Data Summary'!EF82="Yes"),OFFSET('Hygiene Data'!$I$9,0,10*ROW('Hygiene Data'!I76)),NA())</f>
        <v>#N/A</v>
      </c>
    </row>
    <row xmlns:x14ac="http://schemas.microsoft.com/office/spreadsheetml/2009/9/ac" r="83" x14ac:dyDescent="0.2">
      <c r="A83" s="351" t="e">
        <f ca="true">+RIGHT('Data Summary'!A83,LEN('Data Summary'!A83)-9)</f>
        <v>#VALUE!</v>
      </c>
      <c r="B83" s="38" t="str">
        <f ca="true">+IF(ISTEXT('Data Summary'!B83),'Data Summary'!B83,"")</f>
        <v/>
      </c>
      <c r="C83" s="350" t="e">
        <f ca="true">+VALUE('Data Summary'!C83)</f>
        <v>#VALUE!</v>
      </c>
      <c r="D83" s="98" t="e">
        <f ca="true">+IF(AND(ISNUMBER(OFFSET('Water Data'!$D$4,0,10*ROW('Water Data'!D77))),'Data Summary'!BS83="Yes"),100-OFFSET('Water Data'!$D$4,0,10*ROW('Water Data'!D77)),NA())</f>
        <v>#N/A</v>
      </c>
      <c r="E83" s="98" t="e">
        <f ca="true">+IF(AND(ISNUMBER(OFFSET('Water Data'!$D$6,0,10*ROW('Water Data'!D77))),'Data Summary'!BT83="Yes"),OFFSET('Water Data'!$D$6,0,10*ROW('Water Data'!D77)),NA())</f>
        <v>#N/A</v>
      </c>
      <c r="F83" s="98" t="e">
        <f ca="true">+IF(AND(ISNUMBER(OFFSET('Water Data'!$D$9,0,10*ROW('Water Data'!D77))),'Data Summary'!BU83="Yes"),OFFSET('Water Data'!$D$9,0,10*ROW('Water Data'!D77)),NA())</f>
        <v>#N/A</v>
      </c>
      <c r="G83" s="98" t="e">
        <f ca="true">+IF(AND(ISNUMBER(OFFSET('Water Data'!$E$4,0,10*ROW('Water Data'!E77))),'Data Summary'!BV83="Yes"),100-OFFSET('Water Data'!$E$4,0,10*ROW('Water Data'!E77)),NA())</f>
        <v>#N/A</v>
      </c>
      <c r="H83" s="98" t="e">
        <f ca="true">+IF(AND(ISNUMBER(OFFSET('Water Data'!$E$6,0,10*ROW('Water Data'!E77))),'Data Summary'!BW83="Yes"),OFFSET('Water Data'!$E$6,0,10*ROW('Water Data'!E77)),NA())</f>
        <v>#N/A</v>
      </c>
      <c r="I83" s="98" t="e">
        <f ca="true">+IF(AND(ISNUMBER(OFFSET('Water Data'!$E$9,0,10*ROW('Water Data'!E77))),'Data Summary'!BX83="Yes"),OFFSET('Water Data'!$E$9,0,10*ROW('Water Data'!E77)),NA())</f>
        <v>#N/A</v>
      </c>
      <c r="J83" s="98" t="e">
        <f ca="true">+IF(AND(ISNUMBER(OFFSET('Water Data'!$F$4,0,10*ROW('Water Data'!F77))),'Data Summary'!BY83="Yes"),100-OFFSET('Water Data'!$F$4,0,10*ROW('Water Data'!F77)),NA())</f>
        <v>#N/A</v>
      </c>
      <c r="K83" s="98" t="e">
        <f ca="true">+IF(AND(ISNUMBER(OFFSET('Water Data'!$F$6,0,10*ROW('Water Data'!F77))),'Data Summary'!BZ83="Yes"),OFFSET('Water Data'!$F$6,0,10*ROW('Water Data'!F77)),NA())</f>
        <v>#N/A</v>
      </c>
      <c r="L83" s="98" t="e">
        <f ca="true">+IF(AND(ISNUMBER(OFFSET('Water Data'!$F$9,0,10*ROW('Water Data'!F77))),'Data Summary'!CA83="Yes"),OFFSET('Water Data'!$F$9,0,10*ROW('Water Data'!F77)),NA())</f>
        <v>#N/A</v>
      </c>
      <c r="M83" s="98" t="e">
        <f ca="true">+IF(AND(ISNUMBER(OFFSET('Water Data'!$G$4,0,10*ROW('Water Data'!G77))),'Data Summary'!CB83="Yes"),100-OFFSET('Water Data'!$G$4,0,10*ROW('Water Data'!G77)),NA())</f>
        <v>#N/A</v>
      </c>
      <c r="N83" s="98" t="e">
        <f ca="true">+IF(AND(ISNUMBER(OFFSET('Water Data'!$G$6,0,10*ROW('Water Data'!G77))),'Data Summary'!CC83="Yes"),OFFSET('Water Data'!$G$6,0,10*ROW('Water Data'!G77)),NA())</f>
        <v>#N/A</v>
      </c>
      <c r="O83" s="98" t="e">
        <f ca="true">+IF(AND(ISNUMBER(OFFSET('Water Data'!$G$9,0,10*ROW('Water Data'!G77))),'Data Summary'!CD83="Yes"),OFFSET('Water Data'!$G$9,0,10*ROW('Water Data'!G77)),NA())</f>
        <v>#N/A</v>
      </c>
      <c r="P83" s="98" t="e">
        <f ca="true">+IF(AND(ISNUMBER(OFFSET('Water Data'!$H$4,0,10*ROW('Water Data'!H77))),'Data Summary'!CE83="Yes"),100-OFFSET('Water Data'!$H$4,0,10*ROW('Water Data'!H77)),NA())</f>
        <v>#N/A</v>
      </c>
      <c r="Q83" s="98" t="e">
        <f ca="true">+IF(AND(ISNUMBER(OFFSET('Water Data'!$H$6,0,10*ROW('Water Data'!H77))),'Data Summary'!CF83="Yes"),OFFSET('Water Data'!$H$6,0,10*ROW('Water Data'!H77)),NA())</f>
        <v>#N/A</v>
      </c>
      <c r="R83" s="98" t="e">
        <f ca="true">+IF(AND(ISNUMBER(OFFSET('Water Data'!$H$9,0,10*ROW('Water Data'!H77))),'Data Summary'!CG83="Yes"),OFFSET('Water Data'!$H$9,0,10*ROW('Water Data'!H77)),NA())</f>
        <v>#N/A</v>
      </c>
      <c r="S83" s="98" t="e">
        <f ca="true">+IF(AND(ISNUMBER(OFFSET('Water Data'!$I$4,0,10*ROW('Water Data'!I77))),'Data Summary'!CH83="Yes"),100-OFFSET('Water Data'!$I$4,0,10*ROW('Water Data'!I77)),NA())</f>
        <v>#N/A</v>
      </c>
      <c r="T83" s="98" t="e">
        <f ca="true">+IF(AND(ISNUMBER(OFFSET('Water Data'!$I$6,0,10*ROW('Water Data'!I77))),'Data Summary'!CI83="Yes"),OFFSET('Water Data'!$I$6,0,10*ROW('Water Data'!I77)),NA())</f>
        <v>#N/A</v>
      </c>
      <c r="U83" s="98" t="e">
        <f ca="true">+IF(AND(ISNUMBER(OFFSET('Water Data'!$I$9,0,10*ROW('Water Data'!I77))),'Data Summary'!CJ83="Yes"),OFFSET('Water Data'!$I$9,0,10*ROW('Water Data'!I77)),NA())</f>
        <v>#N/A</v>
      </c>
      <c r="V83" s="99" t="e">
        <f ca="true">+IF(AND(ISNUMBER(OFFSET('Sanitation Data'!$D$4,0,10*ROW('Sanitation Data'!D77))),'Data Summary'!CK83="Yes"),100-OFFSET('Sanitation Data'!$D$4,0,10*ROW('Sanitation Data'!D77)),NA())</f>
        <v>#N/A</v>
      </c>
      <c r="W83" s="99" t="e">
        <f ca="true">+IF(AND(ISNUMBER(OFFSET('Sanitation Data'!$D$6,0,10*ROW('Sanitation Data'!D77))),'Data Summary'!CL83="Yes"),OFFSET('Sanitation Data'!$D$6,0,10*ROW('Sanitation Data'!D77)),NA())</f>
        <v>#N/A</v>
      </c>
      <c r="X83" s="99" t="e">
        <f ca="true">+IF(AND(ISNUMBER(OFFSET('Sanitation Data'!$D$10,0,10*ROW('Sanitation Data'!D77))),'Data Summary'!CM83="Yes"),OFFSET('Sanitation Data'!$D$10,0,10*ROW('Sanitation Data'!D77)),NA())</f>
        <v>#N/A</v>
      </c>
      <c r="Y83" s="99" t="e">
        <f ca="true">+IF(AND(ISNUMBER(OFFSET('Sanitation Data'!$D$11,0,10*ROW('Sanitation Data'!D77))),'Data Summary'!CN83="Yes"),OFFSET('Sanitation Data'!$D$11,0,10*ROW('Sanitation Data'!D77)),NA())</f>
        <v>#N/A</v>
      </c>
      <c r="Z83" s="99" t="e">
        <f ca="true">+IF(AND(ISNUMBER(OFFSET('Sanitation Data'!$D$12,0,10*ROW('Sanitation Data'!D77))),'Data Summary'!CO83="Yes"),OFFSET('Sanitation Data'!$D$12,0,10*ROW('Sanitation Data'!D77)),NA())</f>
        <v>#N/A</v>
      </c>
      <c r="AA83" s="99" t="e">
        <f ca="true">+IF(AND(ISNUMBER(OFFSET('Sanitation Data'!$E$4,0,10*ROW('Sanitation Data'!E77))),'Data Summary'!CP83="Yes"),100-OFFSET('Sanitation Data'!$E$4,0,10*ROW('Sanitation Data'!E77)),NA())</f>
        <v>#N/A</v>
      </c>
      <c r="AB83" s="99" t="e">
        <f ca="true">+IF(AND(ISNUMBER(OFFSET('Sanitation Data'!$E$6,0,10*ROW('Sanitation Data'!E77))),'Data Summary'!CQ83="Yes"),OFFSET('Sanitation Data'!$E$6,0,10*ROW('Sanitation Data'!E77)),NA())</f>
        <v>#N/A</v>
      </c>
      <c r="AC83" s="99" t="e">
        <f ca="true">+IF(AND(ISNUMBER(OFFSET('Sanitation Data'!$E$10,0,10*ROW('Sanitation Data'!E77))),'Data Summary'!CR83="Yes"),OFFSET('Sanitation Data'!$E$10,0,10*ROW('Sanitation Data'!E77)),NA())</f>
        <v>#N/A</v>
      </c>
      <c r="AD83" s="99" t="e">
        <f ca="true">+IF(AND(ISNUMBER(OFFSET('Sanitation Data'!$E$11,0,10*ROW('Sanitation Data'!E77))),'Data Summary'!CS83="Yes"),OFFSET('Sanitation Data'!$E$11,0,10*ROW('Sanitation Data'!E77)),NA())</f>
        <v>#N/A</v>
      </c>
      <c r="AE83" s="99" t="e">
        <f ca="true">+IF(AND(ISNUMBER(OFFSET('Sanitation Data'!$E$12,0,10*ROW('Sanitation Data'!E77))),'Data Summary'!CT83="Yes"),OFFSET('Sanitation Data'!$E$12,0,10*ROW('Sanitation Data'!E77)),NA())</f>
        <v>#N/A</v>
      </c>
      <c r="AF83" s="99" t="e">
        <f ca="true">+IF(AND(ISNUMBER(OFFSET('Sanitation Data'!$F$4,0,10*ROW('Sanitation Data'!F77))),'Data Summary'!CU83="Yes"),100-OFFSET('Sanitation Data'!$F$4,0,10*ROW('Sanitation Data'!F77)),NA())</f>
        <v>#N/A</v>
      </c>
      <c r="AG83" s="99" t="e">
        <f ca="true">+IF(AND(ISNUMBER(OFFSET('Sanitation Data'!$F$6,0,10*ROW('Sanitation Data'!F77))),'Data Summary'!CV83="Yes"),OFFSET('Sanitation Data'!$F$6,0,10*ROW('Sanitation Data'!F77)),NA())</f>
        <v>#N/A</v>
      </c>
      <c r="AH83" s="99" t="e">
        <f ca="true">+IF(AND(ISNUMBER(OFFSET('Sanitation Data'!$F$10,0,10*ROW('Sanitation Data'!F77))),'Data Summary'!CW83="Yes"),OFFSET('Sanitation Data'!$F$10,0,10*ROW('Sanitation Data'!F77)),NA())</f>
        <v>#N/A</v>
      </c>
      <c r="AI83" s="99" t="e">
        <f ca="true">+IF(AND(ISNUMBER(OFFSET('Sanitation Data'!$F$11,0,10*ROW('Sanitation Data'!F77))),'Data Summary'!CX83="Yes"),OFFSET('Sanitation Data'!$F$11,0,10*ROW('Sanitation Data'!F77)),NA())</f>
        <v>#N/A</v>
      </c>
      <c r="AJ83" s="99" t="e">
        <f ca="true">+IF(AND(ISNUMBER(OFFSET('Sanitation Data'!$F$12,0,10*ROW('Sanitation Data'!F77))),'Data Summary'!CY83="Yes"),OFFSET('Sanitation Data'!$F$12,0,10*ROW('Sanitation Data'!F77)),NA())</f>
        <v>#N/A</v>
      </c>
      <c r="AK83" s="99" t="e">
        <f ca="true">+IF(AND(ISNUMBER(OFFSET('Sanitation Data'!$G$4,0,10*ROW('Sanitation Data'!G77))),'Data Summary'!CZ83="Yes"),100-OFFSET('Sanitation Data'!$G$4,0,10*ROW('Sanitation Data'!G77)),NA())</f>
        <v>#N/A</v>
      </c>
      <c r="AL83" s="99" t="e">
        <f ca="true">+IF(AND(ISNUMBER(OFFSET('Sanitation Data'!$G$6,0,10*ROW('Sanitation Data'!G77))),'Data Summary'!DA83="Yes"),OFFSET('Sanitation Data'!$G$6,0,10*ROW('Sanitation Data'!G77)),NA())</f>
        <v>#N/A</v>
      </c>
      <c r="AM83" s="99" t="e">
        <f ca="true">+IF(AND(ISNUMBER(OFFSET('Sanitation Data'!$G$10,0,10*ROW('Sanitation Data'!G77))),'Data Summary'!DB83="Yes"),OFFSET('Sanitation Data'!$G$10,0,10*ROW('Sanitation Data'!G77)),NA())</f>
        <v>#N/A</v>
      </c>
      <c r="AN83" s="99" t="e">
        <f ca="true">+IF(AND(ISNUMBER(OFFSET('Sanitation Data'!$G$11,0,10*ROW('Sanitation Data'!G77))),'Data Summary'!DC83="Yes"),OFFSET('Sanitation Data'!$G$11,0,10*ROW('Sanitation Data'!G77)),NA())</f>
        <v>#N/A</v>
      </c>
      <c r="AO83" s="99" t="e">
        <f ca="true">+IF(AND(ISNUMBER(OFFSET('Sanitation Data'!$G$12,0,10*ROW('Sanitation Data'!G77))),'Data Summary'!DD83="Yes"),OFFSET('Sanitation Data'!$G$12,0,10*ROW('Sanitation Data'!G77)),NA())</f>
        <v>#N/A</v>
      </c>
      <c r="AP83" s="99" t="e">
        <f ca="true">+IF(AND(ISNUMBER(OFFSET('Sanitation Data'!$H$4,0,10*ROW('Sanitation Data'!H77))),'Data Summary'!DE83="Yes"),100-OFFSET('Sanitation Data'!$H$4,0,10*ROW('Sanitation Data'!H77)),NA())</f>
        <v>#N/A</v>
      </c>
      <c r="AQ83" s="99" t="e">
        <f ca="true">+IF(AND(ISNUMBER(OFFSET('Sanitation Data'!$H$6,0,10*ROW('Sanitation Data'!H77))),'Data Summary'!DF83="Yes"),OFFSET('Sanitation Data'!$H$6,0,10*ROW('Sanitation Data'!H77)),NA())</f>
        <v>#N/A</v>
      </c>
      <c r="AR83" s="99" t="e">
        <f ca="true">+IF(AND(ISNUMBER(OFFSET('Sanitation Data'!$H$10,0,10*ROW('Sanitation Data'!H77))),'Data Summary'!DG83="Yes"),OFFSET('Sanitation Data'!$H$10,0,10*ROW('Sanitation Data'!H77)),NA())</f>
        <v>#N/A</v>
      </c>
      <c r="AS83" s="99" t="e">
        <f ca="true">+IF(AND(ISNUMBER(OFFSET('Sanitation Data'!$H$11,0,10*ROW('Sanitation Data'!H77))),'Data Summary'!DH83="Yes"),OFFSET('Sanitation Data'!$H$11,0,10*ROW('Sanitation Data'!H77)),NA())</f>
        <v>#N/A</v>
      </c>
      <c r="AT83" s="99" t="e">
        <f ca="true">+IF(AND(ISNUMBER(OFFSET('Sanitation Data'!$H$12,0,10*ROW('Sanitation Data'!H77))),'Data Summary'!DI83="Yes"),OFFSET('Sanitation Data'!$H$12,0,10*ROW('Sanitation Data'!H77)),NA())</f>
        <v>#N/A</v>
      </c>
      <c r="AU83" s="99" t="e">
        <f ca="true">+IF(AND(ISNUMBER(OFFSET('Sanitation Data'!$I$4,0,10*ROW('Sanitation Data'!I77))),'Data Summary'!DJ83="Yes"),100-OFFSET('Sanitation Data'!$I$4,0,10*ROW('Sanitation Data'!I77)),NA())</f>
        <v>#N/A</v>
      </c>
      <c r="AV83" s="99" t="e">
        <f ca="true">+IF(AND(ISNUMBER(OFFSET('Sanitation Data'!$I$6,0,10*ROW('Sanitation Data'!I77))),'Data Summary'!DK83="Yes"),OFFSET('Sanitation Data'!$I$6,0,10*ROW('Sanitation Data'!I77)),NA())</f>
        <v>#N/A</v>
      </c>
      <c r="AW83" s="99" t="e">
        <f ca="true">+IF(AND(ISNUMBER(OFFSET('Sanitation Data'!$I$10,0,10*ROW('Sanitation Data'!I77))),'Data Summary'!DL83="Yes"),OFFSET('Sanitation Data'!$I$10,0,10*ROW('Sanitation Data'!I77)),NA())</f>
        <v>#N/A</v>
      </c>
      <c r="AX83" s="99" t="e">
        <f ca="true">+IF(AND(ISNUMBER(OFFSET('Sanitation Data'!$I$11,0,10*ROW('Sanitation Data'!I77))),'Data Summary'!DM83="Yes"),OFFSET('Sanitation Data'!$I$11,0,10*ROW('Sanitation Data'!I77)),NA())</f>
        <v>#N/A</v>
      </c>
      <c r="AY83" s="99" t="e">
        <f ca="true">+IF(AND(ISNUMBER(OFFSET('Sanitation Data'!$I$12,0,10*ROW('Sanitation Data'!I77))),'Data Summary'!DN83="Yes"),OFFSET('Sanitation Data'!$I$12,0,10*ROW('Sanitation Data'!I77)),NA())</f>
        <v>#N/A</v>
      </c>
      <c r="AZ83" s="100" t="e">
        <f ca="true">+IF(AND(ISNUMBER(OFFSET('Hygiene Data'!$D$5,0,10*ROW('Hygiene Data'!D77))),'Data Summary'!DO83="Yes"),OFFSET('Hygiene Data'!$D$5,0,10*ROW('Hygiene Data'!D77)),NA())</f>
        <v>#N/A</v>
      </c>
      <c r="BA83" s="100" t="e">
        <f ca="true">+IF(AND(ISNUMBER(OFFSET('Hygiene Data'!$D$7,0,10*ROW('Hygiene Data'!D77))),'Data Summary'!DP83="Yes"),OFFSET('Hygiene Data'!$D$7,0,10*ROW('Hygiene Data'!D77)),NA())</f>
        <v>#N/A</v>
      </c>
      <c r="BB83" s="100" t="e">
        <f ca="true">+IF(AND(ISNUMBER(OFFSET('Hygiene Data'!$D$9,0,10*ROW('Hygiene Data'!D77))),'Data Summary'!DQ83="Yes"),OFFSET('Hygiene Data'!$D$9,0,10*ROW('Hygiene Data'!D77)),NA())</f>
        <v>#N/A</v>
      </c>
      <c r="BC83" s="100" t="e">
        <f ca="true">+IF(AND(ISNUMBER(OFFSET('Hygiene Data'!$E$5,0,10*ROW('Hygiene Data'!E77))),'Data Summary'!DR83="Yes"),OFFSET('Hygiene Data'!$E$5,0,10*ROW('Hygiene Data'!E77)),NA())</f>
        <v>#N/A</v>
      </c>
      <c r="BD83" s="100" t="e">
        <f ca="true">+IF(AND(ISNUMBER(OFFSET('Hygiene Data'!$E$7,0,10*ROW('Hygiene Data'!E77))),'Data Summary'!DS83="Yes"),OFFSET('Hygiene Data'!$E$7,0,10*ROW('Hygiene Data'!E77)),NA())</f>
        <v>#N/A</v>
      </c>
      <c r="BE83" s="100" t="e">
        <f ca="true">+IF(AND(ISNUMBER(OFFSET('Hygiene Data'!$E$9,0,10*ROW('Hygiene Data'!E77))),'Data Summary'!DT83="Yes"),OFFSET('Hygiene Data'!$E$9,0,10*ROW('Hygiene Data'!E77)),NA())</f>
        <v>#N/A</v>
      </c>
      <c r="BF83" s="100" t="e">
        <f ca="true">+IF(AND(ISNUMBER(OFFSET('Hygiene Data'!$F$5,0,10*ROW('Hygiene Data'!F77))),'Data Summary'!DU83="Yes"),OFFSET('Hygiene Data'!$F$5,0,10*ROW('Hygiene Data'!F77)),NA())</f>
        <v>#N/A</v>
      </c>
      <c r="BG83" s="100" t="e">
        <f ca="true">+IF(AND(ISNUMBER(OFFSET('Hygiene Data'!$F$7,0,10*ROW('Hygiene Data'!F77))),'Data Summary'!DV83="Yes"),OFFSET('Hygiene Data'!$F$7,0,10*ROW('Hygiene Data'!F77)),NA())</f>
        <v>#N/A</v>
      </c>
      <c r="BH83" s="100" t="e">
        <f ca="true">+IF(AND(ISNUMBER(OFFSET('Hygiene Data'!$F$9,0,10*ROW('Hygiene Data'!F77))),'Data Summary'!DW83="Yes"),OFFSET('Hygiene Data'!$F$9,0,10*ROW('Hygiene Data'!F77)),NA())</f>
        <v>#N/A</v>
      </c>
      <c r="BI83" s="100" t="e">
        <f ca="true">+IF(AND(ISNUMBER(OFFSET('Hygiene Data'!$G$5,0,10*ROW('Hygiene Data'!G77))),'Data Summary'!DX83="Yes"),OFFSET('Hygiene Data'!$G$5,0,10*ROW('Hygiene Data'!G77)),NA())</f>
        <v>#N/A</v>
      </c>
      <c r="BJ83" s="100" t="e">
        <f ca="true">+IF(AND(ISNUMBER(OFFSET('Hygiene Data'!$G$7,0,10*ROW('Hygiene Data'!G77))),'Data Summary'!DY83="Yes"),OFFSET('Hygiene Data'!$G$7,0,10*ROW('Hygiene Data'!G77)),NA())</f>
        <v>#N/A</v>
      </c>
      <c r="BK83" s="100" t="e">
        <f ca="true">+IF(AND(ISNUMBER(OFFSET('Hygiene Data'!$G$9,0,10*ROW('Hygiene Data'!G77))),'Data Summary'!DZ83="Yes"),OFFSET('Hygiene Data'!$G$9,0,10*ROW('Hygiene Data'!G77)),NA())</f>
        <v>#N/A</v>
      </c>
      <c r="BL83" s="100" t="e">
        <f ca="true">+IF(AND(ISNUMBER(OFFSET('Hygiene Data'!$H$5,0,10*ROW('Hygiene Data'!H77))),'Data Summary'!EA83="Yes"),OFFSET('Hygiene Data'!$H$5,0,10*ROW('Hygiene Data'!H77)),NA())</f>
        <v>#N/A</v>
      </c>
      <c r="BM83" s="100" t="e">
        <f ca="true">+IF(AND(ISNUMBER(OFFSET('Hygiene Data'!$H$7,0,10*ROW('Hygiene Data'!H77))),'Data Summary'!EB83="Yes"),OFFSET('Hygiene Data'!$H$7,0,10*ROW('Hygiene Data'!H77)),NA())</f>
        <v>#N/A</v>
      </c>
      <c r="BN83" s="100" t="e">
        <f ca="true">+IF(AND(ISNUMBER(OFFSET('Hygiene Data'!$H$9,0,10*ROW('Hygiene Data'!H77))),'Data Summary'!EC83="Yes"),OFFSET('Hygiene Data'!$H$9,0,10*ROW('Hygiene Data'!H77)),NA())</f>
        <v>#N/A</v>
      </c>
      <c r="BO83" s="100" t="e">
        <f ca="true">+IF(AND(ISNUMBER(OFFSET('Hygiene Data'!$I$5,0,10*ROW('Hygiene Data'!I77))),'Data Summary'!ED83="Yes"),OFFSET('Hygiene Data'!$I$5,0,10*ROW('Hygiene Data'!I77)),NA())</f>
        <v>#N/A</v>
      </c>
      <c r="BP83" s="100" t="e">
        <f ca="true">+IF(AND(ISNUMBER(OFFSET('Hygiene Data'!$I$7,0,10*ROW('Hygiene Data'!I77))),'Data Summary'!EE83="Yes"),OFFSET('Hygiene Data'!$I$7,0,10*ROW('Hygiene Data'!I77)),NA())</f>
        <v>#N/A</v>
      </c>
      <c r="BQ83" s="100" t="e">
        <f ca="true">+IF(AND(ISNUMBER(OFFSET('Hygiene Data'!$I$9,0,10*ROW('Hygiene Data'!I77))),'Data Summary'!EF83="Yes"),OFFSET('Hygiene Data'!$I$9,0,10*ROW('Hygiene Data'!I77)),NA())</f>
        <v>#N/A</v>
      </c>
    </row>
    <row xmlns:x14ac="http://schemas.microsoft.com/office/spreadsheetml/2009/9/ac" r="84" x14ac:dyDescent="0.2">
      <c r="A84" s="351" t="e">
        <f ca="true">+RIGHT('Data Summary'!A84,LEN('Data Summary'!A84)-9)</f>
        <v>#VALUE!</v>
      </c>
      <c r="B84" s="38" t="str">
        <f ca="true">+IF(ISTEXT('Data Summary'!B84),'Data Summary'!B84,"")</f>
        <v/>
      </c>
      <c r="C84" s="350" t="e">
        <f ca="true">+VALUE('Data Summary'!C84)</f>
        <v>#VALUE!</v>
      </c>
      <c r="D84" s="98" t="e">
        <f ca="true">+IF(AND(ISNUMBER(OFFSET('Water Data'!$D$4,0,10*ROW('Water Data'!D78))),'Data Summary'!BS84="Yes"),100-OFFSET('Water Data'!$D$4,0,10*ROW('Water Data'!D78)),NA())</f>
        <v>#N/A</v>
      </c>
      <c r="E84" s="98" t="e">
        <f ca="true">+IF(AND(ISNUMBER(OFFSET('Water Data'!$D$6,0,10*ROW('Water Data'!D78))),'Data Summary'!BT84="Yes"),OFFSET('Water Data'!$D$6,0,10*ROW('Water Data'!D78)),NA())</f>
        <v>#N/A</v>
      </c>
      <c r="F84" s="98" t="e">
        <f ca="true">+IF(AND(ISNUMBER(OFFSET('Water Data'!$D$9,0,10*ROW('Water Data'!D78))),'Data Summary'!BU84="Yes"),OFFSET('Water Data'!$D$9,0,10*ROW('Water Data'!D78)),NA())</f>
        <v>#N/A</v>
      </c>
      <c r="G84" s="98" t="e">
        <f ca="true">+IF(AND(ISNUMBER(OFFSET('Water Data'!$E$4,0,10*ROW('Water Data'!E78))),'Data Summary'!BV84="Yes"),100-OFFSET('Water Data'!$E$4,0,10*ROW('Water Data'!E78)),NA())</f>
        <v>#N/A</v>
      </c>
      <c r="H84" s="98" t="e">
        <f ca="true">+IF(AND(ISNUMBER(OFFSET('Water Data'!$E$6,0,10*ROW('Water Data'!E78))),'Data Summary'!BW84="Yes"),OFFSET('Water Data'!$E$6,0,10*ROW('Water Data'!E78)),NA())</f>
        <v>#N/A</v>
      </c>
      <c r="I84" s="98" t="e">
        <f ca="true">+IF(AND(ISNUMBER(OFFSET('Water Data'!$E$9,0,10*ROW('Water Data'!E78))),'Data Summary'!BX84="Yes"),OFFSET('Water Data'!$E$9,0,10*ROW('Water Data'!E78)),NA())</f>
        <v>#N/A</v>
      </c>
      <c r="J84" s="98" t="e">
        <f ca="true">+IF(AND(ISNUMBER(OFFSET('Water Data'!$F$4,0,10*ROW('Water Data'!F78))),'Data Summary'!BY84="Yes"),100-OFFSET('Water Data'!$F$4,0,10*ROW('Water Data'!F78)),NA())</f>
        <v>#N/A</v>
      </c>
      <c r="K84" s="98" t="e">
        <f ca="true">+IF(AND(ISNUMBER(OFFSET('Water Data'!$F$6,0,10*ROW('Water Data'!F78))),'Data Summary'!BZ84="Yes"),OFFSET('Water Data'!$F$6,0,10*ROW('Water Data'!F78)),NA())</f>
        <v>#N/A</v>
      </c>
      <c r="L84" s="98" t="e">
        <f ca="true">+IF(AND(ISNUMBER(OFFSET('Water Data'!$F$9,0,10*ROW('Water Data'!F78))),'Data Summary'!CA84="Yes"),OFFSET('Water Data'!$F$9,0,10*ROW('Water Data'!F78)),NA())</f>
        <v>#N/A</v>
      </c>
      <c r="M84" s="98" t="e">
        <f ca="true">+IF(AND(ISNUMBER(OFFSET('Water Data'!$G$4,0,10*ROW('Water Data'!G78))),'Data Summary'!CB84="Yes"),100-OFFSET('Water Data'!$G$4,0,10*ROW('Water Data'!G78)),NA())</f>
        <v>#N/A</v>
      </c>
      <c r="N84" s="98" t="e">
        <f ca="true">+IF(AND(ISNUMBER(OFFSET('Water Data'!$G$6,0,10*ROW('Water Data'!G78))),'Data Summary'!CC84="Yes"),OFFSET('Water Data'!$G$6,0,10*ROW('Water Data'!G78)),NA())</f>
        <v>#N/A</v>
      </c>
      <c r="O84" s="98" t="e">
        <f ca="true">+IF(AND(ISNUMBER(OFFSET('Water Data'!$G$9,0,10*ROW('Water Data'!G78))),'Data Summary'!CD84="Yes"),OFFSET('Water Data'!$G$9,0,10*ROW('Water Data'!G78)),NA())</f>
        <v>#N/A</v>
      </c>
      <c r="P84" s="98" t="e">
        <f ca="true">+IF(AND(ISNUMBER(OFFSET('Water Data'!$H$4,0,10*ROW('Water Data'!H78))),'Data Summary'!CE84="Yes"),100-OFFSET('Water Data'!$H$4,0,10*ROW('Water Data'!H78)),NA())</f>
        <v>#N/A</v>
      </c>
      <c r="Q84" s="98" t="e">
        <f ca="true">+IF(AND(ISNUMBER(OFFSET('Water Data'!$H$6,0,10*ROW('Water Data'!H78))),'Data Summary'!CF84="Yes"),OFFSET('Water Data'!$H$6,0,10*ROW('Water Data'!H78)),NA())</f>
        <v>#N/A</v>
      </c>
      <c r="R84" s="98" t="e">
        <f ca="true">+IF(AND(ISNUMBER(OFFSET('Water Data'!$H$9,0,10*ROW('Water Data'!H78))),'Data Summary'!CG84="Yes"),OFFSET('Water Data'!$H$9,0,10*ROW('Water Data'!H78)),NA())</f>
        <v>#N/A</v>
      </c>
      <c r="S84" s="98" t="e">
        <f ca="true">+IF(AND(ISNUMBER(OFFSET('Water Data'!$I$4,0,10*ROW('Water Data'!I78))),'Data Summary'!CH84="Yes"),100-OFFSET('Water Data'!$I$4,0,10*ROW('Water Data'!I78)),NA())</f>
        <v>#N/A</v>
      </c>
      <c r="T84" s="98" t="e">
        <f ca="true">+IF(AND(ISNUMBER(OFFSET('Water Data'!$I$6,0,10*ROW('Water Data'!I78))),'Data Summary'!CI84="Yes"),OFFSET('Water Data'!$I$6,0,10*ROW('Water Data'!I78)),NA())</f>
        <v>#N/A</v>
      </c>
      <c r="U84" s="98" t="e">
        <f ca="true">+IF(AND(ISNUMBER(OFFSET('Water Data'!$I$9,0,10*ROW('Water Data'!I78))),'Data Summary'!CJ84="Yes"),OFFSET('Water Data'!$I$9,0,10*ROW('Water Data'!I78)),NA())</f>
        <v>#N/A</v>
      </c>
      <c r="V84" s="99" t="e">
        <f ca="true">+IF(AND(ISNUMBER(OFFSET('Sanitation Data'!$D$4,0,10*ROW('Sanitation Data'!D78))),'Data Summary'!CK84="Yes"),100-OFFSET('Sanitation Data'!$D$4,0,10*ROW('Sanitation Data'!D78)),NA())</f>
        <v>#N/A</v>
      </c>
      <c r="W84" s="99" t="e">
        <f ca="true">+IF(AND(ISNUMBER(OFFSET('Sanitation Data'!$D$6,0,10*ROW('Sanitation Data'!D78))),'Data Summary'!CL84="Yes"),OFFSET('Sanitation Data'!$D$6,0,10*ROW('Sanitation Data'!D78)),NA())</f>
        <v>#N/A</v>
      </c>
      <c r="X84" s="99" t="e">
        <f ca="true">+IF(AND(ISNUMBER(OFFSET('Sanitation Data'!$D$10,0,10*ROW('Sanitation Data'!D78))),'Data Summary'!CM84="Yes"),OFFSET('Sanitation Data'!$D$10,0,10*ROW('Sanitation Data'!D78)),NA())</f>
        <v>#N/A</v>
      </c>
      <c r="Y84" s="99" t="e">
        <f ca="true">+IF(AND(ISNUMBER(OFFSET('Sanitation Data'!$D$11,0,10*ROW('Sanitation Data'!D78))),'Data Summary'!CN84="Yes"),OFFSET('Sanitation Data'!$D$11,0,10*ROW('Sanitation Data'!D78)),NA())</f>
        <v>#N/A</v>
      </c>
      <c r="Z84" s="99" t="e">
        <f ca="true">+IF(AND(ISNUMBER(OFFSET('Sanitation Data'!$D$12,0,10*ROW('Sanitation Data'!D78))),'Data Summary'!CO84="Yes"),OFFSET('Sanitation Data'!$D$12,0,10*ROW('Sanitation Data'!D78)),NA())</f>
        <v>#N/A</v>
      </c>
      <c r="AA84" s="99" t="e">
        <f ca="true">+IF(AND(ISNUMBER(OFFSET('Sanitation Data'!$E$4,0,10*ROW('Sanitation Data'!E78))),'Data Summary'!CP84="Yes"),100-OFFSET('Sanitation Data'!$E$4,0,10*ROW('Sanitation Data'!E78)),NA())</f>
        <v>#N/A</v>
      </c>
      <c r="AB84" s="99" t="e">
        <f ca="true">+IF(AND(ISNUMBER(OFFSET('Sanitation Data'!$E$6,0,10*ROW('Sanitation Data'!E78))),'Data Summary'!CQ84="Yes"),OFFSET('Sanitation Data'!$E$6,0,10*ROW('Sanitation Data'!E78)),NA())</f>
        <v>#N/A</v>
      </c>
      <c r="AC84" s="99" t="e">
        <f ca="true">+IF(AND(ISNUMBER(OFFSET('Sanitation Data'!$E$10,0,10*ROW('Sanitation Data'!E78))),'Data Summary'!CR84="Yes"),OFFSET('Sanitation Data'!$E$10,0,10*ROW('Sanitation Data'!E78)),NA())</f>
        <v>#N/A</v>
      </c>
      <c r="AD84" s="99" t="e">
        <f ca="true">+IF(AND(ISNUMBER(OFFSET('Sanitation Data'!$E$11,0,10*ROW('Sanitation Data'!E78))),'Data Summary'!CS84="Yes"),OFFSET('Sanitation Data'!$E$11,0,10*ROW('Sanitation Data'!E78)),NA())</f>
        <v>#N/A</v>
      </c>
      <c r="AE84" s="99" t="e">
        <f ca="true">+IF(AND(ISNUMBER(OFFSET('Sanitation Data'!$E$12,0,10*ROW('Sanitation Data'!E78))),'Data Summary'!CT84="Yes"),OFFSET('Sanitation Data'!$E$12,0,10*ROW('Sanitation Data'!E78)),NA())</f>
        <v>#N/A</v>
      </c>
      <c r="AF84" s="99" t="e">
        <f ca="true">+IF(AND(ISNUMBER(OFFSET('Sanitation Data'!$F$4,0,10*ROW('Sanitation Data'!F78))),'Data Summary'!CU84="Yes"),100-OFFSET('Sanitation Data'!$F$4,0,10*ROW('Sanitation Data'!F78)),NA())</f>
        <v>#N/A</v>
      </c>
      <c r="AG84" s="99" t="e">
        <f ca="true">+IF(AND(ISNUMBER(OFFSET('Sanitation Data'!$F$6,0,10*ROW('Sanitation Data'!F78))),'Data Summary'!CV84="Yes"),OFFSET('Sanitation Data'!$F$6,0,10*ROW('Sanitation Data'!F78)),NA())</f>
        <v>#N/A</v>
      </c>
      <c r="AH84" s="99" t="e">
        <f ca="true">+IF(AND(ISNUMBER(OFFSET('Sanitation Data'!$F$10,0,10*ROW('Sanitation Data'!F78))),'Data Summary'!CW84="Yes"),OFFSET('Sanitation Data'!$F$10,0,10*ROW('Sanitation Data'!F78)),NA())</f>
        <v>#N/A</v>
      </c>
      <c r="AI84" s="99" t="e">
        <f ca="true">+IF(AND(ISNUMBER(OFFSET('Sanitation Data'!$F$11,0,10*ROW('Sanitation Data'!F78))),'Data Summary'!CX84="Yes"),OFFSET('Sanitation Data'!$F$11,0,10*ROW('Sanitation Data'!F78)),NA())</f>
        <v>#N/A</v>
      </c>
      <c r="AJ84" s="99" t="e">
        <f ca="true">+IF(AND(ISNUMBER(OFFSET('Sanitation Data'!$F$12,0,10*ROW('Sanitation Data'!F78))),'Data Summary'!CY84="Yes"),OFFSET('Sanitation Data'!$F$12,0,10*ROW('Sanitation Data'!F78)),NA())</f>
        <v>#N/A</v>
      </c>
      <c r="AK84" s="99" t="e">
        <f ca="true">+IF(AND(ISNUMBER(OFFSET('Sanitation Data'!$G$4,0,10*ROW('Sanitation Data'!G78))),'Data Summary'!CZ84="Yes"),100-OFFSET('Sanitation Data'!$G$4,0,10*ROW('Sanitation Data'!G78)),NA())</f>
        <v>#N/A</v>
      </c>
      <c r="AL84" s="99" t="e">
        <f ca="true">+IF(AND(ISNUMBER(OFFSET('Sanitation Data'!$G$6,0,10*ROW('Sanitation Data'!G78))),'Data Summary'!DA84="Yes"),OFFSET('Sanitation Data'!$G$6,0,10*ROW('Sanitation Data'!G78)),NA())</f>
        <v>#N/A</v>
      </c>
      <c r="AM84" s="99" t="e">
        <f ca="true">+IF(AND(ISNUMBER(OFFSET('Sanitation Data'!$G$10,0,10*ROW('Sanitation Data'!G78))),'Data Summary'!DB84="Yes"),OFFSET('Sanitation Data'!$G$10,0,10*ROW('Sanitation Data'!G78)),NA())</f>
        <v>#N/A</v>
      </c>
      <c r="AN84" s="99" t="e">
        <f ca="true">+IF(AND(ISNUMBER(OFFSET('Sanitation Data'!$G$11,0,10*ROW('Sanitation Data'!G78))),'Data Summary'!DC84="Yes"),OFFSET('Sanitation Data'!$G$11,0,10*ROW('Sanitation Data'!G78)),NA())</f>
        <v>#N/A</v>
      </c>
      <c r="AO84" s="99" t="e">
        <f ca="true">+IF(AND(ISNUMBER(OFFSET('Sanitation Data'!$G$12,0,10*ROW('Sanitation Data'!G78))),'Data Summary'!DD84="Yes"),OFFSET('Sanitation Data'!$G$12,0,10*ROW('Sanitation Data'!G78)),NA())</f>
        <v>#N/A</v>
      </c>
      <c r="AP84" s="99" t="e">
        <f ca="true">+IF(AND(ISNUMBER(OFFSET('Sanitation Data'!$H$4,0,10*ROW('Sanitation Data'!H78))),'Data Summary'!DE84="Yes"),100-OFFSET('Sanitation Data'!$H$4,0,10*ROW('Sanitation Data'!H78)),NA())</f>
        <v>#N/A</v>
      </c>
      <c r="AQ84" s="99" t="e">
        <f ca="true">+IF(AND(ISNUMBER(OFFSET('Sanitation Data'!$H$6,0,10*ROW('Sanitation Data'!H78))),'Data Summary'!DF84="Yes"),OFFSET('Sanitation Data'!$H$6,0,10*ROW('Sanitation Data'!H78)),NA())</f>
        <v>#N/A</v>
      </c>
      <c r="AR84" s="99" t="e">
        <f ca="true">+IF(AND(ISNUMBER(OFFSET('Sanitation Data'!$H$10,0,10*ROW('Sanitation Data'!H78))),'Data Summary'!DG84="Yes"),OFFSET('Sanitation Data'!$H$10,0,10*ROW('Sanitation Data'!H78)),NA())</f>
        <v>#N/A</v>
      </c>
      <c r="AS84" s="99" t="e">
        <f ca="true">+IF(AND(ISNUMBER(OFFSET('Sanitation Data'!$H$11,0,10*ROW('Sanitation Data'!H78))),'Data Summary'!DH84="Yes"),OFFSET('Sanitation Data'!$H$11,0,10*ROW('Sanitation Data'!H78)),NA())</f>
        <v>#N/A</v>
      </c>
      <c r="AT84" s="99" t="e">
        <f ca="true">+IF(AND(ISNUMBER(OFFSET('Sanitation Data'!$H$12,0,10*ROW('Sanitation Data'!H78))),'Data Summary'!DI84="Yes"),OFFSET('Sanitation Data'!$H$12,0,10*ROW('Sanitation Data'!H78)),NA())</f>
        <v>#N/A</v>
      </c>
      <c r="AU84" s="99" t="e">
        <f ca="true">+IF(AND(ISNUMBER(OFFSET('Sanitation Data'!$I$4,0,10*ROW('Sanitation Data'!I78))),'Data Summary'!DJ84="Yes"),100-OFFSET('Sanitation Data'!$I$4,0,10*ROW('Sanitation Data'!I78)),NA())</f>
        <v>#N/A</v>
      </c>
      <c r="AV84" s="99" t="e">
        <f ca="true">+IF(AND(ISNUMBER(OFFSET('Sanitation Data'!$I$6,0,10*ROW('Sanitation Data'!I78))),'Data Summary'!DK84="Yes"),OFFSET('Sanitation Data'!$I$6,0,10*ROW('Sanitation Data'!I78)),NA())</f>
        <v>#N/A</v>
      </c>
      <c r="AW84" s="99" t="e">
        <f ca="true">+IF(AND(ISNUMBER(OFFSET('Sanitation Data'!$I$10,0,10*ROW('Sanitation Data'!I78))),'Data Summary'!DL84="Yes"),OFFSET('Sanitation Data'!$I$10,0,10*ROW('Sanitation Data'!I78)),NA())</f>
        <v>#N/A</v>
      </c>
      <c r="AX84" s="99" t="e">
        <f ca="true">+IF(AND(ISNUMBER(OFFSET('Sanitation Data'!$I$11,0,10*ROW('Sanitation Data'!I78))),'Data Summary'!DM84="Yes"),OFFSET('Sanitation Data'!$I$11,0,10*ROW('Sanitation Data'!I78)),NA())</f>
        <v>#N/A</v>
      </c>
      <c r="AY84" s="99" t="e">
        <f ca="true">+IF(AND(ISNUMBER(OFFSET('Sanitation Data'!$I$12,0,10*ROW('Sanitation Data'!I78))),'Data Summary'!DN84="Yes"),OFFSET('Sanitation Data'!$I$12,0,10*ROW('Sanitation Data'!I78)),NA())</f>
        <v>#N/A</v>
      </c>
      <c r="AZ84" s="100" t="e">
        <f ca="true">+IF(AND(ISNUMBER(OFFSET('Hygiene Data'!$D$5,0,10*ROW('Hygiene Data'!D78))),'Data Summary'!DO84="Yes"),OFFSET('Hygiene Data'!$D$5,0,10*ROW('Hygiene Data'!D78)),NA())</f>
        <v>#N/A</v>
      </c>
      <c r="BA84" s="100" t="e">
        <f ca="true">+IF(AND(ISNUMBER(OFFSET('Hygiene Data'!$D$7,0,10*ROW('Hygiene Data'!D78))),'Data Summary'!DP84="Yes"),OFFSET('Hygiene Data'!$D$7,0,10*ROW('Hygiene Data'!D78)),NA())</f>
        <v>#N/A</v>
      </c>
      <c r="BB84" s="100" t="e">
        <f ca="true">+IF(AND(ISNUMBER(OFFSET('Hygiene Data'!$D$9,0,10*ROW('Hygiene Data'!D78))),'Data Summary'!DQ84="Yes"),OFFSET('Hygiene Data'!$D$9,0,10*ROW('Hygiene Data'!D78)),NA())</f>
        <v>#N/A</v>
      </c>
      <c r="BC84" s="100" t="e">
        <f ca="true">+IF(AND(ISNUMBER(OFFSET('Hygiene Data'!$E$5,0,10*ROW('Hygiene Data'!E78))),'Data Summary'!DR84="Yes"),OFFSET('Hygiene Data'!$E$5,0,10*ROW('Hygiene Data'!E78)),NA())</f>
        <v>#N/A</v>
      </c>
      <c r="BD84" s="100" t="e">
        <f ca="true">+IF(AND(ISNUMBER(OFFSET('Hygiene Data'!$E$7,0,10*ROW('Hygiene Data'!E78))),'Data Summary'!DS84="Yes"),OFFSET('Hygiene Data'!$E$7,0,10*ROW('Hygiene Data'!E78)),NA())</f>
        <v>#N/A</v>
      </c>
      <c r="BE84" s="100" t="e">
        <f ca="true">+IF(AND(ISNUMBER(OFFSET('Hygiene Data'!$E$9,0,10*ROW('Hygiene Data'!E78))),'Data Summary'!DT84="Yes"),OFFSET('Hygiene Data'!$E$9,0,10*ROW('Hygiene Data'!E78)),NA())</f>
        <v>#N/A</v>
      </c>
      <c r="BF84" s="100" t="e">
        <f ca="true">+IF(AND(ISNUMBER(OFFSET('Hygiene Data'!$F$5,0,10*ROW('Hygiene Data'!F78))),'Data Summary'!DU84="Yes"),OFFSET('Hygiene Data'!$F$5,0,10*ROW('Hygiene Data'!F78)),NA())</f>
        <v>#N/A</v>
      </c>
      <c r="BG84" s="100" t="e">
        <f ca="true">+IF(AND(ISNUMBER(OFFSET('Hygiene Data'!$F$7,0,10*ROW('Hygiene Data'!F78))),'Data Summary'!DV84="Yes"),OFFSET('Hygiene Data'!$F$7,0,10*ROW('Hygiene Data'!F78)),NA())</f>
        <v>#N/A</v>
      </c>
      <c r="BH84" s="100" t="e">
        <f ca="true">+IF(AND(ISNUMBER(OFFSET('Hygiene Data'!$F$9,0,10*ROW('Hygiene Data'!F78))),'Data Summary'!DW84="Yes"),OFFSET('Hygiene Data'!$F$9,0,10*ROW('Hygiene Data'!F78)),NA())</f>
        <v>#N/A</v>
      </c>
      <c r="BI84" s="100" t="e">
        <f ca="true">+IF(AND(ISNUMBER(OFFSET('Hygiene Data'!$G$5,0,10*ROW('Hygiene Data'!G78))),'Data Summary'!DX84="Yes"),OFFSET('Hygiene Data'!$G$5,0,10*ROW('Hygiene Data'!G78)),NA())</f>
        <v>#N/A</v>
      </c>
      <c r="BJ84" s="100" t="e">
        <f ca="true">+IF(AND(ISNUMBER(OFFSET('Hygiene Data'!$G$7,0,10*ROW('Hygiene Data'!G78))),'Data Summary'!DY84="Yes"),OFFSET('Hygiene Data'!$G$7,0,10*ROW('Hygiene Data'!G78)),NA())</f>
        <v>#N/A</v>
      </c>
      <c r="BK84" s="100" t="e">
        <f ca="true">+IF(AND(ISNUMBER(OFFSET('Hygiene Data'!$G$9,0,10*ROW('Hygiene Data'!G78))),'Data Summary'!DZ84="Yes"),OFFSET('Hygiene Data'!$G$9,0,10*ROW('Hygiene Data'!G78)),NA())</f>
        <v>#N/A</v>
      </c>
      <c r="BL84" s="100" t="e">
        <f ca="true">+IF(AND(ISNUMBER(OFFSET('Hygiene Data'!$H$5,0,10*ROW('Hygiene Data'!H78))),'Data Summary'!EA84="Yes"),OFFSET('Hygiene Data'!$H$5,0,10*ROW('Hygiene Data'!H78)),NA())</f>
        <v>#N/A</v>
      </c>
      <c r="BM84" s="100" t="e">
        <f ca="true">+IF(AND(ISNUMBER(OFFSET('Hygiene Data'!$H$7,0,10*ROW('Hygiene Data'!H78))),'Data Summary'!EB84="Yes"),OFFSET('Hygiene Data'!$H$7,0,10*ROW('Hygiene Data'!H78)),NA())</f>
        <v>#N/A</v>
      </c>
      <c r="BN84" s="100" t="e">
        <f ca="true">+IF(AND(ISNUMBER(OFFSET('Hygiene Data'!$H$9,0,10*ROW('Hygiene Data'!H78))),'Data Summary'!EC84="Yes"),OFFSET('Hygiene Data'!$H$9,0,10*ROW('Hygiene Data'!H78)),NA())</f>
        <v>#N/A</v>
      </c>
      <c r="BO84" s="100" t="e">
        <f ca="true">+IF(AND(ISNUMBER(OFFSET('Hygiene Data'!$I$5,0,10*ROW('Hygiene Data'!I78))),'Data Summary'!ED84="Yes"),OFFSET('Hygiene Data'!$I$5,0,10*ROW('Hygiene Data'!I78)),NA())</f>
        <v>#N/A</v>
      </c>
      <c r="BP84" s="100" t="e">
        <f ca="true">+IF(AND(ISNUMBER(OFFSET('Hygiene Data'!$I$7,0,10*ROW('Hygiene Data'!I78))),'Data Summary'!EE84="Yes"),OFFSET('Hygiene Data'!$I$7,0,10*ROW('Hygiene Data'!I78)),NA())</f>
        <v>#N/A</v>
      </c>
      <c r="BQ84" s="100" t="e">
        <f ca="true">+IF(AND(ISNUMBER(OFFSET('Hygiene Data'!$I$9,0,10*ROW('Hygiene Data'!I78))),'Data Summary'!EF84="Yes"),OFFSET('Hygiene Data'!$I$9,0,10*ROW('Hygiene Data'!I78)),NA())</f>
        <v>#N/A</v>
      </c>
    </row>
    <row xmlns:x14ac="http://schemas.microsoft.com/office/spreadsheetml/2009/9/ac" r="85" x14ac:dyDescent="0.2">
      <c r="A85" s="351" t="e">
        <f ca="true">+RIGHT('Data Summary'!A85,LEN('Data Summary'!A85)-9)</f>
        <v>#VALUE!</v>
      </c>
      <c r="B85" s="38" t="str">
        <f ca="true">+IF(ISTEXT('Data Summary'!B85),'Data Summary'!B85,"")</f>
        <v/>
      </c>
      <c r="C85" s="350" t="e">
        <f ca="true">+VALUE('Data Summary'!C85)</f>
        <v>#VALUE!</v>
      </c>
      <c r="D85" s="98" t="e">
        <f ca="true">+IF(AND(ISNUMBER(OFFSET('Water Data'!$D$4,0,10*ROW('Water Data'!D79))),'Data Summary'!BS85="Yes"),100-OFFSET('Water Data'!$D$4,0,10*ROW('Water Data'!D79)),NA())</f>
        <v>#N/A</v>
      </c>
      <c r="E85" s="98" t="e">
        <f ca="true">+IF(AND(ISNUMBER(OFFSET('Water Data'!$D$6,0,10*ROW('Water Data'!D79))),'Data Summary'!BT85="Yes"),OFFSET('Water Data'!$D$6,0,10*ROW('Water Data'!D79)),NA())</f>
        <v>#N/A</v>
      </c>
      <c r="F85" s="98" t="e">
        <f ca="true">+IF(AND(ISNUMBER(OFFSET('Water Data'!$D$9,0,10*ROW('Water Data'!D79))),'Data Summary'!BU85="Yes"),OFFSET('Water Data'!$D$9,0,10*ROW('Water Data'!D79)),NA())</f>
        <v>#N/A</v>
      </c>
      <c r="G85" s="98" t="e">
        <f ca="true">+IF(AND(ISNUMBER(OFFSET('Water Data'!$E$4,0,10*ROW('Water Data'!E79))),'Data Summary'!BV85="Yes"),100-OFFSET('Water Data'!$E$4,0,10*ROW('Water Data'!E79)),NA())</f>
        <v>#N/A</v>
      </c>
      <c r="H85" s="98" t="e">
        <f ca="true">+IF(AND(ISNUMBER(OFFSET('Water Data'!$E$6,0,10*ROW('Water Data'!E79))),'Data Summary'!BW85="Yes"),OFFSET('Water Data'!$E$6,0,10*ROW('Water Data'!E79)),NA())</f>
        <v>#N/A</v>
      </c>
      <c r="I85" s="98" t="e">
        <f ca="true">+IF(AND(ISNUMBER(OFFSET('Water Data'!$E$9,0,10*ROW('Water Data'!E79))),'Data Summary'!BX85="Yes"),OFFSET('Water Data'!$E$9,0,10*ROW('Water Data'!E79)),NA())</f>
        <v>#N/A</v>
      </c>
      <c r="J85" s="98" t="e">
        <f ca="true">+IF(AND(ISNUMBER(OFFSET('Water Data'!$F$4,0,10*ROW('Water Data'!F79))),'Data Summary'!BY85="Yes"),100-OFFSET('Water Data'!$F$4,0,10*ROW('Water Data'!F79)),NA())</f>
        <v>#N/A</v>
      </c>
      <c r="K85" s="98" t="e">
        <f ca="true">+IF(AND(ISNUMBER(OFFSET('Water Data'!$F$6,0,10*ROW('Water Data'!F79))),'Data Summary'!BZ85="Yes"),OFFSET('Water Data'!$F$6,0,10*ROW('Water Data'!F79)),NA())</f>
        <v>#N/A</v>
      </c>
      <c r="L85" s="98" t="e">
        <f ca="true">+IF(AND(ISNUMBER(OFFSET('Water Data'!$F$9,0,10*ROW('Water Data'!F79))),'Data Summary'!CA85="Yes"),OFFSET('Water Data'!$F$9,0,10*ROW('Water Data'!F79)),NA())</f>
        <v>#N/A</v>
      </c>
      <c r="M85" s="98" t="e">
        <f ca="true">+IF(AND(ISNUMBER(OFFSET('Water Data'!$G$4,0,10*ROW('Water Data'!G79))),'Data Summary'!CB85="Yes"),100-OFFSET('Water Data'!$G$4,0,10*ROW('Water Data'!G79)),NA())</f>
        <v>#N/A</v>
      </c>
      <c r="N85" s="98" t="e">
        <f ca="true">+IF(AND(ISNUMBER(OFFSET('Water Data'!$G$6,0,10*ROW('Water Data'!G79))),'Data Summary'!CC85="Yes"),OFFSET('Water Data'!$G$6,0,10*ROW('Water Data'!G79)),NA())</f>
        <v>#N/A</v>
      </c>
      <c r="O85" s="98" t="e">
        <f ca="true">+IF(AND(ISNUMBER(OFFSET('Water Data'!$G$9,0,10*ROW('Water Data'!G79))),'Data Summary'!CD85="Yes"),OFFSET('Water Data'!$G$9,0,10*ROW('Water Data'!G79)),NA())</f>
        <v>#N/A</v>
      </c>
      <c r="P85" s="98" t="e">
        <f ca="true">+IF(AND(ISNUMBER(OFFSET('Water Data'!$H$4,0,10*ROW('Water Data'!H79))),'Data Summary'!CE85="Yes"),100-OFFSET('Water Data'!$H$4,0,10*ROW('Water Data'!H79)),NA())</f>
        <v>#N/A</v>
      </c>
      <c r="Q85" s="98" t="e">
        <f ca="true">+IF(AND(ISNUMBER(OFFSET('Water Data'!$H$6,0,10*ROW('Water Data'!H79))),'Data Summary'!CF85="Yes"),OFFSET('Water Data'!$H$6,0,10*ROW('Water Data'!H79)),NA())</f>
        <v>#N/A</v>
      </c>
      <c r="R85" s="98" t="e">
        <f ca="true">+IF(AND(ISNUMBER(OFFSET('Water Data'!$H$9,0,10*ROW('Water Data'!H79))),'Data Summary'!CG85="Yes"),OFFSET('Water Data'!$H$9,0,10*ROW('Water Data'!H79)),NA())</f>
        <v>#N/A</v>
      </c>
      <c r="S85" s="98" t="e">
        <f ca="true">+IF(AND(ISNUMBER(OFFSET('Water Data'!$I$4,0,10*ROW('Water Data'!I79))),'Data Summary'!CH85="Yes"),100-OFFSET('Water Data'!$I$4,0,10*ROW('Water Data'!I79)),NA())</f>
        <v>#N/A</v>
      </c>
      <c r="T85" s="98" t="e">
        <f ca="true">+IF(AND(ISNUMBER(OFFSET('Water Data'!$I$6,0,10*ROW('Water Data'!I79))),'Data Summary'!CI85="Yes"),OFFSET('Water Data'!$I$6,0,10*ROW('Water Data'!I79)),NA())</f>
        <v>#N/A</v>
      </c>
      <c r="U85" s="98" t="e">
        <f ca="true">+IF(AND(ISNUMBER(OFFSET('Water Data'!$I$9,0,10*ROW('Water Data'!I79))),'Data Summary'!CJ85="Yes"),OFFSET('Water Data'!$I$9,0,10*ROW('Water Data'!I79)),NA())</f>
        <v>#N/A</v>
      </c>
      <c r="V85" s="99" t="e">
        <f ca="true">+IF(AND(ISNUMBER(OFFSET('Sanitation Data'!$D$4,0,10*ROW('Sanitation Data'!D79))),'Data Summary'!CK85="Yes"),100-OFFSET('Sanitation Data'!$D$4,0,10*ROW('Sanitation Data'!D79)),NA())</f>
        <v>#N/A</v>
      </c>
      <c r="W85" s="99" t="e">
        <f ca="true">+IF(AND(ISNUMBER(OFFSET('Sanitation Data'!$D$6,0,10*ROW('Sanitation Data'!D79))),'Data Summary'!CL85="Yes"),OFFSET('Sanitation Data'!$D$6,0,10*ROW('Sanitation Data'!D79)),NA())</f>
        <v>#N/A</v>
      </c>
      <c r="X85" s="99" t="e">
        <f ca="true">+IF(AND(ISNUMBER(OFFSET('Sanitation Data'!$D$10,0,10*ROW('Sanitation Data'!D79))),'Data Summary'!CM85="Yes"),OFFSET('Sanitation Data'!$D$10,0,10*ROW('Sanitation Data'!D79)),NA())</f>
        <v>#N/A</v>
      </c>
      <c r="Y85" s="99" t="e">
        <f ca="true">+IF(AND(ISNUMBER(OFFSET('Sanitation Data'!$D$11,0,10*ROW('Sanitation Data'!D79))),'Data Summary'!CN85="Yes"),OFFSET('Sanitation Data'!$D$11,0,10*ROW('Sanitation Data'!D79)),NA())</f>
        <v>#N/A</v>
      </c>
      <c r="Z85" s="99" t="e">
        <f ca="true">+IF(AND(ISNUMBER(OFFSET('Sanitation Data'!$D$12,0,10*ROW('Sanitation Data'!D79))),'Data Summary'!CO85="Yes"),OFFSET('Sanitation Data'!$D$12,0,10*ROW('Sanitation Data'!D79)),NA())</f>
        <v>#N/A</v>
      </c>
      <c r="AA85" s="99" t="e">
        <f ca="true">+IF(AND(ISNUMBER(OFFSET('Sanitation Data'!$E$4,0,10*ROW('Sanitation Data'!E79))),'Data Summary'!CP85="Yes"),100-OFFSET('Sanitation Data'!$E$4,0,10*ROW('Sanitation Data'!E79)),NA())</f>
        <v>#N/A</v>
      </c>
      <c r="AB85" s="99" t="e">
        <f ca="true">+IF(AND(ISNUMBER(OFFSET('Sanitation Data'!$E$6,0,10*ROW('Sanitation Data'!E79))),'Data Summary'!CQ85="Yes"),OFFSET('Sanitation Data'!$E$6,0,10*ROW('Sanitation Data'!E79)),NA())</f>
        <v>#N/A</v>
      </c>
      <c r="AC85" s="99" t="e">
        <f ca="true">+IF(AND(ISNUMBER(OFFSET('Sanitation Data'!$E$10,0,10*ROW('Sanitation Data'!E79))),'Data Summary'!CR85="Yes"),OFFSET('Sanitation Data'!$E$10,0,10*ROW('Sanitation Data'!E79)),NA())</f>
        <v>#N/A</v>
      </c>
      <c r="AD85" s="99" t="e">
        <f ca="true">+IF(AND(ISNUMBER(OFFSET('Sanitation Data'!$E$11,0,10*ROW('Sanitation Data'!E79))),'Data Summary'!CS85="Yes"),OFFSET('Sanitation Data'!$E$11,0,10*ROW('Sanitation Data'!E79)),NA())</f>
        <v>#N/A</v>
      </c>
      <c r="AE85" s="99" t="e">
        <f ca="true">+IF(AND(ISNUMBER(OFFSET('Sanitation Data'!$E$12,0,10*ROW('Sanitation Data'!E79))),'Data Summary'!CT85="Yes"),OFFSET('Sanitation Data'!$E$12,0,10*ROW('Sanitation Data'!E79)),NA())</f>
        <v>#N/A</v>
      </c>
      <c r="AF85" s="99" t="e">
        <f ca="true">+IF(AND(ISNUMBER(OFFSET('Sanitation Data'!$F$4,0,10*ROW('Sanitation Data'!F79))),'Data Summary'!CU85="Yes"),100-OFFSET('Sanitation Data'!$F$4,0,10*ROW('Sanitation Data'!F79)),NA())</f>
        <v>#N/A</v>
      </c>
      <c r="AG85" s="99" t="e">
        <f ca="true">+IF(AND(ISNUMBER(OFFSET('Sanitation Data'!$F$6,0,10*ROW('Sanitation Data'!F79))),'Data Summary'!CV85="Yes"),OFFSET('Sanitation Data'!$F$6,0,10*ROW('Sanitation Data'!F79)),NA())</f>
        <v>#N/A</v>
      </c>
      <c r="AH85" s="99" t="e">
        <f ca="true">+IF(AND(ISNUMBER(OFFSET('Sanitation Data'!$F$10,0,10*ROW('Sanitation Data'!F79))),'Data Summary'!CW85="Yes"),OFFSET('Sanitation Data'!$F$10,0,10*ROW('Sanitation Data'!F79)),NA())</f>
        <v>#N/A</v>
      </c>
      <c r="AI85" s="99" t="e">
        <f ca="true">+IF(AND(ISNUMBER(OFFSET('Sanitation Data'!$F$11,0,10*ROW('Sanitation Data'!F79))),'Data Summary'!CX85="Yes"),OFFSET('Sanitation Data'!$F$11,0,10*ROW('Sanitation Data'!F79)),NA())</f>
        <v>#N/A</v>
      </c>
      <c r="AJ85" s="99" t="e">
        <f ca="true">+IF(AND(ISNUMBER(OFFSET('Sanitation Data'!$F$12,0,10*ROW('Sanitation Data'!F79))),'Data Summary'!CY85="Yes"),OFFSET('Sanitation Data'!$F$12,0,10*ROW('Sanitation Data'!F79)),NA())</f>
        <v>#N/A</v>
      </c>
      <c r="AK85" s="99" t="e">
        <f ca="true">+IF(AND(ISNUMBER(OFFSET('Sanitation Data'!$G$4,0,10*ROW('Sanitation Data'!G79))),'Data Summary'!CZ85="Yes"),100-OFFSET('Sanitation Data'!$G$4,0,10*ROW('Sanitation Data'!G79)),NA())</f>
        <v>#N/A</v>
      </c>
      <c r="AL85" s="99" t="e">
        <f ca="true">+IF(AND(ISNUMBER(OFFSET('Sanitation Data'!$G$6,0,10*ROW('Sanitation Data'!G79))),'Data Summary'!DA85="Yes"),OFFSET('Sanitation Data'!$G$6,0,10*ROW('Sanitation Data'!G79)),NA())</f>
        <v>#N/A</v>
      </c>
      <c r="AM85" s="99" t="e">
        <f ca="true">+IF(AND(ISNUMBER(OFFSET('Sanitation Data'!$G$10,0,10*ROW('Sanitation Data'!G79))),'Data Summary'!DB85="Yes"),OFFSET('Sanitation Data'!$G$10,0,10*ROW('Sanitation Data'!G79)),NA())</f>
        <v>#N/A</v>
      </c>
      <c r="AN85" s="99" t="e">
        <f ca="true">+IF(AND(ISNUMBER(OFFSET('Sanitation Data'!$G$11,0,10*ROW('Sanitation Data'!G79))),'Data Summary'!DC85="Yes"),OFFSET('Sanitation Data'!$G$11,0,10*ROW('Sanitation Data'!G79)),NA())</f>
        <v>#N/A</v>
      </c>
      <c r="AO85" s="99" t="e">
        <f ca="true">+IF(AND(ISNUMBER(OFFSET('Sanitation Data'!$G$12,0,10*ROW('Sanitation Data'!G79))),'Data Summary'!DD85="Yes"),OFFSET('Sanitation Data'!$G$12,0,10*ROW('Sanitation Data'!G79)),NA())</f>
        <v>#N/A</v>
      </c>
      <c r="AP85" s="99" t="e">
        <f ca="true">+IF(AND(ISNUMBER(OFFSET('Sanitation Data'!$H$4,0,10*ROW('Sanitation Data'!H79))),'Data Summary'!DE85="Yes"),100-OFFSET('Sanitation Data'!$H$4,0,10*ROW('Sanitation Data'!H79)),NA())</f>
        <v>#N/A</v>
      </c>
      <c r="AQ85" s="99" t="e">
        <f ca="true">+IF(AND(ISNUMBER(OFFSET('Sanitation Data'!$H$6,0,10*ROW('Sanitation Data'!H79))),'Data Summary'!DF85="Yes"),OFFSET('Sanitation Data'!$H$6,0,10*ROW('Sanitation Data'!H79)),NA())</f>
        <v>#N/A</v>
      </c>
      <c r="AR85" s="99" t="e">
        <f ca="true">+IF(AND(ISNUMBER(OFFSET('Sanitation Data'!$H$10,0,10*ROW('Sanitation Data'!H79))),'Data Summary'!DG85="Yes"),OFFSET('Sanitation Data'!$H$10,0,10*ROW('Sanitation Data'!H79)),NA())</f>
        <v>#N/A</v>
      </c>
      <c r="AS85" s="99" t="e">
        <f ca="true">+IF(AND(ISNUMBER(OFFSET('Sanitation Data'!$H$11,0,10*ROW('Sanitation Data'!H79))),'Data Summary'!DH85="Yes"),OFFSET('Sanitation Data'!$H$11,0,10*ROW('Sanitation Data'!H79)),NA())</f>
        <v>#N/A</v>
      </c>
      <c r="AT85" s="99" t="e">
        <f ca="true">+IF(AND(ISNUMBER(OFFSET('Sanitation Data'!$H$12,0,10*ROW('Sanitation Data'!H79))),'Data Summary'!DI85="Yes"),OFFSET('Sanitation Data'!$H$12,0,10*ROW('Sanitation Data'!H79)),NA())</f>
        <v>#N/A</v>
      </c>
      <c r="AU85" s="99" t="e">
        <f ca="true">+IF(AND(ISNUMBER(OFFSET('Sanitation Data'!$I$4,0,10*ROW('Sanitation Data'!I79))),'Data Summary'!DJ85="Yes"),100-OFFSET('Sanitation Data'!$I$4,0,10*ROW('Sanitation Data'!I79)),NA())</f>
        <v>#N/A</v>
      </c>
      <c r="AV85" s="99" t="e">
        <f ca="true">+IF(AND(ISNUMBER(OFFSET('Sanitation Data'!$I$6,0,10*ROW('Sanitation Data'!I79))),'Data Summary'!DK85="Yes"),OFFSET('Sanitation Data'!$I$6,0,10*ROW('Sanitation Data'!I79)),NA())</f>
        <v>#N/A</v>
      </c>
      <c r="AW85" s="99" t="e">
        <f ca="true">+IF(AND(ISNUMBER(OFFSET('Sanitation Data'!$I$10,0,10*ROW('Sanitation Data'!I79))),'Data Summary'!DL85="Yes"),OFFSET('Sanitation Data'!$I$10,0,10*ROW('Sanitation Data'!I79)),NA())</f>
        <v>#N/A</v>
      </c>
      <c r="AX85" s="99" t="e">
        <f ca="true">+IF(AND(ISNUMBER(OFFSET('Sanitation Data'!$I$11,0,10*ROW('Sanitation Data'!I79))),'Data Summary'!DM85="Yes"),OFFSET('Sanitation Data'!$I$11,0,10*ROW('Sanitation Data'!I79)),NA())</f>
        <v>#N/A</v>
      </c>
      <c r="AY85" s="99" t="e">
        <f ca="true">+IF(AND(ISNUMBER(OFFSET('Sanitation Data'!$I$12,0,10*ROW('Sanitation Data'!I79))),'Data Summary'!DN85="Yes"),OFFSET('Sanitation Data'!$I$12,0,10*ROW('Sanitation Data'!I79)),NA())</f>
        <v>#N/A</v>
      </c>
      <c r="AZ85" s="100" t="e">
        <f ca="true">+IF(AND(ISNUMBER(OFFSET('Hygiene Data'!$D$5,0,10*ROW('Hygiene Data'!D79))),'Data Summary'!DO85="Yes"),OFFSET('Hygiene Data'!$D$5,0,10*ROW('Hygiene Data'!D79)),NA())</f>
        <v>#N/A</v>
      </c>
      <c r="BA85" s="100" t="e">
        <f ca="true">+IF(AND(ISNUMBER(OFFSET('Hygiene Data'!$D$7,0,10*ROW('Hygiene Data'!D79))),'Data Summary'!DP85="Yes"),OFFSET('Hygiene Data'!$D$7,0,10*ROW('Hygiene Data'!D79)),NA())</f>
        <v>#N/A</v>
      </c>
      <c r="BB85" s="100" t="e">
        <f ca="true">+IF(AND(ISNUMBER(OFFSET('Hygiene Data'!$D$9,0,10*ROW('Hygiene Data'!D79))),'Data Summary'!DQ85="Yes"),OFFSET('Hygiene Data'!$D$9,0,10*ROW('Hygiene Data'!D79)),NA())</f>
        <v>#N/A</v>
      </c>
      <c r="BC85" s="100" t="e">
        <f ca="true">+IF(AND(ISNUMBER(OFFSET('Hygiene Data'!$E$5,0,10*ROW('Hygiene Data'!E79))),'Data Summary'!DR85="Yes"),OFFSET('Hygiene Data'!$E$5,0,10*ROW('Hygiene Data'!E79)),NA())</f>
        <v>#N/A</v>
      </c>
      <c r="BD85" s="100" t="e">
        <f ca="true">+IF(AND(ISNUMBER(OFFSET('Hygiene Data'!$E$7,0,10*ROW('Hygiene Data'!E79))),'Data Summary'!DS85="Yes"),OFFSET('Hygiene Data'!$E$7,0,10*ROW('Hygiene Data'!E79)),NA())</f>
        <v>#N/A</v>
      </c>
      <c r="BE85" s="100" t="e">
        <f ca="true">+IF(AND(ISNUMBER(OFFSET('Hygiene Data'!$E$9,0,10*ROW('Hygiene Data'!E79))),'Data Summary'!DT85="Yes"),OFFSET('Hygiene Data'!$E$9,0,10*ROW('Hygiene Data'!E79)),NA())</f>
        <v>#N/A</v>
      </c>
      <c r="BF85" s="100" t="e">
        <f ca="true">+IF(AND(ISNUMBER(OFFSET('Hygiene Data'!$F$5,0,10*ROW('Hygiene Data'!F79))),'Data Summary'!DU85="Yes"),OFFSET('Hygiene Data'!$F$5,0,10*ROW('Hygiene Data'!F79)),NA())</f>
        <v>#N/A</v>
      </c>
      <c r="BG85" s="100" t="e">
        <f ca="true">+IF(AND(ISNUMBER(OFFSET('Hygiene Data'!$F$7,0,10*ROW('Hygiene Data'!F79))),'Data Summary'!DV85="Yes"),OFFSET('Hygiene Data'!$F$7,0,10*ROW('Hygiene Data'!F79)),NA())</f>
        <v>#N/A</v>
      </c>
      <c r="BH85" s="100" t="e">
        <f ca="true">+IF(AND(ISNUMBER(OFFSET('Hygiene Data'!$F$9,0,10*ROW('Hygiene Data'!F79))),'Data Summary'!DW85="Yes"),OFFSET('Hygiene Data'!$F$9,0,10*ROW('Hygiene Data'!F79)),NA())</f>
        <v>#N/A</v>
      </c>
      <c r="BI85" s="100" t="e">
        <f ca="true">+IF(AND(ISNUMBER(OFFSET('Hygiene Data'!$G$5,0,10*ROW('Hygiene Data'!G79))),'Data Summary'!DX85="Yes"),OFFSET('Hygiene Data'!$G$5,0,10*ROW('Hygiene Data'!G79)),NA())</f>
        <v>#N/A</v>
      </c>
      <c r="BJ85" s="100" t="e">
        <f ca="true">+IF(AND(ISNUMBER(OFFSET('Hygiene Data'!$G$7,0,10*ROW('Hygiene Data'!G79))),'Data Summary'!DY85="Yes"),OFFSET('Hygiene Data'!$G$7,0,10*ROW('Hygiene Data'!G79)),NA())</f>
        <v>#N/A</v>
      </c>
      <c r="BK85" s="100" t="e">
        <f ca="true">+IF(AND(ISNUMBER(OFFSET('Hygiene Data'!$G$9,0,10*ROW('Hygiene Data'!G79))),'Data Summary'!DZ85="Yes"),OFFSET('Hygiene Data'!$G$9,0,10*ROW('Hygiene Data'!G79)),NA())</f>
        <v>#N/A</v>
      </c>
      <c r="BL85" s="100" t="e">
        <f ca="true">+IF(AND(ISNUMBER(OFFSET('Hygiene Data'!$H$5,0,10*ROW('Hygiene Data'!H79))),'Data Summary'!EA85="Yes"),OFFSET('Hygiene Data'!$H$5,0,10*ROW('Hygiene Data'!H79)),NA())</f>
        <v>#N/A</v>
      </c>
      <c r="BM85" s="100" t="e">
        <f ca="true">+IF(AND(ISNUMBER(OFFSET('Hygiene Data'!$H$7,0,10*ROW('Hygiene Data'!H79))),'Data Summary'!EB85="Yes"),OFFSET('Hygiene Data'!$H$7,0,10*ROW('Hygiene Data'!H79)),NA())</f>
        <v>#N/A</v>
      </c>
      <c r="BN85" s="100" t="e">
        <f ca="true">+IF(AND(ISNUMBER(OFFSET('Hygiene Data'!$H$9,0,10*ROW('Hygiene Data'!H79))),'Data Summary'!EC85="Yes"),OFFSET('Hygiene Data'!$H$9,0,10*ROW('Hygiene Data'!H79)),NA())</f>
        <v>#N/A</v>
      </c>
      <c r="BO85" s="100" t="e">
        <f ca="true">+IF(AND(ISNUMBER(OFFSET('Hygiene Data'!$I$5,0,10*ROW('Hygiene Data'!I79))),'Data Summary'!ED85="Yes"),OFFSET('Hygiene Data'!$I$5,0,10*ROW('Hygiene Data'!I79)),NA())</f>
        <v>#N/A</v>
      </c>
      <c r="BP85" s="100" t="e">
        <f ca="true">+IF(AND(ISNUMBER(OFFSET('Hygiene Data'!$I$7,0,10*ROW('Hygiene Data'!I79))),'Data Summary'!EE85="Yes"),OFFSET('Hygiene Data'!$I$7,0,10*ROW('Hygiene Data'!I79)),NA())</f>
        <v>#N/A</v>
      </c>
      <c r="BQ85" s="100" t="e">
        <f ca="true">+IF(AND(ISNUMBER(OFFSET('Hygiene Data'!$I$9,0,10*ROW('Hygiene Data'!I79))),'Data Summary'!EF85="Yes"),OFFSET('Hygiene Data'!$I$9,0,10*ROW('Hygiene Data'!I79)),NA())</f>
        <v>#N/A</v>
      </c>
    </row>
    <row xmlns:x14ac="http://schemas.microsoft.com/office/spreadsheetml/2009/9/ac" r="86" x14ac:dyDescent="0.2">
      <c r="A86" s="351" t="e">
        <f ca="true">+RIGHT('Data Summary'!A86,LEN('Data Summary'!A86)-9)</f>
        <v>#VALUE!</v>
      </c>
      <c r="B86" s="38" t="str">
        <f ca="true">+IF(ISTEXT('Data Summary'!B86),'Data Summary'!B86,"")</f>
        <v/>
      </c>
      <c r="C86" s="350" t="e">
        <f ca="true">+VALUE('Data Summary'!C86)</f>
        <v>#VALUE!</v>
      </c>
      <c r="D86" s="98" t="e">
        <f ca="true">+IF(AND(ISNUMBER(OFFSET('Water Data'!$D$4,0,10*ROW('Water Data'!D80))),'Data Summary'!BS86="Yes"),100-OFFSET('Water Data'!$D$4,0,10*ROW('Water Data'!D80)),NA())</f>
        <v>#N/A</v>
      </c>
      <c r="E86" s="98" t="e">
        <f ca="true">+IF(AND(ISNUMBER(OFFSET('Water Data'!$D$6,0,10*ROW('Water Data'!D80))),'Data Summary'!BT86="Yes"),OFFSET('Water Data'!$D$6,0,10*ROW('Water Data'!D80)),NA())</f>
        <v>#N/A</v>
      </c>
      <c r="F86" s="98" t="e">
        <f ca="true">+IF(AND(ISNUMBER(OFFSET('Water Data'!$D$9,0,10*ROW('Water Data'!D80))),'Data Summary'!BU86="Yes"),OFFSET('Water Data'!$D$9,0,10*ROW('Water Data'!D80)),NA())</f>
        <v>#N/A</v>
      </c>
      <c r="G86" s="98" t="e">
        <f ca="true">+IF(AND(ISNUMBER(OFFSET('Water Data'!$E$4,0,10*ROW('Water Data'!E80))),'Data Summary'!BV86="Yes"),100-OFFSET('Water Data'!$E$4,0,10*ROW('Water Data'!E80)),NA())</f>
        <v>#N/A</v>
      </c>
      <c r="H86" s="98" t="e">
        <f ca="true">+IF(AND(ISNUMBER(OFFSET('Water Data'!$E$6,0,10*ROW('Water Data'!E80))),'Data Summary'!BW86="Yes"),OFFSET('Water Data'!$E$6,0,10*ROW('Water Data'!E80)),NA())</f>
        <v>#N/A</v>
      </c>
      <c r="I86" s="98" t="e">
        <f ca="true">+IF(AND(ISNUMBER(OFFSET('Water Data'!$E$9,0,10*ROW('Water Data'!E80))),'Data Summary'!BX86="Yes"),OFFSET('Water Data'!$E$9,0,10*ROW('Water Data'!E80)),NA())</f>
        <v>#N/A</v>
      </c>
      <c r="J86" s="98" t="e">
        <f ca="true">+IF(AND(ISNUMBER(OFFSET('Water Data'!$F$4,0,10*ROW('Water Data'!F80))),'Data Summary'!BY86="Yes"),100-OFFSET('Water Data'!$F$4,0,10*ROW('Water Data'!F80)),NA())</f>
        <v>#N/A</v>
      </c>
      <c r="K86" s="98" t="e">
        <f ca="true">+IF(AND(ISNUMBER(OFFSET('Water Data'!$F$6,0,10*ROW('Water Data'!F80))),'Data Summary'!BZ86="Yes"),OFFSET('Water Data'!$F$6,0,10*ROW('Water Data'!F80)),NA())</f>
        <v>#N/A</v>
      </c>
      <c r="L86" s="98" t="e">
        <f ca="true">+IF(AND(ISNUMBER(OFFSET('Water Data'!$F$9,0,10*ROW('Water Data'!F80))),'Data Summary'!CA86="Yes"),OFFSET('Water Data'!$F$9,0,10*ROW('Water Data'!F80)),NA())</f>
        <v>#N/A</v>
      </c>
      <c r="M86" s="98" t="e">
        <f ca="true">+IF(AND(ISNUMBER(OFFSET('Water Data'!$G$4,0,10*ROW('Water Data'!G80))),'Data Summary'!CB86="Yes"),100-OFFSET('Water Data'!$G$4,0,10*ROW('Water Data'!G80)),NA())</f>
        <v>#N/A</v>
      </c>
      <c r="N86" s="98" t="e">
        <f ca="true">+IF(AND(ISNUMBER(OFFSET('Water Data'!$G$6,0,10*ROW('Water Data'!G80))),'Data Summary'!CC86="Yes"),OFFSET('Water Data'!$G$6,0,10*ROW('Water Data'!G80)),NA())</f>
        <v>#N/A</v>
      </c>
      <c r="O86" s="98" t="e">
        <f ca="true">+IF(AND(ISNUMBER(OFFSET('Water Data'!$G$9,0,10*ROW('Water Data'!G80))),'Data Summary'!CD86="Yes"),OFFSET('Water Data'!$G$9,0,10*ROW('Water Data'!G80)),NA())</f>
        <v>#N/A</v>
      </c>
      <c r="P86" s="98" t="e">
        <f ca="true">+IF(AND(ISNUMBER(OFFSET('Water Data'!$H$4,0,10*ROW('Water Data'!H80))),'Data Summary'!CE86="Yes"),100-OFFSET('Water Data'!$H$4,0,10*ROW('Water Data'!H80)),NA())</f>
        <v>#N/A</v>
      </c>
      <c r="Q86" s="98" t="e">
        <f ca="true">+IF(AND(ISNUMBER(OFFSET('Water Data'!$H$6,0,10*ROW('Water Data'!H80))),'Data Summary'!CF86="Yes"),OFFSET('Water Data'!$H$6,0,10*ROW('Water Data'!H80)),NA())</f>
        <v>#N/A</v>
      </c>
      <c r="R86" s="98" t="e">
        <f ca="true">+IF(AND(ISNUMBER(OFFSET('Water Data'!$H$9,0,10*ROW('Water Data'!H80))),'Data Summary'!CG86="Yes"),OFFSET('Water Data'!$H$9,0,10*ROW('Water Data'!H80)),NA())</f>
        <v>#N/A</v>
      </c>
      <c r="S86" s="98" t="e">
        <f ca="true">+IF(AND(ISNUMBER(OFFSET('Water Data'!$I$4,0,10*ROW('Water Data'!I80))),'Data Summary'!CH86="Yes"),100-OFFSET('Water Data'!$I$4,0,10*ROW('Water Data'!I80)),NA())</f>
        <v>#N/A</v>
      </c>
      <c r="T86" s="98" t="e">
        <f ca="true">+IF(AND(ISNUMBER(OFFSET('Water Data'!$I$6,0,10*ROW('Water Data'!I80))),'Data Summary'!CI86="Yes"),OFFSET('Water Data'!$I$6,0,10*ROW('Water Data'!I80)),NA())</f>
        <v>#N/A</v>
      </c>
      <c r="U86" s="98" t="e">
        <f ca="true">+IF(AND(ISNUMBER(OFFSET('Water Data'!$I$9,0,10*ROW('Water Data'!I80))),'Data Summary'!CJ86="Yes"),OFFSET('Water Data'!$I$9,0,10*ROW('Water Data'!I80)),NA())</f>
        <v>#N/A</v>
      </c>
      <c r="V86" s="99" t="e">
        <f ca="true">+IF(AND(ISNUMBER(OFFSET('Sanitation Data'!$D$4,0,10*ROW('Sanitation Data'!D80))),'Data Summary'!CK86="Yes"),100-OFFSET('Sanitation Data'!$D$4,0,10*ROW('Sanitation Data'!D80)),NA())</f>
        <v>#N/A</v>
      </c>
      <c r="W86" s="99" t="e">
        <f ca="true">+IF(AND(ISNUMBER(OFFSET('Sanitation Data'!$D$6,0,10*ROW('Sanitation Data'!D80))),'Data Summary'!CL86="Yes"),OFFSET('Sanitation Data'!$D$6,0,10*ROW('Sanitation Data'!D80)),NA())</f>
        <v>#N/A</v>
      </c>
      <c r="X86" s="99" t="e">
        <f ca="true">+IF(AND(ISNUMBER(OFFSET('Sanitation Data'!$D$10,0,10*ROW('Sanitation Data'!D80))),'Data Summary'!CM86="Yes"),OFFSET('Sanitation Data'!$D$10,0,10*ROW('Sanitation Data'!D80)),NA())</f>
        <v>#N/A</v>
      </c>
      <c r="Y86" s="99" t="e">
        <f ca="true">+IF(AND(ISNUMBER(OFFSET('Sanitation Data'!$D$11,0,10*ROW('Sanitation Data'!D80))),'Data Summary'!CN86="Yes"),OFFSET('Sanitation Data'!$D$11,0,10*ROW('Sanitation Data'!D80)),NA())</f>
        <v>#N/A</v>
      </c>
      <c r="Z86" s="99" t="e">
        <f ca="true">+IF(AND(ISNUMBER(OFFSET('Sanitation Data'!$D$12,0,10*ROW('Sanitation Data'!D80))),'Data Summary'!CO86="Yes"),OFFSET('Sanitation Data'!$D$12,0,10*ROW('Sanitation Data'!D80)),NA())</f>
        <v>#N/A</v>
      </c>
      <c r="AA86" s="99" t="e">
        <f ca="true">+IF(AND(ISNUMBER(OFFSET('Sanitation Data'!$E$4,0,10*ROW('Sanitation Data'!E80))),'Data Summary'!CP86="Yes"),100-OFFSET('Sanitation Data'!$E$4,0,10*ROW('Sanitation Data'!E80)),NA())</f>
        <v>#N/A</v>
      </c>
      <c r="AB86" s="99" t="e">
        <f ca="true">+IF(AND(ISNUMBER(OFFSET('Sanitation Data'!$E$6,0,10*ROW('Sanitation Data'!E80))),'Data Summary'!CQ86="Yes"),OFFSET('Sanitation Data'!$E$6,0,10*ROW('Sanitation Data'!E80)),NA())</f>
        <v>#N/A</v>
      </c>
      <c r="AC86" s="99" t="e">
        <f ca="true">+IF(AND(ISNUMBER(OFFSET('Sanitation Data'!$E$10,0,10*ROW('Sanitation Data'!E80))),'Data Summary'!CR86="Yes"),OFFSET('Sanitation Data'!$E$10,0,10*ROW('Sanitation Data'!E80)),NA())</f>
        <v>#N/A</v>
      </c>
      <c r="AD86" s="99" t="e">
        <f ca="true">+IF(AND(ISNUMBER(OFFSET('Sanitation Data'!$E$11,0,10*ROW('Sanitation Data'!E80))),'Data Summary'!CS86="Yes"),OFFSET('Sanitation Data'!$E$11,0,10*ROW('Sanitation Data'!E80)),NA())</f>
        <v>#N/A</v>
      </c>
      <c r="AE86" s="99" t="e">
        <f ca="true">+IF(AND(ISNUMBER(OFFSET('Sanitation Data'!$E$12,0,10*ROW('Sanitation Data'!E80))),'Data Summary'!CT86="Yes"),OFFSET('Sanitation Data'!$E$12,0,10*ROW('Sanitation Data'!E80)),NA())</f>
        <v>#N/A</v>
      </c>
      <c r="AF86" s="99" t="e">
        <f ca="true">+IF(AND(ISNUMBER(OFFSET('Sanitation Data'!$F$4,0,10*ROW('Sanitation Data'!F80))),'Data Summary'!CU86="Yes"),100-OFFSET('Sanitation Data'!$F$4,0,10*ROW('Sanitation Data'!F80)),NA())</f>
        <v>#N/A</v>
      </c>
      <c r="AG86" s="99" t="e">
        <f ca="true">+IF(AND(ISNUMBER(OFFSET('Sanitation Data'!$F$6,0,10*ROW('Sanitation Data'!F80))),'Data Summary'!CV86="Yes"),OFFSET('Sanitation Data'!$F$6,0,10*ROW('Sanitation Data'!F80)),NA())</f>
        <v>#N/A</v>
      </c>
      <c r="AH86" s="99" t="e">
        <f ca="true">+IF(AND(ISNUMBER(OFFSET('Sanitation Data'!$F$10,0,10*ROW('Sanitation Data'!F80))),'Data Summary'!CW86="Yes"),OFFSET('Sanitation Data'!$F$10,0,10*ROW('Sanitation Data'!F80)),NA())</f>
        <v>#N/A</v>
      </c>
      <c r="AI86" s="99" t="e">
        <f ca="true">+IF(AND(ISNUMBER(OFFSET('Sanitation Data'!$F$11,0,10*ROW('Sanitation Data'!F80))),'Data Summary'!CX86="Yes"),OFFSET('Sanitation Data'!$F$11,0,10*ROW('Sanitation Data'!F80)),NA())</f>
        <v>#N/A</v>
      </c>
      <c r="AJ86" s="99" t="e">
        <f ca="true">+IF(AND(ISNUMBER(OFFSET('Sanitation Data'!$F$12,0,10*ROW('Sanitation Data'!F80))),'Data Summary'!CY86="Yes"),OFFSET('Sanitation Data'!$F$12,0,10*ROW('Sanitation Data'!F80)),NA())</f>
        <v>#N/A</v>
      </c>
      <c r="AK86" s="99" t="e">
        <f ca="true">+IF(AND(ISNUMBER(OFFSET('Sanitation Data'!$G$4,0,10*ROW('Sanitation Data'!G80))),'Data Summary'!CZ86="Yes"),100-OFFSET('Sanitation Data'!$G$4,0,10*ROW('Sanitation Data'!G80)),NA())</f>
        <v>#N/A</v>
      </c>
      <c r="AL86" s="99" t="e">
        <f ca="true">+IF(AND(ISNUMBER(OFFSET('Sanitation Data'!$G$6,0,10*ROW('Sanitation Data'!G80))),'Data Summary'!DA86="Yes"),OFFSET('Sanitation Data'!$G$6,0,10*ROW('Sanitation Data'!G80)),NA())</f>
        <v>#N/A</v>
      </c>
      <c r="AM86" s="99" t="e">
        <f ca="true">+IF(AND(ISNUMBER(OFFSET('Sanitation Data'!$G$10,0,10*ROW('Sanitation Data'!G80))),'Data Summary'!DB86="Yes"),OFFSET('Sanitation Data'!$G$10,0,10*ROW('Sanitation Data'!G80)),NA())</f>
        <v>#N/A</v>
      </c>
      <c r="AN86" s="99" t="e">
        <f ca="true">+IF(AND(ISNUMBER(OFFSET('Sanitation Data'!$G$11,0,10*ROW('Sanitation Data'!G80))),'Data Summary'!DC86="Yes"),OFFSET('Sanitation Data'!$G$11,0,10*ROW('Sanitation Data'!G80)),NA())</f>
        <v>#N/A</v>
      </c>
      <c r="AO86" s="99" t="e">
        <f ca="true">+IF(AND(ISNUMBER(OFFSET('Sanitation Data'!$G$12,0,10*ROW('Sanitation Data'!G80))),'Data Summary'!DD86="Yes"),OFFSET('Sanitation Data'!$G$12,0,10*ROW('Sanitation Data'!G80)),NA())</f>
        <v>#N/A</v>
      </c>
      <c r="AP86" s="99" t="e">
        <f ca="true">+IF(AND(ISNUMBER(OFFSET('Sanitation Data'!$H$4,0,10*ROW('Sanitation Data'!H80))),'Data Summary'!DE86="Yes"),100-OFFSET('Sanitation Data'!$H$4,0,10*ROW('Sanitation Data'!H80)),NA())</f>
        <v>#N/A</v>
      </c>
      <c r="AQ86" s="99" t="e">
        <f ca="true">+IF(AND(ISNUMBER(OFFSET('Sanitation Data'!$H$6,0,10*ROW('Sanitation Data'!H80))),'Data Summary'!DF86="Yes"),OFFSET('Sanitation Data'!$H$6,0,10*ROW('Sanitation Data'!H80)),NA())</f>
        <v>#N/A</v>
      </c>
      <c r="AR86" s="99" t="e">
        <f ca="true">+IF(AND(ISNUMBER(OFFSET('Sanitation Data'!$H$10,0,10*ROW('Sanitation Data'!H80))),'Data Summary'!DG86="Yes"),OFFSET('Sanitation Data'!$H$10,0,10*ROW('Sanitation Data'!H80)),NA())</f>
        <v>#N/A</v>
      </c>
      <c r="AS86" s="99" t="e">
        <f ca="true">+IF(AND(ISNUMBER(OFFSET('Sanitation Data'!$H$11,0,10*ROW('Sanitation Data'!H80))),'Data Summary'!DH86="Yes"),OFFSET('Sanitation Data'!$H$11,0,10*ROW('Sanitation Data'!H80)),NA())</f>
        <v>#N/A</v>
      </c>
      <c r="AT86" s="99" t="e">
        <f ca="true">+IF(AND(ISNUMBER(OFFSET('Sanitation Data'!$H$12,0,10*ROW('Sanitation Data'!H80))),'Data Summary'!DI86="Yes"),OFFSET('Sanitation Data'!$H$12,0,10*ROW('Sanitation Data'!H80)),NA())</f>
        <v>#N/A</v>
      </c>
      <c r="AU86" s="99" t="e">
        <f ca="true">+IF(AND(ISNUMBER(OFFSET('Sanitation Data'!$I$4,0,10*ROW('Sanitation Data'!I80))),'Data Summary'!DJ86="Yes"),100-OFFSET('Sanitation Data'!$I$4,0,10*ROW('Sanitation Data'!I80)),NA())</f>
        <v>#N/A</v>
      </c>
      <c r="AV86" s="99" t="e">
        <f ca="true">+IF(AND(ISNUMBER(OFFSET('Sanitation Data'!$I$6,0,10*ROW('Sanitation Data'!I80))),'Data Summary'!DK86="Yes"),OFFSET('Sanitation Data'!$I$6,0,10*ROW('Sanitation Data'!I80)),NA())</f>
        <v>#N/A</v>
      </c>
      <c r="AW86" s="99" t="e">
        <f ca="true">+IF(AND(ISNUMBER(OFFSET('Sanitation Data'!$I$10,0,10*ROW('Sanitation Data'!I80))),'Data Summary'!DL86="Yes"),OFFSET('Sanitation Data'!$I$10,0,10*ROW('Sanitation Data'!I80)),NA())</f>
        <v>#N/A</v>
      </c>
      <c r="AX86" s="99" t="e">
        <f ca="true">+IF(AND(ISNUMBER(OFFSET('Sanitation Data'!$I$11,0,10*ROW('Sanitation Data'!I80))),'Data Summary'!DM86="Yes"),OFFSET('Sanitation Data'!$I$11,0,10*ROW('Sanitation Data'!I80)),NA())</f>
        <v>#N/A</v>
      </c>
      <c r="AY86" s="99" t="e">
        <f ca="true">+IF(AND(ISNUMBER(OFFSET('Sanitation Data'!$I$12,0,10*ROW('Sanitation Data'!I80))),'Data Summary'!DN86="Yes"),OFFSET('Sanitation Data'!$I$12,0,10*ROW('Sanitation Data'!I80)),NA())</f>
        <v>#N/A</v>
      </c>
      <c r="AZ86" s="100" t="e">
        <f ca="true">+IF(AND(ISNUMBER(OFFSET('Hygiene Data'!$D$5,0,10*ROW('Hygiene Data'!D80))),'Data Summary'!DO86="Yes"),OFFSET('Hygiene Data'!$D$5,0,10*ROW('Hygiene Data'!D80)),NA())</f>
        <v>#N/A</v>
      </c>
      <c r="BA86" s="100" t="e">
        <f ca="true">+IF(AND(ISNUMBER(OFFSET('Hygiene Data'!$D$7,0,10*ROW('Hygiene Data'!D80))),'Data Summary'!DP86="Yes"),OFFSET('Hygiene Data'!$D$7,0,10*ROW('Hygiene Data'!D80)),NA())</f>
        <v>#N/A</v>
      </c>
      <c r="BB86" s="100" t="e">
        <f ca="true">+IF(AND(ISNUMBER(OFFSET('Hygiene Data'!$D$9,0,10*ROW('Hygiene Data'!D80))),'Data Summary'!DQ86="Yes"),OFFSET('Hygiene Data'!$D$9,0,10*ROW('Hygiene Data'!D80)),NA())</f>
        <v>#N/A</v>
      </c>
      <c r="BC86" s="100" t="e">
        <f ca="true">+IF(AND(ISNUMBER(OFFSET('Hygiene Data'!$E$5,0,10*ROW('Hygiene Data'!E80))),'Data Summary'!DR86="Yes"),OFFSET('Hygiene Data'!$E$5,0,10*ROW('Hygiene Data'!E80)),NA())</f>
        <v>#N/A</v>
      </c>
      <c r="BD86" s="100" t="e">
        <f ca="true">+IF(AND(ISNUMBER(OFFSET('Hygiene Data'!$E$7,0,10*ROW('Hygiene Data'!E80))),'Data Summary'!DS86="Yes"),OFFSET('Hygiene Data'!$E$7,0,10*ROW('Hygiene Data'!E80)),NA())</f>
        <v>#N/A</v>
      </c>
      <c r="BE86" s="100" t="e">
        <f ca="true">+IF(AND(ISNUMBER(OFFSET('Hygiene Data'!$E$9,0,10*ROW('Hygiene Data'!E80))),'Data Summary'!DT86="Yes"),OFFSET('Hygiene Data'!$E$9,0,10*ROW('Hygiene Data'!E80)),NA())</f>
        <v>#N/A</v>
      </c>
      <c r="BF86" s="100" t="e">
        <f ca="true">+IF(AND(ISNUMBER(OFFSET('Hygiene Data'!$F$5,0,10*ROW('Hygiene Data'!F80))),'Data Summary'!DU86="Yes"),OFFSET('Hygiene Data'!$F$5,0,10*ROW('Hygiene Data'!F80)),NA())</f>
        <v>#N/A</v>
      </c>
      <c r="BG86" s="100" t="e">
        <f ca="true">+IF(AND(ISNUMBER(OFFSET('Hygiene Data'!$F$7,0,10*ROW('Hygiene Data'!F80))),'Data Summary'!DV86="Yes"),OFFSET('Hygiene Data'!$F$7,0,10*ROW('Hygiene Data'!F80)),NA())</f>
        <v>#N/A</v>
      </c>
      <c r="BH86" s="100" t="e">
        <f ca="true">+IF(AND(ISNUMBER(OFFSET('Hygiene Data'!$F$9,0,10*ROW('Hygiene Data'!F80))),'Data Summary'!DW86="Yes"),OFFSET('Hygiene Data'!$F$9,0,10*ROW('Hygiene Data'!F80)),NA())</f>
        <v>#N/A</v>
      </c>
      <c r="BI86" s="100" t="e">
        <f ca="true">+IF(AND(ISNUMBER(OFFSET('Hygiene Data'!$G$5,0,10*ROW('Hygiene Data'!G80))),'Data Summary'!DX86="Yes"),OFFSET('Hygiene Data'!$G$5,0,10*ROW('Hygiene Data'!G80)),NA())</f>
        <v>#N/A</v>
      </c>
      <c r="BJ86" s="100" t="e">
        <f ca="true">+IF(AND(ISNUMBER(OFFSET('Hygiene Data'!$G$7,0,10*ROW('Hygiene Data'!G80))),'Data Summary'!DY86="Yes"),OFFSET('Hygiene Data'!$G$7,0,10*ROW('Hygiene Data'!G80)),NA())</f>
        <v>#N/A</v>
      </c>
      <c r="BK86" s="100" t="e">
        <f ca="true">+IF(AND(ISNUMBER(OFFSET('Hygiene Data'!$G$9,0,10*ROW('Hygiene Data'!G80))),'Data Summary'!DZ86="Yes"),OFFSET('Hygiene Data'!$G$9,0,10*ROW('Hygiene Data'!G80)),NA())</f>
        <v>#N/A</v>
      </c>
      <c r="BL86" s="100" t="e">
        <f ca="true">+IF(AND(ISNUMBER(OFFSET('Hygiene Data'!$H$5,0,10*ROW('Hygiene Data'!H80))),'Data Summary'!EA86="Yes"),OFFSET('Hygiene Data'!$H$5,0,10*ROW('Hygiene Data'!H80)),NA())</f>
        <v>#N/A</v>
      </c>
      <c r="BM86" s="100" t="e">
        <f ca="true">+IF(AND(ISNUMBER(OFFSET('Hygiene Data'!$H$7,0,10*ROW('Hygiene Data'!H80))),'Data Summary'!EB86="Yes"),OFFSET('Hygiene Data'!$H$7,0,10*ROW('Hygiene Data'!H80)),NA())</f>
        <v>#N/A</v>
      </c>
      <c r="BN86" s="100" t="e">
        <f ca="true">+IF(AND(ISNUMBER(OFFSET('Hygiene Data'!$H$9,0,10*ROW('Hygiene Data'!H80))),'Data Summary'!EC86="Yes"),OFFSET('Hygiene Data'!$H$9,0,10*ROW('Hygiene Data'!H80)),NA())</f>
        <v>#N/A</v>
      </c>
      <c r="BO86" s="100" t="e">
        <f ca="true">+IF(AND(ISNUMBER(OFFSET('Hygiene Data'!$I$5,0,10*ROW('Hygiene Data'!I80))),'Data Summary'!ED86="Yes"),OFFSET('Hygiene Data'!$I$5,0,10*ROW('Hygiene Data'!I80)),NA())</f>
        <v>#N/A</v>
      </c>
      <c r="BP86" s="100" t="e">
        <f ca="true">+IF(AND(ISNUMBER(OFFSET('Hygiene Data'!$I$7,0,10*ROW('Hygiene Data'!I80))),'Data Summary'!EE86="Yes"),OFFSET('Hygiene Data'!$I$7,0,10*ROW('Hygiene Data'!I80)),NA())</f>
        <v>#N/A</v>
      </c>
      <c r="BQ86" s="100" t="e">
        <f ca="true">+IF(AND(ISNUMBER(OFFSET('Hygiene Data'!$I$9,0,10*ROW('Hygiene Data'!I80))),'Data Summary'!EF86="Yes"),OFFSET('Hygiene Data'!$I$9,0,10*ROW('Hygiene Data'!I80)),NA())</f>
        <v>#N/A</v>
      </c>
    </row>
    <row xmlns:x14ac="http://schemas.microsoft.com/office/spreadsheetml/2009/9/ac" r="87" x14ac:dyDescent="0.2">
      <c r="A87" s="351" t="e">
        <f ca="true">+RIGHT('Data Summary'!A87,LEN('Data Summary'!A87)-9)</f>
        <v>#VALUE!</v>
      </c>
      <c r="B87" s="38" t="str">
        <f ca="true">+IF(ISTEXT('Data Summary'!B87),'Data Summary'!B87,"")</f>
        <v/>
      </c>
      <c r="C87" s="350" t="e">
        <f ca="true">+VALUE('Data Summary'!C87)</f>
        <v>#VALUE!</v>
      </c>
      <c r="D87" s="98" t="e">
        <f ca="true">+IF(AND(ISNUMBER(OFFSET('Water Data'!$D$4,0,10*ROW('Water Data'!D81))),'Data Summary'!BS87="Yes"),100-OFFSET('Water Data'!$D$4,0,10*ROW('Water Data'!D81)),NA())</f>
        <v>#N/A</v>
      </c>
      <c r="E87" s="98" t="e">
        <f ca="true">+IF(AND(ISNUMBER(OFFSET('Water Data'!$D$6,0,10*ROW('Water Data'!D81))),'Data Summary'!BT87="Yes"),OFFSET('Water Data'!$D$6,0,10*ROW('Water Data'!D81)),NA())</f>
        <v>#N/A</v>
      </c>
      <c r="F87" s="98" t="e">
        <f ca="true">+IF(AND(ISNUMBER(OFFSET('Water Data'!$D$9,0,10*ROW('Water Data'!D81))),'Data Summary'!BU87="Yes"),OFFSET('Water Data'!$D$9,0,10*ROW('Water Data'!D81)),NA())</f>
        <v>#N/A</v>
      </c>
      <c r="G87" s="98" t="e">
        <f ca="true">+IF(AND(ISNUMBER(OFFSET('Water Data'!$E$4,0,10*ROW('Water Data'!E81))),'Data Summary'!BV87="Yes"),100-OFFSET('Water Data'!$E$4,0,10*ROW('Water Data'!E81)),NA())</f>
        <v>#N/A</v>
      </c>
      <c r="H87" s="98" t="e">
        <f ca="true">+IF(AND(ISNUMBER(OFFSET('Water Data'!$E$6,0,10*ROW('Water Data'!E81))),'Data Summary'!BW87="Yes"),OFFSET('Water Data'!$E$6,0,10*ROW('Water Data'!E81)),NA())</f>
        <v>#N/A</v>
      </c>
      <c r="I87" s="98" t="e">
        <f ca="true">+IF(AND(ISNUMBER(OFFSET('Water Data'!$E$9,0,10*ROW('Water Data'!E81))),'Data Summary'!BX87="Yes"),OFFSET('Water Data'!$E$9,0,10*ROW('Water Data'!E81)),NA())</f>
        <v>#N/A</v>
      </c>
      <c r="J87" s="98" t="e">
        <f ca="true">+IF(AND(ISNUMBER(OFFSET('Water Data'!$F$4,0,10*ROW('Water Data'!F81))),'Data Summary'!BY87="Yes"),100-OFFSET('Water Data'!$F$4,0,10*ROW('Water Data'!F81)),NA())</f>
        <v>#N/A</v>
      </c>
      <c r="K87" s="98" t="e">
        <f ca="true">+IF(AND(ISNUMBER(OFFSET('Water Data'!$F$6,0,10*ROW('Water Data'!F81))),'Data Summary'!BZ87="Yes"),OFFSET('Water Data'!$F$6,0,10*ROW('Water Data'!F81)),NA())</f>
        <v>#N/A</v>
      </c>
      <c r="L87" s="98" t="e">
        <f ca="true">+IF(AND(ISNUMBER(OFFSET('Water Data'!$F$9,0,10*ROW('Water Data'!F81))),'Data Summary'!CA87="Yes"),OFFSET('Water Data'!$F$9,0,10*ROW('Water Data'!F81)),NA())</f>
        <v>#N/A</v>
      </c>
      <c r="M87" s="98" t="e">
        <f ca="true">+IF(AND(ISNUMBER(OFFSET('Water Data'!$G$4,0,10*ROW('Water Data'!G81))),'Data Summary'!CB87="Yes"),100-OFFSET('Water Data'!$G$4,0,10*ROW('Water Data'!G81)),NA())</f>
        <v>#N/A</v>
      </c>
      <c r="N87" s="98" t="e">
        <f ca="true">+IF(AND(ISNUMBER(OFFSET('Water Data'!$G$6,0,10*ROW('Water Data'!G81))),'Data Summary'!CC87="Yes"),OFFSET('Water Data'!$G$6,0,10*ROW('Water Data'!G81)),NA())</f>
        <v>#N/A</v>
      </c>
      <c r="O87" s="98" t="e">
        <f ca="true">+IF(AND(ISNUMBER(OFFSET('Water Data'!$G$9,0,10*ROW('Water Data'!G81))),'Data Summary'!CD87="Yes"),OFFSET('Water Data'!$G$9,0,10*ROW('Water Data'!G81)),NA())</f>
        <v>#N/A</v>
      </c>
      <c r="P87" s="98" t="e">
        <f ca="true">+IF(AND(ISNUMBER(OFFSET('Water Data'!$H$4,0,10*ROW('Water Data'!H81))),'Data Summary'!CE87="Yes"),100-OFFSET('Water Data'!$H$4,0,10*ROW('Water Data'!H81)),NA())</f>
        <v>#N/A</v>
      </c>
      <c r="Q87" s="98" t="e">
        <f ca="true">+IF(AND(ISNUMBER(OFFSET('Water Data'!$H$6,0,10*ROW('Water Data'!H81))),'Data Summary'!CF87="Yes"),OFFSET('Water Data'!$H$6,0,10*ROW('Water Data'!H81)),NA())</f>
        <v>#N/A</v>
      </c>
      <c r="R87" s="98" t="e">
        <f ca="true">+IF(AND(ISNUMBER(OFFSET('Water Data'!$H$9,0,10*ROW('Water Data'!H81))),'Data Summary'!CG87="Yes"),OFFSET('Water Data'!$H$9,0,10*ROW('Water Data'!H81)),NA())</f>
        <v>#N/A</v>
      </c>
      <c r="S87" s="98" t="e">
        <f ca="true">+IF(AND(ISNUMBER(OFFSET('Water Data'!$I$4,0,10*ROW('Water Data'!I81))),'Data Summary'!CH87="Yes"),100-OFFSET('Water Data'!$I$4,0,10*ROW('Water Data'!I81)),NA())</f>
        <v>#N/A</v>
      </c>
      <c r="T87" s="98" t="e">
        <f ca="true">+IF(AND(ISNUMBER(OFFSET('Water Data'!$I$6,0,10*ROW('Water Data'!I81))),'Data Summary'!CI87="Yes"),OFFSET('Water Data'!$I$6,0,10*ROW('Water Data'!I81)),NA())</f>
        <v>#N/A</v>
      </c>
      <c r="U87" s="98" t="e">
        <f ca="true">+IF(AND(ISNUMBER(OFFSET('Water Data'!$I$9,0,10*ROW('Water Data'!I81))),'Data Summary'!CJ87="Yes"),OFFSET('Water Data'!$I$9,0,10*ROW('Water Data'!I81)),NA())</f>
        <v>#N/A</v>
      </c>
      <c r="V87" s="99" t="e">
        <f ca="true">+IF(AND(ISNUMBER(OFFSET('Sanitation Data'!$D$4,0,10*ROW('Sanitation Data'!D81))),'Data Summary'!CK87="Yes"),100-OFFSET('Sanitation Data'!$D$4,0,10*ROW('Sanitation Data'!D81)),NA())</f>
        <v>#N/A</v>
      </c>
      <c r="W87" s="99" t="e">
        <f ca="true">+IF(AND(ISNUMBER(OFFSET('Sanitation Data'!$D$6,0,10*ROW('Sanitation Data'!D81))),'Data Summary'!CL87="Yes"),OFFSET('Sanitation Data'!$D$6,0,10*ROW('Sanitation Data'!D81)),NA())</f>
        <v>#N/A</v>
      </c>
      <c r="X87" s="99" t="e">
        <f ca="true">+IF(AND(ISNUMBER(OFFSET('Sanitation Data'!$D$10,0,10*ROW('Sanitation Data'!D81))),'Data Summary'!CM87="Yes"),OFFSET('Sanitation Data'!$D$10,0,10*ROW('Sanitation Data'!D81)),NA())</f>
        <v>#N/A</v>
      </c>
      <c r="Y87" s="99" t="e">
        <f ca="true">+IF(AND(ISNUMBER(OFFSET('Sanitation Data'!$D$11,0,10*ROW('Sanitation Data'!D81))),'Data Summary'!CN87="Yes"),OFFSET('Sanitation Data'!$D$11,0,10*ROW('Sanitation Data'!D81)),NA())</f>
        <v>#N/A</v>
      </c>
      <c r="Z87" s="99" t="e">
        <f ca="true">+IF(AND(ISNUMBER(OFFSET('Sanitation Data'!$D$12,0,10*ROW('Sanitation Data'!D81))),'Data Summary'!CO87="Yes"),OFFSET('Sanitation Data'!$D$12,0,10*ROW('Sanitation Data'!D81)),NA())</f>
        <v>#N/A</v>
      </c>
      <c r="AA87" s="99" t="e">
        <f ca="true">+IF(AND(ISNUMBER(OFFSET('Sanitation Data'!$E$4,0,10*ROW('Sanitation Data'!E81))),'Data Summary'!CP87="Yes"),100-OFFSET('Sanitation Data'!$E$4,0,10*ROW('Sanitation Data'!E81)),NA())</f>
        <v>#N/A</v>
      </c>
      <c r="AB87" s="99" t="e">
        <f ca="true">+IF(AND(ISNUMBER(OFFSET('Sanitation Data'!$E$6,0,10*ROW('Sanitation Data'!E81))),'Data Summary'!CQ87="Yes"),OFFSET('Sanitation Data'!$E$6,0,10*ROW('Sanitation Data'!E81)),NA())</f>
        <v>#N/A</v>
      </c>
      <c r="AC87" s="99" t="e">
        <f ca="true">+IF(AND(ISNUMBER(OFFSET('Sanitation Data'!$E$10,0,10*ROW('Sanitation Data'!E81))),'Data Summary'!CR87="Yes"),OFFSET('Sanitation Data'!$E$10,0,10*ROW('Sanitation Data'!E81)),NA())</f>
        <v>#N/A</v>
      </c>
      <c r="AD87" s="99" t="e">
        <f ca="true">+IF(AND(ISNUMBER(OFFSET('Sanitation Data'!$E$11,0,10*ROW('Sanitation Data'!E81))),'Data Summary'!CS87="Yes"),OFFSET('Sanitation Data'!$E$11,0,10*ROW('Sanitation Data'!E81)),NA())</f>
        <v>#N/A</v>
      </c>
      <c r="AE87" s="99" t="e">
        <f ca="true">+IF(AND(ISNUMBER(OFFSET('Sanitation Data'!$E$12,0,10*ROW('Sanitation Data'!E81))),'Data Summary'!CT87="Yes"),OFFSET('Sanitation Data'!$E$12,0,10*ROW('Sanitation Data'!E81)),NA())</f>
        <v>#N/A</v>
      </c>
      <c r="AF87" s="99" t="e">
        <f ca="true">+IF(AND(ISNUMBER(OFFSET('Sanitation Data'!$F$4,0,10*ROW('Sanitation Data'!F81))),'Data Summary'!CU87="Yes"),100-OFFSET('Sanitation Data'!$F$4,0,10*ROW('Sanitation Data'!F81)),NA())</f>
        <v>#N/A</v>
      </c>
      <c r="AG87" s="99" t="e">
        <f ca="true">+IF(AND(ISNUMBER(OFFSET('Sanitation Data'!$F$6,0,10*ROW('Sanitation Data'!F81))),'Data Summary'!CV87="Yes"),OFFSET('Sanitation Data'!$F$6,0,10*ROW('Sanitation Data'!F81)),NA())</f>
        <v>#N/A</v>
      </c>
      <c r="AH87" s="99" t="e">
        <f ca="true">+IF(AND(ISNUMBER(OFFSET('Sanitation Data'!$F$10,0,10*ROW('Sanitation Data'!F81))),'Data Summary'!CW87="Yes"),OFFSET('Sanitation Data'!$F$10,0,10*ROW('Sanitation Data'!F81)),NA())</f>
        <v>#N/A</v>
      </c>
      <c r="AI87" s="99" t="e">
        <f ca="true">+IF(AND(ISNUMBER(OFFSET('Sanitation Data'!$F$11,0,10*ROW('Sanitation Data'!F81))),'Data Summary'!CX87="Yes"),OFFSET('Sanitation Data'!$F$11,0,10*ROW('Sanitation Data'!F81)),NA())</f>
        <v>#N/A</v>
      </c>
      <c r="AJ87" s="99" t="e">
        <f ca="true">+IF(AND(ISNUMBER(OFFSET('Sanitation Data'!$F$12,0,10*ROW('Sanitation Data'!F81))),'Data Summary'!CY87="Yes"),OFFSET('Sanitation Data'!$F$12,0,10*ROW('Sanitation Data'!F81)),NA())</f>
        <v>#N/A</v>
      </c>
      <c r="AK87" s="99" t="e">
        <f ca="true">+IF(AND(ISNUMBER(OFFSET('Sanitation Data'!$G$4,0,10*ROW('Sanitation Data'!G81))),'Data Summary'!CZ87="Yes"),100-OFFSET('Sanitation Data'!$G$4,0,10*ROW('Sanitation Data'!G81)),NA())</f>
        <v>#N/A</v>
      </c>
      <c r="AL87" s="99" t="e">
        <f ca="true">+IF(AND(ISNUMBER(OFFSET('Sanitation Data'!$G$6,0,10*ROW('Sanitation Data'!G81))),'Data Summary'!DA87="Yes"),OFFSET('Sanitation Data'!$G$6,0,10*ROW('Sanitation Data'!G81)),NA())</f>
        <v>#N/A</v>
      </c>
      <c r="AM87" s="99" t="e">
        <f ca="true">+IF(AND(ISNUMBER(OFFSET('Sanitation Data'!$G$10,0,10*ROW('Sanitation Data'!G81))),'Data Summary'!DB87="Yes"),OFFSET('Sanitation Data'!$G$10,0,10*ROW('Sanitation Data'!G81)),NA())</f>
        <v>#N/A</v>
      </c>
      <c r="AN87" s="99" t="e">
        <f ca="true">+IF(AND(ISNUMBER(OFFSET('Sanitation Data'!$G$11,0,10*ROW('Sanitation Data'!G81))),'Data Summary'!DC87="Yes"),OFFSET('Sanitation Data'!$G$11,0,10*ROW('Sanitation Data'!G81)),NA())</f>
        <v>#N/A</v>
      </c>
      <c r="AO87" s="99" t="e">
        <f ca="true">+IF(AND(ISNUMBER(OFFSET('Sanitation Data'!$G$12,0,10*ROW('Sanitation Data'!G81))),'Data Summary'!DD87="Yes"),OFFSET('Sanitation Data'!$G$12,0,10*ROW('Sanitation Data'!G81)),NA())</f>
        <v>#N/A</v>
      </c>
      <c r="AP87" s="99" t="e">
        <f ca="true">+IF(AND(ISNUMBER(OFFSET('Sanitation Data'!$H$4,0,10*ROW('Sanitation Data'!H81))),'Data Summary'!DE87="Yes"),100-OFFSET('Sanitation Data'!$H$4,0,10*ROW('Sanitation Data'!H81)),NA())</f>
        <v>#N/A</v>
      </c>
      <c r="AQ87" s="99" t="e">
        <f ca="true">+IF(AND(ISNUMBER(OFFSET('Sanitation Data'!$H$6,0,10*ROW('Sanitation Data'!H81))),'Data Summary'!DF87="Yes"),OFFSET('Sanitation Data'!$H$6,0,10*ROW('Sanitation Data'!H81)),NA())</f>
        <v>#N/A</v>
      </c>
      <c r="AR87" s="99" t="e">
        <f ca="true">+IF(AND(ISNUMBER(OFFSET('Sanitation Data'!$H$10,0,10*ROW('Sanitation Data'!H81))),'Data Summary'!DG87="Yes"),OFFSET('Sanitation Data'!$H$10,0,10*ROW('Sanitation Data'!H81)),NA())</f>
        <v>#N/A</v>
      </c>
      <c r="AS87" s="99" t="e">
        <f ca="true">+IF(AND(ISNUMBER(OFFSET('Sanitation Data'!$H$11,0,10*ROW('Sanitation Data'!H81))),'Data Summary'!DH87="Yes"),OFFSET('Sanitation Data'!$H$11,0,10*ROW('Sanitation Data'!H81)),NA())</f>
        <v>#N/A</v>
      </c>
      <c r="AT87" s="99" t="e">
        <f ca="true">+IF(AND(ISNUMBER(OFFSET('Sanitation Data'!$H$12,0,10*ROW('Sanitation Data'!H81))),'Data Summary'!DI87="Yes"),OFFSET('Sanitation Data'!$H$12,0,10*ROW('Sanitation Data'!H81)),NA())</f>
        <v>#N/A</v>
      </c>
      <c r="AU87" s="99" t="e">
        <f ca="true">+IF(AND(ISNUMBER(OFFSET('Sanitation Data'!$I$4,0,10*ROW('Sanitation Data'!I81))),'Data Summary'!DJ87="Yes"),100-OFFSET('Sanitation Data'!$I$4,0,10*ROW('Sanitation Data'!I81)),NA())</f>
        <v>#N/A</v>
      </c>
      <c r="AV87" s="99" t="e">
        <f ca="true">+IF(AND(ISNUMBER(OFFSET('Sanitation Data'!$I$6,0,10*ROW('Sanitation Data'!I81))),'Data Summary'!DK87="Yes"),OFFSET('Sanitation Data'!$I$6,0,10*ROW('Sanitation Data'!I81)),NA())</f>
        <v>#N/A</v>
      </c>
      <c r="AW87" s="99" t="e">
        <f ca="true">+IF(AND(ISNUMBER(OFFSET('Sanitation Data'!$I$10,0,10*ROW('Sanitation Data'!I81))),'Data Summary'!DL87="Yes"),OFFSET('Sanitation Data'!$I$10,0,10*ROW('Sanitation Data'!I81)),NA())</f>
        <v>#N/A</v>
      </c>
      <c r="AX87" s="99" t="e">
        <f ca="true">+IF(AND(ISNUMBER(OFFSET('Sanitation Data'!$I$11,0,10*ROW('Sanitation Data'!I81))),'Data Summary'!DM87="Yes"),OFFSET('Sanitation Data'!$I$11,0,10*ROW('Sanitation Data'!I81)),NA())</f>
        <v>#N/A</v>
      </c>
      <c r="AY87" s="99" t="e">
        <f ca="true">+IF(AND(ISNUMBER(OFFSET('Sanitation Data'!$I$12,0,10*ROW('Sanitation Data'!I81))),'Data Summary'!DN87="Yes"),OFFSET('Sanitation Data'!$I$12,0,10*ROW('Sanitation Data'!I81)),NA())</f>
        <v>#N/A</v>
      </c>
      <c r="AZ87" s="100" t="e">
        <f ca="true">+IF(AND(ISNUMBER(OFFSET('Hygiene Data'!$D$5,0,10*ROW('Hygiene Data'!D81))),'Data Summary'!DO87="Yes"),OFFSET('Hygiene Data'!$D$5,0,10*ROW('Hygiene Data'!D81)),NA())</f>
        <v>#N/A</v>
      </c>
      <c r="BA87" s="100" t="e">
        <f ca="true">+IF(AND(ISNUMBER(OFFSET('Hygiene Data'!$D$7,0,10*ROW('Hygiene Data'!D81))),'Data Summary'!DP87="Yes"),OFFSET('Hygiene Data'!$D$7,0,10*ROW('Hygiene Data'!D81)),NA())</f>
        <v>#N/A</v>
      </c>
      <c r="BB87" s="100" t="e">
        <f ca="true">+IF(AND(ISNUMBER(OFFSET('Hygiene Data'!$D$9,0,10*ROW('Hygiene Data'!D81))),'Data Summary'!DQ87="Yes"),OFFSET('Hygiene Data'!$D$9,0,10*ROW('Hygiene Data'!D81)),NA())</f>
        <v>#N/A</v>
      </c>
      <c r="BC87" s="100" t="e">
        <f ca="true">+IF(AND(ISNUMBER(OFFSET('Hygiene Data'!$E$5,0,10*ROW('Hygiene Data'!E81))),'Data Summary'!DR87="Yes"),OFFSET('Hygiene Data'!$E$5,0,10*ROW('Hygiene Data'!E81)),NA())</f>
        <v>#N/A</v>
      </c>
      <c r="BD87" s="100" t="e">
        <f ca="true">+IF(AND(ISNUMBER(OFFSET('Hygiene Data'!$E$7,0,10*ROW('Hygiene Data'!E81))),'Data Summary'!DS87="Yes"),OFFSET('Hygiene Data'!$E$7,0,10*ROW('Hygiene Data'!E81)),NA())</f>
        <v>#N/A</v>
      </c>
      <c r="BE87" s="100" t="e">
        <f ca="true">+IF(AND(ISNUMBER(OFFSET('Hygiene Data'!$E$9,0,10*ROW('Hygiene Data'!E81))),'Data Summary'!DT87="Yes"),OFFSET('Hygiene Data'!$E$9,0,10*ROW('Hygiene Data'!E81)),NA())</f>
        <v>#N/A</v>
      </c>
      <c r="BF87" s="100" t="e">
        <f ca="true">+IF(AND(ISNUMBER(OFFSET('Hygiene Data'!$F$5,0,10*ROW('Hygiene Data'!F81))),'Data Summary'!DU87="Yes"),OFFSET('Hygiene Data'!$F$5,0,10*ROW('Hygiene Data'!F81)),NA())</f>
        <v>#N/A</v>
      </c>
      <c r="BG87" s="100" t="e">
        <f ca="true">+IF(AND(ISNUMBER(OFFSET('Hygiene Data'!$F$7,0,10*ROW('Hygiene Data'!F81))),'Data Summary'!DV87="Yes"),OFFSET('Hygiene Data'!$F$7,0,10*ROW('Hygiene Data'!F81)),NA())</f>
        <v>#N/A</v>
      </c>
      <c r="BH87" s="100" t="e">
        <f ca="true">+IF(AND(ISNUMBER(OFFSET('Hygiene Data'!$F$9,0,10*ROW('Hygiene Data'!F81))),'Data Summary'!DW87="Yes"),OFFSET('Hygiene Data'!$F$9,0,10*ROW('Hygiene Data'!F81)),NA())</f>
        <v>#N/A</v>
      </c>
      <c r="BI87" s="100" t="e">
        <f ca="true">+IF(AND(ISNUMBER(OFFSET('Hygiene Data'!$G$5,0,10*ROW('Hygiene Data'!G81))),'Data Summary'!DX87="Yes"),OFFSET('Hygiene Data'!$G$5,0,10*ROW('Hygiene Data'!G81)),NA())</f>
        <v>#N/A</v>
      </c>
      <c r="BJ87" s="100" t="e">
        <f ca="true">+IF(AND(ISNUMBER(OFFSET('Hygiene Data'!$G$7,0,10*ROW('Hygiene Data'!G81))),'Data Summary'!DY87="Yes"),OFFSET('Hygiene Data'!$G$7,0,10*ROW('Hygiene Data'!G81)),NA())</f>
        <v>#N/A</v>
      </c>
      <c r="BK87" s="100" t="e">
        <f ca="true">+IF(AND(ISNUMBER(OFFSET('Hygiene Data'!$G$9,0,10*ROW('Hygiene Data'!G81))),'Data Summary'!DZ87="Yes"),OFFSET('Hygiene Data'!$G$9,0,10*ROW('Hygiene Data'!G81)),NA())</f>
        <v>#N/A</v>
      </c>
      <c r="BL87" s="100" t="e">
        <f ca="true">+IF(AND(ISNUMBER(OFFSET('Hygiene Data'!$H$5,0,10*ROW('Hygiene Data'!H81))),'Data Summary'!EA87="Yes"),OFFSET('Hygiene Data'!$H$5,0,10*ROW('Hygiene Data'!H81)),NA())</f>
        <v>#N/A</v>
      </c>
      <c r="BM87" s="100" t="e">
        <f ca="true">+IF(AND(ISNUMBER(OFFSET('Hygiene Data'!$H$7,0,10*ROW('Hygiene Data'!H81))),'Data Summary'!EB87="Yes"),OFFSET('Hygiene Data'!$H$7,0,10*ROW('Hygiene Data'!H81)),NA())</f>
        <v>#N/A</v>
      </c>
      <c r="BN87" s="100" t="e">
        <f ca="true">+IF(AND(ISNUMBER(OFFSET('Hygiene Data'!$H$9,0,10*ROW('Hygiene Data'!H81))),'Data Summary'!EC87="Yes"),OFFSET('Hygiene Data'!$H$9,0,10*ROW('Hygiene Data'!H81)),NA())</f>
        <v>#N/A</v>
      </c>
      <c r="BO87" s="100" t="e">
        <f ca="true">+IF(AND(ISNUMBER(OFFSET('Hygiene Data'!$I$5,0,10*ROW('Hygiene Data'!I81))),'Data Summary'!ED87="Yes"),OFFSET('Hygiene Data'!$I$5,0,10*ROW('Hygiene Data'!I81)),NA())</f>
        <v>#N/A</v>
      </c>
      <c r="BP87" s="100" t="e">
        <f ca="true">+IF(AND(ISNUMBER(OFFSET('Hygiene Data'!$I$7,0,10*ROW('Hygiene Data'!I81))),'Data Summary'!EE87="Yes"),OFFSET('Hygiene Data'!$I$7,0,10*ROW('Hygiene Data'!I81)),NA())</f>
        <v>#N/A</v>
      </c>
      <c r="BQ87" s="100" t="e">
        <f ca="true">+IF(AND(ISNUMBER(OFFSET('Hygiene Data'!$I$9,0,10*ROW('Hygiene Data'!I81))),'Data Summary'!EF87="Yes"),OFFSET('Hygiene Data'!$I$9,0,10*ROW('Hygiene Data'!I81)),NA())</f>
        <v>#N/A</v>
      </c>
    </row>
    <row xmlns:x14ac="http://schemas.microsoft.com/office/spreadsheetml/2009/9/ac" r="88" x14ac:dyDescent="0.2">
      <c r="A88" s="351" t="e">
        <f ca="true">+RIGHT('Data Summary'!A88,LEN('Data Summary'!A88)-9)</f>
        <v>#VALUE!</v>
      </c>
      <c r="B88" s="38" t="str">
        <f ca="true">+IF(ISTEXT('Data Summary'!B88),'Data Summary'!B88,"")</f>
        <v/>
      </c>
      <c r="C88" s="350" t="e">
        <f ca="true">+VALUE('Data Summary'!C88)</f>
        <v>#VALUE!</v>
      </c>
      <c r="D88" s="98" t="e">
        <f ca="true">+IF(AND(ISNUMBER(OFFSET('Water Data'!$D$4,0,10*ROW('Water Data'!D82))),'Data Summary'!BS88="Yes"),100-OFFSET('Water Data'!$D$4,0,10*ROW('Water Data'!D82)),NA())</f>
        <v>#N/A</v>
      </c>
      <c r="E88" s="98" t="e">
        <f ca="true">+IF(AND(ISNUMBER(OFFSET('Water Data'!$D$6,0,10*ROW('Water Data'!D82))),'Data Summary'!BT88="Yes"),OFFSET('Water Data'!$D$6,0,10*ROW('Water Data'!D82)),NA())</f>
        <v>#N/A</v>
      </c>
      <c r="F88" s="98" t="e">
        <f ca="true">+IF(AND(ISNUMBER(OFFSET('Water Data'!$D$9,0,10*ROW('Water Data'!D82))),'Data Summary'!BU88="Yes"),OFFSET('Water Data'!$D$9,0,10*ROW('Water Data'!D82)),NA())</f>
        <v>#N/A</v>
      </c>
      <c r="G88" s="98" t="e">
        <f ca="true">+IF(AND(ISNUMBER(OFFSET('Water Data'!$E$4,0,10*ROW('Water Data'!E82))),'Data Summary'!BV88="Yes"),100-OFFSET('Water Data'!$E$4,0,10*ROW('Water Data'!E82)),NA())</f>
        <v>#N/A</v>
      </c>
      <c r="H88" s="98" t="e">
        <f ca="true">+IF(AND(ISNUMBER(OFFSET('Water Data'!$E$6,0,10*ROW('Water Data'!E82))),'Data Summary'!BW88="Yes"),OFFSET('Water Data'!$E$6,0,10*ROW('Water Data'!E82)),NA())</f>
        <v>#N/A</v>
      </c>
      <c r="I88" s="98" t="e">
        <f ca="true">+IF(AND(ISNUMBER(OFFSET('Water Data'!$E$9,0,10*ROW('Water Data'!E82))),'Data Summary'!BX88="Yes"),OFFSET('Water Data'!$E$9,0,10*ROW('Water Data'!E82)),NA())</f>
        <v>#N/A</v>
      </c>
      <c r="J88" s="98" t="e">
        <f ca="true">+IF(AND(ISNUMBER(OFFSET('Water Data'!$F$4,0,10*ROW('Water Data'!F82))),'Data Summary'!BY88="Yes"),100-OFFSET('Water Data'!$F$4,0,10*ROW('Water Data'!F82)),NA())</f>
        <v>#N/A</v>
      </c>
      <c r="K88" s="98" t="e">
        <f ca="true">+IF(AND(ISNUMBER(OFFSET('Water Data'!$F$6,0,10*ROW('Water Data'!F82))),'Data Summary'!BZ88="Yes"),OFFSET('Water Data'!$F$6,0,10*ROW('Water Data'!F82)),NA())</f>
        <v>#N/A</v>
      </c>
      <c r="L88" s="98" t="e">
        <f ca="true">+IF(AND(ISNUMBER(OFFSET('Water Data'!$F$9,0,10*ROW('Water Data'!F82))),'Data Summary'!CA88="Yes"),OFFSET('Water Data'!$F$9,0,10*ROW('Water Data'!F82)),NA())</f>
        <v>#N/A</v>
      </c>
      <c r="M88" s="98" t="e">
        <f ca="true">+IF(AND(ISNUMBER(OFFSET('Water Data'!$G$4,0,10*ROW('Water Data'!G82))),'Data Summary'!CB88="Yes"),100-OFFSET('Water Data'!$G$4,0,10*ROW('Water Data'!G82)),NA())</f>
        <v>#N/A</v>
      </c>
      <c r="N88" s="98" t="e">
        <f ca="true">+IF(AND(ISNUMBER(OFFSET('Water Data'!$G$6,0,10*ROW('Water Data'!G82))),'Data Summary'!CC88="Yes"),OFFSET('Water Data'!$G$6,0,10*ROW('Water Data'!G82)),NA())</f>
        <v>#N/A</v>
      </c>
      <c r="O88" s="98" t="e">
        <f ca="true">+IF(AND(ISNUMBER(OFFSET('Water Data'!$G$9,0,10*ROW('Water Data'!G82))),'Data Summary'!CD88="Yes"),OFFSET('Water Data'!$G$9,0,10*ROW('Water Data'!G82)),NA())</f>
        <v>#N/A</v>
      </c>
      <c r="P88" s="98" t="e">
        <f ca="true">+IF(AND(ISNUMBER(OFFSET('Water Data'!$H$4,0,10*ROW('Water Data'!H82))),'Data Summary'!CE88="Yes"),100-OFFSET('Water Data'!$H$4,0,10*ROW('Water Data'!H82)),NA())</f>
        <v>#N/A</v>
      </c>
      <c r="Q88" s="98" t="e">
        <f ca="true">+IF(AND(ISNUMBER(OFFSET('Water Data'!$H$6,0,10*ROW('Water Data'!H82))),'Data Summary'!CF88="Yes"),OFFSET('Water Data'!$H$6,0,10*ROW('Water Data'!H82)),NA())</f>
        <v>#N/A</v>
      </c>
      <c r="R88" s="98" t="e">
        <f ca="true">+IF(AND(ISNUMBER(OFFSET('Water Data'!$H$9,0,10*ROW('Water Data'!H82))),'Data Summary'!CG88="Yes"),OFFSET('Water Data'!$H$9,0,10*ROW('Water Data'!H82)),NA())</f>
        <v>#N/A</v>
      </c>
      <c r="S88" s="98" t="e">
        <f ca="true">+IF(AND(ISNUMBER(OFFSET('Water Data'!$I$4,0,10*ROW('Water Data'!I82))),'Data Summary'!CH88="Yes"),100-OFFSET('Water Data'!$I$4,0,10*ROW('Water Data'!I82)),NA())</f>
        <v>#N/A</v>
      </c>
      <c r="T88" s="98" t="e">
        <f ca="true">+IF(AND(ISNUMBER(OFFSET('Water Data'!$I$6,0,10*ROW('Water Data'!I82))),'Data Summary'!CI88="Yes"),OFFSET('Water Data'!$I$6,0,10*ROW('Water Data'!I82)),NA())</f>
        <v>#N/A</v>
      </c>
      <c r="U88" s="98" t="e">
        <f ca="true">+IF(AND(ISNUMBER(OFFSET('Water Data'!$I$9,0,10*ROW('Water Data'!I82))),'Data Summary'!CJ88="Yes"),OFFSET('Water Data'!$I$9,0,10*ROW('Water Data'!I82)),NA())</f>
        <v>#N/A</v>
      </c>
      <c r="V88" s="99" t="e">
        <f ca="true">+IF(AND(ISNUMBER(OFFSET('Sanitation Data'!$D$4,0,10*ROW('Sanitation Data'!D82))),'Data Summary'!CK88="Yes"),100-OFFSET('Sanitation Data'!$D$4,0,10*ROW('Sanitation Data'!D82)),NA())</f>
        <v>#N/A</v>
      </c>
      <c r="W88" s="99" t="e">
        <f ca="true">+IF(AND(ISNUMBER(OFFSET('Sanitation Data'!$D$6,0,10*ROW('Sanitation Data'!D82))),'Data Summary'!CL88="Yes"),OFFSET('Sanitation Data'!$D$6,0,10*ROW('Sanitation Data'!D82)),NA())</f>
        <v>#N/A</v>
      </c>
      <c r="X88" s="99" t="e">
        <f ca="true">+IF(AND(ISNUMBER(OFFSET('Sanitation Data'!$D$10,0,10*ROW('Sanitation Data'!D82))),'Data Summary'!CM88="Yes"),OFFSET('Sanitation Data'!$D$10,0,10*ROW('Sanitation Data'!D82)),NA())</f>
        <v>#N/A</v>
      </c>
      <c r="Y88" s="99" t="e">
        <f ca="true">+IF(AND(ISNUMBER(OFFSET('Sanitation Data'!$D$11,0,10*ROW('Sanitation Data'!D82))),'Data Summary'!CN88="Yes"),OFFSET('Sanitation Data'!$D$11,0,10*ROW('Sanitation Data'!D82)),NA())</f>
        <v>#N/A</v>
      </c>
      <c r="Z88" s="99" t="e">
        <f ca="true">+IF(AND(ISNUMBER(OFFSET('Sanitation Data'!$D$12,0,10*ROW('Sanitation Data'!D82))),'Data Summary'!CO88="Yes"),OFFSET('Sanitation Data'!$D$12,0,10*ROW('Sanitation Data'!D82)),NA())</f>
        <v>#N/A</v>
      </c>
      <c r="AA88" s="99" t="e">
        <f ca="true">+IF(AND(ISNUMBER(OFFSET('Sanitation Data'!$E$4,0,10*ROW('Sanitation Data'!E82))),'Data Summary'!CP88="Yes"),100-OFFSET('Sanitation Data'!$E$4,0,10*ROW('Sanitation Data'!E82)),NA())</f>
        <v>#N/A</v>
      </c>
      <c r="AB88" s="99" t="e">
        <f ca="true">+IF(AND(ISNUMBER(OFFSET('Sanitation Data'!$E$6,0,10*ROW('Sanitation Data'!E82))),'Data Summary'!CQ88="Yes"),OFFSET('Sanitation Data'!$E$6,0,10*ROW('Sanitation Data'!E82)),NA())</f>
        <v>#N/A</v>
      </c>
      <c r="AC88" s="99" t="e">
        <f ca="true">+IF(AND(ISNUMBER(OFFSET('Sanitation Data'!$E$10,0,10*ROW('Sanitation Data'!E82))),'Data Summary'!CR88="Yes"),OFFSET('Sanitation Data'!$E$10,0,10*ROW('Sanitation Data'!E82)),NA())</f>
        <v>#N/A</v>
      </c>
      <c r="AD88" s="99" t="e">
        <f ca="true">+IF(AND(ISNUMBER(OFFSET('Sanitation Data'!$E$11,0,10*ROW('Sanitation Data'!E82))),'Data Summary'!CS88="Yes"),OFFSET('Sanitation Data'!$E$11,0,10*ROW('Sanitation Data'!E82)),NA())</f>
        <v>#N/A</v>
      </c>
      <c r="AE88" s="99" t="e">
        <f ca="true">+IF(AND(ISNUMBER(OFFSET('Sanitation Data'!$E$12,0,10*ROW('Sanitation Data'!E82))),'Data Summary'!CT88="Yes"),OFFSET('Sanitation Data'!$E$12,0,10*ROW('Sanitation Data'!E82)),NA())</f>
        <v>#N/A</v>
      </c>
      <c r="AF88" s="99" t="e">
        <f ca="true">+IF(AND(ISNUMBER(OFFSET('Sanitation Data'!$F$4,0,10*ROW('Sanitation Data'!F82))),'Data Summary'!CU88="Yes"),100-OFFSET('Sanitation Data'!$F$4,0,10*ROW('Sanitation Data'!F82)),NA())</f>
        <v>#N/A</v>
      </c>
      <c r="AG88" s="99" t="e">
        <f ca="true">+IF(AND(ISNUMBER(OFFSET('Sanitation Data'!$F$6,0,10*ROW('Sanitation Data'!F82))),'Data Summary'!CV88="Yes"),OFFSET('Sanitation Data'!$F$6,0,10*ROW('Sanitation Data'!F82)),NA())</f>
        <v>#N/A</v>
      </c>
      <c r="AH88" s="99" t="e">
        <f ca="true">+IF(AND(ISNUMBER(OFFSET('Sanitation Data'!$F$10,0,10*ROW('Sanitation Data'!F82))),'Data Summary'!CW88="Yes"),OFFSET('Sanitation Data'!$F$10,0,10*ROW('Sanitation Data'!F82)),NA())</f>
        <v>#N/A</v>
      </c>
      <c r="AI88" s="99" t="e">
        <f ca="true">+IF(AND(ISNUMBER(OFFSET('Sanitation Data'!$F$11,0,10*ROW('Sanitation Data'!F82))),'Data Summary'!CX88="Yes"),OFFSET('Sanitation Data'!$F$11,0,10*ROW('Sanitation Data'!F82)),NA())</f>
        <v>#N/A</v>
      </c>
      <c r="AJ88" s="99" t="e">
        <f ca="true">+IF(AND(ISNUMBER(OFFSET('Sanitation Data'!$F$12,0,10*ROW('Sanitation Data'!F82))),'Data Summary'!CY88="Yes"),OFFSET('Sanitation Data'!$F$12,0,10*ROW('Sanitation Data'!F82)),NA())</f>
        <v>#N/A</v>
      </c>
      <c r="AK88" s="99" t="e">
        <f ca="true">+IF(AND(ISNUMBER(OFFSET('Sanitation Data'!$G$4,0,10*ROW('Sanitation Data'!G82))),'Data Summary'!CZ88="Yes"),100-OFFSET('Sanitation Data'!$G$4,0,10*ROW('Sanitation Data'!G82)),NA())</f>
        <v>#N/A</v>
      </c>
      <c r="AL88" s="99" t="e">
        <f ca="true">+IF(AND(ISNUMBER(OFFSET('Sanitation Data'!$G$6,0,10*ROW('Sanitation Data'!G82))),'Data Summary'!DA88="Yes"),OFFSET('Sanitation Data'!$G$6,0,10*ROW('Sanitation Data'!G82)),NA())</f>
        <v>#N/A</v>
      </c>
      <c r="AM88" s="99" t="e">
        <f ca="true">+IF(AND(ISNUMBER(OFFSET('Sanitation Data'!$G$10,0,10*ROW('Sanitation Data'!G82))),'Data Summary'!DB88="Yes"),OFFSET('Sanitation Data'!$G$10,0,10*ROW('Sanitation Data'!G82)),NA())</f>
        <v>#N/A</v>
      </c>
      <c r="AN88" s="99" t="e">
        <f ca="true">+IF(AND(ISNUMBER(OFFSET('Sanitation Data'!$G$11,0,10*ROW('Sanitation Data'!G82))),'Data Summary'!DC88="Yes"),OFFSET('Sanitation Data'!$G$11,0,10*ROW('Sanitation Data'!G82)),NA())</f>
        <v>#N/A</v>
      </c>
      <c r="AO88" s="99" t="e">
        <f ca="true">+IF(AND(ISNUMBER(OFFSET('Sanitation Data'!$G$12,0,10*ROW('Sanitation Data'!G82))),'Data Summary'!DD88="Yes"),OFFSET('Sanitation Data'!$G$12,0,10*ROW('Sanitation Data'!G82)),NA())</f>
        <v>#N/A</v>
      </c>
      <c r="AP88" s="99" t="e">
        <f ca="true">+IF(AND(ISNUMBER(OFFSET('Sanitation Data'!$H$4,0,10*ROW('Sanitation Data'!H82))),'Data Summary'!DE88="Yes"),100-OFFSET('Sanitation Data'!$H$4,0,10*ROW('Sanitation Data'!H82)),NA())</f>
        <v>#N/A</v>
      </c>
      <c r="AQ88" s="99" t="e">
        <f ca="true">+IF(AND(ISNUMBER(OFFSET('Sanitation Data'!$H$6,0,10*ROW('Sanitation Data'!H82))),'Data Summary'!DF88="Yes"),OFFSET('Sanitation Data'!$H$6,0,10*ROW('Sanitation Data'!H82)),NA())</f>
        <v>#N/A</v>
      </c>
      <c r="AR88" s="99" t="e">
        <f ca="true">+IF(AND(ISNUMBER(OFFSET('Sanitation Data'!$H$10,0,10*ROW('Sanitation Data'!H82))),'Data Summary'!DG88="Yes"),OFFSET('Sanitation Data'!$H$10,0,10*ROW('Sanitation Data'!H82)),NA())</f>
        <v>#N/A</v>
      </c>
      <c r="AS88" s="99" t="e">
        <f ca="true">+IF(AND(ISNUMBER(OFFSET('Sanitation Data'!$H$11,0,10*ROW('Sanitation Data'!H82))),'Data Summary'!DH88="Yes"),OFFSET('Sanitation Data'!$H$11,0,10*ROW('Sanitation Data'!H82)),NA())</f>
        <v>#N/A</v>
      </c>
      <c r="AT88" s="99" t="e">
        <f ca="true">+IF(AND(ISNUMBER(OFFSET('Sanitation Data'!$H$12,0,10*ROW('Sanitation Data'!H82))),'Data Summary'!DI88="Yes"),OFFSET('Sanitation Data'!$H$12,0,10*ROW('Sanitation Data'!H82)),NA())</f>
        <v>#N/A</v>
      </c>
      <c r="AU88" s="99" t="e">
        <f ca="true">+IF(AND(ISNUMBER(OFFSET('Sanitation Data'!$I$4,0,10*ROW('Sanitation Data'!I82))),'Data Summary'!DJ88="Yes"),100-OFFSET('Sanitation Data'!$I$4,0,10*ROW('Sanitation Data'!I82)),NA())</f>
        <v>#N/A</v>
      </c>
      <c r="AV88" s="99" t="e">
        <f ca="true">+IF(AND(ISNUMBER(OFFSET('Sanitation Data'!$I$6,0,10*ROW('Sanitation Data'!I82))),'Data Summary'!DK88="Yes"),OFFSET('Sanitation Data'!$I$6,0,10*ROW('Sanitation Data'!I82)),NA())</f>
        <v>#N/A</v>
      </c>
      <c r="AW88" s="99" t="e">
        <f ca="true">+IF(AND(ISNUMBER(OFFSET('Sanitation Data'!$I$10,0,10*ROW('Sanitation Data'!I82))),'Data Summary'!DL88="Yes"),OFFSET('Sanitation Data'!$I$10,0,10*ROW('Sanitation Data'!I82)),NA())</f>
        <v>#N/A</v>
      </c>
      <c r="AX88" s="99" t="e">
        <f ca="true">+IF(AND(ISNUMBER(OFFSET('Sanitation Data'!$I$11,0,10*ROW('Sanitation Data'!I82))),'Data Summary'!DM88="Yes"),OFFSET('Sanitation Data'!$I$11,0,10*ROW('Sanitation Data'!I82)),NA())</f>
        <v>#N/A</v>
      </c>
      <c r="AY88" s="99" t="e">
        <f ca="true">+IF(AND(ISNUMBER(OFFSET('Sanitation Data'!$I$12,0,10*ROW('Sanitation Data'!I82))),'Data Summary'!DN88="Yes"),OFFSET('Sanitation Data'!$I$12,0,10*ROW('Sanitation Data'!I82)),NA())</f>
        <v>#N/A</v>
      </c>
      <c r="AZ88" s="100" t="e">
        <f ca="true">+IF(AND(ISNUMBER(OFFSET('Hygiene Data'!$D$5,0,10*ROW('Hygiene Data'!D82))),'Data Summary'!DO88="Yes"),OFFSET('Hygiene Data'!$D$5,0,10*ROW('Hygiene Data'!D82)),NA())</f>
        <v>#N/A</v>
      </c>
      <c r="BA88" s="100" t="e">
        <f ca="true">+IF(AND(ISNUMBER(OFFSET('Hygiene Data'!$D$7,0,10*ROW('Hygiene Data'!D82))),'Data Summary'!DP88="Yes"),OFFSET('Hygiene Data'!$D$7,0,10*ROW('Hygiene Data'!D82)),NA())</f>
        <v>#N/A</v>
      </c>
      <c r="BB88" s="100" t="e">
        <f ca="true">+IF(AND(ISNUMBER(OFFSET('Hygiene Data'!$D$9,0,10*ROW('Hygiene Data'!D82))),'Data Summary'!DQ88="Yes"),OFFSET('Hygiene Data'!$D$9,0,10*ROW('Hygiene Data'!D82)),NA())</f>
        <v>#N/A</v>
      </c>
      <c r="BC88" s="100" t="e">
        <f ca="true">+IF(AND(ISNUMBER(OFFSET('Hygiene Data'!$E$5,0,10*ROW('Hygiene Data'!E82))),'Data Summary'!DR88="Yes"),OFFSET('Hygiene Data'!$E$5,0,10*ROW('Hygiene Data'!E82)),NA())</f>
        <v>#N/A</v>
      </c>
      <c r="BD88" s="100" t="e">
        <f ca="true">+IF(AND(ISNUMBER(OFFSET('Hygiene Data'!$E$7,0,10*ROW('Hygiene Data'!E82))),'Data Summary'!DS88="Yes"),OFFSET('Hygiene Data'!$E$7,0,10*ROW('Hygiene Data'!E82)),NA())</f>
        <v>#N/A</v>
      </c>
      <c r="BE88" s="100" t="e">
        <f ca="true">+IF(AND(ISNUMBER(OFFSET('Hygiene Data'!$E$9,0,10*ROW('Hygiene Data'!E82))),'Data Summary'!DT88="Yes"),OFFSET('Hygiene Data'!$E$9,0,10*ROW('Hygiene Data'!E82)),NA())</f>
        <v>#N/A</v>
      </c>
      <c r="BF88" s="100" t="e">
        <f ca="true">+IF(AND(ISNUMBER(OFFSET('Hygiene Data'!$F$5,0,10*ROW('Hygiene Data'!F82))),'Data Summary'!DU88="Yes"),OFFSET('Hygiene Data'!$F$5,0,10*ROW('Hygiene Data'!F82)),NA())</f>
        <v>#N/A</v>
      </c>
      <c r="BG88" s="100" t="e">
        <f ca="true">+IF(AND(ISNUMBER(OFFSET('Hygiene Data'!$F$7,0,10*ROW('Hygiene Data'!F82))),'Data Summary'!DV88="Yes"),OFFSET('Hygiene Data'!$F$7,0,10*ROW('Hygiene Data'!F82)),NA())</f>
        <v>#N/A</v>
      </c>
      <c r="BH88" s="100" t="e">
        <f ca="true">+IF(AND(ISNUMBER(OFFSET('Hygiene Data'!$F$9,0,10*ROW('Hygiene Data'!F82))),'Data Summary'!DW88="Yes"),OFFSET('Hygiene Data'!$F$9,0,10*ROW('Hygiene Data'!F82)),NA())</f>
        <v>#N/A</v>
      </c>
      <c r="BI88" s="100" t="e">
        <f ca="true">+IF(AND(ISNUMBER(OFFSET('Hygiene Data'!$G$5,0,10*ROW('Hygiene Data'!G82))),'Data Summary'!DX88="Yes"),OFFSET('Hygiene Data'!$G$5,0,10*ROW('Hygiene Data'!G82)),NA())</f>
        <v>#N/A</v>
      </c>
      <c r="BJ88" s="100" t="e">
        <f ca="true">+IF(AND(ISNUMBER(OFFSET('Hygiene Data'!$G$7,0,10*ROW('Hygiene Data'!G82))),'Data Summary'!DY88="Yes"),OFFSET('Hygiene Data'!$G$7,0,10*ROW('Hygiene Data'!G82)),NA())</f>
        <v>#N/A</v>
      </c>
      <c r="BK88" s="100" t="e">
        <f ca="true">+IF(AND(ISNUMBER(OFFSET('Hygiene Data'!$G$9,0,10*ROW('Hygiene Data'!G82))),'Data Summary'!DZ88="Yes"),OFFSET('Hygiene Data'!$G$9,0,10*ROW('Hygiene Data'!G82)),NA())</f>
        <v>#N/A</v>
      </c>
      <c r="BL88" s="100" t="e">
        <f ca="true">+IF(AND(ISNUMBER(OFFSET('Hygiene Data'!$H$5,0,10*ROW('Hygiene Data'!H82))),'Data Summary'!EA88="Yes"),OFFSET('Hygiene Data'!$H$5,0,10*ROW('Hygiene Data'!H82)),NA())</f>
        <v>#N/A</v>
      </c>
      <c r="BM88" s="100" t="e">
        <f ca="true">+IF(AND(ISNUMBER(OFFSET('Hygiene Data'!$H$7,0,10*ROW('Hygiene Data'!H82))),'Data Summary'!EB88="Yes"),OFFSET('Hygiene Data'!$H$7,0,10*ROW('Hygiene Data'!H82)),NA())</f>
        <v>#N/A</v>
      </c>
      <c r="BN88" s="100" t="e">
        <f ca="true">+IF(AND(ISNUMBER(OFFSET('Hygiene Data'!$H$9,0,10*ROW('Hygiene Data'!H82))),'Data Summary'!EC88="Yes"),OFFSET('Hygiene Data'!$H$9,0,10*ROW('Hygiene Data'!H82)),NA())</f>
        <v>#N/A</v>
      </c>
      <c r="BO88" s="100" t="e">
        <f ca="true">+IF(AND(ISNUMBER(OFFSET('Hygiene Data'!$I$5,0,10*ROW('Hygiene Data'!I82))),'Data Summary'!ED88="Yes"),OFFSET('Hygiene Data'!$I$5,0,10*ROW('Hygiene Data'!I82)),NA())</f>
        <v>#N/A</v>
      </c>
      <c r="BP88" s="100" t="e">
        <f ca="true">+IF(AND(ISNUMBER(OFFSET('Hygiene Data'!$I$7,0,10*ROW('Hygiene Data'!I82))),'Data Summary'!EE88="Yes"),OFFSET('Hygiene Data'!$I$7,0,10*ROW('Hygiene Data'!I82)),NA())</f>
        <v>#N/A</v>
      </c>
      <c r="BQ88" s="100" t="e">
        <f ca="true">+IF(AND(ISNUMBER(OFFSET('Hygiene Data'!$I$9,0,10*ROW('Hygiene Data'!I82))),'Data Summary'!EF88="Yes"),OFFSET('Hygiene Data'!$I$9,0,10*ROW('Hygiene Data'!I82)),NA())</f>
        <v>#N/A</v>
      </c>
    </row>
    <row xmlns:x14ac="http://schemas.microsoft.com/office/spreadsheetml/2009/9/ac" r="89" x14ac:dyDescent="0.2">
      <c r="A89" s="351" t="e">
        <f ca="true">+RIGHT('Data Summary'!A89,LEN('Data Summary'!A89)-9)</f>
        <v>#VALUE!</v>
      </c>
      <c r="B89" s="38" t="str">
        <f ca="true">+IF(ISTEXT('Data Summary'!B89),'Data Summary'!B89,"")</f>
        <v/>
      </c>
      <c r="C89" s="350" t="e">
        <f ca="true">+VALUE('Data Summary'!C89)</f>
        <v>#VALUE!</v>
      </c>
      <c r="D89" s="98" t="e">
        <f ca="true">+IF(AND(ISNUMBER(OFFSET('Water Data'!$D$4,0,10*ROW('Water Data'!D83))),'Data Summary'!BS89="Yes"),100-OFFSET('Water Data'!$D$4,0,10*ROW('Water Data'!D83)),NA())</f>
        <v>#N/A</v>
      </c>
      <c r="E89" s="98" t="e">
        <f ca="true">+IF(AND(ISNUMBER(OFFSET('Water Data'!$D$6,0,10*ROW('Water Data'!D83))),'Data Summary'!BT89="Yes"),OFFSET('Water Data'!$D$6,0,10*ROW('Water Data'!D83)),NA())</f>
        <v>#N/A</v>
      </c>
      <c r="F89" s="98" t="e">
        <f ca="true">+IF(AND(ISNUMBER(OFFSET('Water Data'!$D$9,0,10*ROW('Water Data'!D83))),'Data Summary'!BU89="Yes"),OFFSET('Water Data'!$D$9,0,10*ROW('Water Data'!D83)),NA())</f>
        <v>#N/A</v>
      </c>
      <c r="G89" s="98" t="e">
        <f ca="true">+IF(AND(ISNUMBER(OFFSET('Water Data'!$E$4,0,10*ROW('Water Data'!E83))),'Data Summary'!BV89="Yes"),100-OFFSET('Water Data'!$E$4,0,10*ROW('Water Data'!E83)),NA())</f>
        <v>#N/A</v>
      </c>
      <c r="H89" s="98" t="e">
        <f ca="true">+IF(AND(ISNUMBER(OFFSET('Water Data'!$E$6,0,10*ROW('Water Data'!E83))),'Data Summary'!BW89="Yes"),OFFSET('Water Data'!$E$6,0,10*ROW('Water Data'!E83)),NA())</f>
        <v>#N/A</v>
      </c>
      <c r="I89" s="98" t="e">
        <f ca="true">+IF(AND(ISNUMBER(OFFSET('Water Data'!$E$9,0,10*ROW('Water Data'!E83))),'Data Summary'!BX89="Yes"),OFFSET('Water Data'!$E$9,0,10*ROW('Water Data'!E83)),NA())</f>
        <v>#N/A</v>
      </c>
      <c r="J89" s="98" t="e">
        <f ca="true">+IF(AND(ISNUMBER(OFFSET('Water Data'!$F$4,0,10*ROW('Water Data'!F83))),'Data Summary'!BY89="Yes"),100-OFFSET('Water Data'!$F$4,0,10*ROW('Water Data'!F83)),NA())</f>
        <v>#N/A</v>
      </c>
      <c r="K89" s="98" t="e">
        <f ca="true">+IF(AND(ISNUMBER(OFFSET('Water Data'!$F$6,0,10*ROW('Water Data'!F83))),'Data Summary'!BZ89="Yes"),OFFSET('Water Data'!$F$6,0,10*ROW('Water Data'!F83)),NA())</f>
        <v>#N/A</v>
      </c>
      <c r="L89" s="98" t="e">
        <f ca="true">+IF(AND(ISNUMBER(OFFSET('Water Data'!$F$9,0,10*ROW('Water Data'!F83))),'Data Summary'!CA89="Yes"),OFFSET('Water Data'!$F$9,0,10*ROW('Water Data'!F83)),NA())</f>
        <v>#N/A</v>
      </c>
      <c r="M89" s="98" t="e">
        <f ca="true">+IF(AND(ISNUMBER(OFFSET('Water Data'!$G$4,0,10*ROW('Water Data'!G83))),'Data Summary'!CB89="Yes"),100-OFFSET('Water Data'!$G$4,0,10*ROW('Water Data'!G83)),NA())</f>
        <v>#N/A</v>
      </c>
      <c r="N89" s="98" t="e">
        <f ca="true">+IF(AND(ISNUMBER(OFFSET('Water Data'!$G$6,0,10*ROW('Water Data'!G83))),'Data Summary'!CC89="Yes"),OFFSET('Water Data'!$G$6,0,10*ROW('Water Data'!G83)),NA())</f>
        <v>#N/A</v>
      </c>
      <c r="O89" s="98" t="e">
        <f ca="true">+IF(AND(ISNUMBER(OFFSET('Water Data'!$G$9,0,10*ROW('Water Data'!G83))),'Data Summary'!CD89="Yes"),OFFSET('Water Data'!$G$9,0,10*ROW('Water Data'!G83)),NA())</f>
        <v>#N/A</v>
      </c>
      <c r="P89" s="98" t="e">
        <f ca="true">+IF(AND(ISNUMBER(OFFSET('Water Data'!$H$4,0,10*ROW('Water Data'!H83))),'Data Summary'!CE89="Yes"),100-OFFSET('Water Data'!$H$4,0,10*ROW('Water Data'!H83)),NA())</f>
        <v>#N/A</v>
      </c>
      <c r="Q89" s="98" t="e">
        <f ca="true">+IF(AND(ISNUMBER(OFFSET('Water Data'!$H$6,0,10*ROW('Water Data'!H83))),'Data Summary'!CF89="Yes"),OFFSET('Water Data'!$H$6,0,10*ROW('Water Data'!H83)),NA())</f>
        <v>#N/A</v>
      </c>
      <c r="R89" s="98" t="e">
        <f ca="true">+IF(AND(ISNUMBER(OFFSET('Water Data'!$H$9,0,10*ROW('Water Data'!H83))),'Data Summary'!CG89="Yes"),OFFSET('Water Data'!$H$9,0,10*ROW('Water Data'!H83)),NA())</f>
        <v>#N/A</v>
      </c>
      <c r="S89" s="98" t="e">
        <f ca="true">+IF(AND(ISNUMBER(OFFSET('Water Data'!$I$4,0,10*ROW('Water Data'!I83))),'Data Summary'!CH89="Yes"),100-OFFSET('Water Data'!$I$4,0,10*ROW('Water Data'!I83)),NA())</f>
        <v>#N/A</v>
      </c>
      <c r="T89" s="98" t="e">
        <f ca="true">+IF(AND(ISNUMBER(OFFSET('Water Data'!$I$6,0,10*ROW('Water Data'!I83))),'Data Summary'!CI89="Yes"),OFFSET('Water Data'!$I$6,0,10*ROW('Water Data'!I83)),NA())</f>
        <v>#N/A</v>
      </c>
      <c r="U89" s="98" t="e">
        <f ca="true">+IF(AND(ISNUMBER(OFFSET('Water Data'!$I$9,0,10*ROW('Water Data'!I83))),'Data Summary'!CJ89="Yes"),OFFSET('Water Data'!$I$9,0,10*ROW('Water Data'!I83)),NA())</f>
        <v>#N/A</v>
      </c>
      <c r="V89" s="99" t="e">
        <f ca="true">+IF(AND(ISNUMBER(OFFSET('Sanitation Data'!$D$4,0,10*ROW('Sanitation Data'!D83))),'Data Summary'!CK89="Yes"),100-OFFSET('Sanitation Data'!$D$4,0,10*ROW('Sanitation Data'!D83)),NA())</f>
        <v>#N/A</v>
      </c>
      <c r="W89" s="99" t="e">
        <f ca="true">+IF(AND(ISNUMBER(OFFSET('Sanitation Data'!$D$6,0,10*ROW('Sanitation Data'!D83))),'Data Summary'!CL89="Yes"),OFFSET('Sanitation Data'!$D$6,0,10*ROW('Sanitation Data'!D83)),NA())</f>
        <v>#N/A</v>
      </c>
      <c r="X89" s="99" t="e">
        <f ca="true">+IF(AND(ISNUMBER(OFFSET('Sanitation Data'!$D$10,0,10*ROW('Sanitation Data'!D83))),'Data Summary'!CM89="Yes"),OFFSET('Sanitation Data'!$D$10,0,10*ROW('Sanitation Data'!D83)),NA())</f>
        <v>#N/A</v>
      </c>
      <c r="Y89" s="99" t="e">
        <f ca="true">+IF(AND(ISNUMBER(OFFSET('Sanitation Data'!$D$11,0,10*ROW('Sanitation Data'!D83))),'Data Summary'!CN89="Yes"),OFFSET('Sanitation Data'!$D$11,0,10*ROW('Sanitation Data'!D83)),NA())</f>
        <v>#N/A</v>
      </c>
      <c r="Z89" s="99" t="e">
        <f ca="true">+IF(AND(ISNUMBER(OFFSET('Sanitation Data'!$D$12,0,10*ROW('Sanitation Data'!D83))),'Data Summary'!CO89="Yes"),OFFSET('Sanitation Data'!$D$12,0,10*ROW('Sanitation Data'!D83)),NA())</f>
        <v>#N/A</v>
      </c>
      <c r="AA89" s="99" t="e">
        <f ca="true">+IF(AND(ISNUMBER(OFFSET('Sanitation Data'!$E$4,0,10*ROW('Sanitation Data'!E83))),'Data Summary'!CP89="Yes"),100-OFFSET('Sanitation Data'!$E$4,0,10*ROW('Sanitation Data'!E83)),NA())</f>
        <v>#N/A</v>
      </c>
      <c r="AB89" s="99" t="e">
        <f ca="true">+IF(AND(ISNUMBER(OFFSET('Sanitation Data'!$E$6,0,10*ROW('Sanitation Data'!E83))),'Data Summary'!CQ89="Yes"),OFFSET('Sanitation Data'!$E$6,0,10*ROW('Sanitation Data'!E83)),NA())</f>
        <v>#N/A</v>
      </c>
      <c r="AC89" s="99" t="e">
        <f ca="true">+IF(AND(ISNUMBER(OFFSET('Sanitation Data'!$E$10,0,10*ROW('Sanitation Data'!E83))),'Data Summary'!CR89="Yes"),OFFSET('Sanitation Data'!$E$10,0,10*ROW('Sanitation Data'!E83)),NA())</f>
        <v>#N/A</v>
      </c>
      <c r="AD89" s="99" t="e">
        <f ca="true">+IF(AND(ISNUMBER(OFFSET('Sanitation Data'!$E$11,0,10*ROW('Sanitation Data'!E83))),'Data Summary'!CS89="Yes"),OFFSET('Sanitation Data'!$E$11,0,10*ROW('Sanitation Data'!E83)),NA())</f>
        <v>#N/A</v>
      </c>
      <c r="AE89" s="99" t="e">
        <f ca="true">+IF(AND(ISNUMBER(OFFSET('Sanitation Data'!$E$12,0,10*ROW('Sanitation Data'!E83))),'Data Summary'!CT89="Yes"),OFFSET('Sanitation Data'!$E$12,0,10*ROW('Sanitation Data'!E83)),NA())</f>
        <v>#N/A</v>
      </c>
      <c r="AF89" s="99" t="e">
        <f ca="true">+IF(AND(ISNUMBER(OFFSET('Sanitation Data'!$F$4,0,10*ROW('Sanitation Data'!F83))),'Data Summary'!CU89="Yes"),100-OFFSET('Sanitation Data'!$F$4,0,10*ROW('Sanitation Data'!F83)),NA())</f>
        <v>#N/A</v>
      </c>
      <c r="AG89" s="99" t="e">
        <f ca="true">+IF(AND(ISNUMBER(OFFSET('Sanitation Data'!$F$6,0,10*ROW('Sanitation Data'!F83))),'Data Summary'!CV89="Yes"),OFFSET('Sanitation Data'!$F$6,0,10*ROW('Sanitation Data'!F83)),NA())</f>
        <v>#N/A</v>
      </c>
      <c r="AH89" s="99" t="e">
        <f ca="true">+IF(AND(ISNUMBER(OFFSET('Sanitation Data'!$F$10,0,10*ROW('Sanitation Data'!F83))),'Data Summary'!CW89="Yes"),OFFSET('Sanitation Data'!$F$10,0,10*ROW('Sanitation Data'!F83)),NA())</f>
        <v>#N/A</v>
      </c>
      <c r="AI89" s="99" t="e">
        <f ca="true">+IF(AND(ISNUMBER(OFFSET('Sanitation Data'!$F$11,0,10*ROW('Sanitation Data'!F83))),'Data Summary'!CX89="Yes"),OFFSET('Sanitation Data'!$F$11,0,10*ROW('Sanitation Data'!F83)),NA())</f>
        <v>#N/A</v>
      </c>
      <c r="AJ89" s="99" t="e">
        <f ca="true">+IF(AND(ISNUMBER(OFFSET('Sanitation Data'!$F$12,0,10*ROW('Sanitation Data'!F83))),'Data Summary'!CY89="Yes"),OFFSET('Sanitation Data'!$F$12,0,10*ROW('Sanitation Data'!F83)),NA())</f>
        <v>#N/A</v>
      </c>
      <c r="AK89" s="99" t="e">
        <f ca="true">+IF(AND(ISNUMBER(OFFSET('Sanitation Data'!$G$4,0,10*ROW('Sanitation Data'!G83))),'Data Summary'!CZ89="Yes"),100-OFFSET('Sanitation Data'!$G$4,0,10*ROW('Sanitation Data'!G83)),NA())</f>
        <v>#N/A</v>
      </c>
      <c r="AL89" s="99" t="e">
        <f ca="true">+IF(AND(ISNUMBER(OFFSET('Sanitation Data'!$G$6,0,10*ROW('Sanitation Data'!G83))),'Data Summary'!DA89="Yes"),OFFSET('Sanitation Data'!$G$6,0,10*ROW('Sanitation Data'!G83)),NA())</f>
        <v>#N/A</v>
      </c>
      <c r="AM89" s="99" t="e">
        <f ca="true">+IF(AND(ISNUMBER(OFFSET('Sanitation Data'!$G$10,0,10*ROW('Sanitation Data'!G83))),'Data Summary'!DB89="Yes"),OFFSET('Sanitation Data'!$G$10,0,10*ROW('Sanitation Data'!G83)),NA())</f>
        <v>#N/A</v>
      </c>
      <c r="AN89" s="99" t="e">
        <f ca="true">+IF(AND(ISNUMBER(OFFSET('Sanitation Data'!$G$11,0,10*ROW('Sanitation Data'!G83))),'Data Summary'!DC89="Yes"),OFFSET('Sanitation Data'!$G$11,0,10*ROW('Sanitation Data'!G83)),NA())</f>
        <v>#N/A</v>
      </c>
      <c r="AO89" s="99" t="e">
        <f ca="true">+IF(AND(ISNUMBER(OFFSET('Sanitation Data'!$G$12,0,10*ROW('Sanitation Data'!G83))),'Data Summary'!DD89="Yes"),OFFSET('Sanitation Data'!$G$12,0,10*ROW('Sanitation Data'!G83)),NA())</f>
        <v>#N/A</v>
      </c>
      <c r="AP89" s="99" t="e">
        <f ca="true">+IF(AND(ISNUMBER(OFFSET('Sanitation Data'!$H$4,0,10*ROW('Sanitation Data'!H83))),'Data Summary'!DE89="Yes"),100-OFFSET('Sanitation Data'!$H$4,0,10*ROW('Sanitation Data'!H83)),NA())</f>
        <v>#N/A</v>
      </c>
      <c r="AQ89" s="99" t="e">
        <f ca="true">+IF(AND(ISNUMBER(OFFSET('Sanitation Data'!$H$6,0,10*ROW('Sanitation Data'!H83))),'Data Summary'!DF89="Yes"),OFFSET('Sanitation Data'!$H$6,0,10*ROW('Sanitation Data'!H83)),NA())</f>
        <v>#N/A</v>
      </c>
      <c r="AR89" s="99" t="e">
        <f ca="true">+IF(AND(ISNUMBER(OFFSET('Sanitation Data'!$H$10,0,10*ROW('Sanitation Data'!H83))),'Data Summary'!DG89="Yes"),OFFSET('Sanitation Data'!$H$10,0,10*ROW('Sanitation Data'!H83)),NA())</f>
        <v>#N/A</v>
      </c>
      <c r="AS89" s="99" t="e">
        <f ca="true">+IF(AND(ISNUMBER(OFFSET('Sanitation Data'!$H$11,0,10*ROW('Sanitation Data'!H83))),'Data Summary'!DH89="Yes"),OFFSET('Sanitation Data'!$H$11,0,10*ROW('Sanitation Data'!H83)),NA())</f>
        <v>#N/A</v>
      </c>
      <c r="AT89" s="99" t="e">
        <f ca="true">+IF(AND(ISNUMBER(OFFSET('Sanitation Data'!$H$12,0,10*ROW('Sanitation Data'!H83))),'Data Summary'!DI89="Yes"),OFFSET('Sanitation Data'!$H$12,0,10*ROW('Sanitation Data'!H83)),NA())</f>
        <v>#N/A</v>
      </c>
      <c r="AU89" s="99" t="e">
        <f ca="true">+IF(AND(ISNUMBER(OFFSET('Sanitation Data'!$I$4,0,10*ROW('Sanitation Data'!I83))),'Data Summary'!DJ89="Yes"),100-OFFSET('Sanitation Data'!$I$4,0,10*ROW('Sanitation Data'!I83)),NA())</f>
        <v>#N/A</v>
      </c>
      <c r="AV89" s="99" t="e">
        <f ca="true">+IF(AND(ISNUMBER(OFFSET('Sanitation Data'!$I$6,0,10*ROW('Sanitation Data'!I83))),'Data Summary'!DK89="Yes"),OFFSET('Sanitation Data'!$I$6,0,10*ROW('Sanitation Data'!I83)),NA())</f>
        <v>#N/A</v>
      </c>
      <c r="AW89" s="99" t="e">
        <f ca="true">+IF(AND(ISNUMBER(OFFSET('Sanitation Data'!$I$10,0,10*ROW('Sanitation Data'!I83))),'Data Summary'!DL89="Yes"),OFFSET('Sanitation Data'!$I$10,0,10*ROW('Sanitation Data'!I83)),NA())</f>
        <v>#N/A</v>
      </c>
      <c r="AX89" s="99" t="e">
        <f ca="true">+IF(AND(ISNUMBER(OFFSET('Sanitation Data'!$I$11,0,10*ROW('Sanitation Data'!I83))),'Data Summary'!DM89="Yes"),OFFSET('Sanitation Data'!$I$11,0,10*ROW('Sanitation Data'!I83)),NA())</f>
        <v>#N/A</v>
      </c>
      <c r="AY89" s="99" t="e">
        <f ca="true">+IF(AND(ISNUMBER(OFFSET('Sanitation Data'!$I$12,0,10*ROW('Sanitation Data'!I83))),'Data Summary'!DN89="Yes"),OFFSET('Sanitation Data'!$I$12,0,10*ROW('Sanitation Data'!I83)),NA())</f>
        <v>#N/A</v>
      </c>
      <c r="AZ89" s="100" t="e">
        <f ca="true">+IF(AND(ISNUMBER(OFFSET('Hygiene Data'!$D$5,0,10*ROW('Hygiene Data'!D83))),'Data Summary'!DO89="Yes"),OFFSET('Hygiene Data'!$D$5,0,10*ROW('Hygiene Data'!D83)),NA())</f>
        <v>#N/A</v>
      </c>
      <c r="BA89" s="100" t="e">
        <f ca="true">+IF(AND(ISNUMBER(OFFSET('Hygiene Data'!$D$7,0,10*ROW('Hygiene Data'!D83))),'Data Summary'!DP89="Yes"),OFFSET('Hygiene Data'!$D$7,0,10*ROW('Hygiene Data'!D83)),NA())</f>
        <v>#N/A</v>
      </c>
      <c r="BB89" s="100" t="e">
        <f ca="true">+IF(AND(ISNUMBER(OFFSET('Hygiene Data'!$D$9,0,10*ROW('Hygiene Data'!D83))),'Data Summary'!DQ89="Yes"),OFFSET('Hygiene Data'!$D$9,0,10*ROW('Hygiene Data'!D83)),NA())</f>
        <v>#N/A</v>
      </c>
      <c r="BC89" s="100" t="e">
        <f ca="true">+IF(AND(ISNUMBER(OFFSET('Hygiene Data'!$E$5,0,10*ROW('Hygiene Data'!E83))),'Data Summary'!DR89="Yes"),OFFSET('Hygiene Data'!$E$5,0,10*ROW('Hygiene Data'!E83)),NA())</f>
        <v>#N/A</v>
      </c>
      <c r="BD89" s="100" t="e">
        <f ca="true">+IF(AND(ISNUMBER(OFFSET('Hygiene Data'!$E$7,0,10*ROW('Hygiene Data'!E83))),'Data Summary'!DS89="Yes"),OFFSET('Hygiene Data'!$E$7,0,10*ROW('Hygiene Data'!E83)),NA())</f>
        <v>#N/A</v>
      </c>
      <c r="BE89" s="100" t="e">
        <f ca="true">+IF(AND(ISNUMBER(OFFSET('Hygiene Data'!$E$9,0,10*ROW('Hygiene Data'!E83))),'Data Summary'!DT89="Yes"),OFFSET('Hygiene Data'!$E$9,0,10*ROW('Hygiene Data'!E83)),NA())</f>
        <v>#N/A</v>
      </c>
      <c r="BF89" s="100" t="e">
        <f ca="true">+IF(AND(ISNUMBER(OFFSET('Hygiene Data'!$F$5,0,10*ROW('Hygiene Data'!F83))),'Data Summary'!DU89="Yes"),OFFSET('Hygiene Data'!$F$5,0,10*ROW('Hygiene Data'!F83)),NA())</f>
        <v>#N/A</v>
      </c>
      <c r="BG89" s="100" t="e">
        <f ca="true">+IF(AND(ISNUMBER(OFFSET('Hygiene Data'!$F$7,0,10*ROW('Hygiene Data'!F83))),'Data Summary'!DV89="Yes"),OFFSET('Hygiene Data'!$F$7,0,10*ROW('Hygiene Data'!F83)),NA())</f>
        <v>#N/A</v>
      </c>
      <c r="BH89" s="100" t="e">
        <f ca="true">+IF(AND(ISNUMBER(OFFSET('Hygiene Data'!$F$9,0,10*ROW('Hygiene Data'!F83))),'Data Summary'!DW89="Yes"),OFFSET('Hygiene Data'!$F$9,0,10*ROW('Hygiene Data'!F83)),NA())</f>
        <v>#N/A</v>
      </c>
      <c r="BI89" s="100" t="e">
        <f ca="true">+IF(AND(ISNUMBER(OFFSET('Hygiene Data'!$G$5,0,10*ROW('Hygiene Data'!G83))),'Data Summary'!DX89="Yes"),OFFSET('Hygiene Data'!$G$5,0,10*ROW('Hygiene Data'!G83)),NA())</f>
        <v>#N/A</v>
      </c>
      <c r="BJ89" s="100" t="e">
        <f ca="true">+IF(AND(ISNUMBER(OFFSET('Hygiene Data'!$G$7,0,10*ROW('Hygiene Data'!G83))),'Data Summary'!DY89="Yes"),OFFSET('Hygiene Data'!$G$7,0,10*ROW('Hygiene Data'!G83)),NA())</f>
        <v>#N/A</v>
      </c>
      <c r="BK89" s="100" t="e">
        <f ca="true">+IF(AND(ISNUMBER(OFFSET('Hygiene Data'!$G$9,0,10*ROW('Hygiene Data'!G83))),'Data Summary'!DZ89="Yes"),OFFSET('Hygiene Data'!$G$9,0,10*ROW('Hygiene Data'!G83)),NA())</f>
        <v>#N/A</v>
      </c>
      <c r="BL89" s="100" t="e">
        <f ca="true">+IF(AND(ISNUMBER(OFFSET('Hygiene Data'!$H$5,0,10*ROW('Hygiene Data'!H83))),'Data Summary'!EA89="Yes"),OFFSET('Hygiene Data'!$H$5,0,10*ROW('Hygiene Data'!H83)),NA())</f>
        <v>#N/A</v>
      </c>
      <c r="BM89" s="100" t="e">
        <f ca="true">+IF(AND(ISNUMBER(OFFSET('Hygiene Data'!$H$7,0,10*ROW('Hygiene Data'!H83))),'Data Summary'!EB89="Yes"),OFFSET('Hygiene Data'!$H$7,0,10*ROW('Hygiene Data'!H83)),NA())</f>
        <v>#N/A</v>
      </c>
      <c r="BN89" s="100" t="e">
        <f ca="true">+IF(AND(ISNUMBER(OFFSET('Hygiene Data'!$H$9,0,10*ROW('Hygiene Data'!H83))),'Data Summary'!EC89="Yes"),OFFSET('Hygiene Data'!$H$9,0,10*ROW('Hygiene Data'!H83)),NA())</f>
        <v>#N/A</v>
      </c>
      <c r="BO89" s="100" t="e">
        <f ca="true">+IF(AND(ISNUMBER(OFFSET('Hygiene Data'!$I$5,0,10*ROW('Hygiene Data'!I83))),'Data Summary'!ED89="Yes"),OFFSET('Hygiene Data'!$I$5,0,10*ROW('Hygiene Data'!I83)),NA())</f>
        <v>#N/A</v>
      </c>
      <c r="BP89" s="100" t="e">
        <f ca="true">+IF(AND(ISNUMBER(OFFSET('Hygiene Data'!$I$7,0,10*ROW('Hygiene Data'!I83))),'Data Summary'!EE89="Yes"),OFFSET('Hygiene Data'!$I$7,0,10*ROW('Hygiene Data'!I83)),NA())</f>
        <v>#N/A</v>
      </c>
      <c r="BQ89" s="100" t="e">
        <f ca="true">+IF(AND(ISNUMBER(OFFSET('Hygiene Data'!$I$9,0,10*ROW('Hygiene Data'!I83))),'Data Summary'!EF89="Yes"),OFFSET('Hygiene Data'!$I$9,0,10*ROW('Hygiene Data'!I83)),NA())</f>
        <v>#N/A</v>
      </c>
    </row>
    <row xmlns:x14ac="http://schemas.microsoft.com/office/spreadsheetml/2009/9/ac" r="90" x14ac:dyDescent="0.2">
      <c r="A90" s="351" t="e">
        <f ca="true">+RIGHT('Data Summary'!A90,LEN('Data Summary'!A90)-9)</f>
        <v>#VALUE!</v>
      </c>
      <c r="B90" s="38" t="str">
        <f ca="true">+IF(ISTEXT('Data Summary'!B90),'Data Summary'!B90,"")</f>
        <v/>
      </c>
      <c r="C90" s="350" t="e">
        <f ca="true">+VALUE('Data Summary'!C90)</f>
        <v>#VALUE!</v>
      </c>
      <c r="D90" s="98" t="e">
        <f ca="true">+IF(AND(ISNUMBER(OFFSET('Water Data'!$D$4,0,10*ROW('Water Data'!D84))),'Data Summary'!BS90="Yes"),100-OFFSET('Water Data'!$D$4,0,10*ROW('Water Data'!D84)),NA())</f>
        <v>#N/A</v>
      </c>
      <c r="E90" s="98" t="e">
        <f ca="true">+IF(AND(ISNUMBER(OFFSET('Water Data'!$D$6,0,10*ROW('Water Data'!D84))),'Data Summary'!BT90="Yes"),OFFSET('Water Data'!$D$6,0,10*ROW('Water Data'!D84)),NA())</f>
        <v>#N/A</v>
      </c>
      <c r="F90" s="98" t="e">
        <f ca="true">+IF(AND(ISNUMBER(OFFSET('Water Data'!$D$9,0,10*ROW('Water Data'!D84))),'Data Summary'!BU90="Yes"),OFFSET('Water Data'!$D$9,0,10*ROW('Water Data'!D84)),NA())</f>
        <v>#N/A</v>
      </c>
      <c r="G90" s="98" t="e">
        <f ca="true">+IF(AND(ISNUMBER(OFFSET('Water Data'!$E$4,0,10*ROW('Water Data'!E84))),'Data Summary'!BV90="Yes"),100-OFFSET('Water Data'!$E$4,0,10*ROW('Water Data'!E84)),NA())</f>
        <v>#N/A</v>
      </c>
      <c r="H90" s="98" t="e">
        <f ca="true">+IF(AND(ISNUMBER(OFFSET('Water Data'!$E$6,0,10*ROW('Water Data'!E84))),'Data Summary'!BW90="Yes"),OFFSET('Water Data'!$E$6,0,10*ROW('Water Data'!E84)),NA())</f>
        <v>#N/A</v>
      </c>
      <c r="I90" s="98" t="e">
        <f ca="true">+IF(AND(ISNUMBER(OFFSET('Water Data'!$E$9,0,10*ROW('Water Data'!E84))),'Data Summary'!BX90="Yes"),OFFSET('Water Data'!$E$9,0,10*ROW('Water Data'!E84)),NA())</f>
        <v>#N/A</v>
      </c>
      <c r="J90" s="98" t="e">
        <f ca="true">+IF(AND(ISNUMBER(OFFSET('Water Data'!$F$4,0,10*ROW('Water Data'!F84))),'Data Summary'!BY90="Yes"),100-OFFSET('Water Data'!$F$4,0,10*ROW('Water Data'!F84)),NA())</f>
        <v>#N/A</v>
      </c>
      <c r="K90" s="98" t="e">
        <f ca="true">+IF(AND(ISNUMBER(OFFSET('Water Data'!$F$6,0,10*ROW('Water Data'!F84))),'Data Summary'!BZ90="Yes"),OFFSET('Water Data'!$F$6,0,10*ROW('Water Data'!F84)),NA())</f>
        <v>#N/A</v>
      </c>
      <c r="L90" s="98" t="e">
        <f ca="true">+IF(AND(ISNUMBER(OFFSET('Water Data'!$F$9,0,10*ROW('Water Data'!F84))),'Data Summary'!CA90="Yes"),OFFSET('Water Data'!$F$9,0,10*ROW('Water Data'!F84)),NA())</f>
        <v>#N/A</v>
      </c>
      <c r="M90" s="98" t="e">
        <f ca="true">+IF(AND(ISNUMBER(OFFSET('Water Data'!$G$4,0,10*ROW('Water Data'!G84))),'Data Summary'!CB90="Yes"),100-OFFSET('Water Data'!$G$4,0,10*ROW('Water Data'!G84)),NA())</f>
        <v>#N/A</v>
      </c>
      <c r="N90" s="98" t="e">
        <f ca="true">+IF(AND(ISNUMBER(OFFSET('Water Data'!$G$6,0,10*ROW('Water Data'!G84))),'Data Summary'!CC90="Yes"),OFFSET('Water Data'!$G$6,0,10*ROW('Water Data'!G84)),NA())</f>
        <v>#N/A</v>
      </c>
      <c r="O90" s="98" t="e">
        <f ca="true">+IF(AND(ISNUMBER(OFFSET('Water Data'!$G$9,0,10*ROW('Water Data'!G84))),'Data Summary'!CD90="Yes"),OFFSET('Water Data'!$G$9,0,10*ROW('Water Data'!G84)),NA())</f>
        <v>#N/A</v>
      </c>
      <c r="P90" s="98" t="e">
        <f ca="true">+IF(AND(ISNUMBER(OFFSET('Water Data'!$H$4,0,10*ROW('Water Data'!H84))),'Data Summary'!CE90="Yes"),100-OFFSET('Water Data'!$H$4,0,10*ROW('Water Data'!H84)),NA())</f>
        <v>#N/A</v>
      </c>
      <c r="Q90" s="98" t="e">
        <f ca="true">+IF(AND(ISNUMBER(OFFSET('Water Data'!$H$6,0,10*ROW('Water Data'!H84))),'Data Summary'!CF90="Yes"),OFFSET('Water Data'!$H$6,0,10*ROW('Water Data'!H84)),NA())</f>
        <v>#N/A</v>
      </c>
      <c r="R90" s="98" t="e">
        <f ca="true">+IF(AND(ISNUMBER(OFFSET('Water Data'!$H$9,0,10*ROW('Water Data'!H84))),'Data Summary'!CG90="Yes"),OFFSET('Water Data'!$H$9,0,10*ROW('Water Data'!H84)),NA())</f>
        <v>#N/A</v>
      </c>
      <c r="S90" s="98" t="e">
        <f ca="true">+IF(AND(ISNUMBER(OFFSET('Water Data'!$I$4,0,10*ROW('Water Data'!I84))),'Data Summary'!CH90="Yes"),100-OFFSET('Water Data'!$I$4,0,10*ROW('Water Data'!I84)),NA())</f>
        <v>#N/A</v>
      </c>
      <c r="T90" s="98" t="e">
        <f ca="true">+IF(AND(ISNUMBER(OFFSET('Water Data'!$I$6,0,10*ROW('Water Data'!I84))),'Data Summary'!CI90="Yes"),OFFSET('Water Data'!$I$6,0,10*ROW('Water Data'!I84)),NA())</f>
        <v>#N/A</v>
      </c>
      <c r="U90" s="98" t="e">
        <f ca="true">+IF(AND(ISNUMBER(OFFSET('Water Data'!$I$9,0,10*ROW('Water Data'!I84))),'Data Summary'!CJ90="Yes"),OFFSET('Water Data'!$I$9,0,10*ROW('Water Data'!I84)),NA())</f>
        <v>#N/A</v>
      </c>
      <c r="V90" s="99" t="e">
        <f ca="true">+IF(AND(ISNUMBER(OFFSET('Sanitation Data'!$D$4,0,10*ROW('Sanitation Data'!D84))),'Data Summary'!CK90="Yes"),100-OFFSET('Sanitation Data'!$D$4,0,10*ROW('Sanitation Data'!D84)),NA())</f>
        <v>#N/A</v>
      </c>
      <c r="W90" s="99" t="e">
        <f ca="true">+IF(AND(ISNUMBER(OFFSET('Sanitation Data'!$D$6,0,10*ROW('Sanitation Data'!D84))),'Data Summary'!CL90="Yes"),OFFSET('Sanitation Data'!$D$6,0,10*ROW('Sanitation Data'!D84)),NA())</f>
        <v>#N/A</v>
      </c>
      <c r="X90" s="99" t="e">
        <f ca="true">+IF(AND(ISNUMBER(OFFSET('Sanitation Data'!$D$10,0,10*ROW('Sanitation Data'!D84))),'Data Summary'!CM90="Yes"),OFFSET('Sanitation Data'!$D$10,0,10*ROW('Sanitation Data'!D84)),NA())</f>
        <v>#N/A</v>
      </c>
      <c r="Y90" s="99" t="e">
        <f ca="true">+IF(AND(ISNUMBER(OFFSET('Sanitation Data'!$D$11,0,10*ROW('Sanitation Data'!D84))),'Data Summary'!CN90="Yes"),OFFSET('Sanitation Data'!$D$11,0,10*ROW('Sanitation Data'!D84)),NA())</f>
        <v>#N/A</v>
      </c>
      <c r="Z90" s="99" t="e">
        <f ca="true">+IF(AND(ISNUMBER(OFFSET('Sanitation Data'!$D$12,0,10*ROW('Sanitation Data'!D84))),'Data Summary'!CO90="Yes"),OFFSET('Sanitation Data'!$D$12,0,10*ROW('Sanitation Data'!D84)),NA())</f>
        <v>#N/A</v>
      </c>
      <c r="AA90" s="99" t="e">
        <f ca="true">+IF(AND(ISNUMBER(OFFSET('Sanitation Data'!$E$4,0,10*ROW('Sanitation Data'!E84))),'Data Summary'!CP90="Yes"),100-OFFSET('Sanitation Data'!$E$4,0,10*ROW('Sanitation Data'!E84)),NA())</f>
        <v>#N/A</v>
      </c>
      <c r="AB90" s="99" t="e">
        <f ca="true">+IF(AND(ISNUMBER(OFFSET('Sanitation Data'!$E$6,0,10*ROW('Sanitation Data'!E84))),'Data Summary'!CQ90="Yes"),OFFSET('Sanitation Data'!$E$6,0,10*ROW('Sanitation Data'!E84)),NA())</f>
        <v>#N/A</v>
      </c>
      <c r="AC90" s="99" t="e">
        <f ca="true">+IF(AND(ISNUMBER(OFFSET('Sanitation Data'!$E$10,0,10*ROW('Sanitation Data'!E84))),'Data Summary'!CR90="Yes"),OFFSET('Sanitation Data'!$E$10,0,10*ROW('Sanitation Data'!E84)),NA())</f>
        <v>#N/A</v>
      </c>
      <c r="AD90" s="99" t="e">
        <f ca="true">+IF(AND(ISNUMBER(OFFSET('Sanitation Data'!$E$11,0,10*ROW('Sanitation Data'!E84))),'Data Summary'!CS90="Yes"),OFFSET('Sanitation Data'!$E$11,0,10*ROW('Sanitation Data'!E84)),NA())</f>
        <v>#N/A</v>
      </c>
      <c r="AE90" s="99" t="e">
        <f ca="true">+IF(AND(ISNUMBER(OFFSET('Sanitation Data'!$E$12,0,10*ROW('Sanitation Data'!E84))),'Data Summary'!CT90="Yes"),OFFSET('Sanitation Data'!$E$12,0,10*ROW('Sanitation Data'!E84)),NA())</f>
        <v>#N/A</v>
      </c>
      <c r="AF90" s="99" t="e">
        <f ca="true">+IF(AND(ISNUMBER(OFFSET('Sanitation Data'!$F$4,0,10*ROW('Sanitation Data'!F84))),'Data Summary'!CU90="Yes"),100-OFFSET('Sanitation Data'!$F$4,0,10*ROW('Sanitation Data'!F84)),NA())</f>
        <v>#N/A</v>
      </c>
      <c r="AG90" s="99" t="e">
        <f ca="true">+IF(AND(ISNUMBER(OFFSET('Sanitation Data'!$F$6,0,10*ROW('Sanitation Data'!F84))),'Data Summary'!CV90="Yes"),OFFSET('Sanitation Data'!$F$6,0,10*ROW('Sanitation Data'!F84)),NA())</f>
        <v>#N/A</v>
      </c>
      <c r="AH90" s="99" t="e">
        <f ca="true">+IF(AND(ISNUMBER(OFFSET('Sanitation Data'!$F$10,0,10*ROW('Sanitation Data'!F84))),'Data Summary'!CW90="Yes"),OFFSET('Sanitation Data'!$F$10,0,10*ROW('Sanitation Data'!F84)),NA())</f>
        <v>#N/A</v>
      </c>
      <c r="AI90" s="99" t="e">
        <f ca="true">+IF(AND(ISNUMBER(OFFSET('Sanitation Data'!$F$11,0,10*ROW('Sanitation Data'!F84))),'Data Summary'!CX90="Yes"),OFFSET('Sanitation Data'!$F$11,0,10*ROW('Sanitation Data'!F84)),NA())</f>
        <v>#N/A</v>
      </c>
      <c r="AJ90" s="99" t="e">
        <f ca="true">+IF(AND(ISNUMBER(OFFSET('Sanitation Data'!$F$12,0,10*ROW('Sanitation Data'!F84))),'Data Summary'!CY90="Yes"),OFFSET('Sanitation Data'!$F$12,0,10*ROW('Sanitation Data'!F84)),NA())</f>
        <v>#N/A</v>
      </c>
      <c r="AK90" s="99" t="e">
        <f ca="true">+IF(AND(ISNUMBER(OFFSET('Sanitation Data'!$G$4,0,10*ROW('Sanitation Data'!G84))),'Data Summary'!CZ90="Yes"),100-OFFSET('Sanitation Data'!$G$4,0,10*ROW('Sanitation Data'!G84)),NA())</f>
        <v>#N/A</v>
      </c>
      <c r="AL90" s="99" t="e">
        <f ca="true">+IF(AND(ISNUMBER(OFFSET('Sanitation Data'!$G$6,0,10*ROW('Sanitation Data'!G84))),'Data Summary'!DA90="Yes"),OFFSET('Sanitation Data'!$G$6,0,10*ROW('Sanitation Data'!G84)),NA())</f>
        <v>#N/A</v>
      </c>
      <c r="AM90" s="99" t="e">
        <f ca="true">+IF(AND(ISNUMBER(OFFSET('Sanitation Data'!$G$10,0,10*ROW('Sanitation Data'!G84))),'Data Summary'!DB90="Yes"),OFFSET('Sanitation Data'!$G$10,0,10*ROW('Sanitation Data'!G84)),NA())</f>
        <v>#N/A</v>
      </c>
      <c r="AN90" s="99" t="e">
        <f ca="true">+IF(AND(ISNUMBER(OFFSET('Sanitation Data'!$G$11,0,10*ROW('Sanitation Data'!G84))),'Data Summary'!DC90="Yes"),OFFSET('Sanitation Data'!$G$11,0,10*ROW('Sanitation Data'!G84)),NA())</f>
        <v>#N/A</v>
      </c>
      <c r="AO90" s="99" t="e">
        <f ca="true">+IF(AND(ISNUMBER(OFFSET('Sanitation Data'!$G$12,0,10*ROW('Sanitation Data'!G84))),'Data Summary'!DD90="Yes"),OFFSET('Sanitation Data'!$G$12,0,10*ROW('Sanitation Data'!G84)),NA())</f>
        <v>#N/A</v>
      </c>
      <c r="AP90" s="99" t="e">
        <f ca="true">+IF(AND(ISNUMBER(OFFSET('Sanitation Data'!$H$4,0,10*ROW('Sanitation Data'!H84))),'Data Summary'!DE90="Yes"),100-OFFSET('Sanitation Data'!$H$4,0,10*ROW('Sanitation Data'!H84)),NA())</f>
        <v>#N/A</v>
      </c>
      <c r="AQ90" s="99" t="e">
        <f ca="true">+IF(AND(ISNUMBER(OFFSET('Sanitation Data'!$H$6,0,10*ROW('Sanitation Data'!H84))),'Data Summary'!DF90="Yes"),OFFSET('Sanitation Data'!$H$6,0,10*ROW('Sanitation Data'!H84)),NA())</f>
        <v>#N/A</v>
      </c>
      <c r="AR90" s="99" t="e">
        <f ca="true">+IF(AND(ISNUMBER(OFFSET('Sanitation Data'!$H$10,0,10*ROW('Sanitation Data'!H84))),'Data Summary'!DG90="Yes"),OFFSET('Sanitation Data'!$H$10,0,10*ROW('Sanitation Data'!H84)),NA())</f>
        <v>#N/A</v>
      </c>
      <c r="AS90" s="99" t="e">
        <f ca="true">+IF(AND(ISNUMBER(OFFSET('Sanitation Data'!$H$11,0,10*ROW('Sanitation Data'!H84))),'Data Summary'!DH90="Yes"),OFFSET('Sanitation Data'!$H$11,0,10*ROW('Sanitation Data'!H84)),NA())</f>
        <v>#N/A</v>
      </c>
      <c r="AT90" s="99" t="e">
        <f ca="true">+IF(AND(ISNUMBER(OFFSET('Sanitation Data'!$H$12,0,10*ROW('Sanitation Data'!H84))),'Data Summary'!DI90="Yes"),OFFSET('Sanitation Data'!$H$12,0,10*ROW('Sanitation Data'!H84)),NA())</f>
        <v>#N/A</v>
      </c>
      <c r="AU90" s="99" t="e">
        <f ca="true">+IF(AND(ISNUMBER(OFFSET('Sanitation Data'!$I$4,0,10*ROW('Sanitation Data'!I84))),'Data Summary'!DJ90="Yes"),100-OFFSET('Sanitation Data'!$I$4,0,10*ROW('Sanitation Data'!I84)),NA())</f>
        <v>#N/A</v>
      </c>
      <c r="AV90" s="99" t="e">
        <f ca="true">+IF(AND(ISNUMBER(OFFSET('Sanitation Data'!$I$6,0,10*ROW('Sanitation Data'!I84))),'Data Summary'!DK90="Yes"),OFFSET('Sanitation Data'!$I$6,0,10*ROW('Sanitation Data'!I84)),NA())</f>
        <v>#N/A</v>
      </c>
      <c r="AW90" s="99" t="e">
        <f ca="true">+IF(AND(ISNUMBER(OFFSET('Sanitation Data'!$I$10,0,10*ROW('Sanitation Data'!I84))),'Data Summary'!DL90="Yes"),OFFSET('Sanitation Data'!$I$10,0,10*ROW('Sanitation Data'!I84)),NA())</f>
        <v>#N/A</v>
      </c>
      <c r="AX90" s="99" t="e">
        <f ca="true">+IF(AND(ISNUMBER(OFFSET('Sanitation Data'!$I$11,0,10*ROW('Sanitation Data'!I84))),'Data Summary'!DM90="Yes"),OFFSET('Sanitation Data'!$I$11,0,10*ROW('Sanitation Data'!I84)),NA())</f>
        <v>#N/A</v>
      </c>
      <c r="AY90" s="99" t="e">
        <f ca="true">+IF(AND(ISNUMBER(OFFSET('Sanitation Data'!$I$12,0,10*ROW('Sanitation Data'!I84))),'Data Summary'!DN90="Yes"),OFFSET('Sanitation Data'!$I$12,0,10*ROW('Sanitation Data'!I84)),NA())</f>
        <v>#N/A</v>
      </c>
      <c r="AZ90" s="100" t="e">
        <f ca="true">+IF(AND(ISNUMBER(OFFSET('Hygiene Data'!$D$5,0,10*ROW('Hygiene Data'!D84))),'Data Summary'!DO90="Yes"),OFFSET('Hygiene Data'!$D$5,0,10*ROW('Hygiene Data'!D84)),NA())</f>
        <v>#N/A</v>
      </c>
      <c r="BA90" s="100" t="e">
        <f ca="true">+IF(AND(ISNUMBER(OFFSET('Hygiene Data'!$D$7,0,10*ROW('Hygiene Data'!D84))),'Data Summary'!DP90="Yes"),OFFSET('Hygiene Data'!$D$7,0,10*ROW('Hygiene Data'!D84)),NA())</f>
        <v>#N/A</v>
      </c>
      <c r="BB90" s="100" t="e">
        <f ca="true">+IF(AND(ISNUMBER(OFFSET('Hygiene Data'!$D$9,0,10*ROW('Hygiene Data'!D84))),'Data Summary'!DQ90="Yes"),OFFSET('Hygiene Data'!$D$9,0,10*ROW('Hygiene Data'!D84)),NA())</f>
        <v>#N/A</v>
      </c>
      <c r="BC90" s="100" t="e">
        <f ca="true">+IF(AND(ISNUMBER(OFFSET('Hygiene Data'!$E$5,0,10*ROW('Hygiene Data'!E84))),'Data Summary'!DR90="Yes"),OFFSET('Hygiene Data'!$E$5,0,10*ROW('Hygiene Data'!E84)),NA())</f>
        <v>#N/A</v>
      </c>
      <c r="BD90" s="100" t="e">
        <f ca="true">+IF(AND(ISNUMBER(OFFSET('Hygiene Data'!$E$7,0,10*ROW('Hygiene Data'!E84))),'Data Summary'!DS90="Yes"),OFFSET('Hygiene Data'!$E$7,0,10*ROW('Hygiene Data'!E84)),NA())</f>
        <v>#N/A</v>
      </c>
      <c r="BE90" s="100" t="e">
        <f ca="true">+IF(AND(ISNUMBER(OFFSET('Hygiene Data'!$E$9,0,10*ROW('Hygiene Data'!E84))),'Data Summary'!DT90="Yes"),OFFSET('Hygiene Data'!$E$9,0,10*ROW('Hygiene Data'!E84)),NA())</f>
        <v>#N/A</v>
      </c>
      <c r="BF90" s="100" t="e">
        <f ca="true">+IF(AND(ISNUMBER(OFFSET('Hygiene Data'!$F$5,0,10*ROW('Hygiene Data'!F84))),'Data Summary'!DU90="Yes"),OFFSET('Hygiene Data'!$F$5,0,10*ROW('Hygiene Data'!F84)),NA())</f>
        <v>#N/A</v>
      </c>
      <c r="BG90" s="100" t="e">
        <f ca="true">+IF(AND(ISNUMBER(OFFSET('Hygiene Data'!$F$7,0,10*ROW('Hygiene Data'!F84))),'Data Summary'!DV90="Yes"),OFFSET('Hygiene Data'!$F$7,0,10*ROW('Hygiene Data'!F84)),NA())</f>
        <v>#N/A</v>
      </c>
      <c r="BH90" s="100" t="e">
        <f ca="true">+IF(AND(ISNUMBER(OFFSET('Hygiene Data'!$F$9,0,10*ROW('Hygiene Data'!F84))),'Data Summary'!DW90="Yes"),OFFSET('Hygiene Data'!$F$9,0,10*ROW('Hygiene Data'!F84)),NA())</f>
        <v>#N/A</v>
      </c>
      <c r="BI90" s="100" t="e">
        <f ca="true">+IF(AND(ISNUMBER(OFFSET('Hygiene Data'!$G$5,0,10*ROW('Hygiene Data'!G84))),'Data Summary'!DX90="Yes"),OFFSET('Hygiene Data'!$G$5,0,10*ROW('Hygiene Data'!G84)),NA())</f>
        <v>#N/A</v>
      </c>
      <c r="BJ90" s="100" t="e">
        <f ca="true">+IF(AND(ISNUMBER(OFFSET('Hygiene Data'!$G$7,0,10*ROW('Hygiene Data'!G84))),'Data Summary'!DY90="Yes"),OFFSET('Hygiene Data'!$G$7,0,10*ROW('Hygiene Data'!G84)),NA())</f>
        <v>#N/A</v>
      </c>
      <c r="BK90" s="100" t="e">
        <f ca="true">+IF(AND(ISNUMBER(OFFSET('Hygiene Data'!$G$9,0,10*ROW('Hygiene Data'!G84))),'Data Summary'!DZ90="Yes"),OFFSET('Hygiene Data'!$G$9,0,10*ROW('Hygiene Data'!G84)),NA())</f>
        <v>#N/A</v>
      </c>
      <c r="BL90" s="100" t="e">
        <f ca="true">+IF(AND(ISNUMBER(OFFSET('Hygiene Data'!$H$5,0,10*ROW('Hygiene Data'!H84))),'Data Summary'!EA90="Yes"),OFFSET('Hygiene Data'!$H$5,0,10*ROW('Hygiene Data'!H84)),NA())</f>
        <v>#N/A</v>
      </c>
      <c r="BM90" s="100" t="e">
        <f ca="true">+IF(AND(ISNUMBER(OFFSET('Hygiene Data'!$H$7,0,10*ROW('Hygiene Data'!H84))),'Data Summary'!EB90="Yes"),OFFSET('Hygiene Data'!$H$7,0,10*ROW('Hygiene Data'!H84)),NA())</f>
        <v>#N/A</v>
      </c>
      <c r="BN90" s="100" t="e">
        <f ca="true">+IF(AND(ISNUMBER(OFFSET('Hygiene Data'!$H$9,0,10*ROW('Hygiene Data'!H84))),'Data Summary'!EC90="Yes"),OFFSET('Hygiene Data'!$H$9,0,10*ROW('Hygiene Data'!H84)),NA())</f>
        <v>#N/A</v>
      </c>
      <c r="BO90" s="100" t="e">
        <f ca="true">+IF(AND(ISNUMBER(OFFSET('Hygiene Data'!$I$5,0,10*ROW('Hygiene Data'!I84))),'Data Summary'!ED90="Yes"),OFFSET('Hygiene Data'!$I$5,0,10*ROW('Hygiene Data'!I84)),NA())</f>
        <v>#N/A</v>
      </c>
      <c r="BP90" s="100" t="e">
        <f ca="true">+IF(AND(ISNUMBER(OFFSET('Hygiene Data'!$I$7,0,10*ROW('Hygiene Data'!I84))),'Data Summary'!EE90="Yes"),OFFSET('Hygiene Data'!$I$7,0,10*ROW('Hygiene Data'!I84)),NA())</f>
        <v>#N/A</v>
      </c>
      <c r="BQ90" s="100" t="e">
        <f ca="true">+IF(AND(ISNUMBER(OFFSET('Hygiene Data'!$I$9,0,10*ROW('Hygiene Data'!I84))),'Data Summary'!EF90="Yes"),OFFSET('Hygiene Data'!$I$9,0,10*ROW('Hygiene Data'!I84)),NA())</f>
        <v>#N/A</v>
      </c>
    </row>
    <row xmlns:x14ac="http://schemas.microsoft.com/office/spreadsheetml/2009/9/ac" r="91" x14ac:dyDescent="0.2">
      <c r="A91" s="351" t="e">
        <f ca="true">+RIGHT('Data Summary'!A91,LEN('Data Summary'!A91)-9)</f>
        <v>#VALUE!</v>
      </c>
      <c r="B91" s="38" t="str">
        <f ca="true">+IF(ISTEXT('Data Summary'!B91),'Data Summary'!B91,"")</f>
        <v/>
      </c>
      <c r="C91" s="350" t="e">
        <f ca="true">+VALUE('Data Summary'!C91)</f>
        <v>#VALUE!</v>
      </c>
      <c r="D91" s="98" t="e">
        <f ca="true">+IF(AND(ISNUMBER(OFFSET('Water Data'!$D$4,0,10*ROW('Water Data'!D85))),'Data Summary'!BS91="Yes"),100-OFFSET('Water Data'!$D$4,0,10*ROW('Water Data'!D85)),NA())</f>
        <v>#N/A</v>
      </c>
      <c r="E91" s="98" t="e">
        <f ca="true">+IF(AND(ISNUMBER(OFFSET('Water Data'!$D$6,0,10*ROW('Water Data'!D85))),'Data Summary'!BT91="Yes"),OFFSET('Water Data'!$D$6,0,10*ROW('Water Data'!D85)),NA())</f>
        <v>#N/A</v>
      </c>
      <c r="F91" s="98" t="e">
        <f ca="true">+IF(AND(ISNUMBER(OFFSET('Water Data'!$D$9,0,10*ROW('Water Data'!D85))),'Data Summary'!BU91="Yes"),OFFSET('Water Data'!$D$9,0,10*ROW('Water Data'!D85)),NA())</f>
        <v>#N/A</v>
      </c>
      <c r="G91" s="98" t="e">
        <f ca="true">+IF(AND(ISNUMBER(OFFSET('Water Data'!$E$4,0,10*ROW('Water Data'!E85))),'Data Summary'!BV91="Yes"),100-OFFSET('Water Data'!$E$4,0,10*ROW('Water Data'!E85)),NA())</f>
        <v>#N/A</v>
      </c>
      <c r="H91" s="98" t="e">
        <f ca="true">+IF(AND(ISNUMBER(OFFSET('Water Data'!$E$6,0,10*ROW('Water Data'!E85))),'Data Summary'!BW91="Yes"),OFFSET('Water Data'!$E$6,0,10*ROW('Water Data'!E85)),NA())</f>
        <v>#N/A</v>
      </c>
      <c r="I91" s="98" t="e">
        <f ca="true">+IF(AND(ISNUMBER(OFFSET('Water Data'!$E$9,0,10*ROW('Water Data'!E85))),'Data Summary'!BX91="Yes"),OFFSET('Water Data'!$E$9,0,10*ROW('Water Data'!E85)),NA())</f>
        <v>#N/A</v>
      </c>
      <c r="J91" s="98" t="e">
        <f ca="true">+IF(AND(ISNUMBER(OFFSET('Water Data'!$F$4,0,10*ROW('Water Data'!F85))),'Data Summary'!BY91="Yes"),100-OFFSET('Water Data'!$F$4,0,10*ROW('Water Data'!F85)),NA())</f>
        <v>#N/A</v>
      </c>
      <c r="K91" s="98" t="e">
        <f ca="true">+IF(AND(ISNUMBER(OFFSET('Water Data'!$F$6,0,10*ROW('Water Data'!F85))),'Data Summary'!BZ91="Yes"),OFFSET('Water Data'!$F$6,0,10*ROW('Water Data'!F85)),NA())</f>
        <v>#N/A</v>
      </c>
      <c r="L91" s="98" t="e">
        <f ca="true">+IF(AND(ISNUMBER(OFFSET('Water Data'!$F$9,0,10*ROW('Water Data'!F85))),'Data Summary'!CA91="Yes"),OFFSET('Water Data'!$F$9,0,10*ROW('Water Data'!F85)),NA())</f>
        <v>#N/A</v>
      </c>
      <c r="M91" s="98" t="e">
        <f ca="true">+IF(AND(ISNUMBER(OFFSET('Water Data'!$G$4,0,10*ROW('Water Data'!G85))),'Data Summary'!CB91="Yes"),100-OFFSET('Water Data'!$G$4,0,10*ROW('Water Data'!G85)),NA())</f>
        <v>#N/A</v>
      </c>
      <c r="N91" s="98" t="e">
        <f ca="true">+IF(AND(ISNUMBER(OFFSET('Water Data'!$G$6,0,10*ROW('Water Data'!G85))),'Data Summary'!CC91="Yes"),OFFSET('Water Data'!$G$6,0,10*ROW('Water Data'!G85)),NA())</f>
        <v>#N/A</v>
      </c>
      <c r="O91" s="98" t="e">
        <f ca="true">+IF(AND(ISNUMBER(OFFSET('Water Data'!$G$9,0,10*ROW('Water Data'!G85))),'Data Summary'!CD91="Yes"),OFFSET('Water Data'!$G$9,0,10*ROW('Water Data'!G85)),NA())</f>
        <v>#N/A</v>
      </c>
      <c r="P91" s="98" t="e">
        <f ca="true">+IF(AND(ISNUMBER(OFFSET('Water Data'!$H$4,0,10*ROW('Water Data'!H85))),'Data Summary'!CE91="Yes"),100-OFFSET('Water Data'!$H$4,0,10*ROW('Water Data'!H85)),NA())</f>
        <v>#N/A</v>
      </c>
      <c r="Q91" s="98" t="e">
        <f ca="true">+IF(AND(ISNUMBER(OFFSET('Water Data'!$H$6,0,10*ROW('Water Data'!H85))),'Data Summary'!CF91="Yes"),OFFSET('Water Data'!$H$6,0,10*ROW('Water Data'!H85)),NA())</f>
        <v>#N/A</v>
      </c>
      <c r="R91" s="98" t="e">
        <f ca="true">+IF(AND(ISNUMBER(OFFSET('Water Data'!$H$9,0,10*ROW('Water Data'!H85))),'Data Summary'!CG91="Yes"),OFFSET('Water Data'!$H$9,0,10*ROW('Water Data'!H85)),NA())</f>
        <v>#N/A</v>
      </c>
      <c r="S91" s="98" t="e">
        <f ca="true">+IF(AND(ISNUMBER(OFFSET('Water Data'!$I$4,0,10*ROW('Water Data'!I85))),'Data Summary'!CH91="Yes"),100-OFFSET('Water Data'!$I$4,0,10*ROW('Water Data'!I85)),NA())</f>
        <v>#N/A</v>
      </c>
      <c r="T91" s="98" t="e">
        <f ca="true">+IF(AND(ISNUMBER(OFFSET('Water Data'!$I$6,0,10*ROW('Water Data'!I85))),'Data Summary'!CI91="Yes"),OFFSET('Water Data'!$I$6,0,10*ROW('Water Data'!I85)),NA())</f>
        <v>#N/A</v>
      </c>
      <c r="U91" s="98" t="e">
        <f ca="true">+IF(AND(ISNUMBER(OFFSET('Water Data'!$I$9,0,10*ROW('Water Data'!I85))),'Data Summary'!CJ91="Yes"),OFFSET('Water Data'!$I$9,0,10*ROW('Water Data'!I85)),NA())</f>
        <v>#N/A</v>
      </c>
      <c r="V91" s="99" t="e">
        <f ca="true">+IF(AND(ISNUMBER(OFFSET('Sanitation Data'!$D$4,0,10*ROW('Sanitation Data'!D85))),'Data Summary'!CK91="Yes"),100-OFFSET('Sanitation Data'!$D$4,0,10*ROW('Sanitation Data'!D85)),NA())</f>
        <v>#N/A</v>
      </c>
      <c r="W91" s="99" t="e">
        <f ca="true">+IF(AND(ISNUMBER(OFFSET('Sanitation Data'!$D$6,0,10*ROW('Sanitation Data'!D85))),'Data Summary'!CL91="Yes"),OFFSET('Sanitation Data'!$D$6,0,10*ROW('Sanitation Data'!D85)),NA())</f>
        <v>#N/A</v>
      </c>
      <c r="X91" s="99" t="e">
        <f ca="true">+IF(AND(ISNUMBER(OFFSET('Sanitation Data'!$D$10,0,10*ROW('Sanitation Data'!D85))),'Data Summary'!CM91="Yes"),OFFSET('Sanitation Data'!$D$10,0,10*ROW('Sanitation Data'!D85)),NA())</f>
        <v>#N/A</v>
      </c>
      <c r="Y91" s="99" t="e">
        <f ca="true">+IF(AND(ISNUMBER(OFFSET('Sanitation Data'!$D$11,0,10*ROW('Sanitation Data'!D85))),'Data Summary'!CN91="Yes"),OFFSET('Sanitation Data'!$D$11,0,10*ROW('Sanitation Data'!D85)),NA())</f>
        <v>#N/A</v>
      </c>
      <c r="Z91" s="99" t="e">
        <f ca="true">+IF(AND(ISNUMBER(OFFSET('Sanitation Data'!$D$12,0,10*ROW('Sanitation Data'!D85))),'Data Summary'!CO91="Yes"),OFFSET('Sanitation Data'!$D$12,0,10*ROW('Sanitation Data'!D85)),NA())</f>
        <v>#N/A</v>
      </c>
      <c r="AA91" s="99" t="e">
        <f ca="true">+IF(AND(ISNUMBER(OFFSET('Sanitation Data'!$E$4,0,10*ROW('Sanitation Data'!E85))),'Data Summary'!CP91="Yes"),100-OFFSET('Sanitation Data'!$E$4,0,10*ROW('Sanitation Data'!E85)),NA())</f>
        <v>#N/A</v>
      </c>
      <c r="AB91" s="99" t="e">
        <f ca="true">+IF(AND(ISNUMBER(OFFSET('Sanitation Data'!$E$6,0,10*ROW('Sanitation Data'!E85))),'Data Summary'!CQ91="Yes"),OFFSET('Sanitation Data'!$E$6,0,10*ROW('Sanitation Data'!E85)),NA())</f>
        <v>#N/A</v>
      </c>
      <c r="AC91" s="99" t="e">
        <f ca="true">+IF(AND(ISNUMBER(OFFSET('Sanitation Data'!$E$10,0,10*ROW('Sanitation Data'!E85))),'Data Summary'!CR91="Yes"),OFFSET('Sanitation Data'!$E$10,0,10*ROW('Sanitation Data'!E85)),NA())</f>
        <v>#N/A</v>
      </c>
      <c r="AD91" s="99" t="e">
        <f ca="true">+IF(AND(ISNUMBER(OFFSET('Sanitation Data'!$E$11,0,10*ROW('Sanitation Data'!E85))),'Data Summary'!CS91="Yes"),OFFSET('Sanitation Data'!$E$11,0,10*ROW('Sanitation Data'!E85)),NA())</f>
        <v>#N/A</v>
      </c>
      <c r="AE91" s="99" t="e">
        <f ca="true">+IF(AND(ISNUMBER(OFFSET('Sanitation Data'!$E$12,0,10*ROW('Sanitation Data'!E85))),'Data Summary'!CT91="Yes"),OFFSET('Sanitation Data'!$E$12,0,10*ROW('Sanitation Data'!E85)),NA())</f>
        <v>#N/A</v>
      </c>
      <c r="AF91" s="99" t="e">
        <f ca="true">+IF(AND(ISNUMBER(OFFSET('Sanitation Data'!$F$4,0,10*ROW('Sanitation Data'!F85))),'Data Summary'!CU91="Yes"),100-OFFSET('Sanitation Data'!$F$4,0,10*ROW('Sanitation Data'!F85)),NA())</f>
        <v>#N/A</v>
      </c>
      <c r="AG91" s="99" t="e">
        <f ca="true">+IF(AND(ISNUMBER(OFFSET('Sanitation Data'!$F$6,0,10*ROW('Sanitation Data'!F85))),'Data Summary'!CV91="Yes"),OFFSET('Sanitation Data'!$F$6,0,10*ROW('Sanitation Data'!F85)),NA())</f>
        <v>#N/A</v>
      </c>
      <c r="AH91" s="99" t="e">
        <f ca="true">+IF(AND(ISNUMBER(OFFSET('Sanitation Data'!$F$10,0,10*ROW('Sanitation Data'!F85))),'Data Summary'!CW91="Yes"),OFFSET('Sanitation Data'!$F$10,0,10*ROW('Sanitation Data'!F85)),NA())</f>
        <v>#N/A</v>
      </c>
      <c r="AI91" s="99" t="e">
        <f ca="true">+IF(AND(ISNUMBER(OFFSET('Sanitation Data'!$F$11,0,10*ROW('Sanitation Data'!F85))),'Data Summary'!CX91="Yes"),OFFSET('Sanitation Data'!$F$11,0,10*ROW('Sanitation Data'!F85)),NA())</f>
        <v>#N/A</v>
      </c>
      <c r="AJ91" s="99" t="e">
        <f ca="true">+IF(AND(ISNUMBER(OFFSET('Sanitation Data'!$F$12,0,10*ROW('Sanitation Data'!F85))),'Data Summary'!CY91="Yes"),OFFSET('Sanitation Data'!$F$12,0,10*ROW('Sanitation Data'!F85)),NA())</f>
        <v>#N/A</v>
      </c>
      <c r="AK91" s="99" t="e">
        <f ca="true">+IF(AND(ISNUMBER(OFFSET('Sanitation Data'!$G$4,0,10*ROW('Sanitation Data'!G85))),'Data Summary'!CZ91="Yes"),100-OFFSET('Sanitation Data'!$G$4,0,10*ROW('Sanitation Data'!G85)),NA())</f>
        <v>#N/A</v>
      </c>
      <c r="AL91" s="99" t="e">
        <f ca="true">+IF(AND(ISNUMBER(OFFSET('Sanitation Data'!$G$6,0,10*ROW('Sanitation Data'!G85))),'Data Summary'!DA91="Yes"),OFFSET('Sanitation Data'!$G$6,0,10*ROW('Sanitation Data'!G85)),NA())</f>
        <v>#N/A</v>
      </c>
      <c r="AM91" s="99" t="e">
        <f ca="true">+IF(AND(ISNUMBER(OFFSET('Sanitation Data'!$G$10,0,10*ROW('Sanitation Data'!G85))),'Data Summary'!DB91="Yes"),OFFSET('Sanitation Data'!$G$10,0,10*ROW('Sanitation Data'!G85)),NA())</f>
        <v>#N/A</v>
      </c>
      <c r="AN91" s="99" t="e">
        <f ca="true">+IF(AND(ISNUMBER(OFFSET('Sanitation Data'!$G$11,0,10*ROW('Sanitation Data'!G85))),'Data Summary'!DC91="Yes"),OFFSET('Sanitation Data'!$G$11,0,10*ROW('Sanitation Data'!G85)),NA())</f>
        <v>#N/A</v>
      </c>
      <c r="AO91" s="99" t="e">
        <f ca="true">+IF(AND(ISNUMBER(OFFSET('Sanitation Data'!$G$12,0,10*ROW('Sanitation Data'!G85))),'Data Summary'!DD91="Yes"),OFFSET('Sanitation Data'!$G$12,0,10*ROW('Sanitation Data'!G85)),NA())</f>
        <v>#N/A</v>
      </c>
      <c r="AP91" s="99" t="e">
        <f ca="true">+IF(AND(ISNUMBER(OFFSET('Sanitation Data'!$H$4,0,10*ROW('Sanitation Data'!H85))),'Data Summary'!DE91="Yes"),100-OFFSET('Sanitation Data'!$H$4,0,10*ROW('Sanitation Data'!H85)),NA())</f>
        <v>#N/A</v>
      </c>
      <c r="AQ91" s="99" t="e">
        <f ca="true">+IF(AND(ISNUMBER(OFFSET('Sanitation Data'!$H$6,0,10*ROW('Sanitation Data'!H85))),'Data Summary'!DF91="Yes"),OFFSET('Sanitation Data'!$H$6,0,10*ROW('Sanitation Data'!H85)),NA())</f>
        <v>#N/A</v>
      </c>
      <c r="AR91" s="99" t="e">
        <f ca="true">+IF(AND(ISNUMBER(OFFSET('Sanitation Data'!$H$10,0,10*ROW('Sanitation Data'!H85))),'Data Summary'!DG91="Yes"),OFFSET('Sanitation Data'!$H$10,0,10*ROW('Sanitation Data'!H85)),NA())</f>
        <v>#N/A</v>
      </c>
      <c r="AS91" s="99" t="e">
        <f ca="true">+IF(AND(ISNUMBER(OFFSET('Sanitation Data'!$H$11,0,10*ROW('Sanitation Data'!H85))),'Data Summary'!DH91="Yes"),OFFSET('Sanitation Data'!$H$11,0,10*ROW('Sanitation Data'!H85)),NA())</f>
        <v>#N/A</v>
      </c>
      <c r="AT91" s="99" t="e">
        <f ca="true">+IF(AND(ISNUMBER(OFFSET('Sanitation Data'!$H$12,0,10*ROW('Sanitation Data'!H85))),'Data Summary'!DI91="Yes"),OFFSET('Sanitation Data'!$H$12,0,10*ROW('Sanitation Data'!H85)),NA())</f>
        <v>#N/A</v>
      </c>
      <c r="AU91" s="99" t="e">
        <f ca="true">+IF(AND(ISNUMBER(OFFSET('Sanitation Data'!$I$4,0,10*ROW('Sanitation Data'!I85))),'Data Summary'!DJ91="Yes"),100-OFFSET('Sanitation Data'!$I$4,0,10*ROW('Sanitation Data'!I85)),NA())</f>
        <v>#N/A</v>
      </c>
      <c r="AV91" s="99" t="e">
        <f ca="true">+IF(AND(ISNUMBER(OFFSET('Sanitation Data'!$I$6,0,10*ROW('Sanitation Data'!I85))),'Data Summary'!DK91="Yes"),OFFSET('Sanitation Data'!$I$6,0,10*ROW('Sanitation Data'!I85)),NA())</f>
        <v>#N/A</v>
      </c>
      <c r="AW91" s="99" t="e">
        <f ca="true">+IF(AND(ISNUMBER(OFFSET('Sanitation Data'!$I$10,0,10*ROW('Sanitation Data'!I85))),'Data Summary'!DL91="Yes"),OFFSET('Sanitation Data'!$I$10,0,10*ROW('Sanitation Data'!I85)),NA())</f>
        <v>#N/A</v>
      </c>
      <c r="AX91" s="99" t="e">
        <f ca="true">+IF(AND(ISNUMBER(OFFSET('Sanitation Data'!$I$11,0,10*ROW('Sanitation Data'!I85))),'Data Summary'!DM91="Yes"),OFFSET('Sanitation Data'!$I$11,0,10*ROW('Sanitation Data'!I85)),NA())</f>
        <v>#N/A</v>
      </c>
      <c r="AY91" s="99" t="e">
        <f ca="true">+IF(AND(ISNUMBER(OFFSET('Sanitation Data'!$I$12,0,10*ROW('Sanitation Data'!I85))),'Data Summary'!DN91="Yes"),OFFSET('Sanitation Data'!$I$12,0,10*ROW('Sanitation Data'!I85)),NA())</f>
        <v>#N/A</v>
      </c>
      <c r="AZ91" s="100" t="e">
        <f ca="true">+IF(AND(ISNUMBER(OFFSET('Hygiene Data'!$D$5,0,10*ROW('Hygiene Data'!D85))),'Data Summary'!DO91="Yes"),OFFSET('Hygiene Data'!$D$5,0,10*ROW('Hygiene Data'!D85)),NA())</f>
        <v>#N/A</v>
      </c>
      <c r="BA91" s="100" t="e">
        <f ca="true">+IF(AND(ISNUMBER(OFFSET('Hygiene Data'!$D$7,0,10*ROW('Hygiene Data'!D85))),'Data Summary'!DP91="Yes"),OFFSET('Hygiene Data'!$D$7,0,10*ROW('Hygiene Data'!D85)),NA())</f>
        <v>#N/A</v>
      </c>
      <c r="BB91" s="100" t="e">
        <f ca="true">+IF(AND(ISNUMBER(OFFSET('Hygiene Data'!$D$9,0,10*ROW('Hygiene Data'!D85))),'Data Summary'!DQ91="Yes"),OFFSET('Hygiene Data'!$D$9,0,10*ROW('Hygiene Data'!D85)),NA())</f>
        <v>#N/A</v>
      </c>
      <c r="BC91" s="100" t="e">
        <f ca="true">+IF(AND(ISNUMBER(OFFSET('Hygiene Data'!$E$5,0,10*ROW('Hygiene Data'!E85))),'Data Summary'!DR91="Yes"),OFFSET('Hygiene Data'!$E$5,0,10*ROW('Hygiene Data'!E85)),NA())</f>
        <v>#N/A</v>
      </c>
      <c r="BD91" s="100" t="e">
        <f ca="true">+IF(AND(ISNUMBER(OFFSET('Hygiene Data'!$E$7,0,10*ROW('Hygiene Data'!E85))),'Data Summary'!DS91="Yes"),OFFSET('Hygiene Data'!$E$7,0,10*ROW('Hygiene Data'!E85)),NA())</f>
        <v>#N/A</v>
      </c>
      <c r="BE91" s="100" t="e">
        <f ca="true">+IF(AND(ISNUMBER(OFFSET('Hygiene Data'!$E$9,0,10*ROW('Hygiene Data'!E85))),'Data Summary'!DT91="Yes"),OFFSET('Hygiene Data'!$E$9,0,10*ROW('Hygiene Data'!E85)),NA())</f>
        <v>#N/A</v>
      </c>
      <c r="BF91" s="100" t="e">
        <f ca="true">+IF(AND(ISNUMBER(OFFSET('Hygiene Data'!$F$5,0,10*ROW('Hygiene Data'!F85))),'Data Summary'!DU91="Yes"),OFFSET('Hygiene Data'!$F$5,0,10*ROW('Hygiene Data'!F85)),NA())</f>
        <v>#N/A</v>
      </c>
      <c r="BG91" s="100" t="e">
        <f ca="true">+IF(AND(ISNUMBER(OFFSET('Hygiene Data'!$F$7,0,10*ROW('Hygiene Data'!F85))),'Data Summary'!DV91="Yes"),OFFSET('Hygiene Data'!$F$7,0,10*ROW('Hygiene Data'!F85)),NA())</f>
        <v>#N/A</v>
      </c>
      <c r="BH91" s="100" t="e">
        <f ca="true">+IF(AND(ISNUMBER(OFFSET('Hygiene Data'!$F$9,0,10*ROW('Hygiene Data'!F85))),'Data Summary'!DW91="Yes"),OFFSET('Hygiene Data'!$F$9,0,10*ROW('Hygiene Data'!F85)),NA())</f>
        <v>#N/A</v>
      </c>
      <c r="BI91" s="100" t="e">
        <f ca="true">+IF(AND(ISNUMBER(OFFSET('Hygiene Data'!$G$5,0,10*ROW('Hygiene Data'!G85))),'Data Summary'!DX91="Yes"),OFFSET('Hygiene Data'!$G$5,0,10*ROW('Hygiene Data'!G85)),NA())</f>
        <v>#N/A</v>
      </c>
      <c r="BJ91" s="100" t="e">
        <f ca="true">+IF(AND(ISNUMBER(OFFSET('Hygiene Data'!$G$7,0,10*ROW('Hygiene Data'!G85))),'Data Summary'!DY91="Yes"),OFFSET('Hygiene Data'!$G$7,0,10*ROW('Hygiene Data'!G85)),NA())</f>
        <v>#N/A</v>
      </c>
      <c r="BK91" s="100" t="e">
        <f ca="true">+IF(AND(ISNUMBER(OFFSET('Hygiene Data'!$G$9,0,10*ROW('Hygiene Data'!G85))),'Data Summary'!DZ91="Yes"),OFFSET('Hygiene Data'!$G$9,0,10*ROW('Hygiene Data'!G85)),NA())</f>
        <v>#N/A</v>
      </c>
      <c r="BL91" s="100" t="e">
        <f ca="true">+IF(AND(ISNUMBER(OFFSET('Hygiene Data'!$H$5,0,10*ROW('Hygiene Data'!H85))),'Data Summary'!EA91="Yes"),OFFSET('Hygiene Data'!$H$5,0,10*ROW('Hygiene Data'!H85)),NA())</f>
        <v>#N/A</v>
      </c>
      <c r="BM91" s="100" t="e">
        <f ca="true">+IF(AND(ISNUMBER(OFFSET('Hygiene Data'!$H$7,0,10*ROW('Hygiene Data'!H85))),'Data Summary'!EB91="Yes"),OFFSET('Hygiene Data'!$H$7,0,10*ROW('Hygiene Data'!H85)),NA())</f>
        <v>#N/A</v>
      </c>
      <c r="BN91" s="100" t="e">
        <f ca="true">+IF(AND(ISNUMBER(OFFSET('Hygiene Data'!$H$9,0,10*ROW('Hygiene Data'!H85))),'Data Summary'!EC91="Yes"),OFFSET('Hygiene Data'!$H$9,0,10*ROW('Hygiene Data'!H85)),NA())</f>
        <v>#N/A</v>
      </c>
      <c r="BO91" s="100" t="e">
        <f ca="true">+IF(AND(ISNUMBER(OFFSET('Hygiene Data'!$I$5,0,10*ROW('Hygiene Data'!I85))),'Data Summary'!ED91="Yes"),OFFSET('Hygiene Data'!$I$5,0,10*ROW('Hygiene Data'!I85)),NA())</f>
        <v>#N/A</v>
      </c>
      <c r="BP91" s="100" t="e">
        <f ca="true">+IF(AND(ISNUMBER(OFFSET('Hygiene Data'!$I$7,0,10*ROW('Hygiene Data'!I85))),'Data Summary'!EE91="Yes"),OFFSET('Hygiene Data'!$I$7,0,10*ROW('Hygiene Data'!I85)),NA())</f>
        <v>#N/A</v>
      </c>
      <c r="BQ91" s="100" t="e">
        <f ca="true">+IF(AND(ISNUMBER(OFFSET('Hygiene Data'!$I$9,0,10*ROW('Hygiene Data'!I85))),'Data Summary'!EF91="Yes"),OFFSET('Hygiene Data'!$I$9,0,10*ROW('Hygiene Data'!I85)),NA())</f>
        <v>#N/A</v>
      </c>
    </row>
    <row xmlns:x14ac="http://schemas.microsoft.com/office/spreadsheetml/2009/9/ac" r="92" x14ac:dyDescent="0.2">
      <c r="A92" s="351" t="e">
        <f ca="true">+RIGHT('Data Summary'!A92,LEN('Data Summary'!A92)-9)</f>
        <v>#VALUE!</v>
      </c>
      <c r="B92" s="38" t="str">
        <f ca="true">+IF(ISTEXT('Data Summary'!B92),'Data Summary'!B92,"")</f>
        <v/>
      </c>
      <c r="C92" s="350" t="e">
        <f ca="true">+VALUE('Data Summary'!C92)</f>
        <v>#VALUE!</v>
      </c>
      <c r="D92" s="98" t="e">
        <f ca="true">+IF(AND(ISNUMBER(OFFSET('Water Data'!$D$4,0,10*ROW('Water Data'!D86))),'Data Summary'!BS92="Yes"),100-OFFSET('Water Data'!$D$4,0,10*ROW('Water Data'!D86)),NA())</f>
        <v>#N/A</v>
      </c>
      <c r="E92" s="98" t="e">
        <f ca="true">+IF(AND(ISNUMBER(OFFSET('Water Data'!$D$6,0,10*ROW('Water Data'!D86))),'Data Summary'!BT92="Yes"),OFFSET('Water Data'!$D$6,0,10*ROW('Water Data'!D86)),NA())</f>
        <v>#N/A</v>
      </c>
      <c r="F92" s="98" t="e">
        <f ca="true">+IF(AND(ISNUMBER(OFFSET('Water Data'!$D$9,0,10*ROW('Water Data'!D86))),'Data Summary'!BU92="Yes"),OFFSET('Water Data'!$D$9,0,10*ROW('Water Data'!D86)),NA())</f>
        <v>#N/A</v>
      </c>
      <c r="G92" s="98" t="e">
        <f ca="true">+IF(AND(ISNUMBER(OFFSET('Water Data'!$E$4,0,10*ROW('Water Data'!E86))),'Data Summary'!BV92="Yes"),100-OFFSET('Water Data'!$E$4,0,10*ROW('Water Data'!E86)),NA())</f>
        <v>#N/A</v>
      </c>
      <c r="H92" s="98" t="e">
        <f ca="true">+IF(AND(ISNUMBER(OFFSET('Water Data'!$E$6,0,10*ROW('Water Data'!E86))),'Data Summary'!BW92="Yes"),OFFSET('Water Data'!$E$6,0,10*ROW('Water Data'!E86)),NA())</f>
        <v>#N/A</v>
      </c>
      <c r="I92" s="98" t="e">
        <f ca="true">+IF(AND(ISNUMBER(OFFSET('Water Data'!$E$9,0,10*ROW('Water Data'!E86))),'Data Summary'!BX92="Yes"),OFFSET('Water Data'!$E$9,0,10*ROW('Water Data'!E86)),NA())</f>
        <v>#N/A</v>
      </c>
      <c r="J92" s="98" t="e">
        <f ca="true">+IF(AND(ISNUMBER(OFFSET('Water Data'!$F$4,0,10*ROW('Water Data'!F86))),'Data Summary'!BY92="Yes"),100-OFFSET('Water Data'!$F$4,0,10*ROW('Water Data'!F86)),NA())</f>
        <v>#N/A</v>
      </c>
      <c r="K92" s="98" t="e">
        <f ca="true">+IF(AND(ISNUMBER(OFFSET('Water Data'!$F$6,0,10*ROW('Water Data'!F86))),'Data Summary'!BZ92="Yes"),OFFSET('Water Data'!$F$6,0,10*ROW('Water Data'!F86)),NA())</f>
        <v>#N/A</v>
      </c>
      <c r="L92" s="98" t="e">
        <f ca="true">+IF(AND(ISNUMBER(OFFSET('Water Data'!$F$9,0,10*ROW('Water Data'!F86))),'Data Summary'!CA92="Yes"),OFFSET('Water Data'!$F$9,0,10*ROW('Water Data'!F86)),NA())</f>
        <v>#N/A</v>
      </c>
      <c r="M92" s="98" t="e">
        <f ca="true">+IF(AND(ISNUMBER(OFFSET('Water Data'!$G$4,0,10*ROW('Water Data'!G86))),'Data Summary'!CB92="Yes"),100-OFFSET('Water Data'!$G$4,0,10*ROW('Water Data'!G86)),NA())</f>
        <v>#N/A</v>
      </c>
      <c r="N92" s="98" t="e">
        <f ca="true">+IF(AND(ISNUMBER(OFFSET('Water Data'!$G$6,0,10*ROW('Water Data'!G86))),'Data Summary'!CC92="Yes"),OFFSET('Water Data'!$G$6,0,10*ROW('Water Data'!G86)),NA())</f>
        <v>#N/A</v>
      </c>
      <c r="O92" s="98" t="e">
        <f ca="true">+IF(AND(ISNUMBER(OFFSET('Water Data'!$G$9,0,10*ROW('Water Data'!G86))),'Data Summary'!CD92="Yes"),OFFSET('Water Data'!$G$9,0,10*ROW('Water Data'!G86)),NA())</f>
        <v>#N/A</v>
      </c>
      <c r="P92" s="98" t="e">
        <f ca="true">+IF(AND(ISNUMBER(OFFSET('Water Data'!$H$4,0,10*ROW('Water Data'!H86))),'Data Summary'!CE92="Yes"),100-OFFSET('Water Data'!$H$4,0,10*ROW('Water Data'!H86)),NA())</f>
        <v>#N/A</v>
      </c>
      <c r="Q92" s="98" t="e">
        <f ca="true">+IF(AND(ISNUMBER(OFFSET('Water Data'!$H$6,0,10*ROW('Water Data'!H86))),'Data Summary'!CF92="Yes"),OFFSET('Water Data'!$H$6,0,10*ROW('Water Data'!H86)),NA())</f>
        <v>#N/A</v>
      </c>
      <c r="R92" s="98" t="e">
        <f ca="true">+IF(AND(ISNUMBER(OFFSET('Water Data'!$H$9,0,10*ROW('Water Data'!H86))),'Data Summary'!CG92="Yes"),OFFSET('Water Data'!$H$9,0,10*ROW('Water Data'!H86)),NA())</f>
        <v>#N/A</v>
      </c>
      <c r="S92" s="98" t="e">
        <f ca="true">+IF(AND(ISNUMBER(OFFSET('Water Data'!$I$4,0,10*ROW('Water Data'!I86))),'Data Summary'!CH92="Yes"),100-OFFSET('Water Data'!$I$4,0,10*ROW('Water Data'!I86)),NA())</f>
        <v>#N/A</v>
      </c>
      <c r="T92" s="98" t="e">
        <f ca="true">+IF(AND(ISNUMBER(OFFSET('Water Data'!$I$6,0,10*ROW('Water Data'!I86))),'Data Summary'!CI92="Yes"),OFFSET('Water Data'!$I$6,0,10*ROW('Water Data'!I86)),NA())</f>
        <v>#N/A</v>
      </c>
      <c r="U92" s="98" t="e">
        <f ca="true">+IF(AND(ISNUMBER(OFFSET('Water Data'!$I$9,0,10*ROW('Water Data'!I86))),'Data Summary'!CJ92="Yes"),OFFSET('Water Data'!$I$9,0,10*ROW('Water Data'!I86)),NA())</f>
        <v>#N/A</v>
      </c>
      <c r="V92" s="99" t="e">
        <f ca="true">+IF(AND(ISNUMBER(OFFSET('Sanitation Data'!$D$4,0,10*ROW('Sanitation Data'!D86))),'Data Summary'!CK92="Yes"),100-OFFSET('Sanitation Data'!$D$4,0,10*ROW('Sanitation Data'!D86)),NA())</f>
        <v>#N/A</v>
      </c>
      <c r="W92" s="99" t="e">
        <f ca="true">+IF(AND(ISNUMBER(OFFSET('Sanitation Data'!$D$6,0,10*ROW('Sanitation Data'!D86))),'Data Summary'!CL92="Yes"),OFFSET('Sanitation Data'!$D$6,0,10*ROW('Sanitation Data'!D86)),NA())</f>
        <v>#N/A</v>
      </c>
      <c r="X92" s="99" t="e">
        <f ca="true">+IF(AND(ISNUMBER(OFFSET('Sanitation Data'!$D$10,0,10*ROW('Sanitation Data'!D86))),'Data Summary'!CM92="Yes"),OFFSET('Sanitation Data'!$D$10,0,10*ROW('Sanitation Data'!D86)),NA())</f>
        <v>#N/A</v>
      </c>
      <c r="Y92" s="99" t="e">
        <f ca="true">+IF(AND(ISNUMBER(OFFSET('Sanitation Data'!$D$11,0,10*ROW('Sanitation Data'!D86))),'Data Summary'!CN92="Yes"),OFFSET('Sanitation Data'!$D$11,0,10*ROW('Sanitation Data'!D86)),NA())</f>
        <v>#N/A</v>
      </c>
      <c r="Z92" s="99" t="e">
        <f ca="true">+IF(AND(ISNUMBER(OFFSET('Sanitation Data'!$D$12,0,10*ROW('Sanitation Data'!D86))),'Data Summary'!CO92="Yes"),OFFSET('Sanitation Data'!$D$12,0,10*ROW('Sanitation Data'!D86)),NA())</f>
        <v>#N/A</v>
      </c>
      <c r="AA92" s="99" t="e">
        <f ca="true">+IF(AND(ISNUMBER(OFFSET('Sanitation Data'!$E$4,0,10*ROW('Sanitation Data'!E86))),'Data Summary'!CP92="Yes"),100-OFFSET('Sanitation Data'!$E$4,0,10*ROW('Sanitation Data'!E86)),NA())</f>
        <v>#N/A</v>
      </c>
      <c r="AB92" s="99" t="e">
        <f ca="true">+IF(AND(ISNUMBER(OFFSET('Sanitation Data'!$E$6,0,10*ROW('Sanitation Data'!E86))),'Data Summary'!CQ92="Yes"),OFFSET('Sanitation Data'!$E$6,0,10*ROW('Sanitation Data'!E86)),NA())</f>
        <v>#N/A</v>
      </c>
      <c r="AC92" s="99" t="e">
        <f ca="true">+IF(AND(ISNUMBER(OFFSET('Sanitation Data'!$E$10,0,10*ROW('Sanitation Data'!E86))),'Data Summary'!CR92="Yes"),OFFSET('Sanitation Data'!$E$10,0,10*ROW('Sanitation Data'!E86)),NA())</f>
        <v>#N/A</v>
      </c>
      <c r="AD92" s="99" t="e">
        <f ca="true">+IF(AND(ISNUMBER(OFFSET('Sanitation Data'!$E$11,0,10*ROW('Sanitation Data'!E86))),'Data Summary'!CS92="Yes"),OFFSET('Sanitation Data'!$E$11,0,10*ROW('Sanitation Data'!E86)),NA())</f>
        <v>#N/A</v>
      </c>
      <c r="AE92" s="99" t="e">
        <f ca="true">+IF(AND(ISNUMBER(OFFSET('Sanitation Data'!$E$12,0,10*ROW('Sanitation Data'!E86))),'Data Summary'!CT92="Yes"),OFFSET('Sanitation Data'!$E$12,0,10*ROW('Sanitation Data'!E86)),NA())</f>
        <v>#N/A</v>
      </c>
      <c r="AF92" s="99" t="e">
        <f ca="true">+IF(AND(ISNUMBER(OFFSET('Sanitation Data'!$F$4,0,10*ROW('Sanitation Data'!F86))),'Data Summary'!CU92="Yes"),100-OFFSET('Sanitation Data'!$F$4,0,10*ROW('Sanitation Data'!F86)),NA())</f>
        <v>#N/A</v>
      </c>
      <c r="AG92" s="99" t="e">
        <f ca="true">+IF(AND(ISNUMBER(OFFSET('Sanitation Data'!$F$6,0,10*ROW('Sanitation Data'!F86))),'Data Summary'!CV92="Yes"),OFFSET('Sanitation Data'!$F$6,0,10*ROW('Sanitation Data'!F86)),NA())</f>
        <v>#N/A</v>
      </c>
      <c r="AH92" s="99" t="e">
        <f ca="true">+IF(AND(ISNUMBER(OFFSET('Sanitation Data'!$F$10,0,10*ROW('Sanitation Data'!F86))),'Data Summary'!CW92="Yes"),OFFSET('Sanitation Data'!$F$10,0,10*ROW('Sanitation Data'!F86)),NA())</f>
        <v>#N/A</v>
      </c>
      <c r="AI92" s="99" t="e">
        <f ca="true">+IF(AND(ISNUMBER(OFFSET('Sanitation Data'!$F$11,0,10*ROW('Sanitation Data'!F86))),'Data Summary'!CX92="Yes"),OFFSET('Sanitation Data'!$F$11,0,10*ROW('Sanitation Data'!F86)),NA())</f>
        <v>#N/A</v>
      </c>
      <c r="AJ92" s="99" t="e">
        <f ca="true">+IF(AND(ISNUMBER(OFFSET('Sanitation Data'!$F$12,0,10*ROW('Sanitation Data'!F86))),'Data Summary'!CY92="Yes"),OFFSET('Sanitation Data'!$F$12,0,10*ROW('Sanitation Data'!F86)),NA())</f>
        <v>#N/A</v>
      </c>
      <c r="AK92" s="99" t="e">
        <f ca="true">+IF(AND(ISNUMBER(OFFSET('Sanitation Data'!$G$4,0,10*ROW('Sanitation Data'!G86))),'Data Summary'!CZ92="Yes"),100-OFFSET('Sanitation Data'!$G$4,0,10*ROW('Sanitation Data'!G86)),NA())</f>
        <v>#N/A</v>
      </c>
      <c r="AL92" s="99" t="e">
        <f ca="true">+IF(AND(ISNUMBER(OFFSET('Sanitation Data'!$G$6,0,10*ROW('Sanitation Data'!G86))),'Data Summary'!DA92="Yes"),OFFSET('Sanitation Data'!$G$6,0,10*ROW('Sanitation Data'!G86)),NA())</f>
        <v>#N/A</v>
      </c>
      <c r="AM92" s="99" t="e">
        <f ca="true">+IF(AND(ISNUMBER(OFFSET('Sanitation Data'!$G$10,0,10*ROW('Sanitation Data'!G86))),'Data Summary'!DB92="Yes"),OFFSET('Sanitation Data'!$G$10,0,10*ROW('Sanitation Data'!G86)),NA())</f>
        <v>#N/A</v>
      </c>
      <c r="AN92" s="99" t="e">
        <f ca="true">+IF(AND(ISNUMBER(OFFSET('Sanitation Data'!$G$11,0,10*ROW('Sanitation Data'!G86))),'Data Summary'!DC92="Yes"),OFFSET('Sanitation Data'!$G$11,0,10*ROW('Sanitation Data'!G86)),NA())</f>
        <v>#N/A</v>
      </c>
      <c r="AO92" s="99" t="e">
        <f ca="true">+IF(AND(ISNUMBER(OFFSET('Sanitation Data'!$G$12,0,10*ROW('Sanitation Data'!G86))),'Data Summary'!DD92="Yes"),OFFSET('Sanitation Data'!$G$12,0,10*ROW('Sanitation Data'!G86)),NA())</f>
        <v>#N/A</v>
      </c>
      <c r="AP92" s="99" t="e">
        <f ca="true">+IF(AND(ISNUMBER(OFFSET('Sanitation Data'!$H$4,0,10*ROW('Sanitation Data'!H86))),'Data Summary'!DE92="Yes"),100-OFFSET('Sanitation Data'!$H$4,0,10*ROW('Sanitation Data'!H86)),NA())</f>
        <v>#N/A</v>
      </c>
      <c r="AQ92" s="99" t="e">
        <f ca="true">+IF(AND(ISNUMBER(OFFSET('Sanitation Data'!$H$6,0,10*ROW('Sanitation Data'!H86))),'Data Summary'!DF92="Yes"),OFFSET('Sanitation Data'!$H$6,0,10*ROW('Sanitation Data'!H86)),NA())</f>
        <v>#N/A</v>
      </c>
      <c r="AR92" s="99" t="e">
        <f ca="true">+IF(AND(ISNUMBER(OFFSET('Sanitation Data'!$H$10,0,10*ROW('Sanitation Data'!H86))),'Data Summary'!DG92="Yes"),OFFSET('Sanitation Data'!$H$10,0,10*ROW('Sanitation Data'!H86)),NA())</f>
        <v>#N/A</v>
      </c>
      <c r="AS92" s="99" t="e">
        <f ca="true">+IF(AND(ISNUMBER(OFFSET('Sanitation Data'!$H$11,0,10*ROW('Sanitation Data'!H86))),'Data Summary'!DH92="Yes"),OFFSET('Sanitation Data'!$H$11,0,10*ROW('Sanitation Data'!H86)),NA())</f>
        <v>#N/A</v>
      </c>
      <c r="AT92" s="99" t="e">
        <f ca="true">+IF(AND(ISNUMBER(OFFSET('Sanitation Data'!$H$12,0,10*ROW('Sanitation Data'!H86))),'Data Summary'!DI92="Yes"),OFFSET('Sanitation Data'!$H$12,0,10*ROW('Sanitation Data'!H86)),NA())</f>
        <v>#N/A</v>
      </c>
      <c r="AU92" s="99" t="e">
        <f ca="true">+IF(AND(ISNUMBER(OFFSET('Sanitation Data'!$I$4,0,10*ROW('Sanitation Data'!I86))),'Data Summary'!DJ92="Yes"),100-OFFSET('Sanitation Data'!$I$4,0,10*ROW('Sanitation Data'!I86)),NA())</f>
        <v>#N/A</v>
      </c>
      <c r="AV92" s="99" t="e">
        <f ca="true">+IF(AND(ISNUMBER(OFFSET('Sanitation Data'!$I$6,0,10*ROW('Sanitation Data'!I86))),'Data Summary'!DK92="Yes"),OFFSET('Sanitation Data'!$I$6,0,10*ROW('Sanitation Data'!I86)),NA())</f>
        <v>#N/A</v>
      </c>
      <c r="AW92" s="99" t="e">
        <f ca="true">+IF(AND(ISNUMBER(OFFSET('Sanitation Data'!$I$10,0,10*ROW('Sanitation Data'!I86))),'Data Summary'!DL92="Yes"),OFFSET('Sanitation Data'!$I$10,0,10*ROW('Sanitation Data'!I86)),NA())</f>
        <v>#N/A</v>
      </c>
      <c r="AX92" s="99" t="e">
        <f ca="true">+IF(AND(ISNUMBER(OFFSET('Sanitation Data'!$I$11,0,10*ROW('Sanitation Data'!I86))),'Data Summary'!DM92="Yes"),OFFSET('Sanitation Data'!$I$11,0,10*ROW('Sanitation Data'!I86)),NA())</f>
        <v>#N/A</v>
      </c>
      <c r="AY92" s="99" t="e">
        <f ca="true">+IF(AND(ISNUMBER(OFFSET('Sanitation Data'!$I$12,0,10*ROW('Sanitation Data'!I86))),'Data Summary'!DN92="Yes"),OFFSET('Sanitation Data'!$I$12,0,10*ROW('Sanitation Data'!I86)),NA())</f>
        <v>#N/A</v>
      </c>
      <c r="AZ92" s="100" t="e">
        <f ca="true">+IF(AND(ISNUMBER(OFFSET('Hygiene Data'!$D$5,0,10*ROW('Hygiene Data'!D86))),'Data Summary'!DO92="Yes"),OFFSET('Hygiene Data'!$D$5,0,10*ROW('Hygiene Data'!D86)),NA())</f>
        <v>#N/A</v>
      </c>
      <c r="BA92" s="100" t="e">
        <f ca="true">+IF(AND(ISNUMBER(OFFSET('Hygiene Data'!$D$7,0,10*ROW('Hygiene Data'!D86))),'Data Summary'!DP92="Yes"),OFFSET('Hygiene Data'!$D$7,0,10*ROW('Hygiene Data'!D86)),NA())</f>
        <v>#N/A</v>
      </c>
      <c r="BB92" s="100" t="e">
        <f ca="true">+IF(AND(ISNUMBER(OFFSET('Hygiene Data'!$D$9,0,10*ROW('Hygiene Data'!D86))),'Data Summary'!DQ92="Yes"),OFFSET('Hygiene Data'!$D$9,0,10*ROW('Hygiene Data'!D86)),NA())</f>
        <v>#N/A</v>
      </c>
      <c r="BC92" s="100" t="e">
        <f ca="true">+IF(AND(ISNUMBER(OFFSET('Hygiene Data'!$E$5,0,10*ROW('Hygiene Data'!E86))),'Data Summary'!DR92="Yes"),OFFSET('Hygiene Data'!$E$5,0,10*ROW('Hygiene Data'!E86)),NA())</f>
        <v>#N/A</v>
      </c>
      <c r="BD92" s="100" t="e">
        <f ca="true">+IF(AND(ISNUMBER(OFFSET('Hygiene Data'!$E$7,0,10*ROW('Hygiene Data'!E86))),'Data Summary'!DS92="Yes"),OFFSET('Hygiene Data'!$E$7,0,10*ROW('Hygiene Data'!E86)),NA())</f>
        <v>#N/A</v>
      </c>
      <c r="BE92" s="100" t="e">
        <f ca="true">+IF(AND(ISNUMBER(OFFSET('Hygiene Data'!$E$9,0,10*ROW('Hygiene Data'!E86))),'Data Summary'!DT92="Yes"),OFFSET('Hygiene Data'!$E$9,0,10*ROW('Hygiene Data'!E86)),NA())</f>
        <v>#N/A</v>
      </c>
      <c r="BF92" s="100" t="e">
        <f ca="true">+IF(AND(ISNUMBER(OFFSET('Hygiene Data'!$F$5,0,10*ROW('Hygiene Data'!F86))),'Data Summary'!DU92="Yes"),OFFSET('Hygiene Data'!$F$5,0,10*ROW('Hygiene Data'!F86)),NA())</f>
        <v>#N/A</v>
      </c>
      <c r="BG92" s="100" t="e">
        <f ca="true">+IF(AND(ISNUMBER(OFFSET('Hygiene Data'!$F$7,0,10*ROW('Hygiene Data'!F86))),'Data Summary'!DV92="Yes"),OFFSET('Hygiene Data'!$F$7,0,10*ROW('Hygiene Data'!F86)),NA())</f>
        <v>#N/A</v>
      </c>
      <c r="BH92" s="100" t="e">
        <f ca="true">+IF(AND(ISNUMBER(OFFSET('Hygiene Data'!$F$9,0,10*ROW('Hygiene Data'!F86))),'Data Summary'!DW92="Yes"),OFFSET('Hygiene Data'!$F$9,0,10*ROW('Hygiene Data'!F86)),NA())</f>
        <v>#N/A</v>
      </c>
      <c r="BI92" s="100" t="e">
        <f ca="true">+IF(AND(ISNUMBER(OFFSET('Hygiene Data'!$G$5,0,10*ROW('Hygiene Data'!G86))),'Data Summary'!DX92="Yes"),OFFSET('Hygiene Data'!$G$5,0,10*ROW('Hygiene Data'!G86)),NA())</f>
        <v>#N/A</v>
      </c>
      <c r="BJ92" s="100" t="e">
        <f ca="true">+IF(AND(ISNUMBER(OFFSET('Hygiene Data'!$G$7,0,10*ROW('Hygiene Data'!G86))),'Data Summary'!DY92="Yes"),OFFSET('Hygiene Data'!$G$7,0,10*ROW('Hygiene Data'!G86)),NA())</f>
        <v>#N/A</v>
      </c>
      <c r="BK92" s="100" t="e">
        <f ca="true">+IF(AND(ISNUMBER(OFFSET('Hygiene Data'!$G$9,0,10*ROW('Hygiene Data'!G86))),'Data Summary'!DZ92="Yes"),OFFSET('Hygiene Data'!$G$9,0,10*ROW('Hygiene Data'!G86)),NA())</f>
        <v>#N/A</v>
      </c>
      <c r="BL92" s="100" t="e">
        <f ca="true">+IF(AND(ISNUMBER(OFFSET('Hygiene Data'!$H$5,0,10*ROW('Hygiene Data'!H86))),'Data Summary'!EA92="Yes"),OFFSET('Hygiene Data'!$H$5,0,10*ROW('Hygiene Data'!H86)),NA())</f>
        <v>#N/A</v>
      </c>
      <c r="BM92" s="100" t="e">
        <f ca="true">+IF(AND(ISNUMBER(OFFSET('Hygiene Data'!$H$7,0,10*ROW('Hygiene Data'!H86))),'Data Summary'!EB92="Yes"),OFFSET('Hygiene Data'!$H$7,0,10*ROW('Hygiene Data'!H86)),NA())</f>
        <v>#N/A</v>
      </c>
      <c r="BN92" s="100" t="e">
        <f ca="true">+IF(AND(ISNUMBER(OFFSET('Hygiene Data'!$H$9,0,10*ROW('Hygiene Data'!H86))),'Data Summary'!EC92="Yes"),OFFSET('Hygiene Data'!$H$9,0,10*ROW('Hygiene Data'!H86)),NA())</f>
        <v>#N/A</v>
      </c>
      <c r="BO92" s="100" t="e">
        <f ca="true">+IF(AND(ISNUMBER(OFFSET('Hygiene Data'!$I$5,0,10*ROW('Hygiene Data'!I86))),'Data Summary'!ED92="Yes"),OFFSET('Hygiene Data'!$I$5,0,10*ROW('Hygiene Data'!I86)),NA())</f>
        <v>#N/A</v>
      </c>
      <c r="BP92" s="100" t="e">
        <f ca="true">+IF(AND(ISNUMBER(OFFSET('Hygiene Data'!$I$7,0,10*ROW('Hygiene Data'!I86))),'Data Summary'!EE92="Yes"),OFFSET('Hygiene Data'!$I$7,0,10*ROW('Hygiene Data'!I86)),NA())</f>
        <v>#N/A</v>
      </c>
      <c r="BQ92" s="100" t="e">
        <f ca="true">+IF(AND(ISNUMBER(OFFSET('Hygiene Data'!$I$9,0,10*ROW('Hygiene Data'!I86))),'Data Summary'!EF92="Yes"),OFFSET('Hygiene Data'!$I$9,0,10*ROW('Hygiene Data'!I86)),NA())</f>
        <v>#N/A</v>
      </c>
    </row>
    <row xmlns:x14ac="http://schemas.microsoft.com/office/spreadsheetml/2009/9/ac" r="93" x14ac:dyDescent="0.2">
      <c r="A93" s="351" t="e">
        <f ca="true">+RIGHT('Data Summary'!A93,LEN('Data Summary'!A93)-9)</f>
        <v>#VALUE!</v>
      </c>
      <c r="B93" s="38" t="str">
        <f ca="true">+IF(ISTEXT('Data Summary'!B93),'Data Summary'!B93,"")</f>
        <v/>
      </c>
      <c r="C93" s="350" t="e">
        <f ca="true">+VALUE('Data Summary'!C93)</f>
        <v>#VALUE!</v>
      </c>
      <c r="D93" s="98" t="e">
        <f ca="true">+IF(AND(ISNUMBER(OFFSET('Water Data'!$D$4,0,10*ROW('Water Data'!D87))),'Data Summary'!BS93="Yes"),100-OFFSET('Water Data'!$D$4,0,10*ROW('Water Data'!D87)),NA())</f>
        <v>#N/A</v>
      </c>
      <c r="E93" s="98" t="e">
        <f ca="true">+IF(AND(ISNUMBER(OFFSET('Water Data'!$D$6,0,10*ROW('Water Data'!D87))),'Data Summary'!BT93="Yes"),OFFSET('Water Data'!$D$6,0,10*ROW('Water Data'!D87)),NA())</f>
        <v>#N/A</v>
      </c>
      <c r="F93" s="98" t="e">
        <f ca="true">+IF(AND(ISNUMBER(OFFSET('Water Data'!$D$9,0,10*ROW('Water Data'!D87))),'Data Summary'!BU93="Yes"),OFFSET('Water Data'!$D$9,0,10*ROW('Water Data'!D87)),NA())</f>
        <v>#N/A</v>
      </c>
      <c r="G93" s="98" t="e">
        <f ca="true">+IF(AND(ISNUMBER(OFFSET('Water Data'!$E$4,0,10*ROW('Water Data'!E87))),'Data Summary'!BV93="Yes"),100-OFFSET('Water Data'!$E$4,0,10*ROW('Water Data'!E87)),NA())</f>
        <v>#N/A</v>
      </c>
      <c r="H93" s="98" t="e">
        <f ca="true">+IF(AND(ISNUMBER(OFFSET('Water Data'!$E$6,0,10*ROW('Water Data'!E87))),'Data Summary'!BW93="Yes"),OFFSET('Water Data'!$E$6,0,10*ROW('Water Data'!E87)),NA())</f>
        <v>#N/A</v>
      </c>
      <c r="I93" s="98" t="e">
        <f ca="true">+IF(AND(ISNUMBER(OFFSET('Water Data'!$E$9,0,10*ROW('Water Data'!E87))),'Data Summary'!BX93="Yes"),OFFSET('Water Data'!$E$9,0,10*ROW('Water Data'!E87)),NA())</f>
        <v>#N/A</v>
      </c>
      <c r="J93" s="98" t="e">
        <f ca="true">+IF(AND(ISNUMBER(OFFSET('Water Data'!$F$4,0,10*ROW('Water Data'!F87))),'Data Summary'!BY93="Yes"),100-OFFSET('Water Data'!$F$4,0,10*ROW('Water Data'!F87)),NA())</f>
        <v>#N/A</v>
      </c>
      <c r="K93" s="98" t="e">
        <f ca="true">+IF(AND(ISNUMBER(OFFSET('Water Data'!$F$6,0,10*ROW('Water Data'!F87))),'Data Summary'!BZ93="Yes"),OFFSET('Water Data'!$F$6,0,10*ROW('Water Data'!F87)),NA())</f>
        <v>#N/A</v>
      </c>
      <c r="L93" s="98" t="e">
        <f ca="true">+IF(AND(ISNUMBER(OFFSET('Water Data'!$F$9,0,10*ROW('Water Data'!F87))),'Data Summary'!CA93="Yes"),OFFSET('Water Data'!$F$9,0,10*ROW('Water Data'!F87)),NA())</f>
        <v>#N/A</v>
      </c>
      <c r="M93" s="98" t="e">
        <f ca="true">+IF(AND(ISNUMBER(OFFSET('Water Data'!$G$4,0,10*ROW('Water Data'!G87))),'Data Summary'!CB93="Yes"),100-OFFSET('Water Data'!$G$4,0,10*ROW('Water Data'!G87)),NA())</f>
        <v>#N/A</v>
      </c>
      <c r="N93" s="98" t="e">
        <f ca="true">+IF(AND(ISNUMBER(OFFSET('Water Data'!$G$6,0,10*ROW('Water Data'!G87))),'Data Summary'!CC93="Yes"),OFFSET('Water Data'!$G$6,0,10*ROW('Water Data'!G87)),NA())</f>
        <v>#N/A</v>
      </c>
      <c r="O93" s="98" t="e">
        <f ca="true">+IF(AND(ISNUMBER(OFFSET('Water Data'!$G$9,0,10*ROW('Water Data'!G87))),'Data Summary'!CD93="Yes"),OFFSET('Water Data'!$G$9,0,10*ROW('Water Data'!G87)),NA())</f>
        <v>#N/A</v>
      </c>
      <c r="P93" s="98" t="e">
        <f ca="true">+IF(AND(ISNUMBER(OFFSET('Water Data'!$H$4,0,10*ROW('Water Data'!H87))),'Data Summary'!CE93="Yes"),100-OFFSET('Water Data'!$H$4,0,10*ROW('Water Data'!H87)),NA())</f>
        <v>#N/A</v>
      </c>
      <c r="Q93" s="98" t="e">
        <f ca="true">+IF(AND(ISNUMBER(OFFSET('Water Data'!$H$6,0,10*ROW('Water Data'!H87))),'Data Summary'!CF93="Yes"),OFFSET('Water Data'!$H$6,0,10*ROW('Water Data'!H87)),NA())</f>
        <v>#N/A</v>
      </c>
      <c r="R93" s="98" t="e">
        <f ca="true">+IF(AND(ISNUMBER(OFFSET('Water Data'!$H$9,0,10*ROW('Water Data'!H87))),'Data Summary'!CG93="Yes"),OFFSET('Water Data'!$H$9,0,10*ROW('Water Data'!H87)),NA())</f>
        <v>#N/A</v>
      </c>
      <c r="S93" s="98" t="e">
        <f ca="true">+IF(AND(ISNUMBER(OFFSET('Water Data'!$I$4,0,10*ROW('Water Data'!I87))),'Data Summary'!CH93="Yes"),100-OFFSET('Water Data'!$I$4,0,10*ROW('Water Data'!I87)),NA())</f>
        <v>#N/A</v>
      </c>
      <c r="T93" s="98" t="e">
        <f ca="true">+IF(AND(ISNUMBER(OFFSET('Water Data'!$I$6,0,10*ROW('Water Data'!I87))),'Data Summary'!CI93="Yes"),OFFSET('Water Data'!$I$6,0,10*ROW('Water Data'!I87)),NA())</f>
        <v>#N/A</v>
      </c>
      <c r="U93" s="98" t="e">
        <f ca="true">+IF(AND(ISNUMBER(OFFSET('Water Data'!$I$9,0,10*ROW('Water Data'!I87))),'Data Summary'!CJ93="Yes"),OFFSET('Water Data'!$I$9,0,10*ROW('Water Data'!I87)),NA())</f>
        <v>#N/A</v>
      </c>
      <c r="V93" s="99" t="e">
        <f ca="true">+IF(AND(ISNUMBER(OFFSET('Sanitation Data'!$D$4,0,10*ROW('Sanitation Data'!D87))),'Data Summary'!CK93="Yes"),100-OFFSET('Sanitation Data'!$D$4,0,10*ROW('Sanitation Data'!D87)),NA())</f>
        <v>#N/A</v>
      </c>
      <c r="W93" s="99" t="e">
        <f ca="true">+IF(AND(ISNUMBER(OFFSET('Sanitation Data'!$D$6,0,10*ROW('Sanitation Data'!D87))),'Data Summary'!CL93="Yes"),OFFSET('Sanitation Data'!$D$6,0,10*ROW('Sanitation Data'!D87)),NA())</f>
        <v>#N/A</v>
      </c>
      <c r="X93" s="99" t="e">
        <f ca="true">+IF(AND(ISNUMBER(OFFSET('Sanitation Data'!$D$10,0,10*ROW('Sanitation Data'!D87))),'Data Summary'!CM93="Yes"),OFFSET('Sanitation Data'!$D$10,0,10*ROW('Sanitation Data'!D87)),NA())</f>
        <v>#N/A</v>
      </c>
      <c r="Y93" s="99" t="e">
        <f ca="true">+IF(AND(ISNUMBER(OFFSET('Sanitation Data'!$D$11,0,10*ROW('Sanitation Data'!D87))),'Data Summary'!CN93="Yes"),OFFSET('Sanitation Data'!$D$11,0,10*ROW('Sanitation Data'!D87)),NA())</f>
        <v>#N/A</v>
      </c>
      <c r="Z93" s="99" t="e">
        <f ca="true">+IF(AND(ISNUMBER(OFFSET('Sanitation Data'!$D$12,0,10*ROW('Sanitation Data'!D87))),'Data Summary'!CO93="Yes"),OFFSET('Sanitation Data'!$D$12,0,10*ROW('Sanitation Data'!D87)),NA())</f>
        <v>#N/A</v>
      </c>
      <c r="AA93" s="99" t="e">
        <f ca="true">+IF(AND(ISNUMBER(OFFSET('Sanitation Data'!$E$4,0,10*ROW('Sanitation Data'!E87))),'Data Summary'!CP93="Yes"),100-OFFSET('Sanitation Data'!$E$4,0,10*ROW('Sanitation Data'!E87)),NA())</f>
        <v>#N/A</v>
      </c>
      <c r="AB93" s="99" t="e">
        <f ca="true">+IF(AND(ISNUMBER(OFFSET('Sanitation Data'!$E$6,0,10*ROW('Sanitation Data'!E87))),'Data Summary'!CQ93="Yes"),OFFSET('Sanitation Data'!$E$6,0,10*ROW('Sanitation Data'!E87)),NA())</f>
        <v>#N/A</v>
      </c>
      <c r="AC93" s="99" t="e">
        <f ca="true">+IF(AND(ISNUMBER(OFFSET('Sanitation Data'!$E$10,0,10*ROW('Sanitation Data'!E87))),'Data Summary'!CR93="Yes"),OFFSET('Sanitation Data'!$E$10,0,10*ROW('Sanitation Data'!E87)),NA())</f>
        <v>#N/A</v>
      </c>
      <c r="AD93" s="99" t="e">
        <f ca="true">+IF(AND(ISNUMBER(OFFSET('Sanitation Data'!$E$11,0,10*ROW('Sanitation Data'!E87))),'Data Summary'!CS93="Yes"),OFFSET('Sanitation Data'!$E$11,0,10*ROW('Sanitation Data'!E87)),NA())</f>
        <v>#N/A</v>
      </c>
      <c r="AE93" s="99" t="e">
        <f ca="true">+IF(AND(ISNUMBER(OFFSET('Sanitation Data'!$E$12,0,10*ROW('Sanitation Data'!E87))),'Data Summary'!CT93="Yes"),OFFSET('Sanitation Data'!$E$12,0,10*ROW('Sanitation Data'!E87)),NA())</f>
        <v>#N/A</v>
      </c>
      <c r="AF93" s="99" t="e">
        <f ca="true">+IF(AND(ISNUMBER(OFFSET('Sanitation Data'!$F$4,0,10*ROW('Sanitation Data'!F87))),'Data Summary'!CU93="Yes"),100-OFFSET('Sanitation Data'!$F$4,0,10*ROW('Sanitation Data'!F87)),NA())</f>
        <v>#N/A</v>
      </c>
      <c r="AG93" s="99" t="e">
        <f ca="true">+IF(AND(ISNUMBER(OFFSET('Sanitation Data'!$F$6,0,10*ROW('Sanitation Data'!F87))),'Data Summary'!CV93="Yes"),OFFSET('Sanitation Data'!$F$6,0,10*ROW('Sanitation Data'!F87)),NA())</f>
        <v>#N/A</v>
      </c>
      <c r="AH93" s="99" t="e">
        <f ca="true">+IF(AND(ISNUMBER(OFFSET('Sanitation Data'!$F$10,0,10*ROW('Sanitation Data'!F87))),'Data Summary'!CW93="Yes"),OFFSET('Sanitation Data'!$F$10,0,10*ROW('Sanitation Data'!F87)),NA())</f>
        <v>#N/A</v>
      </c>
      <c r="AI93" s="99" t="e">
        <f ca="true">+IF(AND(ISNUMBER(OFFSET('Sanitation Data'!$F$11,0,10*ROW('Sanitation Data'!F87))),'Data Summary'!CX93="Yes"),OFFSET('Sanitation Data'!$F$11,0,10*ROW('Sanitation Data'!F87)),NA())</f>
        <v>#N/A</v>
      </c>
      <c r="AJ93" s="99" t="e">
        <f ca="true">+IF(AND(ISNUMBER(OFFSET('Sanitation Data'!$F$12,0,10*ROW('Sanitation Data'!F87))),'Data Summary'!CY93="Yes"),OFFSET('Sanitation Data'!$F$12,0,10*ROW('Sanitation Data'!F87)),NA())</f>
        <v>#N/A</v>
      </c>
      <c r="AK93" s="99" t="e">
        <f ca="true">+IF(AND(ISNUMBER(OFFSET('Sanitation Data'!$G$4,0,10*ROW('Sanitation Data'!G87))),'Data Summary'!CZ93="Yes"),100-OFFSET('Sanitation Data'!$G$4,0,10*ROW('Sanitation Data'!G87)),NA())</f>
        <v>#N/A</v>
      </c>
      <c r="AL93" s="99" t="e">
        <f ca="true">+IF(AND(ISNUMBER(OFFSET('Sanitation Data'!$G$6,0,10*ROW('Sanitation Data'!G87))),'Data Summary'!DA93="Yes"),OFFSET('Sanitation Data'!$G$6,0,10*ROW('Sanitation Data'!G87)),NA())</f>
        <v>#N/A</v>
      </c>
      <c r="AM93" s="99" t="e">
        <f ca="true">+IF(AND(ISNUMBER(OFFSET('Sanitation Data'!$G$10,0,10*ROW('Sanitation Data'!G87))),'Data Summary'!DB93="Yes"),OFFSET('Sanitation Data'!$G$10,0,10*ROW('Sanitation Data'!G87)),NA())</f>
        <v>#N/A</v>
      </c>
      <c r="AN93" s="99" t="e">
        <f ca="true">+IF(AND(ISNUMBER(OFFSET('Sanitation Data'!$G$11,0,10*ROW('Sanitation Data'!G87))),'Data Summary'!DC93="Yes"),OFFSET('Sanitation Data'!$G$11,0,10*ROW('Sanitation Data'!G87)),NA())</f>
        <v>#N/A</v>
      </c>
      <c r="AO93" s="99" t="e">
        <f ca="true">+IF(AND(ISNUMBER(OFFSET('Sanitation Data'!$G$12,0,10*ROW('Sanitation Data'!G87))),'Data Summary'!DD93="Yes"),OFFSET('Sanitation Data'!$G$12,0,10*ROW('Sanitation Data'!G87)),NA())</f>
        <v>#N/A</v>
      </c>
      <c r="AP93" s="99" t="e">
        <f ca="true">+IF(AND(ISNUMBER(OFFSET('Sanitation Data'!$H$4,0,10*ROW('Sanitation Data'!H87))),'Data Summary'!DE93="Yes"),100-OFFSET('Sanitation Data'!$H$4,0,10*ROW('Sanitation Data'!H87)),NA())</f>
        <v>#N/A</v>
      </c>
      <c r="AQ93" s="99" t="e">
        <f ca="true">+IF(AND(ISNUMBER(OFFSET('Sanitation Data'!$H$6,0,10*ROW('Sanitation Data'!H87))),'Data Summary'!DF93="Yes"),OFFSET('Sanitation Data'!$H$6,0,10*ROW('Sanitation Data'!H87)),NA())</f>
        <v>#N/A</v>
      </c>
      <c r="AR93" s="99" t="e">
        <f ca="true">+IF(AND(ISNUMBER(OFFSET('Sanitation Data'!$H$10,0,10*ROW('Sanitation Data'!H87))),'Data Summary'!DG93="Yes"),OFFSET('Sanitation Data'!$H$10,0,10*ROW('Sanitation Data'!H87)),NA())</f>
        <v>#N/A</v>
      </c>
      <c r="AS93" s="99" t="e">
        <f ca="true">+IF(AND(ISNUMBER(OFFSET('Sanitation Data'!$H$11,0,10*ROW('Sanitation Data'!H87))),'Data Summary'!DH93="Yes"),OFFSET('Sanitation Data'!$H$11,0,10*ROW('Sanitation Data'!H87)),NA())</f>
        <v>#N/A</v>
      </c>
      <c r="AT93" s="99" t="e">
        <f ca="true">+IF(AND(ISNUMBER(OFFSET('Sanitation Data'!$H$12,0,10*ROW('Sanitation Data'!H87))),'Data Summary'!DI93="Yes"),OFFSET('Sanitation Data'!$H$12,0,10*ROW('Sanitation Data'!H87)),NA())</f>
        <v>#N/A</v>
      </c>
      <c r="AU93" s="99" t="e">
        <f ca="true">+IF(AND(ISNUMBER(OFFSET('Sanitation Data'!$I$4,0,10*ROW('Sanitation Data'!I87))),'Data Summary'!DJ93="Yes"),100-OFFSET('Sanitation Data'!$I$4,0,10*ROW('Sanitation Data'!I87)),NA())</f>
        <v>#N/A</v>
      </c>
      <c r="AV93" s="99" t="e">
        <f ca="true">+IF(AND(ISNUMBER(OFFSET('Sanitation Data'!$I$6,0,10*ROW('Sanitation Data'!I87))),'Data Summary'!DK93="Yes"),OFFSET('Sanitation Data'!$I$6,0,10*ROW('Sanitation Data'!I87)),NA())</f>
        <v>#N/A</v>
      </c>
      <c r="AW93" s="99" t="e">
        <f ca="true">+IF(AND(ISNUMBER(OFFSET('Sanitation Data'!$I$10,0,10*ROW('Sanitation Data'!I87))),'Data Summary'!DL93="Yes"),OFFSET('Sanitation Data'!$I$10,0,10*ROW('Sanitation Data'!I87)),NA())</f>
        <v>#N/A</v>
      </c>
      <c r="AX93" s="99" t="e">
        <f ca="true">+IF(AND(ISNUMBER(OFFSET('Sanitation Data'!$I$11,0,10*ROW('Sanitation Data'!I87))),'Data Summary'!DM93="Yes"),OFFSET('Sanitation Data'!$I$11,0,10*ROW('Sanitation Data'!I87)),NA())</f>
        <v>#N/A</v>
      </c>
      <c r="AY93" s="99" t="e">
        <f ca="true">+IF(AND(ISNUMBER(OFFSET('Sanitation Data'!$I$12,0,10*ROW('Sanitation Data'!I87))),'Data Summary'!DN93="Yes"),OFFSET('Sanitation Data'!$I$12,0,10*ROW('Sanitation Data'!I87)),NA())</f>
        <v>#N/A</v>
      </c>
      <c r="AZ93" s="100" t="e">
        <f ca="true">+IF(AND(ISNUMBER(OFFSET('Hygiene Data'!$D$5,0,10*ROW('Hygiene Data'!D87))),'Data Summary'!DO93="Yes"),OFFSET('Hygiene Data'!$D$5,0,10*ROW('Hygiene Data'!D87)),NA())</f>
        <v>#N/A</v>
      </c>
      <c r="BA93" s="100" t="e">
        <f ca="true">+IF(AND(ISNUMBER(OFFSET('Hygiene Data'!$D$7,0,10*ROW('Hygiene Data'!D87))),'Data Summary'!DP93="Yes"),OFFSET('Hygiene Data'!$D$7,0,10*ROW('Hygiene Data'!D87)),NA())</f>
        <v>#N/A</v>
      </c>
      <c r="BB93" s="100" t="e">
        <f ca="true">+IF(AND(ISNUMBER(OFFSET('Hygiene Data'!$D$9,0,10*ROW('Hygiene Data'!D87))),'Data Summary'!DQ93="Yes"),OFFSET('Hygiene Data'!$D$9,0,10*ROW('Hygiene Data'!D87)),NA())</f>
        <v>#N/A</v>
      </c>
      <c r="BC93" s="100" t="e">
        <f ca="true">+IF(AND(ISNUMBER(OFFSET('Hygiene Data'!$E$5,0,10*ROW('Hygiene Data'!E87))),'Data Summary'!DR93="Yes"),OFFSET('Hygiene Data'!$E$5,0,10*ROW('Hygiene Data'!E87)),NA())</f>
        <v>#N/A</v>
      </c>
      <c r="BD93" s="100" t="e">
        <f ca="true">+IF(AND(ISNUMBER(OFFSET('Hygiene Data'!$E$7,0,10*ROW('Hygiene Data'!E87))),'Data Summary'!DS93="Yes"),OFFSET('Hygiene Data'!$E$7,0,10*ROW('Hygiene Data'!E87)),NA())</f>
        <v>#N/A</v>
      </c>
      <c r="BE93" s="100" t="e">
        <f ca="true">+IF(AND(ISNUMBER(OFFSET('Hygiene Data'!$E$9,0,10*ROW('Hygiene Data'!E87))),'Data Summary'!DT93="Yes"),OFFSET('Hygiene Data'!$E$9,0,10*ROW('Hygiene Data'!E87)),NA())</f>
        <v>#N/A</v>
      </c>
      <c r="BF93" s="100" t="e">
        <f ca="true">+IF(AND(ISNUMBER(OFFSET('Hygiene Data'!$F$5,0,10*ROW('Hygiene Data'!F87))),'Data Summary'!DU93="Yes"),OFFSET('Hygiene Data'!$F$5,0,10*ROW('Hygiene Data'!F87)),NA())</f>
        <v>#N/A</v>
      </c>
      <c r="BG93" s="100" t="e">
        <f ca="true">+IF(AND(ISNUMBER(OFFSET('Hygiene Data'!$F$7,0,10*ROW('Hygiene Data'!F87))),'Data Summary'!DV93="Yes"),OFFSET('Hygiene Data'!$F$7,0,10*ROW('Hygiene Data'!F87)),NA())</f>
        <v>#N/A</v>
      </c>
      <c r="BH93" s="100" t="e">
        <f ca="true">+IF(AND(ISNUMBER(OFFSET('Hygiene Data'!$F$9,0,10*ROW('Hygiene Data'!F87))),'Data Summary'!DW93="Yes"),OFFSET('Hygiene Data'!$F$9,0,10*ROW('Hygiene Data'!F87)),NA())</f>
        <v>#N/A</v>
      </c>
      <c r="BI93" s="100" t="e">
        <f ca="true">+IF(AND(ISNUMBER(OFFSET('Hygiene Data'!$G$5,0,10*ROW('Hygiene Data'!G87))),'Data Summary'!DX93="Yes"),OFFSET('Hygiene Data'!$G$5,0,10*ROW('Hygiene Data'!G87)),NA())</f>
        <v>#N/A</v>
      </c>
      <c r="BJ93" s="100" t="e">
        <f ca="true">+IF(AND(ISNUMBER(OFFSET('Hygiene Data'!$G$7,0,10*ROW('Hygiene Data'!G87))),'Data Summary'!DY93="Yes"),OFFSET('Hygiene Data'!$G$7,0,10*ROW('Hygiene Data'!G87)),NA())</f>
        <v>#N/A</v>
      </c>
      <c r="BK93" s="100" t="e">
        <f ca="true">+IF(AND(ISNUMBER(OFFSET('Hygiene Data'!$G$9,0,10*ROW('Hygiene Data'!G87))),'Data Summary'!DZ93="Yes"),OFFSET('Hygiene Data'!$G$9,0,10*ROW('Hygiene Data'!G87)),NA())</f>
        <v>#N/A</v>
      </c>
      <c r="BL93" s="100" t="e">
        <f ca="true">+IF(AND(ISNUMBER(OFFSET('Hygiene Data'!$H$5,0,10*ROW('Hygiene Data'!H87))),'Data Summary'!EA93="Yes"),OFFSET('Hygiene Data'!$H$5,0,10*ROW('Hygiene Data'!H87)),NA())</f>
        <v>#N/A</v>
      </c>
      <c r="BM93" s="100" t="e">
        <f ca="true">+IF(AND(ISNUMBER(OFFSET('Hygiene Data'!$H$7,0,10*ROW('Hygiene Data'!H87))),'Data Summary'!EB93="Yes"),OFFSET('Hygiene Data'!$H$7,0,10*ROW('Hygiene Data'!H87)),NA())</f>
        <v>#N/A</v>
      </c>
      <c r="BN93" s="100" t="e">
        <f ca="true">+IF(AND(ISNUMBER(OFFSET('Hygiene Data'!$H$9,0,10*ROW('Hygiene Data'!H87))),'Data Summary'!EC93="Yes"),OFFSET('Hygiene Data'!$H$9,0,10*ROW('Hygiene Data'!H87)),NA())</f>
        <v>#N/A</v>
      </c>
      <c r="BO93" s="100" t="e">
        <f ca="true">+IF(AND(ISNUMBER(OFFSET('Hygiene Data'!$I$5,0,10*ROW('Hygiene Data'!I87))),'Data Summary'!ED93="Yes"),OFFSET('Hygiene Data'!$I$5,0,10*ROW('Hygiene Data'!I87)),NA())</f>
        <v>#N/A</v>
      </c>
      <c r="BP93" s="100" t="e">
        <f ca="true">+IF(AND(ISNUMBER(OFFSET('Hygiene Data'!$I$7,0,10*ROW('Hygiene Data'!I87))),'Data Summary'!EE93="Yes"),OFFSET('Hygiene Data'!$I$7,0,10*ROW('Hygiene Data'!I87)),NA())</f>
        <v>#N/A</v>
      </c>
      <c r="BQ93" s="100" t="e">
        <f ca="true">+IF(AND(ISNUMBER(OFFSET('Hygiene Data'!$I$9,0,10*ROW('Hygiene Data'!I87))),'Data Summary'!EF93="Yes"),OFFSET('Hygiene Data'!$I$9,0,10*ROW('Hygiene Data'!I87)),NA())</f>
        <v>#N/A</v>
      </c>
    </row>
    <row xmlns:x14ac="http://schemas.microsoft.com/office/spreadsheetml/2009/9/ac" r="94" x14ac:dyDescent="0.2">
      <c r="A94" s="351" t="e">
        <f ca="true">+RIGHT('Data Summary'!A94,LEN('Data Summary'!A94)-9)</f>
        <v>#VALUE!</v>
      </c>
      <c r="B94" s="38" t="str">
        <f ca="true">+IF(ISTEXT('Data Summary'!B94),'Data Summary'!B94,"")</f>
        <v/>
      </c>
      <c r="C94" s="350" t="e">
        <f ca="true">+VALUE('Data Summary'!C94)</f>
        <v>#VALUE!</v>
      </c>
      <c r="D94" s="98" t="e">
        <f ca="true">+IF(AND(ISNUMBER(OFFSET('Water Data'!$D$4,0,10*ROW('Water Data'!D88))),'Data Summary'!BS94="Yes"),100-OFFSET('Water Data'!$D$4,0,10*ROW('Water Data'!D88)),NA())</f>
        <v>#N/A</v>
      </c>
      <c r="E94" s="98" t="e">
        <f ca="true">+IF(AND(ISNUMBER(OFFSET('Water Data'!$D$6,0,10*ROW('Water Data'!D88))),'Data Summary'!BT94="Yes"),OFFSET('Water Data'!$D$6,0,10*ROW('Water Data'!D88)),NA())</f>
        <v>#N/A</v>
      </c>
      <c r="F94" s="98" t="e">
        <f ca="true">+IF(AND(ISNUMBER(OFFSET('Water Data'!$D$9,0,10*ROW('Water Data'!D88))),'Data Summary'!BU94="Yes"),OFFSET('Water Data'!$D$9,0,10*ROW('Water Data'!D88)),NA())</f>
        <v>#N/A</v>
      </c>
      <c r="G94" s="98" t="e">
        <f ca="true">+IF(AND(ISNUMBER(OFFSET('Water Data'!$E$4,0,10*ROW('Water Data'!E88))),'Data Summary'!BV94="Yes"),100-OFFSET('Water Data'!$E$4,0,10*ROW('Water Data'!E88)),NA())</f>
        <v>#N/A</v>
      </c>
      <c r="H94" s="98" t="e">
        <f ca="true">+IF(AND(ISNUMBER(OFFSET('Water Data'!$E$6,0,10*ROW('Water Data'!E88))),'Data Summary'!BW94="Yes"),OFFSET('Water Data'!$E$6,0,10*ROW('Water Data'!E88)),NA())</f>
        <v>#N/A</v>
      </c>
      <c r="I94" s="98" t="e">
        <f ca="true">+IF(AND(ISNUMBER(OFFSET('Water Data'!$E$9,0,10*ROW('Water Data'!E88))),'Data Summary'!BX94="Yes"),OFFSET('Water Data'!$E$9,0,10*ROW('Water Data'!E88)),NA())</f>
        <v>#N/A</v>
      </c>
      <c r="J94" s="98" t="e">
        <f ca="true">+IF(AND(ISNUMBER(OFFSET('Water Data'!$F$4,0,10*ROW('Water Data'!F88))),'Data Summary'!BY94="Yes"),100-OFFSET('Water Data'!$F$4,0,10*ROW('Water Data'!F88)),NA())</f>
        <v>#N/A</v>
      </c>
      <c r="K94" s="98" t="e">
        <f ca="true">+IF(AND(ISNUMBER(OFFSET('Water Data'!$F$6,0,10*ROW('Water Data'!F88))),'Data Summary'!BZ94="Yes"),OFFSET('Water Data'!$F$6,0,10*ROW('Water Data'!F88)),NA())</f>
        <v>#N/A</v>
      </c>
      <c r="L94" s="98" t="e">
        <f ca="true">+IF(AND(ISNUMBER(OFFSET('Water Data'!$F$9,0,10*ROW('Water Data'!F88))),'Data Summary'!CA94="Yes"),OFFSET('Water Data'!$F$9,0,10*ROW('Water Data'!F88)),NA())</f>
        <v>#N/A</v>
      </c>
      <c r="M94" s="98" t="e">
        <f ca="true">+IF(AND(ISNUMBER(OFFSET('Water Data'!$G$4,0,10*ROW('Water Data'!G88))),'Data Summary'!CB94="Yes"),100-OFFSET('Water Data'!$G$4,0,10*ROW('Water Data'!G88)),NA())</f>
        <v>#N/A</v>
      </c>
      <c r="N94" s="98" t="e">
        <f ca="true">+IF(AND(ISNUMBER(OFFSET('Water Data'!$G$6,0,10*ROW('Water Data'!G88))),'Data Summary'!CC94="Yes"),OFFSET('Water Data'!$G$6,0,10*ROW('Water Data'!G88)),NA())</f>
        <v>#N/A</v>
      </c>
      <c r="O94" s="98" t="e">
        <f ca="true">+IF(AND(ISNUMBER(OFFSET('Water Data'!$G$9,0,10*ROW('Water Data'!G88))),'Data Summary'!CD94="Yes"),OFFSET('Water Data'!$G$9,0,10*ROW('Water Data'!G88)),NA())</f>
        <v>#N/A</v>
      </c>
      <c r="P94" s="98" t="e">
        <f ca="true">+IF(AND(ISNUMBER(OFFSET('Water Data'!$H$4,0,10*ROW('Water Data'!H88))),'Data Summary'!CE94="Yes"),100-OFFSET('Water Data'!$H$4,0,10*ROW('Water Data'!H88)),NA())</f>
        <v>#N/A</v>
      </c>
      <c r="Q94" s="98" t="e">
        <f ca="true">+IF(AND(ISNUMBER(OFFSET('Water Data'!$H$6,0,10*ROW('Water Data'!H88))),'Data Summary'!CF94="Yes"),OFFSET('Water Data'!$H$6,0,10*ROW('Water Data'!H88)),NA())</f>
        <v>#N/A</v>
      </c>
      <c r="R94" s="98" t="e">
        <f ca="true">+IF(AND(ISNUMBER(OFFSET('Water Data'!$H$9,0,10*ROW('Water Data'!H88))),'Data Summary'!CG94="Yes"),OFFSET('Water Data'!$H$9,0,10*ROW('Water Data'!H88)),NA())</f>
        <v>#N/A</v>
      </c>
      <c r="S94" s="98" t="e">
        <f ca="true">+IF(AND(ISNUMBER(OFFSET('Water Data'!$I$4,0,10*ROW('Water Data'!I88))),'Data Summary'!CH94="Yes"),100-OFFSET('Water Data'!$I$4,0,10*ROW('Water Data'!I88)),NA())</f>
        <v>#N/A</v>
      </c>
      <c r="T94" s="98" t="e">
        <f ca="true">+IF(AND(ISNUMBER(OFFSET('Water Data'!$I$6,0,10*ROW('Water Data'!I88))),'Data Summary'!CI94="Yes"),OFFSET('Water Data'!$I$6,0,10*ROW('Water Data'!I88)),NA())</f>
        <v>#N/A</v>
      </c>
      <c r="U94" s="98" t="e">
        <f ca="true">+IF(AND(ISNUMBER(OFFSET('Water Data'!$I$9,0,10*ROW('Water Data'!I88))),'Data Summary'!CJ94="Yes"),OFFSET('Water Data'!$I$9,0,10*ROW('Water Data'!I88)),NA())</f>
        <v>#N/A</v>
      </c>
      <c r="V94" s="99" t="e">
        <f ca="true">+IF(AND(ISNUMBER(OFFSET('Sanitation Data'!$D$4,0,10*ROW('Sanitation Data'!D88))),'Data Summary'!CK94="Yes"),100-OFFSET('Sanitation Data'!$D$4,0,10*ROW('Sanitation Data'!D88)),NA())</f>
        <v>#N/A</v>
      </c>
      <c r="W94" s="99" t="e">
        <f ca="true">+IF(AND(ISNUMBER(OFFSET('Sanitation Data'!$D$6,0,10*ROW('Sanitation Data'!D88))),'Data Summary'!CL94="Yes"),OFFSET('Sanitation Data'!$D$6,0,10*ROW('Sanitation Data'!D88)),NA())</f>
        <v>#N/A</v>
      </c>
      <c r="X94" s="99" t="e">
        <f ca="true">+IF(AND(ISNUMBER(OFFSET('Sanitation Data'!$D$10,0,10*ROW('Sanitation Data'!D88))),'Data Summary'!CM94="Yes"),OFFSET('Sanitation Data'!$D$10,0,10*ROW('Sanitation Data'!D88)),NA())</f>
        <v>#N/A</v>
      </c>
      <c r="Y94" s="99" t="e">
        <f ca="true">+IF(AND(ISNUMBER(OFFSET('Sanitation Data'!$D$11,0,10*ROW('Sanitation Data'!D88))),'Data Summary'!CN94="Yes"),OFFSET('Sanitation Data'!$D$11,0,10*ROW('Sanitation Data'!D88)),NA())</f>
        <v>#N/A</v>
      </c>
      <c r="Z94" s="99" t="e">
        <f ca="true">+IF(AND(ISNUMBER(OFFSET('Sanitation Data'!$D$12,0,10*ROW('Sanitation Data'!D88))),'Data Summary'!CO94="Yes"),OFFSET('Sanitation Data'!$D$12,0,10*ROW('Sanitation Data'!D88)),NA())</f>
        <v>#N/A</v>
      </c>
      <c r="AA94" s="99" t="e">
        <f ca="true">+IF(AND(ISNUMBER(OFFSET('Sanitation Data'!$E$4,0,10*ROW('Sanitation Data'!E88))),'Data Summary'!CP94="Yes"),100-OFFSET('Sanitation Data'!$E$4,0,10*ROW('Sanitation Data'!E88)),NA())</f>
        <v>#N/A</v>
      </c>
      <c r="AB94" s="99" t="e">
        <f ca="true">+IF(AND(ISNUMBER(OFFSET('Sanitation Data'!$E$6,0,10*ROW('Sanitation Data'!E88))),'Data Summary'!CQ94="Yes"),OFFSET('Sanitation Data'!$E$6,0,10*ROW('Sanitation Data'!E88)),NA())</f>
        <v>#N/A</v>
      </c>
      <c r="AC94" s="99" t="e">
        <f ca="true">+IF(AND(ISNUMBER(OFFSET('Sanitation Data'!$E$10,0,10*ROW('Sanitation Data'!E88))),'Data Summary'!CR94="Yes"),OFFSET('Sanitation Data'!$E$10,0,10*ROW('Sanitation Data'!E88)),NA())</f>
        <v>#N/A</v>
      </c>
      <c r="AD94" s="99" t="e">
        <f ca="true">+IF(AND(ISNUMBER(OFFSET('Sanitation Data'!$E$11,0,10*ROW('Sanitation Data'!E88))),'Data Summary'!CS94="Yes"),OFFSET('Sanitation Data'!$E$11,0,10*ROW('Sanitation Data'!E88)),NA())</f>
        <v>#N/A</v>
      </c>
      <c r="AE94" s="99" t="e">
        <f ca="true">+IF(AND(ISNUMBER(OFFSET('Sanitation Data'!$E$12,0,10*ROW('Sanitation Data'!E88))),'Data Summary'!CT94="Yes"),OFFSET('Sanitation Data'!$E$12,0,10*ROW('Sanitation Data'!E88)),NA())</f>
        <v>#N/A</v>
      </c>
      <c r="AF94" s="99" t="e">
        <f ca="true">+IF(AND(ISNUMBER(OFFSET('Sanitation Data'!$F$4,0,10*ROW('Sanitation Data'!F88))),'Data Summary'!CU94="Yes"),100-OFFSET('Sanitation Data'!$F$4,0,10*ROW('Sanitation Data'!F88)),NA())</f>
        <v>#N/A</v>
      </c>
      <c r="AG94" s="99" t="e">
        <f ca="true">+IF(AND(ISNUMBER(OFFSET('Sanitation Data'!$F$6,0,10*ROW('Sanitation Data'!F88))),'Data Summary'!CV94="Yes"),OFFSET('Sanitation Data'!$F$6,0,10*ROW('Sanitation Data'!F88)),NA())</f>
        <v>#N/A</v>
      </c>
      <c r="AH94" s="99" t="e">
        <f ca="true">+IF(AND(ISNUMBER(OFFSET('Sanitation Data'!$F$10,0,10*ROW('Sanitation Data'!F88))),'Data Summary'!CW94="Yes"),OFFSET('Sanitation Data'!$F$10,0,10*ROW('Sanitation Data'!F88)),NA())</f>
        <v>#N/A</v>
      </c>
      <c r="AI94" s="99" t="e">
        <f ca="true">+IF(AND(ISNUMBER(OFFSET('Sanitation Data'!$F$11,0,10*ROW('Sanitation Data'!F88))),'Data Summary'!CX94="Yes"),OFFSET('Sanitation Data'!$F$11,0,10*ROW('Sanitation Data'!F88)),NA())</f>
        <v>#N/A</v>
      </c>
      <c r="AJ94" s="99" t="e">
        <f ca="true">+IF(AND(ISNUMBER(OFFSET('Sanitation Data'!$F$12,0,10*ROW('Sanitation Data'!F88))),'Data Summary'!CY94="Yes"),OFFSET('Sanitation Data'!$F$12,0,10*ROW('Sanitation Data'!F88)),NA())</f>
        <v>#N/A</v>
      </c>
      <c r="AK94" s="99" t="e">
        <f ca="true">+IF(AND(ISNUMBER(OFFSET('Sanitation Data'!$G$4,0,10*ROW('Sanitation Data'!G88))),'Data Summary'!CZ94="Yes"),100-OFFSET('Sanitation Data'!$G$4,0,10*ROW('Sanitation Data'!G88)),NA())</f>
        <v>#N/A</v>
      </c>
      <c r="AL94" s="99" t="e">
        <f ca="true">+IF(AND(ISNUMBER(OFFSET('Sanitation Data'!$G$6,0,10*ROW('Sanitation Data'!G88))),'Data Summary'!DA94="Yes"),OFFSET('Sanitation Data'!$G$6,0,10*ROW('Sanitation Data'!G88)),NA())</f>
        <v>#N/A</v>
      </c>
      <c r="AM94" s="99" t="e">
        <f ca="true">+IF(AND(ISNUMBER(OFFSET('Sanitation Data'!$G$10,0,10*ROW('Sanitation Data'!G88))),'Data Summary'!DB94="Yes"),OFFSET('Sanitation Data'!$G$10,0,10*ROW('Sanitation Data'!G88)),NA())</f>
        <v>#N/A</v>
      </c>
      <c r="AN94" s="99" t="e">
        <f ca="true">+IF(AND(ISNUMBER(OFFSET('Sanitation Data'!$G$11,0,10*ROW('Sanitation Data'!G88))),'Data Summary'!DC94="Yes"),OFFSET('Sanitation Data'!$G$11,0,10*ROW('Sanitation Data'!G88)),NA())</f>
        <v>#N/A</v>
      </c>
      <c r="AO94" s="99" t="e">
        <f ca="true">+IF(AND(ISNUMBER(OFFSET('Sanitation Data'!$G$12,0,10*ROW('Sanitation Data'!G88))),'Data Summary'!DD94="Yes"),OFFSET('Sanitation Data'!$G$12,0,10*ROW('Sanitation Data'!G88)),NA())</f>
        <v>#N/A</v>
      </c>
      <c r="AP94" s="99" t="e">
        <f ca="true">+IF(AND(ISNUMBER(OFFSET('Sanitation Data'!$H$4,0,10*ROW('Sanitation Data'!H88))),'Data Summary'!DE94="Yes"),100-OFFSET('Sanitation Data'!$H$4,0,10*ROW('Sanitation Data'!H88)),NA())</f>
        <v>#N/A</v>
      </c>
      <c r="AQ94" s="99" t="e">
        <f ca="true">+IF(AND(ISNUMBER(OFFSET('Sanitation Data'!$H$6,0,10*ROW('Sanitation Data'!H88))),'Data Summary'!DF94="Yes"),OFFSET('Sanitation Data'!$H$6,0,10*ROW('Sanitation Data'!H88)),NA())</f>
        <v>#N/A</v>
      </c>
      <c r="AR94" s="99" t="e">
        <f ca="true">+IF(AND(ISNUMBER(OFFSET('Sanitation Data'!$H$10,0,10*ROW('Sanitation Data'!H88))),'Data Summary'!DG94="Yes"),OFFSET('Sanitation Data'!$H$10,0,10*ROW('Sanitation Data'!H88)),NA())</f>
        <v>#N/A</v>
      </c>
      <c r="AS94" s="99" t="e">
        <f ca="true">+IF(AND(ISNUMBER(OFFSET('Sanitation Data'!$H$11,0,10*ROW('Sanitation Data'!H88))),'Data Summary'!DH94="Yes"),OFFSET('Sanitation Data'!$H$11,0,10*ROW('Sanitation Data'!H88)),NA())</f>
        <v>#N/A</v>
      </c>
      <c r="AT94" s="99" t="e">
        <f ca="true">+IF(AND(ISNUMBER(OFFSET('Sanitation Data'!$H$12,0,10*ROW('Sanitation Data'!H88))),'Data Summary'!DI94="Yes"),OFFSET('Sanitation Data'!$H$12,0,10*ROW('Sanitation Data'!H88)),NA())</f>
        <v>#N/A</v>
      </c>
      <c r="AU94" s="99" t="e">
        <f ca="true">+IF(AND(ISNUMBER(OFFSET('Sanitation Data'!$I$4,0,10*ROW('Sanitation Data'!I88))),'Data Summary'!DJ94="Yes"),100-OFFSET('Sanitation Data'!$I$4,0,10*ROW('Sanitation Data'!I88)),NA())</f>
        <v>#N/A</v>
      </c>
      <c r="AV94" s="99" t="e">
        <f ca="true">+IF(AND(ISNUMBER(OFFSET('Sanitation Data'!$I$6,0,10*ROW('Sanitation Data'!I88))),'Data Summary'!DK94="Yes"),OFFSET('Sanitation Data'!$I$6,0,10*ROW('Sanitation Data'!I88)),NA())</f>
        <v>#N/A</v>
      </c>
      <c r="AW94" s="99" t="e">
        <f ca="true">+IF(AND(ISNUMBER(OFFSET('Sanitation Data'!$I$10,0,10*ROW('Sanitation Data'!I88))),'Data Summary'!DL94="Yes"),OFFSET('Sanitation Data'!$I$10,0,10*ROW('Sanitation Data'!I88)),NA())</f>
        <v>#N/A</v>
      </c>
      <c r="AX94" s="99" t="e">
        <f ca="true">+IF(AND(ISNUMBER(OFFSET('Sanitation Data'!$I$11,0,10*ROW('Sanitation Data'!I88))),'Data Summary'!DM94="Yes"),OFFSET('Sanitation Data'!$I$11,0,10*ROW('Sanitation Data'!I88)),NA())</f>
        <v>#N/A</v>
      </c>
      <c r="AY94" s="99" t="e">
        <f ca="true">+IF(AND(ISNUMBER(OFFSET('Sanitation Data'!$I$12,0,10*ROW('Sanitation Data'!I88))),'Data Summary'!DN94="Yes"),OFFSET('Sanitation Data'!$I$12,0,10*ROW('Sanitation Data'!I88)),NA())</f>
        <v>#N/A</v>
      </c>
      <c r="AZ94" s="100" t="e">
        <f ca="true">+IF(AND(ISNUMBER(OFFSET('Hygiene Data'!$D$5,0,10*ROW('Hygiene Data'!D88))),'Data Summary'!DO94="Yes"),OFFSET('Hygiene Data'!$D$5,0,10*ROW('Hygiene Data'!D88)),NA())</f>
        <v>#N/A</v>
      </c>
      <c r="BA94" s="100" t="e">
        <f ca="true">+IF(AND(ISNUMBER(OFFSET('Hygiene Data'!$D$7,0,10*ROW('Hygiene Data'!D88))),'Data Summary'!DP94="Yes"),OFFSET('Hygiene Data'!$D$7,0,10*ROW('Hygiene Data'!D88)),NA())</f>
        <v>#N/A</v>
      </c>
      <c r="BB94" s="100" t="e">
        <f ca="true">+IF(AND(ISNUMBER(OFFSET('Hygiene Data'!$D$9,0,10*ROW('Hygiene Data'!D88))),'Data Summary'!DQ94="Yes"),OFFSET('Hygiene Data'!$D$9,0,10*ROW('Hygiene Data'!D88)),NA())</f>
        <v>#N/A</v>
      </c>
      <c r="BC94" s="100" t="e">
        <f ca="true">+IF(AND(ISNUMBER(OFFSET('Hygiene Data'!$E$5,0,10*ROW('Hygiene Data'!E88))),'Data Summary'!DR94="Yes"),OFFSET('Hygiene Data'!$E$5,0,10*ROW('Hygiene Data'!E88)),NA())</f>
        <v>#N/A</v>
      </c>
      <c r="BD94" s="100" t="e">
        <f ca="true">+IF(AND(ISNUMBER(OFFSET('Hygiene Data'!$E$7,0,10*ROW('Hygiene Data'!E88))),'Data Summary'!DS94="Yes"),OFFSET('Hygiene Data'!$E$7,0,10*ROW('Hygiene Data'!E88)),NA())</f>
        <v>#N/A</v>
      </c>
      <c r="BE94" s="100" t="e">
        <f ca="true">+IF(AND(ISNUMBER(OFFSET('Hygiene Data'!$E$9,0,10*ROW('Hygiene Data'!E88))),'Data Summary'!DT94="Yes"),OFFSET('Hygiene Data'!$E$9,0,10*ROW('Hygiene Data'!E88)),NA())</f>
        <v>#N/A</v>
      </c>
      <c r="BF94" s="100" t="e">
        <f ca="true">+IF(AND(ISNUMBER(OFFSET('Hygiene Data'!$F$5,0,10*ROW('Hygiene Data'!F88))),'Data Summary'!DU94="Yes"),OFFSET('Hygiene Data'!$F$5,0,10*ROW('Hygiene Data'!F88)),NA())</f>
        <v>#N/A</v>
      </c>
      <c r="BG94" s="100" t="e">
        <f ca="true">+IF(AND(ISNUMBER(OFFSET('Hygiene Data'!$F$7,0,10*ROW('Hygiene Data'!F88))),'Data Summary'!DV94="Yes"),OFFSET('Hygiene Data'!$F$7,0,10*ROW('Hygiene Data'!F88)),NA())</f>
        <v>#N/A</v>
      </c>
      <c r="BH94" s="100" t="e">
        <f ca="true">+IF(AND(ISNUMBER(OFFSET('Hygiene Data'!$F$9,0,10*ROW('Hygiene Data'!F88))),'Data Summary'!DW94="Yes"),OFFSET('Hygiene Data'!$F$9,0,10*ROW('Hygiene Data'!F88)),NA())</f>
        <v>#N/A</v>
      </c>
      <c r="BI94" s="100" t="e">
        <f ca="true">+IF(AND(ISNUMBER(OFFSET('Hygiene Data'!$G$5,0,10*ROW('Hygiene Data'!G88))),'Data Summary'!DX94="Yes"),OFFSET('Hygiene Data'!$G$5,0,10*ROW('Hygiene Data'!G88)),NA())</f>
        <v>#N/A</v>
      </c>
      <c r="BJ94" s="100" t="e">
        <f ca="true">+IF(AND(ISNUMBER(OFFSET('Hygiene Data'!$G$7,0,10*ROW('Hygiene Data'!G88))),'Data Summary'!DY94="Yes"),OFFSET('Hygiene Data'!$G$7,0,10*ROW('Hygiene Data'!G88)),NA())</f>
        <v>#N/A</v>
      </c>
      <c r="BK94" s="100" t="e">
        <f ca="true">+IF(AND(ISNUMBER(OFFSET('Hygiene Data'!$G$9,0,10*ROW('Hygiene Data'!G88))),'Data Summary'!DZ94="Yes"),OFFSET('Hygiene Data'!$G$9,0,10*ROW('Hygiene Data'!G88)),NA())</f>
        <v>#N/A</v>
      </c>
      <c r="BL94" s="100" t="e">
        <f ca="true">+IF(AND(ISNUMBER(OFFSET('Hygiene Data'!$H$5,0,10*ROW('Hygiene Data'!H88))),'Data Summary'!EA94="Yes"),OFFSET('Hygiene Data'!$H$5,0,10*ROW('Hygiene Data'!H88)),NA())</f>
        <v>#N/A</v>
      </c>
      <c r="BM94" s="100" t="e">
        <f ca="true">+IF(AND(ISNUMBER(OFFSET('Hygiene Data'!$H$7,0,10*ROW('Hygiene Data'!H88))),'Data Summary'!EB94="Yes"),OFFSET('Hygiene Data'!$H$7,0,10*ROW('Hygiene Data'!H88)),NA())</f>
        <v>#N/A</v>
      </c>
      <c r="BN94" s="100" t="e">
        <f ca="true">+IF(AND(ISNUMBER(OFFSET('Hygiene Data'!$H$9,0,10*ROW('Hygiene Data'!H88))),'Data Summary'!EC94="Yes"),OFFSET('Hygiene Data'!$H$9,0,10*ROW('Hygiene Data'!H88)),NA())</f>
        <v>#N/A</v>
      </c>
      <c r="BO94" s="100" t="e">
        <f ca="true">+IF(AND(ISNUMBER(OFFSET('Hygiene Data'!$I$5,0,10*ROW('Hygiene Data'!I88))),'Data Summary'!ED94="Yes"),OFFSET('Hygiene Data'!$I$5,0,10*ROW('Hygiene Data'!I88)),NA())</f>
        <v>#N/A</v>
      </c>
      <c r="BP94" s="100" t="e">
        <f ca="true">+IF(AND(ISNUMBER(OFFSET('Hygiene Data'!$I$7,0,10*ROW('Hygiene Data'!I88))),'Data Summary'!EE94="Yes"),OFFSET('Hygiene Data'!$I$7,0,10*ROW('Hygiene Data'!I88)),NA())</f>
        <v>#N/A</v>
      </c>
      <c r="BQ94" s="100" t="e">
        <f ca="true">+IF(AND(ISNUMBER(OFFSET('Hygiene Data'!$I$9,0,10*ROW('Hygiene Data'!I88))),'Data Summary'!EF94="Yes"),OFFSET('Hygiene Data'!$I$9,0,10*ROW('Hygiene Data'!I88)),NA())</f>
        <v>#N/A</v>
      </c>
    </row>
    <row xmlns:x14ac="http://schemas.microsoft.com/office/spreadsheetml/2009/9/ac" r="95" x14ac:dyDescent="0.2">
      <c r="A95" s="351" t="e">
        <f ca="true">+RIGHT('Data Summary'!A95,LEN('Data Summary'!A95)-9)</f>
        <v>#VALUE!</v>
      </c>
      <c r="B95" s="38" t="str">
        <f ca="true">+IF(ISTEXT('Data Summary'!B95),'Data Summary'!B95,"")</f>
        <v/>
      </c>
      <c r="C95" s="350" t="e">
        <f ca="true">+VALUE('Data Summary'!C95)</f>
        <v>#VALUE!</v>
      </c>
      <c r="D95" s="98" t="e">
        <f ca="true">+IF(AND(ISNUMBER(OFFSET('Water Data'!$D$4,0,10*ROW('Water Data'!D89))),'Data Summary'!BS95="Yes"),100-OFFSET('Water Data'!$D$4,0,10*ROW('Water Data'!D89)),NA())</f>
        <v>#N/A</v>
      </c>
      <c r="E95" s="98" t="e">
        <f ca="true">+IF(AND(ISNUMBER(OFFSET('Water Data'!$D$6,0,10*ROW('Water Data'!D89))),'Data Summary'!BT95="Yes"),OFFSET('Water Data'!$D$6,0,10*ROW('Water Data'!D89)),NA())</f>
        <v>#N/A</v>
      </c>
      <c r="F95" s="98" t="e">
        <f ca="true">+IF(AND(ISNUMBER(OFFSET('Water Data'!$D$9,0,10*ROW('Water Data'!D89))),'Data Summary'!BU95="Yes"),OFFSET('Water Data'!$D$9,0,10*ROW('Water Data'!D89)),NA())</f>
        <v>#N/A</v>
      </c>
      <c r="G95" s="98" t="e">
        <f ca="true">+IF(AND(ISNUMBER(OFFSET('Water Data'!$E$4,0,10*ROW('Water Data'!E89))),'Data Summary'!BV95="Yes"),100-OFFSET('Water Data'!$E$4,0,10*ROW('Water Data'!E89)),NA())</f>
        <v>#N/A</v>
      </c>
      <c r="H95" s="98" t="e">
        <f ca="true">+IF(AND(ISNUMBER(OFFSET('Water Data'!$E$6,0,10*ROW('Water Data'!E89))),'Data Summary'!BW95="Yes"),OFFSET('Water Data'!$E$6,0,10*ROW('Water Data'!E89)),NA())</f>
        <v>#N/A</v>
      </c>
      <c r="I95" s="98" t="e">
        <f ca="true">+IF(AND(ISNUMBER(OFFSET('Water Data'!$E$9,0,10*ROW('Water Data'!E89))),'Data Summary'!BX95="Yes"),OFFSET('Water Data'!$E$9,0,10*ROW('Water Data'!E89)),NA())</f>
        <v>#N/A</v>
      </c>
      <c r="J95" s="98" t="e">
        <f ca="true">+IF(AND(ISNUMBER(OFFSET('Water Data'!$F$4,0,10*ROW('Water Data'!F89))),'Data Summary'!BY95="Yes"),100-OFFSET('Water Data'!$F$4,0,10*ROW('Water Data'!F89)),NA())</f>
        <v>#N/A</v>
      </c>
      <c r="K95" s="98" t="e">
        <f ca="true">+IF(AND(ISNUMBER(OFFSET('Water Data'!$F$6,0,10*ROW('Water Data'!F89))),'Data Summary'!BZ95="Yes"),OFFSET('Water Data'!$F$6,0,10*ROW('Water Data'!F89)),NA())</f>
        <v>#N/A</v>
      </c>
      <c r="L95" s="98" t="e">
        <f ca="true">+IF(AND(ISNUMBER(OFFSET('Water Data'!$F$9,0,10*ROW('Water Data'!F89))),'Data Summary'!CA95="Yes"),OFFSET('Water Data'!$F$9,0,10*ROW('Water Data'!F89)),NA())</f>
        <v>#N/A</v>
      </c>
      <c r="M95" s="98" t="e">
        <f ca="true">+IF(AND(ISNUMBER(OFFSET('Water Data'!$G$4,0,10*ROW('Water Data'!G89))),'Data Summary'!CB95="Yes"),100-OFFSET('Water Data'!$G$4,0,10*ROW('Water Data'!G89)),NA())</f>
        <v>#N/A</v>
      </c>
      <c r="N95" s="98" t="e">
        <f ca="true">+IF(AND(ISNUMBER(OFFSET('Water Data'!$G$6,0,10*ROW('Water Data'!G89))),'Data Summary'!CC95="Yes"),OFFSET('Water Data'!$G$6,0,10*ROW('Water Data'!G89)),NA())</f>
        <v>#N/A</v>
      </c>
      <c r="O95" s="98" t="e">
        <f ca="true">+IF(AND(ISNUMBER(OFFSET('Water Data'!$G$9,0,10*ROW('Water Data'!G89))),'Data Summary'!CD95="Yes"),OFFSET('Water Data'!$G$9,0,10*ROW('Water Data'!G89)),NA())</f>
        <v>#N/A</v>
      </c>
      <c r="P95" s="98" t="e">
        <f ca="true">+IF(AND(ISNUMBER(OFFSET('Water Data'!$H$4,0,10*ROW('Water Data'!H89))),'Data Summary'!CE95="Yes"),100-OFFSET('Water Data'!$H$4,0,10*ROW('Water Data'!H89)),NA())</f>
        <v>#N/A</v>
      </c>
      <c r="Q95" s="98" t="e">
        <f ca="true">+IF(AND(ISNUMBER(OFFSET('Water Data'!$H$6,0,10*ROW('Water Data'!H89))),'Data Summary'!CF95="Yes"),OFFSET('Water Data'!$H$6,0,10*ROW('Water Data'!H89)),NA())</f>
        <v>#N/A</v>
      </c>
      <c r="R95" s="98" t="e">
        <f ca="true">+IF(AND(ISNUMBER(OFFSET('Water Data'!$H$9,0,10*ROW('Water Data'!H89))),'Data Summary'!CG95="Yes"),OFFSET('Water Data'!$H$9,0,10*ROW('Water Data'!H89)),NA())</f>
        <v>#N/A</v>
      </c>
      <c r="S95" s="98" t="e">
        <f ca="true">+IF(AND(ISNUMBER(OFFSET('Water Data'!$I$4,0,10*ROW('Water Data'!I89))),'Data Summary'!CH95="Yes"),100-OFFSET('Water Data'!$I$4,0,10*ROW('Water Data'!I89)),NA())</f>
        <v>#N/A</v>
      </c>
      <c r="T95" s="98" t="e">
        <f ca="true">+IF(AND(ISNUMBER(OFFSET('Water Data'!$I$6,0,10*ROW('Water Data'!I89))),'Data Summary'!CI95="Yes"),OFFSET('Water Data'!$I$6,0,10*ROW('Water Data'!I89)),NA())</f>
        <v>#N/A</v>
      </c>
      <c r="U95" s="98" t="e">
        <f ca="true">+IF(AND(ISNUMBER(OFFSET('Water Data'!$I$9,0,10*ROW('Water Data'!I89))),'Data Summary'!CJ95="Yes"),OFFSET('Water Data'!$I$9,0,10*ROW('Water Data'!I89)),NA())</f>
        <v>#N/A</v>
      </c>
      <c r="V95" s="99" t="e">
        <f ca="true">+IF(AND(ISNUMBER(OFFSET('Sanitation Data'!$D$4,0,10*ROW('Sanitation Data'!D89))),'Data Summary'!CK95="Yes"),100-OFFSET('Sanitation Data'!$D$4,0,10*ROW('Sanitation Data'!D89)),NA())</f>
        <v>#N/A</v>
      </c>
      <c r="W95" s="99" t="e">
        <f ca="true">+IF(AND(ISNUMBER(OFFSET('Sanitation Data'!$D$6,0,10*ROW('Sanitation Data'!D89))),'Data Summary'!CL95="Yes"),OFFSET('Sanitation Data'!$D$6,0,10*ROW('Sanitation Data'!D89)),NA())</f>
        <v>#N/A</v>
      </c>
      <c r="X95" s="99" t="e">
        <f ca="true">+IF(AND(ISNUMBER(OFFSET('Sanitation Data'!$D$10,0,10*ROW('Sanitation Data'!D89))),'Data Summary'!CM95="Yes"),OFFSET('Sanitation Data'!$D$10,0,10*ROW('Sanitation Data'!D89)),NA())</f>
        <v>#N/A</v>
      </c>
      <c r="Y95" s="99" t="e">
        <f ca="true">+IF(AND(ISNUMBER(OFFSET('Sanitation Data'!$D$11,0,10*ROW('Sanitation Data'!D89))),'Data Summary'!CN95="Yes"),OFFSET('Sanitation Data'!$D$11,0,10*ROW('Sanitation Data'!D89)),NA())</f>
        <v>#N/A</v>
      </c>
      <c r="Z95" s="99" t="e">
        <f ca="true">+IF(AND(ISNUMBER(OFFSET('Sanitation Data'!$D$12,0,10*ROW('Sanitation Data'!D89))),'Data Summary'!CO95="Yes"),OFFSET('Sanitation Data'!$D$12,0,10*ROW('Sanitation Data'!D89)),NA())</f>
        <v>#N/A</v>
      </c>
      <c r="AA95" s="99" t="e">
        <f ca="true">+IF(AND(ISNUMBER(OFFSET('Sanitation Data'!$E$4,0,10*ROW('Sanitation Data'!E89))),'Data Summary'!CP95="Yes"),100-OFFSET('Sanitation Data'!$E$4,0,10*ROW('Sanitation Data'!E89)),NA())</f>
        <v>#N/A</v>
      </c>
      <c r="AB95" s="99" t="e">
        <f ca="true">+IF(AND(ISNUMBER(OFFSET('Sanitation Data'!$E$6,0,10*ROW('Sanitation Data'!E89))),'Data Summary'!CQ95="Yes"),OFFSET('Sanitation Data'!$E$6,0,10*ROW('Sanitation Data'!E89)),NA())</f>
        <v>#N/A</v>
      </c>
      <c r="AC95" s="99" t="e">
        <f ca="true">+IF(AND(ISNUMBER(OFFSET('Sanitation Data'!$E$10,0,10*ROW('Sanitation Data'!E89))),'Data Summary'!CR95="Yes"),OFFSET('Sanitation Data'!$E$10,0,10*ROW('Sanitation Data'!E89)),NA())</f>
        <v>#N/A</v>
      </c>
      <c r="AD95" s="99" t="e">
        <f ca="true">+IF(AND(ISNUMBER(OFFSET('Sanitation Data'!$E$11,0,10*ROW('Sanitation Data'!E89))),'Data Summary'!CS95="Yes"),OFFSET('Sanitation Data'!$E$11,0,10*ROW('Sanitation Data'!E89)),NA())</f>
        <v>#N/A</v>
      </c>
      <c r="AE95" s="99" t="e">
        <f ca="true">+IF(AND(ISNUMBER(OFFSET('Sanitation Data'!$E$12,0,10*ROW('Sanitation Data'!E89))),'Data Summary'!CT95="Yes"),OFFSET('Sanitation Data'!$E$12,0,10*ROW('Sanitation Data'!E89)),NA())</f>
        <v>#N/A</v>
      </c>
      <c r="AF95" s="99" t="e">
        <f ca="true">+IF(AND(ISNUMBER(OFFSET('Sanitation Data'!$F$4,0,10*ROW('Sanitation Data'!F89))),'Data Summary'!CU95="Yes"),100-OFFSET('Sanitation Data'!$F$4,0,10*ROW('Sanitation Data'!F89)),NA())</f>
        <v>#N/A</v>
      </c>
      <c r="AG95" s="99" t="e">
        <f ca="true">+IF(AND(ISNUMBER(OFFSET('Sanitation Data'!$F$6,0,10*ROW('Sanitation Data'!F89))),'Data Summary'!CV95="Yes"),OFFSET('Sanitation Data'!$F$6,0,10*ROW('Sanitation Data'!F89)),NA())</f>
        <v>#N/A</v>
      </c>
      <c r="AH95" s="99" t="e">
        <f ca="true">+IF(AND(ISNUMBER(OFFSET('Sanitation Data'!$F$10,0,10*ROW('Sanitation Data'!F89))),'Data Summary'!CW95="Yes"),OFFSET('Sanitation Data'!$F$10,0,10*ROW('Sanitation Data'!F89)),NA())</f>
        <v>#N/A</v>
      </c>
      <c r="AI95" s="99" t="e">
        <f ca="true">+IF(AND(ISNUMBER(OFFSET('Sanitation Data'!$F$11,0,10*ROW('Sanitation Data'!F89))),'Data Summary'!CX95="Yes"),OFFSET('Sanitation Data'!$F$11,0,10*ROW('Sanitation Data'!F89)),NA())</f>
        <v>#N/A</v>
      </c>
      <c r="AJ95" s="99" t="e">
        <f ca="true">+IF(AND(ISNUMBER(OFFSET('Sanitation Data'!$F$12,0,10*ROW('Sanitation Data'!F89))),'Data Summary'!CY95="Yes"),OFFSET('Sanitation Data'!$F$12,0,10*ROW('Sanitation Data'!F89)),NA())</f>
        <v>#N/A</v>
      </c>
      <c r="AK95" s="99" t="e">
        <f ca="true">+IF(AND(ISNUMBER(OFFSET('Sanitation Data'!$G$4,0,10*ROW('Sanitation Data'!G89))),'Data Summary'!CZ95="Yes"),100-OFFSET('Sanitation Data'!$G$4,0,10*ROW('Sanitation Data'!G89)),NA())</f>
        <v>#N/A</v>
      </c>
      <c r="AL95" s="99" t="e">
        <f ca="true">+IF(AND(ISNUMBER(OFFSET('Sanitation Data'!$G$6,0,10*ROW('Sanitation Data'!G89))),'Data Summary'!DA95="Yes"),OFFSET('Sanitation Data'!$G$6,0,10*ROW('Sanitation Data'!G89)),NA())</f>
        <v>#N/A</v>
      </c>
      <c r="AM95" s="99" t="e">
        <f ca="true">+IF(AND(ISNUMBER(OFFSET('Sanitation Data'!$G$10,0,10*ROW('Sanitation Data'!G89))),'Data Summary'!DB95="Yes"),OFFSET('Sanitation Data'!$G$10,0,10*ROW('Sanitation Data'!G89)),NA())</f>
        <v>#N/A</v>
      </c>
      <c r="AN95" s="99" t="e">
        <f ca="true">+IF(AND(ISNUMBER(OFFSET('Sanitation Data'!$G$11,0,10*ROW('Sanitation Data'!G89))),'Data Summary'!DC95="Yes"),OFFSET('Sanitation Data'!$G$11,0,10*ROW('Sanitation Data'!G89)),NA())</f>
        <v>#N/A</v>
      </c>
      <c r="AO95" s="99" t="e">
        <f ca="true">+IF(AND(ISNUMBER(OFFSET('Sanitation Data'!$G$12,0,10*ROW('Sanitation Data'!G89))),'Data Summary'!DD95="Yes"),OFFSET('Sanitation Data'!$G$12,0,10*ROW('Sanitation Data'!G89)),NA())</f>
        <v>#N/A</v>
      </c>
      <c r="AP95" s="99" t="e">
        <f ca="true">+IF(AND(ISNUMBER(OFFSET('Sanitation Data'!$H$4,0,10*ROW('Sanitation Data'!H89))),'Data Summary'!DE95="Yes"),100-OFFSET('Sanitation Data'!$H$4,0,10*ROW('Sanitation Data'!H89)),NA())</f>
        <v>#N/A</v>
      </c>
      <c r="AQ95" s="99" t="e">
        <f ca="true">+IF(AND(ISNUMBER(OFFSET('Sanitation Data'!$H$6,0,10*ROW('Sanitation Data'!H89))),'Data Summary'!DF95="Yes"),OFFSET('Sanitation Data'!$H$6,0,10*ROW('Sanitation Data'!H89)),NA())</f>
        <v>#N/A</v>
      </c>
      <c r="AR95" s="99" t="e">
        <f ca="true">+IF(AND(ISNUMBER(OFFSET('Sanitation Data'!$H$10,0,10*ROW('Sanitation Data'!H89))),'Data Summary'!DG95="Yes"),OFFSET('Sanitation Data'!$H$10,0,10*ROW('Sanitation Data'!H89)),NA())</f>
        <v>#N/A</v>
      </c>
      <c r="AS95" s="99" t="e">
        <f ca="true">+IF(AND(ISNUMBER(OFFSET('Sanitation Data'!$H$11,0,10*ROW('Sanitation Data'!H89))),'Data Summary'!DH95="Yes"),OFFSET('Sanitation Data'!$H$11,0,10*ROW('Sanitation Data'!H89)),NA())</f>
        <v>#N/A</v>
      </c>
      <c r="AT95" s="99" t="e">
        <f ca="true">+IF(AND(ISNUMBER(OFFSET('Sanitation Data'!$H$12,0,10*ROW('Sanitation Data'!H89))),'Data Summary'!DI95="Yes"),OFFSET('Sanitation Data'!$H$12,0,10*ROW('Sanitation Data'!H89)),NA())</f>
        <v>#N/A</v>
      </c>
      <c r="AU95" s="99" t="e">
        <f ca="true">+IF(AND(ISNUMBER(OFFSET('Sanitation Data'!$I$4,0,10*ROW('Sanitation Data'!I89))),'Data Summary'!DJ95="Yes"),100-OFFSET('Sanitation Data'!$I$4,0,10*ROW('Sanitation Data'!I89)),NA())</f>
        <v>#N/A</v>
      </c>
      <c r="AV95" s="99" t="e">
        <f ca="true">+IF(AND(ISNUMBER(OFFSET('Sanitation Data'!$I$6,0,10*ROW('Sanitation Data'!I89))),'Data Summary'!DK95="Yes"),OFFSET('Sanitation Data'!$I$6,0,10*ROW('Sanitation Data'!I89)),NA())</f>
        <v>#N/A</v>
      </c>
      <c r="AW95" s="99" t="e">
        <f ca="true">+IF(AND(ISNUMBER(OFFSET('Sanitation Data'!$I$10,0,10*ROW('Sanitation Data'!I89))),'Data Summary'!DL95="Yes"),OFFSET('Sanitation Data'!$I$10,0,10*ROW('Sanitation Data'!I89)),NA())</f>
        <v>#N/A</v>
      </c>
      <c r="AX95" s="99" t="e">
        <f ca="true">+IF(AND(ISNUMBER(OFFSET('Sanitation Data'!$I$11,0,10*ROW('Sanitation Data'!I89))),'Data Summary'!DM95="Yes"),OFFSET('Sanitation Data'!$I$11,0,10*ROW('Sanitation Data'!I89)),NA())</f>
        <v>#N/A</v>
      </c>
      <c r="AY95" s="99" t="e">
        <f ca="true">+IF(AND(ISNUMBER(OFFSET('Sanitation Data'!$I$12,0,10*ROW('Sanitation Data'!I89))),'Data Summary'!DN95="Yes"),OFFSET('Sanitation Data'!$I$12,0,10*ROW('Sanitation Data'!I89)),NA())</f>
        <v>#N/A</v>
      </c>
      <c r="AZ95" s="100" t="e">
        <f ca="true">+IF(AND(ISNUMBER(OFFSET('Hygiene Data'!$D$5,0,10*ROW('Hygiene Data'!D89))),'Data Summary'!DO95="Yes"),OFFSET('Hygiene Data'!$D$5,0,10*ROW('Hygiene Data'!D89)),NA())</f>
        <v>#N/A</v>
      </c>
      <c r="BA95" s="100" t="e">
        <f ca="true">+IF(AND(ISNUMBER(OFFSET('Hygiene Data'!$D$7,0,10*ROW('Hygiene Data'!D89))),'Data Summary'!DP95="Yes"),OFFSET('Hygiene Data'!$D$7,0,10*ROW('Hygiene Data'!D89)),NA())</f>
        <v>#N/A</v>
      </c>
      <c r="BB95" s="100" t="e">
        <f ca="true">+IF(AND(ISNUMBER(OFFSET('Hygiene Data'!$D$9,0,10*ROW('Hygiene Data'!D89))),'Data Summary'!DQ95="Yes"),OFFSET('Hygiene Data'!$D$9,0,10*ROW('Hygiene Data'!D89)),NA())</f>
        <v>#N/A</v>
      </c>
      <c r="BC95" s="100" t="e">
        <f ca="true">+IF(AND(ISNUMBER(OFFSET('Hygiene Data'!$E$5,0,10*ROW('Hygiene Data'!E89))),'Data Summary'!DR95="Yes"),OFFSET('Hygiene Data'!$E$5,0,10*ROW('Hygiene Data'!E89)),NA())</f>
        <v>#N/A</v>
      </c>
      <c r="BD95" s="100" t="e">
        <f ca="true">+IF(AND(ISNUMBER(OFFSET('Hygiene Data'!$E$7,0,10*ROW('Hygiene Data'!E89))),'Data Summary'!DS95="Yes"),OFFSET('Hygiene Data'!$E$7,0,10*ROW('Hygiene Data'!E89)),NA())</f>
        <v>#N/A</v>
      </c>
      <c r="BE95" s="100" t="e">
        <f ca="true">+IF(AND(ISNUMBER(OFFSET('Hygiene Data'!$E$9,0,10*ROW('Hygiene Data'!E89))),'Data Summary'!DT95="Yes"),OFFSET('Hygiene Data'!$E$9,0,10*ROW('Hygiene Data'!E89)),NA())</f>
        <v>#N/A</v>
      </c>
      <c r="BF95" s="100" t="e">
        <f ca="true">+IF(AND(ISNUMBER(OFFSET('Hygiene Data'!$F$5,0,10*ROW('Hygiene Data'!F89))),'Data Summary'!DU95="Yes"),OFFSET('Hygiene Data'!$F$5,0,10*ROW('Hygiene Data'!F89)),NA())</f>
        <v>#N/A</v>
      </c>
      <c r="BG95" s="100" t="e">
        <f ca="true">+IF(AND(ISNUMBER(OFFSET('Hygiene Data'!$F$7,0,10*ROW('Hygiene Data'!F89))),'Data Summary'!DV95="Yes"),OFFSET('Hygiene Data'!$F$7,0,10*ROW('Hygiene Data'!F89)),NA())</f>
        <v>#N/A</v>
      </c>
      <c r="BH95" s="100" t="e">
        <f ca="true">+IF(AND(ISNUMBER(OFFSET('Hygiene Data'!$F$9,0,10*ROW('Hygiene Data'!F89))),'Data Summary'!DW95="Yes"),OFFSET('Hygiene Data'!$F$9,0,10*ROW('Hygiene Data'!F89)),NA())</f>
        <v>#N/A</v>
      </c>
      <c r="BI95" s="100" t="e">
        <f ca="true">+IF(AND(ISNUMBER(OFFSET('Hygiene Data'!$G$5,0,10*ROW('Hygiene Data'!G89))),'Data Summary'!DX95="Yes"),OFFSET('Hygiene Data'!$G$5,0,10*ROW('Hygiene Data'!G89)),NA())</f>
        <v>#N/A</v>
      </c>
      <c r="BJ95" s="100" t="e">
        <f ca="true">+IF(AND(ISNUMBER(OFFSET('Hygiene Data'!$G$7,0,10*ROW('Hygiene Data'!G89))),'Data Summary'!DY95="Yes"),OFFSET('Hygiene Data'!$G$7,0,10*ROW('Hygiene Data'!G89)),NA())</f>
        <v>#N/A</v>
      </c>
      <c r="BK95" s="100" t="e">
        <f ca="true">+IF(AND(ISNUMBER(OFFSET('Hygiene Data'!$G$9,0,10*ROW('Hygiene Data'!G89))),'Data Summary'!DZ95="Yes"),OFFSET('Hygiene Data'!$G$9,0,10*ROW('Hygiene Data'!G89)),NA())</f>
        <v>#N/A</v>
      </c>
      <c r="BL95" s="100" t="e">
        <f ca="true">+IF(AND(ISNUMBER(OFFSET('Hygiene Data'!$H$5,0,10*ROW('Hygiene Data'!H89))),'Data Summary'!EA95="Yes"),OFFSET('Hygiene Data'!$H$5,0,10*ROW('Hygiene Data'!H89)),NA())</f>
        <v>#N/A</v>
      </c>
      <c r="BM95" s="100" t="e">
        <f ca="true">+IF(AND(ISNUMBER(OFFSET('Hygiene Data'!$H$7,0,10*ROW('Hygiene Data'!H89))),'Data Summary'!EB95="Yes"),OFFSET('Hygiene Data'!$H$7,0,10*ROW('Hygiene Data'!H89)),NA())</f>
        <v>#N/A</v>
      </c>
      <c r="BN95" s="100" t="e">
        <f ca="true">+IF(AND(ISNUMBER(OFFSET('Hygiene Data'!$H$9,0,10*ROW('Hygiene Data'!H89))),'Data Summary'!EC95="Yes"),OFFSET('Hygiene Data'!$H$9,0,10*ROW('Hygiene Data'!H89)),NA())</f>
        <v>#N/A</v>
      </c>
      <c r="BO95" s="100" t="e">
        <f ca="true">+IF(AND(ISNUMBER(OFFSET('Hygiene Data'!$I$5,0,10*ROW('Hygiene Data'!I89))),'Data Summary'!ED95="Yes"),OFFSET('Hygiene Data'!$I$5,0,10*ROW('Hygiene Data'!I89)),NA())</f>
        <v>#N/A</v>
      </c>
      <c r="BP95" s="100" t="e">
        <f ca="true">+IF(AND(ISNUMBER(OFFSET('Hygiene Data'!$I$7,0,10*ROW('Hygiene Data'!I89))),'Data Summary'!EE95="Yes"),OFFSET('Hygiene Data'!$I$7,0,10*ROW('Hygiene Data'!I89)),NA())</f>
        <v>#N/A</v>
      </c>
      <c r="BQ95" s="100" t="e">
        <f ca="true">+IF(AND(ISNUMBER(OFFSET('Hygiene Data'!$I$9,0,10*ROW('Hygiene Data'!I89))),'Data Summary'!EF95="Yes"),OFFSET('Hygiene Data'!$I$9,0,10*ROW('Hygiene Data'!I89)),NA())</f>
        <v>#N/A</v>
      </c>
    </row>
    <row xmlns:x14ac="http://schemas.microsoft.com/office/spreadsheetml/2009/9/ac" r="96" x14ac:dyDescent="0.2">
      <c r="A96" s="351" t="e">
        <f ca="true">+RIGHT('Data Summary'!A96,LEN('Data Summary'!A96)-9)</f>
        <v>#VALUE!</v>
      </c>
      <c r="B96" s="38" t="str">
        <f ca="true">+IF(ISTEXT('Data Summary'!B96),'Data Summary'!B96,"")</f>
        <v/>
      </c>
      <c r="C96" s="350" t="e">
        <f ca="true">+VALUE('Data Summary'!C96)</f>
        <v>#VALUE!</v>
      </c>
      <c r="D96" s="98" t="e">
        <f ca="true">+IF(AND(ISNUMBER(OFFSET('Water Data'!$D$4,0,10*ROW('Water Data'!D90))),'Data Summary'!BS96="Yes"),100-OFFSET('Water Data'!$D$4,0,10*ROW('Water Data'!D90)),NA())</f>
        <v>#N/A</v>
      </c>
      <c r="E96" s="98" t="e">
        <f ca="true">+IF(AND(ISNUMBER(OFFSET('Water Data'!$D$6,0,10*ROW('Water Data'!D90))),'Data Summary'!BT96="Yes"),OFFSET('Water Data'!$D$6,0,10*ROW('Water Data'!D90)),NA())</f>
        <v>#N/A</v>
      </c>
      <c r="F96" s="98" t="e">
        <f ca="true">+IF(AND(ISNUMBER(OFFSET('Water Data'!$D$9,0,10*ROW('Water Data'!D90))),'Data Summary'!BU96="Yes"),OFFSET('Water Data'!$D$9,0,10*ROW('Water Data'!D90)),NA())</f>
        <v>#N/A</v>
      </c>
      <c r="G96" s="98" t="e">
        <f ca="true">+IF(AND(ISNUMBER(OFFSET('Water Data'!$E$4,0,10*ROW('Water Data'!E90))),'Data Summary'!BV96="Yes"),100-OFFSET('Water Data'!$E$4,0,10*ROW('Water Data'!E90)),NA())</f>
        <v>#N/A</v>
      </c>
      <c r="H96" s="98" t="e">
        <f ca="true">+IF(AND(ISNUMBER(OFFSET('Water Data'!$E$6,0,10*ROW('Water Data'!E90))),'Data Summary'!BW96="Yes"),OFFSET('Water Data'!$E$6,0,10*ROW('Water Data'!E90)),NA())</f>
        <v>#N/A</v>
      </c>
      <c r="I96" s="98" t="e">
        <f ca="true">+IF(AND(ISNUMBER(OFFSET('Water Data'!$E$9,0,10*ROW('Water Data'!E90))),'Data Summary'!BX96="Yes"),OFFSET('Water Data'!$E$9,0,10*ROW('Water Data'!E90)),NA())</f>
        <v>#N/A</v>
      </c>
      <c r="J96" s="98" t="e">
        <f ca="true">+IF(AND(ISNUMBER(OFFSET('Water Data'!$F$4,0,10*ROW('Water Data'!F90))),'Data Summary'!BY96="Yes"),100-OFFSET('Water Data'!$F$4,0,10*ROW('Water Data'!F90)),NA())</f>
        <v>#N/A</v>
      </c>
      <c r="K96" s="98" t="e">
        <f ca="true">+IF(AND(ISNUMBER(OFFSET('Water Data'!$F$6,0,10*ROW('Water Data'!F90))),'Data Summary'!BZ96="Yes"),OFFSET('Water Data'!$F$6,0,10*ROW('Water Data'!F90)),NA())</f>
        <v>#N/A</v>
      </c>
      <c r="L96" s="98" t="e">
        <f ca="true">+IF(AND(ISNUMBER(OFFSET('Water Data'!$F$9,0,10*ROW('Water Data'!F90))),'Data Summary'!CA96="Yes"),OFFSET('Water Data'!$F$9,0,10*ROW('Water Data'!F90)),NA())</f>
        <v>#N/A</v>
      </c>
      <c r="M96" s="98" t="e">
        <f ca="true">+IF(AND(ISNUMBER(OFFSET('Water Data'!$G$4,0,10*ROW('Water Data'!G90))),'Data Summary'!CB96="Yes"),100-OFFSET('Water Data'!$G$4,0,10*ROW('Water Data'!G90)),NA())</f>
        <v>#N/A</v>
      </c>
      <c r="N96" s="98" t="e">
        <f ca="true">+IF(AND(ISNUMBER(OFFSET('Water Data'!$G$6,0,10*ROW('Water Data'!G90))),'Data Summary'!CC96="Yes"),OFFSET('Water Data'!$G$6,0,10*ROW('Water Data'!G90)),NA())</f>
        <v>#N/A</v>
      </c>
      <c r="O96" s="98" t="e">
        <f ca="true">+IF(AND(ISNUMBER(OFFSET('Water Data'!$G$9,0,10*ROW('Water Data'!G90))),'Data Summary'!CD96="Yes"),OFFSET('Water Data'!$G$9,0,10*ROW('Water Data'!G90)),NA())</f>
        <v>#N/A</v>
      </c>
      <c r="P96" s="98" t="e">
        <f ca="true">+IF(AND(ISNUMBER(OFFSET('Water Data'!$H$4,0,10*ROW('Water Data'!H90))),'Data Summary'!CE96="Yes"),100-OFFSET('Water Data'!$H$4,0,10*ROW('Water Data'!H90)),NA())</f>
        <v>#N/A</v>
      </c>
      <c r="Q96" s="98" t="e">
        <f ca="true">+IF(AND(ISNUMBER(OFFSET('Water Data'!$H$6,0,10*ROW('Water Data'!H90))),'Data Summary'!CF96="Yes"),OFFSET('Water Data'!$H$6,0,10*ROW('Water Data'!H90)),NA())</f>
        <v>#N/A</v>
      </c>
      <c r="R96" s="98" t="e">
        <f ca="true">+IF(AND(ISNUMBER(OFFSET('Water Data'!$H$9,0,10*ROW('Water Data'!H90))),'Data Summary'!CG96="Yes"),OFFSET('Water Data'!$H$9,0,10*ROW('Water Data'!H90)),NA())</f>
        <v>#N/A</v>
      </c>
      <c r="S96" s="98" t="e">
        <f ca="true">+IF(AND(ISNUMBER(OFFSET('Water Data'!$I$4,0,10*ROW('Water Data'!I90))),'Data Summary'!CH96="Yes"),100-OFFSET('Water Data'!$I$4,0,10*ROW('Water Data'!I90)),NA())</f>
        <v>#N/A</v>
      </c>
      <c r="T96" s="98" t="e">
        <f ca="true">+IF(AND(ISNUMBER(OFFSET('Water Data'!$I$6,0,10*ROW('Water Data'!I90))),'Data Summary'!CI96="Yes"),OFFSET('Water Data'!$I$6,0,10*ROW('Water Data'!I90)),NA())</f>
        <v>#N/A</v>
      </c>
      <c r="U96" s="98" t="e">
        <f ca="true">+IF(AND(ISNUMBER(OFFSET('Water Data'!$I$9,0,10*ROW('Water Data'!I90))),'Data Summary'!CJ96="Yes"),OFFSET('Water Data'!$I$9,0,10*ROW('Water Data'!I90)),NA())</f>
        <v>#N/A</v>
      </c>
      <c r="V96" s="99" t="e">
        <f ca="true">+IF(AND(ISNUMBER(OFFSET('Sanitation Data'!$D$4,0,10*ROW('Sanitation Data'!D90))),'Data Summary'!CK96="Yes"),100-OFFSET('Sanitation Data'!$D$4,0,10*ROW('Sanitation Data'!D90)),NA())</f>
        <v>#N/A</v>
      </c>
      <c r="W96" s="99" t="e">
        <f ca="true">+IF(AND(ISNUMBER(OFFSET('Sanitation Data'!$D$6,0,10*ROW('Sanitation Data'!D90))),'Data Summary'!CL96="Yes"),OFFSET('Sanitation Data'!$D$6,0,10*ROW('Sanitation Data'!D90)),NA())</f>
        <v>#N/A</v>
      </c>
      <c r="X96" s="99" t="e">
        <f ca="true">+IF(AND(ISNUMBER(OFFSET('Sanitation Data'!$D$10,0,10*ROW('Sanitation Data'!D90))),'Data Summary'!CM96="Yes"),OFFSET('Sanitation Data'!$D$10,0,10*ROW('Sanitation Data'!D90)),NA())</f>
        <v>#N/A</v>
      </c>
      <c r="Y96" s="99" t="e">
        <f ca="true">+IF(AND(ISNUMBER(OFFSET('Sanitation Data'!$D$11,0,10*ROW('Sanitation Data'!D90))),'Data Summary'!CN96="Yes"),OFFSET('Sanitation Data'!$D$11,0,10*ROW('Sanitation Data'!D90)),NA())</f>
        <v>#N/A</v>
      </c>
      <c r="Z96" s="99" t="e">
        <f ca="true">+IF(AND(ISNUMBER(OFFSET('Sanitation Data'!$D$12,0,10*ROW('Sanitation Data'!D90))),'Data Summary'!CO96="Yes"),OFFSET('Sanitation Data'!$D$12,0,10*ROW('Sanitation Data'!D90)),NA())</f>
        <v>#N/A</v>
      </c>
      <c r="AA96" s="99" t="e">
        <f ca="true">+IF(AND(ISNUMBER(OFFSET('Sanitation Data'!$E$4,0,10*ROW('Sanitation Data'!E90))),'Data Summary'!CP96="Yes"),100-OFFSET('Sanitation Data'!$E$4,0,10*ROW('Sanitation Data'!E90)),NA())</f>
        <v>#N/A</v>
      </c>
      <c r="AB96" s="99" t="e">
        <f ca="true">+IF(AND(ISNUMBER(OFFSET('Sanitation Data'!$E$6,0,10*ROW('Sanitation Data'!E90))),'Data Summary'!CQ96="Yes"),OFFSET('Sanitation Data'!$E$6,0,10*ROW('Sanitation Data'!E90)),NA())</f>
        <v>#N/A</v>
      </c>
      <c r="AC96" s="99" t="e">
        <f ca="true">+IF(AND(ISNUMBER(OFFSET('Sanitation Data'!$E$10,0,10*ROW('Sanitation Data'!E90))),'Data Summary'!CR96="Yes"),OFFSET('Sanitation Data'!$E$10,0,10*ROW('Sanitation Data'!E90)),NA())</f>
        <v>#N/A</v>
      </c>
      <c r="AD96" s="99" t="e">
        <f ca="true">+IF(AND(ISNUMBER(OFFSET('Sanitation Data'!$E$11,0,10*ROW('Sanitation Data'!E90))),'Data Summary'!CS96="Yes"),OFFSET('Sanitation Data'!$E$11,0,10*ROW('Sanitation Data'!E90)),NA())</f>
        <v>#N/A</v>
      </c>
      <c r="AE96" s="99" t="e">
        <f ca="true">+IF(AND(ISNUMBER(OFFSET('Sanitation Data'!$E$12,0,10*ROW('Sanitation Data'!E90))),'Data Summary'!CT96="Yes"),OFFSET('Sanitation Data'!$E$12,0,10*ROW('Sanitation Data'!E90)),NA())</f>
        <v>#N/A</v>
      </c>
      <c r="AF96" s="99" t="e">
        <f ca="true">+IF(AND(ISNUMBER(OFFSET('Sanitation Data'!$F$4,0,10*ROW('Sanitation Data'!F90))),'Data Summary'!CU96="Yes"),100-OFFSET('Sanitation Data'!$F$4,0,10*ROW('Sanitation Data'!F90)),NA())</f>
        <v>#N/A</v>
      </c>
      <c r="AG96" s="99" t="e">
        <f ca="true">+IF(AND(ISNUMBER(OFFSET('Sanitation Data'!$F$6,0,10*ROW('Sanitation Data'!F90))),'Data Summary'!CV96="Yes"),OFFSET('Sanitation Data'!$F$6,0,10*ROW('Sanitation Data'!F90)),NA())</f>
        <v>#N/A</v>
      </c>
      <c r="AH96" s="99" t="e">
        <f ca="true">+IF(AND(ISNUMBER(OFFSET('Sanitation Data'!$F$10,0,10*ROW('Sanitation Data'!F90))),'Data Summary'!CW96="Yes"),OFFSET('Sanitation Data'!$F$10,0,10*ROW('Sanitation Data'!F90)),NA())</f>
        <v>#N/A</v>
      </c>
      <c r="AI96" s="99" t="e">
        <f ca="true">+IF(AND(ISNUMBER(OFFSET('Sanitation Data'!$F$11,0,10*ROW('Sanitation Data'!F90))),'Data Summary'!CX96="Yes"),OFFSET('Sanitation Data'!$F$11,0,10*ROW('Sanitation Data'!F90)),NA())</f>
        <v>#N/A</v>
      </c>
      <c r="AJ96" s="99" t="e">
        <f ca="true">+IF(AND(ISNUMBER(OFFSET('Sanitation Data'!$F$12,0,10*ROW('Sanitation Data'!F90))),'Data Summary'!CY96="Yes"),OFFSET('Sanitation Data'!$F$12,0,10*ROW('Sanitation Data'!F90)),NA())</f>
        <v>#N/A</v>
      </c>
      <c r="AK96" s="99" t="e">
        <f ca="true">+IF(AND(ISNUMBER(OFFSET('Sanitation Data'!$G$4,0,10*ROW('Sanitation Data'!G90))),'Data Summary'!CZ96="Yes"),100-OFFSET('Sanitation Data'!$G$4,0,10*ROW('Sanitation Data'!G90)),NA())</f>
        <v>#N/A</v>
      </c>
      <c r="AL96" s="99" t="e">
        <f ca="true">+IF(AND(ISNUMBER(OFFSET('Sanitation Data'!$G$6,0,10*ROW('Sanitation Data'!G90))),'Data Summary'!DA96="Yes"),OFFSET('Sanitation Data'!$G$6,0,10*ROW('Sanitation Data'!G90)),NA())</f>
        <v>#N/A</v>
      </c>
      <c r="AM96" s="99" t="e">
        <f ca="true">+IF(AND(ISNUMBER(OFFSET('Sanitation Data'!$G$10,0,10*ROW('Sanitation Data'!G90))),'Data Summary'!DB96="Yes"),OFFSET('Sanitation Data'!$G$10,0,10*ROW('Sanitation Data'!G90)),NA())</f>
        <v>#N/A</v>
      </c>
      <c r="AN96" s="99" t="e">
        <f ca="true">+IF(AND(ISNUMBER(OFFSET('Sanitation Data'!$G$11,0,10*ROW('Sanitation Data'!G90))),'Data Summary'!DC96="Yes"),OFFSET('Sanitation Data'!$G$11,0,10*ROW('Sanitation Data'!G90)),NA())</f>
        <v>#N/A</v>
      </c>
      <c r="AO96" s="99" t="e">
        <f ca="true">+IF(AND(ISNUMBER(OFFSET('Sanitation Data'!$G$12,0,10*ROW('Sanitation Data'!G90))),'Data Summary'!DD96="Yes"),OFFSET('Sanitation Data'!$G$12,0,10*ROW('Sanitation Data'!G90)),NA())</f>
        <v>#N/A</v>
      </c>
      <c r="AP96" s="99" t="e">
        <f ca="true">+IF(AND(ISNUMBER(OFFSET('Sanitation Data'!$H$4,0,10*ROW('Sanitation Data'!H90))),'Data Summary'!DE96="Yes"),100-OFFSET('Sanitation Data'!$H$4,0,10*ROW('Sanitation Data'!H90)),NA())</f>
        <v>#N/A</v>
      </c>
      <c r="AQ96" s="99" t="e">
        <f ca="true">+IF(AND(ISNUMBER(OFFSET('Sanitation Data'!$H$6,0,10*ROW('Sanitation Data'!H90))),'Data Summary'!DF96="Yes"),OFFSET('Sanitation Data'!$H$6,0,10*ROW('Sanitation Data'!H90)),NA())</f>
        <v>#N/A</v>
      </c>
      <c r="AR96" s="99" t="e">
        <f ca="true">+IF(AND(ISNUMBER(OFFSET('Sanitation Data'!$H$10,0,10*ROW('Sanitation Data'!H90))),'Data Summary'!DG96="Yes"),OFFSET('Sanitation Data'!$H$10,0,10*ROW('Sanitation Data'!H90)),NA())</f>
        <v>#N/A</v>
      </c>
      <c r="AS96" s="99" t="e">
        <f ca="true">+IF(AND(ISNUMBER(OFFSET('Sanitation Data'!$H$11,0,10*ROW('Sanitation Data'!H90))),'Data Summary'!DH96="Yes"),OFFSET('Sanitation Data'!$H$11,0,10*ROW('Sanitation Data'!H90)),NA())</f>
        <v>#N/A</v>
      </c>
      <c r="AT96" s="99" t="e">
        <f ca="true">+IF(AND(ISNUMBER(OFFSET('Sanitation Data'!$H$12,0,10*ROW('Sanitation Data'!H90))),'Data Summary'!DI96="Yes"),OFFSET('Sanitation Data'!$H$12,0,10*ROW('Sanitation Data'!H90)),NA())</f>
        <v>#N/A</v>
      </c>
      <c r="AU96" s="99" t="e">
        <f ca="true">+IF(AND(ISNUMBER(OFFSET('Sanitation Data'!$I$4,0,10*ROW('Sanitation Data'!I90))),'Data Summary'!DJ96="Yes"),100-OFFSET('Sanitation Data'!$I$4,0,10*ROW('Sanitation Data'!I90)),NA())</f>
        <v>#N/A</v>
      </c>
      <c r="AV96" s="99" t="e">
        <f ca="true">+IF(AND(ISNUMBER(OFFSET('Sanitation Data'!$I$6,0,10*ROW('Sanitation Data'!I90))),'Data Summary'!DK96="Yes"),OFFSET('Sanitation Data'!$I$6,0,10*ROW('Sanitation Data'!I90)),NA())</f>
        <v>#N/A</v>
      </c>
      <c r="AW96" s="99" t="e">
        <f ca="true">+IF(AND(ISNUMBER(OFFSET('Sanitation Data'!$I$10,0,10*ROW('Sanitation Data'!I90))),'Data Summary'!DL96="Yes"),OFFSET('Sanitation Data'!$I$10,0,10*ROW('Sanitation Data'!I90)),NA())</f>
        <v>#N/A</v>
      </c>
      <c r="AX96" s="99" t="e">
        <f ca="true">+IF(AND(ISNUMBER(OFFSET('Sanitation Data'!$I$11,0,10*ROW('Sanitation Data'!I90))),'Data Summary'!DM96="Yes"),OFFSET('Sanitation Data'!$I$11,0,10*ROW('Sanitation Data'!I90)),NA())</f>
        <v>#N/A</v>
      </c>
      <c r="AY96" s="99" t="e">
        <f ca="true">+IF(AND(ISNUMBER(OFFSET('Sanitation Data'!$I$12,0,10*ROW('Sanitation Data'!I90))),'Data Summary'!DN96="Yes"),OFFSET('Sanitation Data'!$I$12,0,10*ROW('Sanitation Data'!I90)),NA())</f>
        <v>#N/A</v>
      </c>
      <c r="AZ96" s="100" t="e">
        <f ca="true">+IF(AND(ISNUMBER(OFFSET('Hygiene Data'!$D$5,0,10*ROW('Hygiene Data'!D90))),'Data Summary'!DO96="Yes"),OFFSET('Hygiene Data'!$D$5,0,10*ROW('Hygiene Data'!D90)),NA())</f>
        <v>#N/A</v>
      </c>
      <c r="BA96" s="100" t="e">
        <f ca="true">+IF(AND(ISNUMBER(OFFSET('Hygiene Data'!$D$7,0,10*ROW('Hygiene Data'!D90))),'Data Summary'!DP96="Yes"),OFFSET('Hygiene Data'!$D$7,0,10*ROW('Hygiene Data'!D90)),NA())</f>
        <v>#N/A</v>
      </c>
      <c r="BB96" s="100" t="e">
        <f ca="true">+IF(AND(ISNUMBER(OFFSET('Hygiene Data'!$D$9,0,10*ROW('Hygiene Data'!D90))),'Data Summary'!DQ96="Yes"),OFFSET('Hygiene Data'!$D$9,0,10*ROW('Hygiene Data'!D90)),NA())</f>
        <v>#N/A</v>
      </c>
      <c r="BC96" s="100" t="e">
        <f ca="true">+IF(AND(ISNUMBER(OFFSET('Hygiene Data'!$E$5,0,10*ROW('Hygiene Data'!E90))),'Data Summary'!DR96="Yes"),OFFSET('Hygiene Data'!$E$5,0,10*ROW('Hygiene Data'!E90)),NA())</f>
        <v>#N/A</v>
      </c>
      <c r="BD96" s="100" t="e">
        <f ca="true">+IF(AND(ISNUMBER(OFFSET('Hygiene Data'!$E$7,0,10*ROW('Hygiene Data'!E90))),'Data Summary'!DS96="Yes"),OFFSET('Hygiene Data'!$E$7,0,10*ROW('Hygiene Data'!E90)),NA())</f>
        <v>#N/A</v>
      </c>
      <c r="BE96" s="100" t="e">
        <f ca="true">+IF(AND(ISNUMBER(OFFSET('Hygiene Data'!$E$9,0,10*ROW('Hygiene Data'!E90))),'Data Summary'!DT96="Yes"),OFFSET('Hygiene Data'!$E$9,0,10*ROW('Hygiene Data'!E90)),NA())</f>
        <v>#N/A</v>
      </c>
      <c r="BF96" s="100" t="e">
        <f ca="true">+IF(AND(ISNUMBER(OFFSET('Hygiene Data'!$F$5,0,10*ROW('Hygiene Data'!F90))),'Data Summary'!DU96="Yes"),OFFSET('Hygiene Data'!$F$5,0,10*ROW('Hygiene Data'!F90)),NA())</f>
        <v>#N/A</v>
      </c>
      <c r="BG96" s="100" t="e">
        <f ca="true">+IF(AND(ISNUMBER(OFFSET('Hygiene Data'!$F$7,0,10*ROW('Hygiene Data'!F90))),'Data Summary'!DV96="Yes"),OFFSET('Hygiene Data'!$F$7,0,10*ROW('Hygiene Data'!F90)),NA())</f>
        <v>#N/A</v>
      </c>
      <c r="BH96" s="100" t="e">
        <f ca="true">+IF(AND(ISNUMBER(OFFSET('Hygiene Data'!$F$9,0,10*ROW('Hygiene Data'!F90))),'Data Summary'!DW96="Yes"),OFFSET('Hygiene Data'!$F$9,0,10*ROW('Hygiene Data'!F90)),NA())</f>
        <v>#N/A</v>
      </c>
      <c r="BI96" s="100" t="e">
        <f ca="true">+IF(AND(ISNUMBER(OFFSET('Hygiene Data'!$G$5,0,10*ROW('Hygiene Data'!G90))),'Data Summary'!DX96="Yes"),OFFSET('Hygiene Data'!$G$5,0,10*ROW('Hygiene Data'!G90)),NA())</f>
        <v>#N/A</v>
      </c>
      <c r="BJ96" s="100" t="e">
        <f ca="true">+IF(AND(ISNUMBER(OFFSET('Hygiene Data'!$G$7,0,10*ROW('Hygiene Data'!G90))),'Data Summary'!DY96="Yes"),OFFSET('Hygiene Data'!$G$7,0,10*ROW('Hygiene Data'!G90)),NA())</f>
        <v>#N/A</v>
      </c>
      <c r="BK96" s="100" t="e">
        <f ca="true">+IF(AND(ISNUMBER(OFFSET('Hygiene Data'!$G$9,0,10*ROW('Hygiene Data'!G90))),'Data Summary'!DZ96="Yes"),OFFSET('Hygiene Data'!$G$9,0,10*ROW('Hygiene Data'!G90)),NA())</f>
        <v>#N/A</v>
      </c>
      <c r="BL96" s="100" t="e">
        <f ca="true">+IF(AND(ISNUMBER(OFFSET('Hygiene Data'!$H$5,0,10*ROW('Hygiene Data'!H90))),'Data Summary'!EA96="Yes"),OFFSET('Hygiene Data'!$H$5,0,10*ROW('Hygiene Data'!H90)),NA())</f>
        <v>#N/A</v>
      </c>
      <c r="BM96" s="100" t="e">
        <f ca="true">+IF(AND(ISNUMBER(OFFSET('Hygiene Data'!$H$7,0,10*ROW('Hygiene Data'!H90))),'Data Summary'!EB96="Yes"),OFFSET('Hygiene Data'!$H$7,0,10*ROW('Hygiene Data'!H90)),NA())</f>
        <v>#N/A</v>
      </c>
      <c r="BN96" s="100" t="e">
        <f ca="true">+IF(AND(ISNUMBER(OFFSET('Hygiene Data'!$H$9,0,10*ROW('Hygiene Data'!H90))),'Data Summary'!EC96="Yes"),OFFSET('Hygiene Data'!$H$9,0,10*ROW('Hygiene Data'!H90)),NA())</f>
        <v>#N/A</v>
      </c>
      <c r="BO96" s="100" t="e">
        <f ca="true">+IF(AND(ISNUMBER(OFFSET('Hygiene Data'!$I$5,0,10*ROW('Hygiene Data'!I90))),'Data Summary'!ED96="Yes"),OFFSET('Hygiene Data'!$I$5,0,10*ROW('Hygiene Data'!I90)),NA())</f>
        <v>#N/A</v>
      </c>
      <c r="BP96" s="100" t="e">
        <f ca="true">+IF(AND(ISNUMBER(OFFSET('Hygiene Data'!$I$7,0,10*ROW('Hygiene Data'!I90))),'Data Summary'!EE96="Yes"),OFFSET('Hygiene Data'!$I$7,0,10*ROW('Hygiene Data'!I90)),NA())</f>
        <v>#N/A</v>
      </c>
      <c r="BQ96" s="100" t="e">
        <f ca="true">+IF(AND(ISNUMBER(OFFSET('Hygiene Data'!$I$9,0,10*ROW('Hygiene Data'!I90))),'Data Summary'!EF96="Yes"),OFFSET('Hygiene Data'!$I$9,0,10*ROW('Hygiene Data'!I90)),NA())</f>
        <v>#N/A</v>
      </c>
    </row>
    <row xmlns:x14ac="http://schemas.microsoft.com/office/spreadsheetml/2009/9/ac" r="97" x14ac:dyDescent="0.2">
      <c r="A97" s="351" t="e">
        <f ca="true">+RIGHT('Data Summary'!A97,LEN('Data Summary'!A97)-9)</f>
        <v>#VALUE!</v>
      </c>
      <c r="B97" s="38" t="str">
        <f ca="true">+IF(ISTEXT('Data Summary'!B97),'Data Summary'!B97,"")</f>
        <v/>
      </c>
      <c r="C97" s="350" t="e">
        <f ca="true">+VALUE('Data Summary'!C97)</f>
        <v>#VALUE!</v>
      </c>
      <c r="D97" s="98" t="e">
        <f ca="true">+IF(AND(ISNUMBER(OFFSET('Water Data'!$D$4,0,10*ROW('Water Data'!D91))),'Data Summary'!BS97="Yes"),100-OFFSET('Water Data'!$D$4,0,10*ROW('Water Data'!D91)),NA())</f>
        <v>#N/A</v>
      </c>
      <c r="E97" s="98" t="e">
        <f ca="true">+IF(AND(ISNUMBER(OFFSET('Water Data'!$D$6,0,10*ROW('Water Data'!D91))),'Data Summary'!BT97="Yes"),OFFSET('Water Data'!$D$6,0,10*ROW('Water Data'!D91)),NA())</f>
        <v>#N/A</v>
      </c>
      <c r="F97" s="98" t="e">
        <f ca="true">+IF(AND(ISNUMBER(OFFSET('Water Data'!$D$9,0,10*ROW('Water Data'!D91))),'Data Summary'!BU97="Yes"),OFFSET('Water Data'!$D$9,0,10*ROW('Water Data'!D91)),NA())</f>
        <v>#N/A</v>
      </c>
      <c r="G97" s="98" t="e">
        <f ca="true">+IF(AND(ISNUMBER(OFFSET('Water Data'!$E$4,0,10*ROW('Water Data'!E91))),'Data Summary'!BV97="Yes"),100-OFFSET('Water Data'!$E$4,0,10*ROW('Water Data'!E91)),NA())</f>
        <v>#N/A</v>
      </c>
      <c r="H97" s="98" t="e">
        <f ca="true">+IF(AND(ISNUMBER(OFFSET('Water Data'!$E$6,0,10*ROW('Water Data'!E91))),'Data Summary'!BW97="Yes"),OFFSET('Water Data'!$E$6,0,10*ROW('Water Data'!E91)),NA())</f>
        <v>#N/A</v>
      </c>
      <c r="I97" s="98" t="e">
        <f ca="true">+IF(AND(ISNUMBER(OFFSET('Water Data'!$E$9,0,10*ROW('Water Data'!E91))),'Data Summary'!BX97="Yes"),OFFSET('Water Data'!$E$9,0,10*ROW('Water Data'!E91)),NA())</f>
        <v>#N/A</v>
      </c>
      <c r="J97" s="98" t="e">
        <f ca="true">+IF(AND(ISNUMBER(OFFSET('Water Data'!$F$4,0,10*ROW('Water Data'!F91))),'Data Summary'!BY97="Yes"),100-OFFSET('Water Data'!$F$4,0,10*ROW('Water Data'!F91)),NA())</f>
        <v>#N/A</v>
      </c>
      <c r="K97" s="98" t="e">
        <f ca="true">+IF(AND(ISNUMBER(OFFSET('Water Data'!$F$6,0,10*ROW('Water Data'!F91))),'Data Summary'!BZ97="Yes"),OFFSET('Water Data'!$F$6,0,10*ROW('Water Data'!F91)),NA())</f>
        <v>#N/A</v>
      </c>
      <c r="L97" s="98" t="e">
        <f ca="true">+IF(AND(ISNUMBER(OFFSET('Water Data'!$F$9,0,10*ROW('Water Data'!F91))),'Data Summary'!CA97="Yes"),OFFSET('Water Data'!$F$9,0,10*ROW('Water Data'!F91)),NA())</f>
        <v>#N/A</v>
      </c>
      <c r="M97" s="98" t="e">
        <f ca="true">+IF(AND(ISNUMBER(OFFSET('Water Data'!$G$4,0,10*ROW('Water Data'!G91))),'Data Summary'!CB97="Yes"),100-OFFSET('Water Data'!$G$4,0,10*ROW('Water Data'!G91)),NA())</f>
        <v>#N/A</v>
      </c>
      <c r="N97" s="98" t="e">
        <f ca="true">+IF(AND(ISNUMBER(OFFSET('Water Data'!$G$6,0,10*ROW('Water Data'!G91))),'Data Summary'!CC97="Yes"),OFFSET('Water Data'!$G$6,0,10*ROW('Water Data'!G91)),NA())</f>
        <v>#N/A</v>
      </c>
      <c r="O97" s="98" t="e">
        <f ca="true">+IF(AND(ISNUMBER(OFFSET('Water Data'!$G$9,0,10*ROW('Water Data'!G91))),'Data Summary'!CD97="Yes"),OFFSET('Water Data'!$G$9,0,10*ROW('Water Data'!G91)),NA())</f>
        <v>#N/A</v>
      </c>
      <c r="P97" s="98" t="e">
        <f ca="true">+IF(AND(ISNUMBER(OFFSET('Water Data'!$H$4,0,10*ROW('Water Data'!H91))),'Data Summary'!CE97="Yes"),100-OFFSET('Water Data'!$H$4,0,10*ROW('Water Data'!H91)),NA())</f>
        <v>#N/A</v>
      </c>
      <c r="Q97" s="98" t="e">
        <f ca="true">+IF(AND(ISNUMBER(OFFSET('Water Data'!$H$6,0,10*ROW('Water Data'!H91))),'Data Summary'!CF97="Yes"),OFFSET('Water Data'!$H$6,0,10*ROW('Water Data'!H91)),NA())</f>
        <v>#N/A</v>
      </c>
      <c r="R97" s="98" t="e">
        <f ca="true">+IF(AND(ISNUMBER(OFFSET('Water Data'!$H$9,0,10*ROW('Water Data'!H91))),'Data Summary'!CG97="Yes"),OFFSET('Water Data'!$H$9,0,10*ROW('Water Data'!H91)),NA())</f>
        <v>#N/A</v>
      </c>
      <c r="S97" s="98" t="e">
        <f ca="true">+IF(AND(ISNUMBER(OFFSET('Water Data'!$I$4,0,10*ROW('Water Data'!I91))),'Data Summary'!CH97="Yes"),100-OFFSET('Water Data'!$I$4,0,10*ROW('Water Data'!I91)),NA())</f>
        <v>#N/A</v>
      </c>
      <c r="T97" s="98" t="e">
        <f ca="true">+IF(AND(ISNUMBER(OFFSET('Water Data'!$I$6,0,10*ROW('Water Data'!I91))),'Data Summary'!CI97="Yes"),OFFSET('Water Data'!$I$6,0,10*ROW('Water Data'!I91)),NA())</f>
        <v>#N/A</v>
      </c>
      <c r="U97" s="98" t="e">
        <f ca="true">+IF(AND(ISNUMBER(OFFSET('Water Data'!$I$9,0,10*ROW('Water Data'!I91))),'Data Summary'!CJ97="Yes"),OFFSET('Water Data'!$I$9,0,10*ROW('Water Data'!I91)),NA())</f>
        <v>#N/A</v>
      </c>
      <c r="V97" s="99" t="e">
        <f ca="true">+IF(AND(ISNUMBER(OFFSET('Sanitation Data'!$D$4,0,10*ROW('Sanitation Data'!D91))),'Data Summary'!CK97="Yes"),100-OFFSET('Sanitation Data'!$D$4,0,10*ROW('Sanitation Data'!D91)),NA())</f>
        <v>#N/A</v>
      </c>
      <c r="W97" s="99" t="e">
        <f ca="true">+IF(AND(ISNUMBER(OFFSET('Sanitation Data'!$D$6,0,10*ROW('Sanitation Data'!D91))),'Data Summary'!CL97="Yes"),OFFSET('Sanitation Data'!$D$6,0,10*ROW('Sanitation Data'!D91)),NA())</f>
        <v>#N/A</v>
      </c>
      <c r="X97" s="99" t="e">
        <f ca="true">+IF(AND(ISNUMBER(OFFSET('Sanitation Data'!$D$10,0,10*ROW('Sanitation Data'!D91))),'Data Summary'!CM97="Yes"),OFFSET('Sanitation Data'!$D$10,0,10*ROW('Sanitation Data'!D91)),NA())</f>
        <v>#N/A</v>
      </c>
      <c r="Y97" s="99" t="e">
        <f ca="true">+IF(AND(ISNUMBER(OFFSET('Sanitation Data'!$D$11,0,10*ROW('Sanitation Data'!D91))),'Data Summary'!CN97="Yes"),OFFSET('Sanitation Data'!$D$11,0,10*ROW('Sanitation Data'!D91)),NA())</f>
        <v>#N/A</v>
      </c>
      <c r="Z97" s="99" t="e">
        <f ca="true">+IF(AND(ISNUMBER(OFFSET('Sanitation Data'!$D$12,0,10*ROW('Sanitation Data'!D91))),'Data Summary'!CO97="Yes"),OFFSET('Sanitation Data'!$D$12,0,10*ROW('Sanitation Data'!D91)),NA())</f>
        <v>#N/A</v>
      </c>
      <c r="AA97" s="99" t="e">
        <f ca="true">+IF(AND(ISNUMBER(OFFSET('Sanitation Data'!$E$4,0,10*ROW('Sanitation Data'!E91))),'Data Summary'!CP97="Yes"),100-OFFSET('Sanitation Data'!$E$4,0,10*ROW('Sanitation Data'!E91)),NA())</f>
        <v>#N/A</v>
      </c>
      <c r="AB97" s="99" t="e">
        <f ca="true">+IF(AND(ISNUMBER(OFFSET('Sanitation Data'!$E$6,0,10*ROW('Sanitation Data'!E91))),'Data Summary'!CQ97="Yes"),OFFSET('Sanitation Data'!$E$6,0,10*ROW('Sanitation Data'!E91)),NA())</f>
        <v>#N/A</v>
      </c>
      <c r="AC97" s="99" t="e">
        <f ca="true">+IF(AND(ISNUMBER(OFFSET('Sanitation Data'!$E$10,0,10*ROW('Sanitation Data'!E91))),'Data Summary'!CR97="Yes"),OFFSET('Sanitation Data'!$E$10,0,10*ROW('Sanitation Data'!E91)),NA())</f>
        <v>#N/A</v>
      </c>
      <c r="AD97" s="99" t="e">
        <f ca="true">+IF(AND(ISNUMBER(OFFSET('Sanitation Data'!$E$11,0,10*ROW('Sanitation Data'!E91))),'Data Summary'!CS97="Yes"),OFFSET('Sanitation Data'!$E$11,0,10*ROW('Sanitation Data'!E91)),NA())</f>
        <v>#N/A</v>
      </c>
      <c r="AE97" s="99" t="e">
        <f ca="true">+IF(AND(ISNUMBER(OFFSET('Sanitation Data'!$E$12,0,10*ROW('Sanitation Data'!E91))),'Data Summary'!CT97="Yes"),OFFSET('Sanitation Data'!$E$12,0,10*ROW('Sanitation Data'!E91)),NA())</f>
        <v>#N/A</v>
      </c>
      <c r="AF97" s="99" t="e">
        <f ca="true">+IF(AND(ISNUMBER(OFFSET('Sanitation Data'!$F$4,0,10*ROW('Sanitation Data'!F91))),'Data Summary'!CU97="Yes"),100-OFFSET('Sanitation Data'!$F$4,0,10*ROW('Sanitation Data'!F91)),NA())</f>
        <v>#N/A</v>
      </c>
      <c r="AG97" s="99" t="e">
        <f ca="true">+IF(AND(ISNUMBER(OFFSET('Sanitation Data'!$F$6,0,10*ROW('Sanitation Data'!F91))),'Data Summary'!CV97="Yes"),OFFSET('Sanitation Data'!$F$6,0,10*ROW('Sanitation Data'!F91)),NA())</f>
        <v>#N/A</v>
      </c>
      <c r="AH97" s="99" t="e">
        <f ca="true">+IF(AND(ISNUMBER(OFFSET('Sanitation Data'!$F$10,0,10*ROW('Sanitation Data'!F91))),'Data Summary'!CW97="Yes"),OFFSET('Sanitation Data'!$F$10,0,10*ROW('Sanitation Data'!F91)),NA())</f>
        <v>#N/A</v>
      </c>
      <c r="AI97" s="99" t="e">
        <f ca="true">+IF(AND(ISNUMBER(OFFSET('Sanitation Data'!$F$11,0,10*ROW('Sanitation Data'!F91))),'Data Summary'!CX97="Yes"),OFFSET('Sanitation Data'!$F$11,0,10*ROW('Sanitation Data'!F91)),NA())</f>
        <v>#N/A</v>
      </c>
      <c r="AJ97" s="99" t="e">
        <f ca="true">+IF(AND(ISNUMBER(OFFSET('Sanitation Data'!$F$12,0,10*ROW('Sanitation Data'!F91))),'Data Summary'!CY97="Yes"),OFFSET('Sanitation Data'!$F$12,0,10*ROW('Sanitation Data'!F91)),NA())</f>
        <v>#N/A</v>
      </c>
      <c r="AK97" s="99" t="e">
        <f ca="true">+IF(AND(ISNUMBER(OFFSET('Sanitation Data'!$G$4,0,10*ROW('Sanitation Data'!G91))),'Data Summary'!CZ97="Yes"),100-OFFSET('Sanitation Data'!$G$4,0,10*ROW('Sanitation Data'!G91)),NA())</f>
        <v>#N/A</v>
      </c>
      <c r="AL97" s="99" t="e">
        <f ca="true">+IF(AND(ISNUMBER(OFFSET('Sanitation Data'!$G$6,0,10*ROW('Sanitation Data'!G91))),'Data Summary'!DA97="Yes"),OFFSET('Sanitation Data'!$G$6,0,10*ROW('Sanitation Data'!G91)),NA())</f>
        <v>#N/A</v>
      </c>
      <c r="AM97" s="99" t="e">
        <f ca="true">+IF(AND(ISNUMBER(OFFSET('Sanitation Data'!$G$10,0,10*ROW('Sanitation Data'!G91))),'Data Summary'!DB97="Yes"),OFFSET('Sanitation Data'!$G$10,0,10*ROW('Sanitation Data'!G91)),NA())</f>
        <v>#N/A</v>
      </c>
      <c r="AN97" s="99" t="e">
        <f ca="true">+IF(AND(ISNUMBER(OFFSET('Sanitation Data'!$G$11,0,10*ROW('Sanitation Data'!G91))),'Data Summary'!DC97="Yes"),OFFSET('Sanitation Data'!$G$11,0,10*ROW('Sanitation Data'!G91)),NA())</f>
        <v>#N/A</v>
      </c>
      <c r="AO97" s="99" t="e">
        <f ca="true">+IF(AND(ISNUMBER(OFFSET('Sanitation Data'!$G$12,0,10*ROW('Sanitation Data'!G91))),'Data Summary'!DD97="Yes"),OFFSET('Sanitation Data'!$G$12,0,10*ROW('Sanitation Data'!G91)),NA())</f>
        <v>#N/A</v>
      </c>
      <c r="AP97" s="99" t="e">
        <f ca="true">+IF(AND(ISNUMBER(OFFSET('Sanitation Data'!$H$4,0,10*ROW('Sanitation Data'!H91))),'Data Summary'!DE97="Yes"),100-OFFSET('Sanitation Data'!$H$4,0,10*ROW('Sanitation Data'!H91)),NA())</f>
        <v>#N/A</v>
      </c>
      <c r="AQ97" s="99" t="e">
        <f ca="true">+IF(AND(ISNUMBER(OFFSET('Sanitation Data'!$H$6,0,10*ROW('Sanitation Data'!H91))),'Data Summary'!DF97="Yes"),OFFSET('Sanitation Data'!$H$6,0,10*ROW('Sanitation Data'!H91)),NA())</f>
        <v>#N/A</v>
      </c>
      <c r="AR97" s="99" t="e">
        <f ca="true">+IF(AND(ISNUMBER(OFFSET('Sanitation Data'!$H$10,0,10*ROW('Sanitation Data'!H91))),'Data Summary'!DG97="Yes"),OFFSET('Sanitation Data'!$H$10,0,10*ROW('Sanitation Data'!H91)),NA())</f>
        <v>#N/A</v>
      </c>
      <c r="AS97" s="99" t="e">
        <f ca="true">+IF(AND(ISNUMBER(OFFSET('Sanitation Data'!$H$11,0,10*ROW('Sanitation Data'!H91))),'Data Summary'!DH97="Yes"),OFFSET('Sanitation Data'!$H$11,0,10*ROW('Sanitation Data'!H91)),NA())</f>
        <v>#N/A</v>
      </c>
      <c r="AT97" s="99" t="e">
        <f ca="true">+IF(AND(ISNUMBER(OFFSET('Sanitation Data'!$H$12,0,10*ROW('Sanitation Data'!H91))),'Data Summary'!DI97="Yes"),OFFSET('Sanitation Data'!$H$12,0,10*ROW('Sanitation Data'!H91)),NA())</f>
        <v>#N/A</v>
      </c>
      <c r="AU97" s="99" t="e">
        <f ca="true">+IF(AND(ISNUMBER(OFFSET('Sanitation Data'!$I$4,0,10*ROW('Sanitation Data'!I91))),'Data Summary'!DJ97="Yes"),100-OFFSET('Sanitation Data'!$I$4,0,10*ROW('Sanitation Data'!I91)),NA())</f>
        <v>#N/A</v>
      </c>
      <c r="AV97" s="99" t="e">
        <f ca="true">+IF(AND(ISNUMBER(OFFSET('Sanitation Data'!$I$6,0,10*ROW('Sanitation Data'!I91))),'Data Summary'!DK97="Yes"),OFFSET('Sanitation Data'!$I$6,0,10*ROW('Sanitation Data'!I91)),NA())</f>
        <v>#N/A</v>
      </c>
      <c r="AW97" s="99" t="e">
        <f ca="true">+IF(AND(ISNUMBER(OFFSET('Sanitation Data'!$I$10,0,10*ROW('Sanitation Data'!I91))),'Data Summary'!DL97="Yes"),OFFSET('Sanitation Data'!$I$10,0,10*ROW('Sanitation Data'!I91)),NA())</f>
        <v>#N/A</v>
      </c>
      <c r="AX97" s="99" t="e">
        <f ca="true">+IF(AND(ISNUMBER(OFFSET('Sanitation Data'!$I$11,0,10*ROW('Sanitation Data'!I91))),'Data Summary'!DM97="Yes"),OFFSET('Sanitation Data'!$I$11,0,10*ROW('Sanitation Data'!I91)),NA())</f>
        <v>#N/A</v>
      </c>
      <c r="AY97" s="99" t="e">
        <f ca="true">+IF(AND(ISNUMBER(OFFSET('Sanitation Data'!$I$12,0,10*ROW('Sanitation Data'!I91))),'Data Summary'!DN97="Yes"),OFFSET('Sanitation Data'!$I$12,0,10*ROW('Sanitation Data'!I91)),NA())</f>
        <v>#N/A</v>
      </c>
      <c r="AZ97" s="100" t="e">
        <f ca="true">+IF(AND(ISNUMBER(OFFSET('Hygiene Data'!$D$5,0,10*ROW('Hygiene Data'!D91))),'Data Summary'!DO97="Yes"),OFFSET('Hygiene Data'!$D$5,0,10*ROW('Hygiene Data'!D91)),NA())</f>
        <v>#N/A</v>
      </c>
      <c r="BA97" s="100" t="e">
        <f ca="true">+IF(AND(ISNUMBER(OFFSET('Hygiene Data'!$D$7,0,10*ROW('Hygiene Data'!D91))),'Data Summary'!DP97="Yes"),OFFSET('Hygiene Data'!$D$7,0,10*ROW('Hygiene Data'!D91)),NA())</f>
        <v>#N/A</v>
      </c>
      <c r="BB97" s="100" t="e">
        <f ca="true">+IF(AND(ISNUMBER(OFFSET('Hygiene Data'!$D$9,0,10*ROW('Hygiene Data'!D91))),'Data Summary'!DQ97="Yes"),OFFSET('Hygiene Data'!$D$9,0,10*ROW('Hygiene Data'!D91)),NA())</f>
        <v>#N/A</v>
      </c>
      <c r="BC97" s="100" t="e">
        <f ca="true">+IF(AND(ISNUMBER(OFFSET('Hygiene Data'!$E$5,0,10*ROW('Hygiene Data'!E91))),'Data Summary'!DR97="Yes"),OFFSET('Hygiene Data'!$E$5,0,10*ROW('Hygiene Data'!E91)),NA())</f>
        <v>#N/A</v>
      </c>
      <c r="BD97" s="100" t="e">
        <f ca="true">+IF(AND(ISNUMBER(OFFSET('Hygiene Data'!$E$7,0,10*ROW('Hygiene Data'!E91))),'Data Summary'!DS97="Yes"),OFFSET('Hygiene Data'!$E$7,0,10*ROW('Hygiene Data'!E91)),NA())</f>
        <v>#N/A</v>
      </c>
      <c r="BE97" s="100" t="e">
        <f ca="true">+IF(AND(ISNUMBER(OFFSET('Hygiene Data'!$E$9,0,10*ROW('Hygiene Data'!E91))),'Data Summary'!DT97="Yes"),OFFSET('Hygiene Data'!$E$9,0,10*ROW('Hygiene Data'!E91)),NA())</f>
        <v>#N/A</v>
      </c>
      <c r="BF97" s="100" t="e">
        <f ca="true">+IF(AND(ISNUMBER(OFFSET('Hygiene Data'!$F$5,0,10*ROW('Hygiene Data'!F91))),'Data Summary'!DU97="Yes"),OFFSET('Hygiene Data'!$F$5,0,10*ROW('Hygiene Data'!F91)),NA())</f>
        <v>#N/A</v>
      </c>
      <c r="BG97" s="100" t="e">
        <f ca="true">+IF(AND(ISNUMBER(OFFSET('Hygiene Data'!$F$7,0,10*ROW('Hygiene Data'!F91))),'Data Summary'!DV97="Yes"),OFFSET('Hygiene Data'!$F$7,0,10*ROW('Hygiene Data'!F91)),NA())</f>
        <v>#N/A</v>
      </c>
      <c r="BH97" s="100" t="e">
        <f ca="true">+IF(AND(ISNUMBER(OFFSET('Hygiene Data'!$F$9,0,10*ROW('Hygiene Data'!F91))),'Data Summary'!DW97="Yes"),OFFSET('Hygiene Data'!$F$9,0,10*ROW('Hygiene Data'!F91)),NA())</f>
        <v>#N/A</v>
      </c>
      <c r="BI97" s="100" t="e">
        <f ca="true">+IF(AND(ISNUMBER(OFFSET('Hygiene Data'!$G$5,0,10*ROW('Hygiene Data'!G91))),'Data Summary'!DX97="Yes"),OFFSET('Hygiene Data'!$G$5,0,10*ROW('Hygiene Data'!G91)),NA())</f>
        <v>#N/A</v>
      </c>
      <c r="BJ97" s="100" t="e">
        <f ca="true">+IF(AND(ISNUMBER(OFFSET('Hygiene Data'!$G$7,0,10*ROW('Hygiene Data'!G91))),'Data Summary'!DY97="Yes"),OFFSET('Hygiene Data'!$G$7,0,10*ROW('Hygiene Data'!G91)),NA())</f>
        <v>#N/A</v>
      </c>
      <c r="BK97" s="100" t="e">
        <f ca="true">+IF(AND(ISNUMBER(OFFSET('Hygiene Data'!$G$9,0,10*ROW('Hygiene Data'!G91))),'Data Summary'!DZ97="Yes"),OFFSET('Hygiene Data'!$G$9,0,10*ROW('Hygiene Data'!G91)),NA())</f>
        <v>#N/A</v>
      </c>
      <c r="BL97" s="100" t="e">
        <f ca="true">+IF(AND(ISNUMBER(OFFSET('Hygiene Data'!$H$5,0,10*ROW('Hygiene Data'!H91))),'Data Summary'!EA97="Yes"),OFFSET('Hygiene Data'!$H$5,0,10*ROW('Hygiene Data'!H91)),NA())</f>
        <v>#N/A</v>
      </c>
      <c r="BM97" s="100" t="e">
        <f ca="true">+IF(AND(ISNUMBER(OFFSET('Hygiene Data'!$H$7,0,10*ROW('Hygiene Data'!H91))),'Data Summary'!EB97="Yes"),OFFSET('Hygiene Data'!$H$7,0,10*ROW('Hygiene Data'!H91)),NA())</f>
        <v>#N/A</v>
      </c>
      <c r="BN97" s="100" t="e">
        <f ca="true">+IF(AND(ISNUMBER(OFFSET('Hygiene Data'!$H$9,0,10*ROW('Hygiene Data'!H91))),'Data Summary'!EC97="Yes"),OFFSET('Hygiene Data'!$H$9,0,10*ROW('Hygiene Data'!H91)),NA())</f>
        <v>#N/A</v>
      </c>
      <c r="BO97" s="100" t="e">
        <f ca="true">+IF(AND(ISNUMBER(OFFSET('Hygiene Data'!$I$5,0,10*ROW('Hygiene Data'!I91))),'Data Summary'!ED97="Yes"),OFFSET('Hygiene Data'!$I$5,0,10*ROW('Hygiene Data'!I91)),NA())</f>
        <v>#N/A</v>
      </c>
      <c r="BP97" s="100" t="e">
        <f ca="true">+IF(AND(ISNUMBER(OFFSET('Hygiene Data'!$I$7,0,10*ROW('Hygiene Data'!I91))),'Data Summary'!EE97="Yes"),OFFSET('Hygiene Data'!$I$7,0,10*ROW('Hygiene Data'!I91)),NA())</f>
        <v>#N/A</v>
      </c>
      <c r="BQ97" s="100" t="e">
        <f ca="true">+IF(AND(ISNUMBER(OFFSET('Hygiene Data'!$I$9,0,10*ROW('Hygiene Data'!I91))),'Data Summary'!EF97="Yes"),OFFSET('Hygiene Data'!$I$9,0,10*ROW('Hygiene Data'!I91)),NA())</f>
        <v>#N/A</v>
      </c>
    </row>
    <row xmlns:x14ac="http://schemas.microsoft.com/office/spreadsheetml/2009/9/ac" r="98" x14ac:dyDescent="0.2">
      <c r="A98" s="351" t="e">
        <f ca="true">+RIGHT('Data Summary'!A98,LEN('Data Summary'!A98)-9)</f>
        <v>#VALUE!</v>
      </c>
      <c r="B98" s="38" t="str">
        <f ca="true">+IF(ISTEXT('Data Summary'!B98),'Data Summary'!B98,"")</f>
        <v/>
      </c>
      <c r="C98" s="350" t="e">
        <f ca="true">+VALUE('Data Summary'!C98)</f>
        <v>#VALUE!</v>
      </c>
      <c r="D98" s="98" t="e">
        <f ca="true">+IF(AND(ISNUMBER(OFFSET('Water Data'!$D$4,0,10*ROW('Water Data'!D92))),'Data Summary'!BS98="Yes"),100-OFFSET('Water Data'!$D$4,0,10*ROW('Water Data'!D92)),NA())</f>
        <v>#N/A</v>
      </c>
      <c r="E98" s="98" t="e">
        <f ca="true">+IF(AND(ISNUMBER(OFFSET('Water Data'!$D$6,0,10*ROW('Water Data'!D92))),'Data Summary'!BT98="Yes"),OFFSET('Water Data'!$D$6,0,10*ROW('Water Data'!D92)),NA())</f>
        <v>#N/A</v>
      </c>
      <c r="F98" s="98" t="e">
        <f ca="true">+IF(AND(ISNUMBER(OFFSET('Water Data'!$D$9,0,10*ROW('Water Data'!D92))),'Data Summary'!BU98="Yes"),OFFSET('Water Data'!$D$9,0,10*ROW('Water Data'!D92)),NA())</f>
        <v>#N/A</v>
      </c>
      <c r="G98" s="98" t="e">
        <f ca="true">+IF(AND(ISNUMBER(OFFSET('Water Data'!$E$4,0,10*ROW('Water Data'!E92))),'Data Summary'!BV98="Yes"),100-OFFSET('Water Data'!$E$4,0,10*ROW('Water Data'!E92)),NA())</f>
        <v>#N/A</v>
      </c>
      <c r="H98" s="98" t="e">
        <f ca="true">+IF(AND(ISNUMBER(OFFSET('Water Data'!$E$6,0,10*ROW('Water Data'!E92))),'Data Summary'!BW98="Yes"),OFFSET('Water Data'!$E$6,0,10*ROW('Water Data'!E92)),NA())</f>
        <v>#N/A</v>
      </c>
      <c r="I98" s="98" t="e">
        <f ca="true">+IF(AND(ISNUMBER(OFFSET('Water Data'!$E$9,0,10*ROW('Water Data'!E92))),'Data Summary'!BX98="Yes"),OFFSET('Water Data'!$E$9,0,10*ROW('Water Data'!E92)),NA())</f>
        <v>#N/A</v>
      </c>
      <c r="J98" s="98" t="e">
        <f ca="true">+IF(AND(ISNUMBER(OFFSET('Water Data'!$F$4,0,10*ROW('Water Data'!F92))),'Data Summary'!BY98="Yes"),100-OFFSET('Water Data'!$F$4,0,10*ROW('Water Data'!F92)),NA())</f>
        <v>#N/A</v>
      </c>
      <c r="K98" s="98" t="e">
        <f ca="true">+IF(AND(ISNUMBER(OFFSET('Water Data'!$F$6,0,10*ROW('Water Data'!F92))),'Data Summary'!BZ98="Yes"),OFFSET('Water Data'!$F$6,0,10*ROW('Water Data'!F92)),NA())</f>
        <v>#N/A</v>
      </c>
      <c r="L98" s="98" t="e">
        <f ca="true">+IF(AND(ISNUMBER(OFFSET('Water Data'!$F$9,0,10*ROW('Water Data'!F92))),'Data Summary'!CA98="Yes"),OFFSET('Water Data'!$F$9,0,10*ROW('Water Data'!F92)),NA())</f>
        <v>#N/A</v>
      </c>
      <c r="M98" s="98" t="e">
        <f ca="true">+IF(AND(ISNUMBER(OFFSET('Water Data'!$G$4,0,10*ROW('Water Data'!G92))),'Data Summary'!CB98="Yes"),100-OFFSET('Water Data'!$G$4,0,10*ROW('Water Data'!G92)),NA())</f>
        <v>#N/A</v>
      </c>
      <c r="N98" s="98" t="e">
        <f ca="true">+IF(AND(ISNUMBER(OFFSET('Water Data'!$G$6,0,10*ROW('Water Data'!G92))),'Data Summary'!CC98="Yes"),OFFSET('Water Data'!$G$6,0,10*ROW('Water Data'!G92)),NA())</f>
        <v>#N/A</v>
      </c>
      <c r="O98" s="98" t="e">
        <f ca="true">+IF(AND(ISNUMBER(OFFSET('Water Data'!$G$9,0,10*ROW('Water Data'!G92))),'Data Summary'!CD98="Yes"),OFFSET('Water Data'!$G$9,0,10*ROW('Water Data'!G92)),NA())</f>
        <v>#N/A</v>
      </c>
      <c r="P98" s="98" t="e">
        <f ca="true">+IF(AND(ISNUMBER(OFFSET('Water Data'!$H$4,0,10*ROW('Water Data'!H92))),'Data Summary'!CE98="Yes"),100-OFFSET('Water Data'!$H$4,0,10*ROW('Water Data'!H92)),NA())</f>
        <v>#N/A</v>
      </c>
      <c r="Q98" s="98" t="e">
        <f ca="true">+IF(AND(ISNUMBER(OFFSET('Water Data'!$H$6,0,10*ROW('Water Data'!H92))),'Data Summary'!CF98="Yes"),OFFSET('Water Data'!$H$6,0,10*ROW('Water Data'!H92)),NA())</f>
        <v>#N/A</v>
      </c>
      <c r="R98" s="98" t="e">
        <f ca="true">+IF(AND(ISNUMBER(OFFSET('Water Data'!$H$9,0,10*ROW('Water Data'!H92))),'Data Summary'!CG98="Yes"),OFFSET('Water Data'!$H$9,0,10*ROW('Water Data'!H92)),NA())</f>
        <v>#N/A</v>
      </c>
      <c r="S98" s="98" t="e">
        <f ca="true">+IF(AND(ISNUMBER(OFFSET('Water Data'!$I$4,0,10*ROW('Water Data'!I92))),'Data Summary'!CH98="Yes"),100-OFFSET('Water Data'!$I$4,0,10*ROW('Water Data'!I92)),NA())</f>
        <v>#N/A</v>
      </c>
      <c r="T98" s="98" t="e">
        <f ca="true">+IF(AND(ISNUMBER(OFFSET('Water Data'!$I$6,0,10*ROW('Water Data'!I92))),'Data Summary'!CI98="Yes"),OFFSET('Water Data'!$I$6,0,10*ROW('Water Data'!I92)),NA())</f>
        <v>#N/A</v>
      </c>
      <c r="U98" s="98" t="e">
        <f ca="true">+IF(AND(ISNUMBER(OFFSET('Water Data'!$I$9,0,10*ROW('Water Data'!I92))),'Data Summary'!CJ98="Yes"),OFFSET('Water Data'!$I$9,0,10*ROW('Water Data'!I92)),NA())</f>
        <v>#N/A</v>
      </c>
      <c r="V98" s="99" t="e">
        <f ca="true">+IF(AND(ISNUMBER(OFFSET('Sanitation Data'!$D$4,0,10*ROW('Sanitation Data'!D92))),'Data Summary'!CK98="Yes"),100-OFFSET('Sanitation Data'!$D$4,0,10*ROW('Sanitation Data'!D92)),NA())</f>
        <v>#N/A</v>
      </c>
      <c r="W98" s="99" t="e">
        <f ca="true">+IF(AND(ISNUMBER(OFFSET('Sanitation Data'!$D$6,0,10*ROW('Sanitation Data'!D92))),'Data Summary'!CL98="Yes"),OFFSET('Sanitation Data'!$D$6,0,10*ROW('Sanitation Data'!D92)),NA())</f>
        <v>#N/A</v>
      </c>
      <c r="X98" s="99" t="e">
        <f ca="true">+IF(AND(ISNUMBER(OFFSET('Sanitation Data'!$D$10,0,10*ROW('Sanitation Data'!D92))),'Data Summary'!CM98="Yes"),OFFSET('Sanitation Data'!$D$10,0,10*ROW('Sanitation Data'!D92)),NA())</f>
        <v>#N/A</v>
      </c>
      <c r="Y98" s="99" t="e">
        <f ca="true">+IF(AND(ISNUMBER(OFFSET('Sanitation Data'!$D$11,0,10*ROW('Sanitation Data'!D92))),'Data Summary'!CN98="Yes"),OFFSET('Sanitation Data'!$D$11,0,10*ROW('Sanitation Data'!D92)),NA())</f>
        <v>#N/A</v>
      </c>
      <c r="Z98" s="99" t="e">
        <f ca="true">+IF(AND(ISNUMBER(OFFSET('Sanitation Data'!$D$12,0,10*ROW('Sanitation Data'!D92))),'Data Summary'!CO98="Yes"),OFFSET('Sanitation Data'!$D$12,0,10*ROW('Sanitation Data'!D92)),NA())</f>
        <v>#N/A</v>
      </c>
      <c r="AA98" s="99" t="e">
        <f ca="true">+IF(AND(ISNUMBER(OFFSET('Sanitation Data'!$E$4,0,10*ROW('Sanitation Data'!E92))),'Data Summary'!CP98="Yes"),100-OFFSET('Sanitation Data'!$E$4,0,10*ROW('Sanitation Data'!E92)),NA())</f>
        <v>#N/A</v>
      </c>
      <c r="AB98" s="99" t="e">
        <f ca="true">+IF(AND(ISNUMBER(OFFSET('Sanitation Data'!$E$6,0,10*ROW('Sanitation Data'!E92))),'Data Summary'!CQ98="Yes"),OFFSET('Sanitation Data'!$E$6,0,10*ROW('Sanitation Data'!E92)),NA())</f>
        <v>#N/A</v>
      </c>
      <c r="AC98" s="99" t="e">
        <f ca="true">+IF(AND(ISNUMBER(OFFSET('Sanitation Data'!$E$10,0,10*ROW('Sanitation Data'!E92))),'Data Summary'!CR98="Yes"),OFFSET('Sanitation Data'!$E$10,0,10*ROW('Sanitation Data'!E92)),NA())</f>
        <v>#N/A</v>
      </c>
      <c r="AD98" s="99" t="e">
        <f ca="true">+IF(AND(ISNUMBER(OFFSET('Sanitation Data'!$E$11,0,10*ROW('Sanitation Data'!E92))),'Data Summary'!CS98="Yes"),OFFSET('Sanitation Data'!$E$11,0,10*ROW('Sanitation Data'!E92)),NA())</f>
        <v>#N/A</v>
      </c>
      <c r="AE98" s="99" t="e">
        <f ca="true">+IF(AND(ISNUMBER(OFFSET('Sanitation Data'!$E$12,0,10*ROW('Sanitation Data'!E92))),'Data Summary'!CT98="Yes"),OFFSET('Sanitation Data'!$E$12,0,10*ROW('Sanitation Data'!E92)),NA())</f>
        <v>#N/A</v>
      </c>
      <c r="AF98" s="99" t="e">
        <f ca="true">+IF(AND(ISNUMBER(OFFSET('Sanitation Data'!$F$4,0,10*ROW('Sanitation Data'!F92))),'Data Summary'!CU98="Yes"),100-OFFSET('Sanitation Data'!$F$4,0,10*ROW('Sanitation Data'!F92)),NA())</f>
        <v>#N/A</v>
      </c>
      <c r="AG98" s="99" t="e">
        <f ca="true">+IF(AND(ISNUMBER(OFFSET('Sanitation Data'!$F$6,0,10*ROW('Sanitation Data'!F92))),'Data Summary'!CV98="Yes"),OFFSET('Sanitation Data'!$F$6,0,10*ROW('Sanitation Data'!F92)),NA())</f>
        <v>#N/A</v>
      </c>
      <c r="AH98" s="99" t="e">
        <f ca="true">+IF(AND(ISNUMBER(OFFSET('Sanitation Data'!$F$10,0,10*ROW('Sanitation Data'!F92))),'Data Summary'!CW98="Yes"),OFFSET('Sanitation Data'!$F$10,0,10*ROW('Sanitation Data'!F92)),NA())</f>
        <v>#N/A</v>
      </c>
      <c r="AI98" s="99" t="e">
        <f ca="true">+IF(AND(ISNUMBER(OFFSET('Sanitation Data'!$F$11,0,10*ROW('Sanitation Data'!F92))),'Data Summary'!CX98="Yes"),OFFSET('Sanitation Data'!$F$11,0,10*ROW('Sanitation Data'!F92)),NA())</f>
        <v>#N/A</v>
      </c>
      <c r="AJ98" s="99" t="e">
        <f ca="true">+IF(AND(ISNUMBER(OFFSET('Sanitation Data'!$F$12,0,10*ROW('Sanitation Data'!F92))),'Data Summary'!CY98="Yes"),OFFSET('Sanitation Data'!$F$12,0,10*ROW('Sanitation Data'!F92)),NA())</f>
        <v>#N/A</v>
      </c>
      <c r="AK98" s="99" t="e">
        <f ca="true">+IF(AND(ISNUMBER(OFFSET('Sanitation Data'!$G$4,0,10*ROW('Sanitation Data'!G92))),'Data Summary'!CZ98="Yes"),100-OFFSET('Sanitation Data'!$G$4,0,10*ROW('Sanitation Data'!G92)),NA())</f>
        <v>#N/A</v>
      </c>
      <c r="AL98" s="99" t="e">
        <f ca="true">+IF(AND(ISNUMBER(OFFSET('Sanitation Data'!$G$6,0,10*ROW('Sanitation Data'!G92))),'Data Summary'!DA98="Yes"),OFFSET('Sanitation Data'!$G$6,0,10*ROW('Sanitation Data'!G92)),NA())</f>
        <v>#N/A</v>
      </c>
      <c r="AM98" s="99" t="e">
        <f ca="true">+IF(AND(ISNUMBER(OFFSET('Sanitation Data'!$G$10,0,10*ROW('Sanitation Data'!G92))),'Data Summary'!DB98="Yes"),OFFSET('Sanitation Data'!$G$10,0,10*ROW('Sanitation Data'!G92)),NA())</f>
        <v>#N/A</v>
      </c>
      <c r="AN98" s="99" t="e">
        <f ca="true">+IF(AND(ISNUMBER(OFFSET('Sanitation Data'!$G$11,0,10*ROW('Sanitation Data'!G92))),'Data Summary'!DC98="Yes"),OFFSET('Sanitation Data'!$G$11,0,10*ROW('Sanitation Data'!G92)),NA())</f>
        <v>#N/A</v>
      </c>
      <c r="AO98" s="99" t="e">
        <f ca="true">+IF(AND(ISNUMBER(OFFSET('Sanitation Data'!$G$12,0,10*ROW('Sanitation Data'!G92))),'Data Summary'!DD98="Yes"),OFFSET('Sanitation Data'!$G$12,0,10*ROW('Sanitation Data'!G92)),NA())</f>
        <v>#N/A</v>
      </c>
      <c r="AP98" s="99" t="e">
        <f ca="true">+IF(AND(ISNUMBER(OFFSET('Sanitation Data'!$H$4,0,10*ROW('Sanitation Data'!H92))),'Data Summary'!DE98="Yes"),100-OFFSET('Sanitation Data'!$H$4,0,10*ROW('Sanitation Data'!H92)),NA())</f>
        <v>#N/A</v>
      </c>
      <c r="AQ98" s="99" t="e">
        <f ca="true">+IF(AND(ISNUMBER(OFFSET('Sanitation Data'!$H$6,0,10*ROW('Sanitation Data'!H92))),'Data Summary'!DF98="Yes"),OFFSET('Sanitation Data'!$H$6,0,10*ROW('Sanitation Data'!H92)),NA())</f>
        <v>#N/A</v>
      </c>
      <c r="AR98" s="99" t="e">
        <f ca="true">+IF(AND(ISNUMBER(OFFSET('Sanitation Data'!$H$10,0,10*ROW('Sanitation Data'!H92))),'Data Summary'!DG98="Yes"),OFFSET('Sanitation Data'!$H$10,0,10*ROW('Sanitation Data'!H92)),NA())</f>
        <v>#N/A</v>
      </c>
      <c r="AS98" s="99" t="e">
        <f ca="true">+IF(AND(ISNUMBER(OFFSET('Sanitation Data'!$H$11,0,10*ROW('Sanitation Data'!H92))),'Data Summary'!DH98="Yes"),OFFSET('Sanitation Data'!$H$11,0,10*ROW('Sanitation Data'!H92)),NA())</f>
        <v>#N/A</v>
      </c>
      <c r="AT98" s="99" t="e">
        <f ca="true">+IF(AND(ISNUMBER(OFFSET('Sanitation Data'!$H$12,0,10*ROW('Sanitation Data'!H92))),'Data Summary'!DI98="Yes"),OFFSET('Sanitation Data'!$H$12,0,10*ROW('Sanitation Data'!H92)),NA())</f>
        <v>#N/A</v>
      </c>
      <c r="AU98" s="99" t="e">
        <f ca="true">+IF(AND(ISNUMBER(OFFSET('Sanitation Data'!$I$4,0,10*ROW('Sanitation Data'!I92))),'Data Summary'!DJ98="Yes"),100-OFFSET('Sanitation Data'!$I$4,0,10*ROW('Sanitation Data'!I92)),NA())</f>
        <v>#N/A</v>
      </c>
      <c r="AV98" s="99" t="e">
        <f ca="true">+IF(AND(ISNUMBER(OFFSET('Sanitation Data'!$I$6,0,10*ROW('Sanitation Data'!I92))),'Data Summary'!DK98="Yes"),OFFSET('Sanitation Data'!$I$6,0,10*ROW('Sanitation Data'!I92)),NA())</f>
        <v>#N/A</v>
      </c>
      <c r="AW98" s="99" t="e">
        <f ca="true">+IF(AND(ISNUMBER(OFFSET('Sanitation Data'!$I$10,0,10*ROW('Sanitation Data'!I92))),'Data Summary'!DL98="Yes"),OFFSET('Sanitation Data'!$I$10,0,10*ROW('Sanitation Data'!I92)),NA())</f>
        <v>#N/A</v>
      </c>
      <c r="AX98" s="99" t="e">
        <f ca="true">+IF(AND(ISNUMBER(OFFSET('Sanitation Data'!$I$11,0,10*ROW('Sanitation Data'!I92))),'Data Summary'!DM98="Yes"),OFFSET('Sanitation Data'!$I$11,0,10*ROW('Sanitation Data'!I92)),NA())</f>
        <v>#N/A</v>
      </c>
      <c r="AY98" s="99" t="e">
        <f ca="true">+IF(AND(ISNUMBER(OFFSET('Sanitation Data'!$I$12,0,10*ROW('Sanitation Data'!I92))),'Data Summary'!DN98="Yes"),OFFSET('Sanitation Data'!$I$12,0,10*ROW('Sanitation Data'!I92)),NA())</f>
        <v>#N/A</v>
      </c>
      <c r="AZ98" s="100" t="e">
        <f ca="true">+IF(AND(ISNUMBER(OFFSET('Hygiene Data'!$D$5,0,10*ROW('Hygiene Data'!D92))),'Data Summary'!DO98="Yes"),OFFSET('Hygiene Data'!$D$5,0,10*ROW('Hygiene Data'!D92)),NA())</f>
        <v>#N/A</v>
      </c>
      <c r="BA98" s="100" t="e">
        <f ca="true">+IF(AND(ISNUMBER(OFFSET('Hygiene Data'!$D$7,0,10*ROW('Hygiene Data'!D92))),'Data Summary'!DP98="Yes"),OFFSET('Hygiene Data'!$D$7,0,10*ROW('Hygiene Data'!D92)),NA())</f>
        <v>#N/A</v>
      </c>
      <c r="BB98" s="100" t="e">
        <f ca="true">+IF(AND(ISNUMBER(OFFSET('Hygiene Data'!$D$9,0,10*ROW('Hygiene Data'!D92))),'Data Summary'!DQ98="Yes"),OFFSET('Hygiene Data'!$D$9,0,10*ROW('Hygiene Data'!D92)),NA())</f>
        <v>#N/A</v>
      </c>
      <c r="BC98" s="100" t="e">
        <f ca="true">+IF(AND(ISNUMBER(OFFSET('Hygiene Data'!$E$5,0,10*ROW('Hygiene Data'!E92))),'Data Summary'!DR98="Yes"),OFFSET('Hygiene Data'!$E$5,0,10*ROW('Hygiene Data'!E92)),NA())</f>
        <v>#N/A</v>
      </c>
      <c r="BD98" s="100" t="e">
        <f ca="true">+IF(AND(ISNUMBER(OFFSET('Hygiene Data'!$E$7,0,10*ROW('Hygiene Data'!E92))),'Data Summary'!DS98="Yes"),OFFSET('Hygiene Data'!$E$7,0,10*ROW('Hygiene Data'!E92)),NA())</f>
        <v>#N/A</v>
      </c>
      <c r="BE98" s="100" t="e">
        <f ca="true">+IF(AND(ISNUMBER(OFFSET('Hygiene Data'!$E$9,0,10*ROW('Hygiene Data'!E92))),'Data Summary'!DT98="Yes"),OFFSET('Hygiene Data'!$E$9,0,10*ROW('Hygiene Data'!E92)),NA())</f>
        <v>#N/A</v>
      </c>
      <c r="BF98" s="100" t="e">
        <f ca="true">+IF(AND(ISNUMBER(OFFSET('Hygiene Data'!$F$5,0,10*ROW('Hygiene Data'!F92))),'Data Summary'!DU98="Yes"),OFFSET('Hygiene Data'!$F$5,0,10*ROW('Hygiene Data'!F92)),NA())</f>
        <v>#N/A</v>
      </c>
      <c r="BG98" s="100" t="e">
        <f ca="true">+IF(AND(ISNUMBER(OFFSET('Hygiene Data'!$F$7,0,10*ROW('Hygiene Data'!F92))),'Data Summary'!DV98="Yes"),OFFSET('Hygiene Data'!$F$7,0,10*ROW('Hygiene Data'!F92)),NA())</f>
        <v>#N/A</v>
      </c>
      <c r="BH98" s="100" t="e">
        <f ca="true">+IF(AND(ISNUMBER(OFFSET('Hygiene Data'!$F$9,0,10*ROW('Hygiene Data'!F92))),'Data Summary'!DW98="Yes"),OFFSET('Hygiene Data'!$F$9,0,10*ROW('Hygiene Data'!F92)),NA())</f>
        <v>#N/A</v>
      </c>
      <c r="BI98" s="100" t="e">
        <f ca="true">+IF(AND(ISNUMBER(OFFSET('Hygiene Data'!$G$5,0,10*ROW('Hygiene Data'!G92))),'Data Summary'!DX98="Yes"),OFFSET('Hygiene Data'!$G$5,0,10*ROW('Hygiene Data'!G92)),NA())</f>
        <v>#N/A</v>
      </c>
      <c r="BJ98" s="100" t="e">
        <f ca="true">+IF(AND(ISNUMBER(OFFSET('Hygiene Data'!$G$7,0,10*ROW('Hygiene Data'!G92))),'Data Summary'!DY98="Yes"),OFFSET('Hygiene Data'!$G$7,0,10*ROW('Hygiene Data'!G92)),NA())</f>
        <v>#N/A</v>
      </c>
      <c r="BK98" s="100" t="e">
        <f ca="true">+IF(AND(ISNUMBER(OFFSET('Hygiene Data'!$G$9,0,10*ROW('Hygiene Data'!G92))),'Data Summary'!DZ98="Yes"),OFFSET('Hygiene Data'!$G$9,0,10*ROW('Hygiene Data'!G92)),NA())</f>
        <v>#N/A</v>
      </c>
      <c r="BL98" s="100" t="e">
        <f ca="true">+IF(AND(ISNUMBER(OFFSET('Hygiene Data'!$H$5,0,10*ROW('Hygiene Data'!H92))),'Data Summary'!EA98="Yes"),OFFSET('Hygiene Data'!$H$5,0,10*ROW('Hygiene Data'!H92)),NA())</f>
        <v>#N/A</v>
      </c>
      <c r="BM98" s="100" t="e">
        <f ca="true">+IF(AND(ISNUMBER(OFFSET('Hygiene Data'!$H$7,0,10*ROW('Hygiene Data'!H92))),'Data Summary'!EB98="Yes"),OFFSET('Hygiene Data'!$H$7,0,10*ROW('Hygiene Data'!H92)),NA())</f>
        <v>#N/A</v>
      </c>
      <c r="BN98" s="100" t="e">
        <f ca="true">+IF(AND(ISNUMBER(OFFSET('Hygiene Data'!$H$9,0,10*ROW('Hygiene Data'!H92))),'Data Summary'!EC98="Yes"),OFFSET('Hygiene Data'!$H$9,0,10*ROW('Hygiene Data'!H92)),NA())</f>
        <v>#N/A</v>
      </c>
      <c r="BO98" s="100" t="e">
        <f ca="true">+IF(AND(ISNUMBER(OFFSET('Hygiene Data'!$I$5,0,10*ROW('Hygiene Data'!I92))),'Data Summary'!ED98="Yes"),OFFSET('Hygiene Data'!$I$5,0,10*ROW('Hygiene Data'!I92)),NA())</f>
        <v>#N/A</v>
      </c>
      <c r="BP98" s="100" t="e">
        <f ca="true">+IF(AND(ISNUMBER(OFFSET('Hygiene Data'!$I$7,0,10*ROW('Hygiene Data'!I92))),'Data Summary'!EE98="Yes"),OFFSET('Hygiene Data'!$I$7,0,10*ROW('Hygiene Data'!I92)),NA())</f>
        <v>#N/A</v>
      </c>
      <c r="BQ98" s="100" t="e">
        <f ca="true">+IF(AND(ISNUMBER(OFFSET('Hygiene Data'!$I$9,0,10*ROW('Hygiene Data'!I92))),'Data Summary'!EF98="Yes"),OFFSET('Hygiene Data'!$I$9,0,10*ROW('Hygiene Data'!I92)),NA())</f>
        <v>#N/A</v>
      </c>
    </row>
    <row xmlns:x14ac="http://schemas.microsoft.com/office/spreadsheetml/2009/9/ac" r="99" x14ac:dyDescent="0.2">
      <c r="A99" s="351" t="e">
        <f ca="true">+RIGHT('Data Summary'!A99,LEN('Data Summary'!A99)-9)</f>
        <v>#VALUE!</v>
      </c>
      <c r="B99" s="38" t="str">
        <f ca="true">+IF(ISTEXT('Data Summary'!B99),'Data Summary'!B99,"")</f>
        <v/>
      </c>
      <c r="C99" s="350" t="e">
        <f ca="true">+VALUE('Data Summary'!C99)</f>
        <v>#VALUE!</v>
      </c>
      <c r="D99" s="98" t="e">
        <f ca="true">+IF(AND(ISNUMBER(OFFSET('Water Data'!$D$4,0,10*ROW('Water Data'!D93))),'Data Summary'!BS99="Yes"),100-OFFSET('Water Data'!$D$4,0,10*ROW('Water Data'!D93)),NA())</f>
        <v>#N/A</v>
      </c>
      <c r="E99" s="98" t="e">
        <f ca="true">+IF(AND(ISNUMBER(OFFSET('Water Data'!$D$6,0,10*ROW('Water Data'!D93))),'Data Summary'!BT99="Yes"),OFFSET('Water Data'!$D$6,0,10*ROW('Water Data'!D93)),NA())</f>
        <v>#N/A</v>
      </c>
      <c r="F99" s="98" t="e">
        <f ca="true">+IF(AND(ISNUMBER(OFFSET('Water Data'!$D$9,0,10*ROW('Water Data'!D93))),'Data Summary'!BU99="Yes"),OFFSET('Water Data'!$D$9,0,10*ROW('Water Data'!D93)),NA())</f>
        <v>#N/A</v>
      </c>
      <c r="G99" s="98" t="e">
        <f ca="true">+IF(AND(ISNUMBER(OFFSET('Water Data'!$E$4,0,10*ROW('Water Data'!E93))),'Data Summary'!BV99="Yes"),100-OFFSET('Water Data'!$E$4,0,10*ROW('Water Data'!E93)),NA())</f>
        <v>#N/A</v>
      </c>
      <c r="H99" s="98" t="e">
        <f ca="true">+IF(AND(ISNUMBER(OFFSET('Water Data'!$E$6,0,10*ROW('Water Data'!E93))),'Data Summary'!BW99="Yes"),OFFSET('Water Data'!$E$6,0,10*ROW('Water Data'!E93)),NA())</f>
        <v>#N/A</v>
      </c>
      <c r="I99" s="98" t="e">
        <f ca="true">+IF(AND(ISNUMBER(OFFSET('Water Data'!$E$9,0,10*ROW('Water Data'!E93))),'Data Summary'!BX99="Yes"),OFFSET('Water Data'!$E$9,0,10*ROW('Water Data'!E93)),NA())</f>
        <v>#N/A</v>
      </c>
      <c r="J99" s="98" t="e">
        <f ca="true">+IF(AND(ISNUMBER(OFFSET('Water Data'!$F$4,0,10*ROW('Water Data'!F93))),'Data Summary'!BY99="Yes"),100-OFFSET('Water Data'!$F$4,0,10*ROW('Water Data'!F93)),NA())</f>
        <v>#N/A</v>
      </c>
      <c r="K99" s="98" t="e">
        <f ca="true">+IF(AND(ISNUMBER(OFFSET('Water Data'!$F$6,0,10*ROW('Water Data'!F93))),'Data Summary'!BZ99="Yes"),OFFSET('Water Data'!$F$6,0,10*ROW('Water Data'!F93)),NA())</f>
        <v>#N/A</v>
      </c>
      <c r="L99" s="98" t="e">
        <f ca="true">+IF(AND(ISNUMBER(OFFSET('Water Data'!$F$9,0,10*ROW('Water Data'!F93))),'Data Summary'!CA99="Yes"),OFFSET('Water Data'!$F$9,0,10*ROW('Water Data'!F93)),NA())</f>
        <v>#N/A</v>
      </c>
      <c r="M99" s="98" t="e">
        <f ca="true">+IF(AND(ISNUMBER(OFFSET('Water Data'!$G$4,0,10*ROW('Water Data'!G93))),'Data Summary'!CB99="Yes"),100-OFFSET('Water Data'!$G$4,0,10*ROW('Water Data'!G93)),NA())</f>
        <v>#N/A</v>
      </c>
      <c r="N99" s="98" t="e">
        <f ca="true">+IF(AND(ISNUMBER(OFFSET('Water Data'!$G$6,0,10*ROW('Water Data'!G93))),'Data Summary'!CC99="Yes"),OFFSET('Water Data'!$G$6,0,10*ROW('Water Data'!G93)),NA())</f>
        <v>#N/A</v>
      </c>
      <c r="O99" s="98" t="e">
        <f ca="true">+IF(AND(ISNUMBER(OFFSET('Water Data'!$G$9,0,10*ROW('Water Data'!G93))),'Data Summary'!CD99="Yes"),OFFSET('Water Data'!$G$9,0,10*ROW('Water Data'!G93)),NA())</f>
        <v>#N/A</v>
      </c>
      <c r="P99" s="98" t="e">
        <f ca="true">+IF(AND(ISNUMBER(OFFSET('Water Data'!$H$4,0,10*ROW('Water Data'!H93))),'Data Summary'!CE99="Yes"),100-OFFSET('Water Data'!$H$4,0,10*ROW('Water Data'!H93)),NA())</f>
        <v>#N/A</v>
      </c>
      <c r="Q99" s="98" t="e">
        <f ca="true">+IF(AND(ISNUMBER(OFFSET('Water Data'!$H$6,0,10*ROW('Water Data'!H93))),'Data Summary'!CF99="Yes"),OFFSET('Water Data'!$H$6,0,10*ROW('Water Data'!H93)),NA())</f>
        <v>#N/A</v>
      </c>
      <c r="R99" s="98" t="e">
        <f ca="true">+IF(AND(ISNUMBER(OFFSET('Water Data'!$H$9,0,10*ROW('Water Data'!H93))),'Data Summary'!CG99="Yes"),OFFSET('Water Data'!$H$9,0,10*ROW('Water Data'!H93)),NA())</f>
        <v>#N/A</v>
      </c>
      <c r="S99" s="98" t="e">
        <f ca="true">+IF(AND(ISNUMBER(OFFSET('Water Data'!$I$4,0,10*ROW('Water Data'!I93))),'Data Summary'!CH99="Yes"),100-OFFSET('Water Data'!$I$4,0,10*ROW('Water Data'!I93)),NA())</f>
        <v>#N/A</v>
      </c>
      <c r="T99" s="98" t="e">
        <f ca="true">+IF(AND(ISNUMBER(OFFSET('Water Data'!$I$6,0,10*ROW('Water Data'!I93))),'Data Summary'!CI99="Yes"),OFFSET('Water Data'!$I$6,0,10*ROW('Water Data'!I93)),NA())</f>
        <v>#N/A</v>
      </c>
      <c r="U99" s="98" t="e">
        <f ca="true">+IF(AND(ISNUMBER(OFFSET('Water Data'!$I$9,0,10*ROW('Water Data'!I93))),'Data Summary'!CJ99="Yes"),OFFSET('Water Data'!$I$9,0,10*ROW('Water Data'!I93)),NA())</f>
        <v>#N/A</v>
      </c>
      <c r="V99" s="99" t="e">
        <f ca="true">+IF(AND(ISNUMBER(OFFSET('Sanitation Data'!$D$4,0,10*ROW('Sanitation Data'!D93))),'Data Summary'!CK99="Yes"),100-OFFSET('Sanitation Data'!$D$4,0,10*ROW('Sanitation Data'!D93)),NA())</f>
        <v>#N/A</v>
      </c>
      <c r="W99" s="99" t="e">
        <f ca="true">+IF(AND(ISNUMBER(OFFSET('Sanitation Data'!$D$6,0,10*ROW('Sanitation Data'!D93))),'Data Summary'!CL99="Yes"),OFFSET('Sanitation Data'!$D$6,0,10*ROW('Sanitation Data'!D93)),NA())</f>
        <v>#N/A</v>
      </c>
      <c r="X99" s="99" t="e">
        <f ca="true">+IF(AND(ISNUMBER(OFFSET('Sanitation Data'!$D$10,0,10*ROW('Sanitation Data'!D93))),'Data Summary'!CM99="Yes"),OFFSET('Sanitation Data'!$D$10,0,10*ROW('Sanitation Data'!D93)),NA())</f>
        <v>#N/A</v>
      </c>
      <c r="Y99" s="99" t="e">
        <f ca="true">+IF(AND(ISNUMBER(OFFSET('Sanitation Data'!$D$11,0,10*ROW('Sanitation Data'!D93))),'Data Summary'!CN99="Yes"),OFFSET('Sanitation Data'!$D$11,0,10*ROW('Sanitation Data'!D93)),NA())</f>
        <v>#N/A</v>
      </c>
      <c r="Z99" s="99" t="e">
        <f ca="true">+IF(AND(ISNUMBER(OFFSET('Sanitation Data'!$D$12,0,10*ROW('Sanitation Data'!D93))),'Data Summary'!CO99="Yes"),OFFSET('Sanitation Data'!$D$12,0,10*ROW('Sanitation Data'!D93)),NA())</f>
        <v>#N/A</v>
      </c>
      <c r="AA99" s="99" t="e">
        <f ca="true">+IF(AND(ISNUMBER(OFFSET('Sanitation Data'!$E$4,0,10*ROW('Sanitation Data'!E93))),'Data Summary'!CP99="Yes"),100-OFFSET('Sanitation Data'!$E$4,0,10*ROW('Sanitation Data'!E93)),NA())</f>
        <v>#N/A</v>
      </c>
      <c r="AB99" s="99" t="e">
        <f ca="true">+IF(AND(ISNUMBER(OFFSET('Sanitation Data'!$E$6,0,10*ROW('Sanitation Data'!E93))),'Data Summary'!CQ99="Yes"),OFFSET('Sanitation Data'!$E$6,0,10*ROW('Sanitation Data'!E93)),NA())</f>
        <v>#N/A</v>
      </c>
      <c r="AC99" s="99" t="e">
        <f ca="true">+IF(AND(ISNUMBER(OFFSET('Sanitation Data'!$E$10,0,10*ROW('Sanitation Data'!E93))),'Data Summary'!CR99="Yes"),OFFSET('Sanitation Data'!$E$10,0,10*ROW('Sanitation Data'!E93)),NA())</f>
        <v>#N/A</v>
      </c>
      <c r="AD99" s="99" t="e">
        <f ca="true">+IF(AND(ISNUMBER(OFFSET('Sanitation Data'!$E$11,0,10*ROW('Sanitation Data'!E93))),'Data Summary'!CS99="Yes"),OFFSET('Sanitation Data'!$E$11,0,10*ROW('Sanitation Data'!E93)),NA())</f>
        <v>#N/A</v>
      </c>
      <c r="AE99" s="99" t="e">
        <f ca="true">+IF(AND(ISNUMBER(OFFSET('Sanitation Data'!$E$12,0,10*ROW('Sanitation Data'!E93))),'Data Summary'!CT99="Yes"),OFFSET('Sanitation Data'!$E$12,0,10*ROW('Sanitation Data'!E93)),NA())</f>
        <v>#N/A</v>
      </c>
      <c r="AF99" s="99" t="e">
        <f ca="true">+IF(AND(ISNUMBER(OFFSET('Sanitation Data'!$F$4,0,10*ROW('Sanitation Data'!F93))),'Data Summary'!CU99="Yes"),100-OFFSET('Sanitation Data'!$F$4,0,10*ROW('Sanitation Data'!F93)),NA())</f>
        <v>#N/A</v>
      </c>
      <c r="AG99" s="99" t="e">
        <f ca="true">+IF(AND(ISNUMBER(OFFSET('Sanitation Data'!$F$6,0,10*ROW('Sanitation Data'!F93))),'Data Summary'!CV99="Yes"),OFFSET('Sanitation Data'!$F$6,0,10*ROW('Sanitation Data'!F93)),NA())</f>
        <v>#N/A</v>
      </c>
      <c r="AH99" s="99" t="e">
        <f ca="true">+IF(AND(ISNUMBER(OFFSET('Sanitation Data'!$F$10,0,10*ROW('Sanitation Data'!F93))),'Data Summary'!CW99="Yes"),OFFSET('Sanitation Data'!$F$10,0,10*ROW('Sanitation Data'!F93)),NA())</f>
        <v>#N/A</v>
      </c>
      <c r="AI99" s="99" t="e">
        <f ca="true">+IF(AND(ISNUMBER(OFFSET('Sanitation Data'!$F$11,0,10*ROW('Sanitation Data'!F93))),'Data Summary'!CX99="Yes"),OFFSET('Sanitation Data'!$F$11,0,10*ROW('Sanitation Data'!F93)),NA())</f>
        <v>#N/A</v>
      </c>
      <c r="AJ99" s="99" t="e">
        <f ca="true">+IF(AND(ISNUMBER(OFFSET('Sanitation Data'!$F$12,0,10*ROW('Sanitation Data'!F93))),'Data Summary'!CY99="Yes"),OFFSET('Sanitation Data'!$F$12,0,10*ROW('Sanitation Data'!F93)),NA())</f>
        <v>#N/A</v>
      </c>
      <c r="AK99" s="99" t="e">
        <f ca="true">+IF(AND(ISNUMBER(OFFSET('Sanitation Data'!$G$4,0,10*ROW('Sanitation Data'!G93))),'Data Summary'!CZ99="Yes"),100-OFFSET('Sanitation Data'!$G$4,0,10*ROW('Sanitation Data'!G93)),NA())</f>
        <v>#N/A</v>
      </c>
      <c r="AL99" s="99" t="e">
        <f ca="true">+IF(AND(ISNUMBER(OFFSET('Sanitation Data'!$G$6,0,10*ROW('Sanitation Data'!G93))),'Data Summary'!DA99="Yes"),OFFSET('Sanitation Data'!$G$6,0,10*ROW('Sanitation Data'!G93)),NA())</f>
        <v>#N/A</v>
      </c>
      <c r="AM99" s="99" t="e">
        <f ca="true">+IF(AND(ISNUMBER(OFFSET('Sanitation Data'!$G$10,0,10*ROW('Sanitation Data'!G93))),'Data Summary'!DB99="Yes"),OFFSET('Sanitation Data'!$G$10,0,10*ROW('Sanitation Data'!G93)),NA())</f>
        <v>#N/A</v>
      </c>
      <c r="AN99" s="99" t="e">
        <f ca="true">+IF(AND(ISNUMBER(OFFSET('Sanitation Data'!$G$11,0,10*ROW('Sanitation Data'!G93))),'Data Summary'!DC99="Yes"),OFFSET('Sanitation Data'!$G$11,0,10*ROW('Sanitation Data'!G93)),NA())</f>
        <v>#N/A</v>
      </c>
      <c r="AO99" s="99" t="e">
        <f ca="true">+IF(AND(ISNUMBER(OFFSET('Sanitation Data'!$G$12,0,10*ROW('Sanitation Data'!G93))),'Data Summary'!DD99="Yes"),OFFSET('Sanitation Data'!$G$12,0,10*ROW('Sanitation Data'!G93)),NA())</f>
        <v>#N/A</v>
      </c>
      <c r="AP99" s="99" t="e">
        <f ca="true">+IF(AND(ISNUMBER(OFFSET('Sanitation Data'!$H$4,0,10*ROW('Sanitation Data'!H93))),'Data Summary'!DE99="Yes"),100-OFFSET('Sanitation Data'!$H$4,0,10*ROW('Sanitation Data'!H93)),NA())</f>
        <v>#N/A</v>
      </c>
      <c r="AQ99" s="99" t="e">
        <f ca="true">+IF(AND(ISNUMBER(OFFSET('Sanitation Data'!$H$6,0,10*ROW('Sanitation Data'!H93))),'Data Summary'!DF99="Yes"),OFFSET('Sanitation Data'!$H$6,0,10*ROW('Sanitation Data'!H93)),NA())</f>
        <v>#N/A</v>
      </c>
      <c r="AR99" s="99" t="e">
        <f ca="true">+IF(AND(ISNUMBER(OFFSET('Sanitation Data'!$H$10,0,10*ROW('Sanitation Data'!H93))),'Data Summary'!DG99="Yes"),OFFSET('Sanitation Data'!$H$10,0,10*ROW('Sanitation Data'!H93)),NA())</f>
        <v>#N/A</v>
      </c>
      <c r="AS99" s="99" t="e">
        <f ca="true">+IF(AND(ISNUMBER(OFFSET('Sanitation Data'!$H$11,0,10*ROW('Sanitation Data'!H93))),'Data Summary'!DH99="Yes"),OFFSET('Sanitation Data'!$H$11,0,10*ROW('Sanitation Data'!H93)),NA())</f>
        <v>#N/A</v>
      </c>
      <c r="AT99" s="99" t="e">
        <f ca="true">+IF(AND(ISNUMBER(OFFSET('Sanitation Data'!$H$12,0,10*ROW('Sanitation Data'!H93))),'Data Summary'!DI99="Yes"),OFFSET('Sanitation Data'!$H$12,0,10*ROW('Sanitation Data'!H93)),NA())</f>
        <v>#N/A</v>
      </c>
      <c r="AU99" s="99" t="e">
        <f ca="true">+IF(AND(ISNUMBER(OFFSET('Sanitation Data'!$I$4,0,10*ROW('Sanitation Data'!I93))),'Data Summary'!DJ99="Yes"),100-OFFSET('Sanitation Data'!$I$4,0,10*ROW('Sanitation Data'!I93)),NA())</f>
        <v>#N/A</v>
      </c>
      <c r="AV99" s="99" t="e">
        <f ca="true">+IF(AND(ISNUMBER(OFFSET('Sanitation Data'!$I$6,0,10*ROW('Sanitation Data'!I93))),'Data Summary'!DK99="Yes"),OFFSET('Sanitation Data'!$I$6,0,10*ROW('Sanitation Data'!I93)),NA())</f>
        <v>#N/A</v>
      </c>
      <c r="AW99" s="99" t="e">
        <f ca="true">+IF(AND(ISNUMBER(OFFSET('Sanitation Data'!$I$10,0,10*ROW('Sanitation Data'!I93))),'Data Summary'!DL99="Yes"),OFFSET('Sanitation Data'!$I$10,0,10*ROW('Sanitation Data'!I93)),NA())</f>
        <v>#N/A</v>
      </c>
      <c r="AX99" s="99" t="e">
        <f ca="true">+IF(AND(ISNUMBER(OFFSET('Sanitation Data'!$I$11,0,10*ROW('Sanitation Data'!I93))),'Data Summary'!DM99="Yes"),OFFSET('Sanitation Data'!$I$11,0,10*ROW('Sanitation Data'!I93)),NA())</f>
        <v>#N/A</v>
      </c>
      <c r="AY99" s="99" t="e">
        <f ca="true">+IF(AND(ISNUMBER(OFFSET('Sanitation Data'!$I$12,0,10*ROW('Sanitation Data'!I93))),'Data Summary'!DN99="Yes"),OFFSET('Sanitation Data'!$I$12,0,10*ROW('Sanitation Data'!I93)),NA())</f>
        <v>#N/A</v>
      </c>
      <c r="AZ99" s="100" t="e">
        <f ca="true">+IF(AND(ISNUMBER(OFFSET('Hygiene Data'!$D$5,0,10*ROW('Hygiene Data'!D93))),'Data Summary'!DO99="Yes"),OFFSET('Hygiene Data'!$D$5,0,10*ROW('Hygiene Data'!D93)),NA())</f>
        <v>#N/A</v>
      </c>
      <c r="BA99" s="100" t="e">
        <f ca="true">+IF(AND(ISNUMBER(OFFSET('Hygiene Data'!$D$7,0,10*ROW('Hygiene Data'!D93))),'Data Summary'!DP99="Yes"),OFFSET('Hygiene Data'!$D$7,0,10*ROW('Hygiene Data'!D93)),NA())</f>
        <v>#N/A</v>
      </c>
      <c r="BB99" s="100" t="e">
        <f ca="true">+IF(AND(ISNUMBER(OFFSET('Hygiene Data'!$D$9,0,10*ROW('Hygiene Data'!D93))),'Data Summary'!DQ99="Yes"),OFFSET('Hygiene Data'!$D$9,0,10*ROW('Hygiene Data'!D93)),NA())</f>
        <v>#N/A</v>
      </c>
      <c r="BC99" s="100" t="e">
        <f ca="true">+IF(AND(ISNUMBER(OFFSET('Hygiene Data'!$E$5,0,10*ROW('Hygiene Data'!E93))),'Data Summary'!DR99="Yes"),OFFSET('Hygiene Data'!$E$5,0,10*ROW('Hygiene Data'!E93)),NA())</f>
        <v>#N/A</v>
      </c>
      <c r="BD99" s="100" t="e">
        <f ca="true">+IF(AND(ISNUMBER(OFFSET('Hygiene Data'!$E$7,0,10*ROW('Hygiene Data'!E93))),'Data Summary'!DS99="Yes"),OFFSET('Hygiene Data'!$E$7,0,10*ROW('Hygiene Data'!E93)),NA())</f>
        <v>#N/A</v>
      </c>
      <c r="BE99" s="100" t="e">
        <f ca="true">+IF(AND(ISNUMBER(OFFSET('Hygiene Data'!$E$9,0,10*ROW('Hygiene Data'!E93))),'Data Summary'!DT99="Yes"),OFFSET('Hygiene Data'!$E$9,0,10*ROW('Hygiene Data'!E93)),NA())</f>
        <v>#N/A</v>
      </c>
      <c r="BF99" s="100" t="e">
        <f ca="true">+IF(AND(ISNUMBER(OFFSET('Hygiene Data'!$F$5,0,10*ROW('Hygiene Data'!F93))),'Data Summary'!DU99="Yes"),OFFSET('Hygiene Data'!$F$5,0,10*ROW('Hygiene Data'!F93)),NA())</f>
        <v>#N/A</v>
      </c>
      <c r="BG99" s="100" t="e">
        <f ca="true">+IF(AND(ISNUMBER(OFFSET('Hygiene Data'!$F$7,0,10*ROW('Hygiene Data'!F93))),'Data Summary'!DV99="Yes"),OFFSET('Hygiene Data'!$F$7,0,10*ROW('Hygiene Data'!F93)),NA())</f>
        <v>#N/A</v>
      </c>
      <c r="BH99" s="100" t="e">
        <f ca="true">+IF(AND(ISNUMBER(OFFSET('Hygiene Data'!$F$9,0,10*ROW('Hygiene Data'!F93))),'Data Summary'!DW99="Yes"),OFFSET('Hygiene Data'!$F$9,0,10*ROW('Hygiene Data'!F93)),NA())</f>
        <v>#N/A</v>
      </c>
      <c r="BI99" s="100" t="e">
        <f ca="true">+IF(AND(ISNUMBER(OFFSET('Hygiene Data'!$G$5,0,10*ROW('Hygiene Data'!G93))),'Data Summary'!DX99="Yes"),OFFSET('Hygiene Data'!$G$5,0,10*ROW('Hygiene Data'!G93)),NA())</f>
        <v>#N/A</v>
      </c>
      <c r="BJ99" s="100" t="e">
        <f ca="true">+IF(AND(ISNUMBER(OFFSET('Hygiene Data'!$G$7,0,10*ROW('Hygiene Data'!G93))),'Data Summary'!DY99="Yes"),OFFSET('Hygiene Data'!$G$7,0,10*ROW('Hygiene Data'!G93)),NA())</f>
        <v>#N/A</v>
      </c>
      <c r="BK99" s="100" t="e">
        <f ca="true">+IF(AND(ISNUMBER(OFFSET('Hygiene Data'!$G$9,0,10*ROW('Hygiene Data'!G93))),'Data Summary'!DZ99="Yes"),OFFSET('Hygiene Data'!$G$9,0,10*ROW('Hygiene Data'!G93)),NA())</f>
        <v>#N/A</v>
      </c>
      <c r="BL99" s="100" t="e">
        <f ca="true">+IF(AND(ISNUMBER(OFFSET('Hygiene Data'!$H$5,0,10*ROW('Hygiene Data'!H93))),'Data Summary'!EA99="Yes"),OFFSET('Hygiene Data'!$H$5,0,10*ROW('Hygiene Data'!H93)),NA())</f>
        <v>#N/A</v>
      </c>
      <c r="BM99" s="100" t="e">
        <f ca="true">+IF(AND(ISNUMBER(OFFSET('Hygiene Data'!$H$7,0,10*ROW('Hygiene Data'!H93))),'Data Summary'!EB99="Yes"),OFFSET('Hygiene Data'!$H$7,0,10*ROW('Hygiene Data'!H93)),NA())</f>
        <v>#N/A</v>
      </c>
      <c r="BN99" s="100" t="e">
        <f ca="true">+IF(AND(ISNUMBER(OFFSET('Hygiene Data'!$H$9,0,10*ROW('Hygiene Data'!H93))),'Data Summary'!EC99="Yes"),OFFSET('Hygiene Data'!$H$9,0,10*ROW('Hygiene Data'!H93)),NA())</f>
        <v>#N/A</v>
      </c>
      <c r="BO99" s="100" t="e">
        <f ca="true">+IF(AND(ISNUMBER(OFFSET('Hygiene Data'!$I$5,0,10*ROW('Hygiene Data'!I93))),'Data Summary'!ED99="Yes"),OFFSET('Hygiene Data'!$I$5,0,10*ROW('Hygiene Data'!I93)),NA())</f>
        <v>#N/A</v>
      </c>
      <c r="BP99" s="100" t="e">
        <f ca="true">+IF(AND(ISNUMBER(OFFSET('Hygiene Data'!$I$7,0,10*ROW('Hygiene Data'!I93))),'Data Summary'!EE99="Yes"),OFFSET('Hygiene Data'!$I$7,0,10*ROW('Hygiene Data'!I93)),NA())</f>
        <v>#N/A</v>
      </c>
      <c r="BQ99" s="100" t="e">
        <f ca="true">+IF(AND(ISNUMBER(OFFSET('Hygiene Data'!$I$9,0,10*ROW('Hygiene Data'!I93))),'Data Summary'!EF99="Yes"),OFFSET('Hygiene Data'!$I$9,0,10*ROW('Hygiene Data'!I93)),NA())</f>
        <v>#N/A</v>
      </c>
    </row>
    <row xmlns:x14ac="http://schemas.microsoft.com/office/spreadsheetml/2009/9/ac" r="100" x14ac:dyDescent="0.2">
      <c r="A100" s="351" t="e">
        <f ca="true">+RIGHT('Data Summary'!A100,LEN('Data Summary'!A100)-9)</f>
        <v>#VALUE!</v>
      </c>
      <c r="B100" s="38" t="str">
        <f ca="true">+IF(ISTEXT('Data Summary'!B100),'Data Summary'!B100,"")</f>
        <v/>
      </c>
      <c r="C100" s="350" t="e">
        <f ca="true">+VALUE('Data Summary'!C100)</f>
        <v>#VALUE!</v>
      </c>
      <c r="D100" s="98" t="e">
        <f ca="true">+IF(AND(ISNUMBER(OFFSET('Water Data'!$D$4,0,10*ROW('Water Data'!D94))),'Data Summary'!BS100="Yes"),100-OFFSET('Water Data'!$D$4,0,10*ROW('Water Data'!D94)),NA())</f>
        <v>#N/A</v>
      </c>
      <c r="E100" s="98" t="e">
        <f ca="true">+IF(AND(ISNUMBER(OFFSET('Water Data'!$D$6,0,10*ROW('Water Data'!D94))),'Data Summary'!BT100="Yes"),OFFSET('Water Data'!$D$6,0,10*ROW('Water Data'!D94)),NA())</f>
        <v>#N/A</v>
      </c>
      <c r="F100" s="98" t="e">
        <f ca="true">+IF(AND(ISNUMBER(OFFSET('Water Data'!$D$9,0,10*ROW('Water Data'!D94))),'Data Summary'!BU100="Yes"),OFFSET('Water Data'!$D$9,0,10*ROW('Water Data'!D94)),NA())</f>
        <v>#N/A</v>
      </c>
      <c r="G100" s="98" t="e">
        <f ca="true">+IF(AND(ISNUMBER(OFFSET('Water Data'!$E$4,0,10*ROW('Water Data'!E94))),'Data Summary'!BV100="Yes"),100-OFFSET('Water Data'!$E$4,0,10*ROW('Water Data'!E94)),NA())</f>
        <v>#N/A</v>
      </c>
      <c r="H100" s="98" t="e">
        <f ca="true">+IF(AND(ISNUMBER(OFFSET('Water Data'!$E$6,0,10*ROW('Water Data'!E94))),'Data Summary'!BW100="Yes"),OFFSET('Water Data'!$E$6,0,10*ROW('Water Data'!E94)),NA())</f>
        <v>#N/A</v>
      </c>
      <c r="I100" s="98" t="e">
        <f ca="true">+IF(AND(ISNUMBER(OFFSET('Water Data'!$E$9,0,10*ROW('Water Data'!E94))),'Data Summary'!BX100="Yes"),OFFSET('Water Data'!$E$9,0,10*ROW('Water Data'!E94)),NA())</f>
        <v>#N/A</v>
      </c>
      <c r="J100" s="98" t="e">
        <f ca="true">+IF(AND(ISNUMBER(OFFSET('Water Data'!$F$4,0,10*ROW('Water Data'!F94))),'Data Summary'!BY100="Yes"),100-OFFSET('Water Data'!$F$4,0,10*ROW('Water Data'!F94)),NA())</f>
        <v>#N/A</v>
      </c>
      <c r="K100" s="98" t="e">
        <f ca="true">+IF(AND(ISNUMBER(OFFSET('Water Data'!$F$6,0,10*ROW('Water Data'!F94))),'Data Summary'!BZ100="Yes"),OFFSET('Water Data'!$F$6,0,10*ROW('Water Data'!F94)),NA())</f>
        <v>#N/A</v>
      </c>
      <c r="L100" s="98" t="e">
        <f ca="true">+IF(AND(ISNUMBER(OFFSET('Water Data'!$F$9,0,10*ROW('Water Data'!F94))),'Data Summary'!CA100="Yes"),OFFSET('Water Data'!$F$9,0,10*ROW('Water Data'!F94)),NA())</f>
        <v>#N/A</v>
      </c>
      <c r="M100" s="98" t="e">
        <f ca="true">+IF(AND(ISNUMBER(OFFSET('Water Data'!$G$4,0,10*ROW('Water Data'!G94))),'Data Summary'!CB100="Yes"),100-OFFSET('Water Data'!$G$4,0,10*ROW('Water Data'!G94)),NA())</f>
        <v>#N/A</v>
      </c>
      <c r="N100" s="98" t="e">
        <f ca="true">+IF(AND(ISNUMBER(OFFSET('Water Data'!$G$6,0,10*ROW('Water Data'!G94))),'Data Summary'!CC100="Yes"),OFFSET('Water Data'!$G$6,0,10*ROW('Water Data'!G94)),NA())</f>
        <v>#N/A</v>
      </c>
      <c r="O100" s="98" t="e">
        <f ca="true">+IF(AND(ISNUMBER(OFFSET('Water Data'!$G$9,0,10*ROW('Water Data'!G94))),'Data Summary'!CD100="Yes"),OFFSET('Water Data'!$G$9,0,10*ROW('Water Data'!G94)),NA())</f>
        <v>#N/A</v>
      </c>
      <c r="P100" s="98" t="e">
        <f ca="true">+IF(AND(ISNUMBER(OFFSET('Water Data'!$H$4,0,10*ROW('Water Data'!H94))),'Data Summary'!CE100="Yes"),100-OFFSET('Water Data'!$H$4,0,10*ROW('Water Data'!H94)),NA())</f>
        <v>#N/A</v>
      </c>
      <c r="Q100" s="98" t="e">
        <f ca="true">+IF(AND(ISNUMBER(OFFSET('Water Data'!$H$6,0,10*ROW('Water Data'!H94))),'Data Summary'!CF100="Yes"),OFFSET('Water Data'!$H$6,0,10*ROW('Water Data'!H94)),NA())</f>
        <v>#N/A</v>
      </c>
      <c r="R100" s="98" t="e">
        <f ca="true">+IF(AND(ISNUMBER(OFFSET('Water Data'!$H$9,0,10*ROW('Water Data'!H94))),'Data Summary'!CG100="Yes"),OFFSET('Water Data'!$H$9,0,10*ROW('Water Data'!H94)),NA())</f>
        <v>#N/A</v>
      </c>
      <c r="S100" s="98" t="e">
        <f ca="true">+IF(AND(ISNUMBER(OFFSET('Water Data'!$I$4,0,10*ROW('Water Data'!I94))),'Data Summary'!CH100="Yes"),100-OFFSET('Water Data'!$I$4,0,10*ROW('Water Data'!I94)),NA())</f>
        <v>#N/A</v>
      </c>
      <c r="T100" s="98" t="e">
        <f ca="true">+IF(AND(ISNUMBER(OFFSET('Water Data'!$I$6,0,10*ROW('Water Data'!I94))),'Data Summary'!CI100="Yes"),OFFSET('Water Data'!$I$6,0,10*ROW('Water Data'!I94)),NA())</f>
        <v>#N/A</v>
      </c>
      <c r="U100" s="98" t="e">
        <f ca="true">+IF(AND(ISNUMBER(OFFSET('Water Data'!$I$9,0,10*ROW('Water Data'!I94))),'Data Summary'!CJ100="Yes"),OFFSET('Water Data'!$I$9,0,10*ROW('Water Data'!I94)),NA())</f>
        <v>#N/A</v>
      </c>
      <c r="V100" s="99" t="e">
        <f ca="true">+IF(AND(ISNUMBER(OFFSET('Sanitation Data'!$D$4,0,10*ROW('Sanitation Data'!D94))),'Data Summary'!CK100="Yes"),100-OFFSET('Sanitation Data'!$D$4,0,10*ROW('Sanitation Data'!D94)),NA())</f>
        <v>#N/A</v>
      </c>
      <c r="W100" s="99" t="e">
        <f ca="true">+IF(AND(ISNUMBER(OFFSET('Sanitation Data'!$D$6,0,10*ROW('Sanitation Data'!D94))),'Data Summary'!CL100="Yes"),OFFSET('Sanitation Data'!$D$6,0,10*ROW('Sanitation Data'!D94)),NA())</f>
        <v>#N/A</v>
      </c>
      <c r="X100" s="99" t="e">
        <f ca="true">+IF(AND(ISNUMBER(OFFSET('Sanitation Data'!$D$10,0,10*ROW('Sanitation Data'!D94))),'Data Summary'!CM100="Yes"),OFFSET('Sanitation Data'!$D$10,0,10*ROW('Sanitation Data'!D94)),NA())</f>
        <v>#N/A</v>
      </c>
      <c r="Y100" s="99" t="e">
        <f ca="true">+IF(AND(ISNUMBER(OFFSET('Sanitation Data'!$D$11,0,10*ROW('Sanitation Data'!D94))),'Data Summary'!CN100="Yes"),OFFSET('Sanitation Data'!$D$11,0,10*ROW('Sanitation Data'!D94)),NA())</f>
        <v>#N/A</v>
      </c>
      <c r="Z100" s="99" t="e">
        <f ca="true">+IF(AND(ISNUMBER(OFFSET('Sanitation Data'!$D$12,0,10*ROW('Sanitation Data'!D94))),'Data Summary'!CO100="Yes"),OFFSET('Sanitation Data'!$D$12,0,10*ROW('Sanitation Data'!D94)),NA())</f>
        <v>#N/A</v>
      </c>
      <c r="AA100" s="99" t="e">
        <f ca="true">+IF(AND(ISNUMBER(OFFSET('Sanitation Data'!$E$4,0,10*ROW('Sanitation Data'!E94))),'Data Summary'!CP100="Yes"),100-OFFSET('Sanitation Data'!$E$4,0,10*ROW('Sanitation Data'!E94)),NA())</f>
        <v>#N/A</v>
      </c>
      <c r="AB100" s="99" t="e">
        <f ca="true">+IF(AND(ISNUMBER(OFFSET('Sanitation Data'!$E$6,0,10*ROW('Sanitation Data'!E94))),'Data Summary'!CQ100="Yes"),OFFSET('Sanitation Data'!$E$6,0,10*ROW('Sanitation Data'!E94)),NA())</f>
        <v>#N/A</v>
      </c>
      <c r="AC100" s="99" t="e">
        <f ca="true">+IF(AND(ISNUMBER(OFFSET('Sanitation Data'!$E$10,0,10*ROW('Sanitation Data'!E94))),'Data Summary'!CR100="Yes"),OFFSET('Sanitation Data'!$E$10,0,10*ROW('Sanitation Data'!E94)),NA())</f>
        <v>#N/A</v>
      </c>
      <c r="AD100" s="99" t="e">
        <f ca="true">+IF(AND(ISNUMBER(OFFSET('Sanitation Data'!$E$11,0,10*ROW('Sanitation Data'!E94))),'Data Summary'!CS100="Yes"),OFFSET('Sanitation Data'!$E$11,0,10*ROW('Sanitation Data'!E94)),NA())</f>
        <v>#N/A</v>
      </c>
      <c r="AE100" s="99" t="e">
        <f ca="true">+IF(AND(ISNUMBER(OFFSET('Sanitation Data'!$E$12,0,10*ROW('Sanitation Data'!E94))),'Data Summary'!CT100="Yes"),OFFSET('Sanitation Data'!$E$12,0,10*ROW('Sanitation Data'!E94)),NA())</f>
        <v>#N/A</v>
      </c>
      <c r="AF100" s="99" t="e">
        <f ca="true">+IF(AND(ISNUMBER(OFFSET('Sanitation Data'!$F$4,0,10*ROW('Sanitation Data'!F94))),'Data Summary'!CU100="Yes"),100-OFFSET('Sanitation Data'!$F$4,0,10*ROW('Sanitation Data'!F94)),NA())</f>
        <v>#N/A</v>
      </c>
      <c r="AG100" s="99" t="e">
        <f ca="true">+IF(AND(ISNUMBER(OFFSET('Sanitation Data'!$F$6,0,10*ROW('Sanitation Data'!F94))),'Data Summary'!CV100="Yes"),OFFSET('Sanitation Data'!$F$6,0,10*ROW('Sanitation Data'!F94)),NA())</f>
        <v>#N/A</v>
      </c>
      <c r="AH100" s="99" t="e">
        <f ca="true">+IF(AND(ISNUMBER(OFFSET('Sanitation Data'!$F$10,0,10*ROW('Sanitation Data'!F94))),'Data Summary'!CW100="Yes"),OFFSET('Sanitation Data'!$F$10,0,10*ROW('Sanitation Data'!F94)),NA())</f>
        <v>#N/A</v>
      </c>
      <c r="AI100" s="99" t="e">
        <f ca="true">+IF(AND(ISNUMBER(OFFSET('Sanitation Data'!$F$11,0,10*ROW('Sanitation Data'!F94))),'Data Summary'!CX100="Yes"),OFFSET('Sanitation Data'!$F$11,0,10*ROW('Sanitation Data'!F94)),NA())</f>
        <v>#N/A</v>
      </c>
      <c r="AJ100" s="99" t="e">
        <f ca="true">+IF(AND(ISNUMBER(OFFSET('Sanitation Data'!$F$12,0,10*ROW('Sanitation Data'!F94))),'Data Summary'!CY100="Yes"),OFFSET('Sanitation Data'!$F$12,0,10*ROW('Sanitation Data'!F94)),NA())</f>
        <v>#N/A</v>
      </c>
      <c r="AK100" s="99" t="e">
        <f ca="true">+IF(AND(ISNUMBER(OFFSET('Sanitation Data'!$G$4,0,10*ROW('Sanitation Data'!G94))),'Data Summary'!CZ100="Yes"),100-OFFSET('Sanitation Data'!$G$4,0,10*ROW('Sanitation Data'!G94)),NA())</f>
        <v>#N/A</v>
      </c>
      <c r="AL100" s="99" t="e">
        <f ca="true">+IF(AND(ISNUMBER(OFFSET('Sanitation Data'!$G$6,0,10*ROW('Sanitation Data'!G94))),'Data Summary'!DA100="Yes"),OFFSET('Sanitation Data'!$G$6,0,10*ROW('Sanitation Data'!G94)),NA())</f>
        <v>#N/A</v>
      </c>
      <c r="AM100" s="99" t="e">
        <f ca="true">+IF(AND(ISNUMBER(OFFSET('Sanitation Data'!$G$10,0,10*ROW('Sanitation Data'!G94))),'Data Summary'!DB100="Yes"),OFFSET('Sanitation Data'!$G$10,0,10*ROW('Sanitation Data'!G94)),NA())</f>
        <v>#N/A</v>
      </c>
      <c r="AN100" s="99" t="e">
        <f ca="true">+IF(AND(ISNUMBER(OFFSET('Sanitation Data'!$G$11,0,10*ROW('Sanitation Data'!G94))),'Data Summary'!DC100="Yes"),OFFSET('Sanitation Data'!$G$11,0,10*ROW('Sanitation Data'!G94)),NA())</f>
        <v>#N/A</v>
      </c>
      <c r="AO100" s="99" t="e">
        <f ca="true">+IF(AND(ISNUMBER(OFFSET('Sanitation Data'!$G$12,0,10*ROW('Sanitation Data'!G94))),'Data Summary'!DD100="Yes"),OFFSET('Sanitation Data'!$G$12,0,10*ROW('Sanitation Data'!G94)),NA())</f>
        <v>#N/A</v>
      </c>
      <c r="AP100" s="99" t="e">
        <f ca="true">+IF(AND(ISNUMBER(OFFSET('Sanitation Data'!$H$4,0,10*ROW('Sanitation Data'!H94))),'Data Summary'!DE100="Yes"),100-OFFSET('Sanitation Data'!$H$4,0,10*ROW('Sanitation Data'!H94)),NA())</f>
        <v>#N/A</v>
      </c>
      <c r="AQ100" s="99" t="e">
        <f ca="true">+IF(AND(ISNUMBER(OFFSET('Sanitation Data'!$H$6,0,10*ROW('Sanitation Data'!H94))),'Data Summary'!DF100="Yes"),OFFSET('Sanitation Data'!$H$6,0,10*ROW('Sanitation Data'!H94)),NA())</f>
        <v>#N/A</v>
      </c>
      <c r="AR100" s="99" t="e">
        <f ca="true">+IF(AND(ISNUMBER(OFFSET('Sanitation Data'!$H$10,0,10*ROW('Sanitation Data'!H94))),'Data Summary'!DG100="Yes"),OFFSET('Sanitation Data'!$H$10,0,10*ROW('Sanitation Data'!H94)),NA())</f>
        <v>#N/A</v>
      </c>
      <c r="AS100" s="99" t="e">
        <f ca="true">+IF(AND(ISNUMBER(OFFSET('Sanitation Data'!$H$11,0,10*ROW('Sanitation Data'!H94))),'Data Summary'!DH100="Yes"),OFFSET('Sanitation Data'!$H$11,0,10*ROW('Sanitation Data'!H94)),NA())</f>
        <v>#N/A</v>
      </c>
      <c r="AT100" s="99" t="e">
        <f ca="true">+IF(AND(ISNUMBER(OFFSET('Sanitation Data'!$H$12,0,10*ROW('Sanitation Data'!H94))),'Data Summary'!DI100="Yes"),OFFSET('Sanitation Data'!$H$12,0,10*ROW('Sanitation Data'!H94)),NA())</f>
        <v>#N/A</v>
      </c>
      <c r="AU100" s="99" t="e">
        <f ca="true">+IF(AND(ISNUMBER(OFFSET('Sanitation Data'!$I$4,0,10*ROW('Sanitation Data'!I94))),'Data Summary'!DJ100="Yes"),100-OFFSET('Sanitation Data'!$I$4,0,10*ROW('Sanitation Data'!I94)),NA())</f>
        <v>#N/A</v>
      </c>
      <c r="AV100" s="99" t="e">
        <f ca="true">+IF(AND(ISNUMBER(OFFSET('Sanitation Data'!$I$6,0,10*ROW('Sanitation Data'!I94))),'Data Summary'!DK100="Yes"),OFFSET('Sanitation Data'!$I$6,0,10*ROW('Sanitation Data'!I94)),NA())</f>
        <v>#N/A</v>
      </c>
      <c r="AW100" s="99" t="e">
        <f ca="true">+IF(AND(ISNUMBER(OFFSET('Sanitation Data'!$I$10,0,10*ROW('Sanitation Data'!I94))),'Data Summary'!DL100="Yes"),OFFSET('Sanitation Data'!$I$10,0,10*ROW('Sanitation Data'!I94)),NA())</f>
        <v>#N/A</v>
      </c>
      <c r="AX100" s="99" t="e">
        <f ca="true">+IF(AND(ISNUMBER(OFFSET('Sanitation Data'!$I$11,0,10*ROW('Sanitation Data'!I94))),'Data Summary'!DM100="Yes"),OFFSET('Sanitation Data'!$I$11,0,10*ROW('Sanitation Data'!I94)),NA())</f>
        <v>#N/A</v>
      </c>
      <c r="AY100" s="99" t="e">
        <f ca="true">+IF(AND(ISNUMBER(OFFSET('Sanitation Data'!$I$12,0,10*ROW('Sanitation Data'!I94))),'Data Summary'!DN100="Yes"),OFFSET('Sanitation Data'!$I$12,0,10*ROW('Sanitation Data'!I94)),NA())</f>
        <v>#N/A</v>
      </c>
      <c r="AZ100" s="100" t="e">
        <f ca="true">+IF(AND(ISNUMBER(OFFSET('Hygiene Data'!$D$5,0,10*ROW('Hygiene Data'!D94))),'Data Summary'!DO100="Yes"),OFFSET('Hygiene Data'!$D$5,0,10*ROW('Hygiene Data'!D94)),NA())</f>
        <v>#N/A</v>
      </c>
      <c r="BA100" s="100" t="e">
        <f ca="true">+IF(AND(ISNUMBER(OFFSET('Hygiene Data'!$D$7,0,10*ROW('Hygiene Data'!D94))),'Data Summary'!DP100="Yes"),OFFSET('Hygiene Data'!$D$7,0,10*ROW('Hygiene Data'!D94)),NA())</f>
        <v>#N/A</v>
      </c>
      <c r="BB100" s="100" t="e">
        <f ca="true">+IF(AND(ISNUMBER(OFFSET('Hygiene Data'!$D$9,0,10*ROW('Hygiene Data'!D94))),'Data Summary'!DQ100="Yes"),OFFSET('Hygiene Data'!$D$9,0,10*ROW('Hygiene Data'!D94)),NA())</f>
        <v>#N/A</v>
      </c>
      <c r="BC100" s="100" t="e">
        <f ca="true">+IF(AND(ISNUMBER(OFFSET('Hygiene Data'!$E$5,0,10*ROW('Hygiene Data'!E94))),'Data Summary'!DR100="Yes"),OFFSET('Hygiene Data'!$E$5,0,10*ROW('Hygiene Data'!E94)),NA())</f>
        <v>#N/A</v>
      </c>
      <c r="BD100" s="100" t="e">
        <f ca="true">+IF(AND(ISNUMBER(OFFSET('Hygiene Data'!$E$7,0,10*ROW('Hygiene Data'!E94))),'Data Summary'!DS100="Yes"),OFFSET('Hygiene Data'!$E$7,0,10*ROW('Hygiene Data'!E94)),NA())</f>
        <v>#N/A</v>
      </c>
      <c r="BE100" s="100" t="e">
        <f ca="true">+IF(AND(ISNUMBER(OFFSET('Hygiene Data'!$E$9,0,10*ROW('Hygiene Data'!E94))),'Data Summary'!DT100="Yes"),OFFSET('Hygiene Data'!$E$9,0,10*ROW('Hygiene Data'!E94)),NA())</f>
        <v>#N/A</v>
      </c>
      <c r="BF100" s="100" t="e">
        <f ca="true">+IF(AND(ISNUMBER(OFFSET('Hygiene Data'!$F$5,0,10*ROW('Hygiene Data'!F94))),'Data Summary'!DU100="Yes"),OFFSET('Hygiene Data'!$F$5,0,10*ROW('Hygiene Data'!F94)),NA())</f>
        <v>#N/A</v>
      </c>
      <c r="BG100" s="100" t="e">
        <f ca="true">+IF(AND(ISNUMBER(OFFSET('Hygiene Data'!$F$7,0,10*ROW('Hygiene Data'!F94))),'Data Summary'!DV100="Yes"),OFFSET('Hygiene Data'!$F$7,0,10*ROW('Hygiene Data'!F94)),NA())</f>
        <v>#N/A</v>
      </c>
      <c r="BH100" s="100" t="e">
        <f ca="true">+IF(AND(ISNUMBER(OFFSET('Hygiene Data'!$F$9,0,10*ROW('Hygiene Data'!F94))),'Data Summary'!DW100="Yes"),OFFSET('Hygiene Data'!$F$9,0,10*ROW('Hygiene Data'!F94)),NA())</f>
        <v>#N/A</v>
      </c>
      <c r="BI100" s="100" t="e">
        <f ca="true">+IF(AND(ISNUMBER(OFFSET('Hygiene Data'!$G$5,0,10*ROW('Hygiene Data'!G94))),'Data Summary'!DX100="Yes"),OFFSET('Hygiene Data'!$G$5,0,10*ROW('Hygiene Data'!G94)),NA())</f>
        <v>#N/A</v>
      </c>
      <c r="BJ100" s="100" t="e">
        <f ca="true">+IF(AND(ISNUMBER(OFFSET('Hygiene Data'!$G$7,0,10*ROW('Hygiene Data'!G94))),'Data Summary'!DY100="Yes"),OFFSET('Hygiene Data'!$G$7,0,10*ROW('Hygiene Data'!G94)),NA())</f>
        <v>#N/A</v>
      </c>
      <c r="BK100" s="100" t="e">
        <f ca="true">+IF(AND(ISNUMBER(OFFSET('Hygiene Data'!$G$9,0,10*ROW('Hygiene Data'!G94))),'Data Summary'!DZ100="Yes"),OFFSET('Hygiene Data'!$G$9,0,10*ROW('Hygiene Data'!G94)),NA())</f>
        <v>#N/A</v>
      </c>
      <c r="BL100" s="100" t="e">
        <f ca="true">+IF(AND(ISNUMBER(OFFSET('Hygiene Data'!$H$5,0,10*ROW('Hygiene Data'!H94))),'Data Summary'!EA100="Yes"),OFFSET('Hygiene Data'!$H$5,0,10*ROW('Hygiene Data'!H94)),NA())</f>
        <v>#N/A</v>
      </c>
      <c r="BM100" s="100" t="e">
        <f ca="true">+IF(AND(ISNUMBER(OFFSET('Hygiene Data'!$H$7,0,10*ROW('Hygiene Data'!H94))),'Data Summary'!EB100="Yes"),OFFSET('Hygiene Data'!$H$7,0,10*ROW('Hygiene Data'!H94)),NA())</f>
        <v>#N/A</v>
      </c>
      <c r="BN100" s="100" t="e">
        <f ca="true">+IF(AND(ISNUMBER(OFFSET('Hygiene Data'!$H$9,0,10*ROW('Hygiene Data'!H94))),'Data Summary'!EC100="Yes"),OFFSET('Hygiene Data'!$H$9,0,10*ROW('Hygiene Data'!H94)),NA())</f>
        <v>#N/A</v>
      </c>
      <c r="BO100" s="100" t="e">
        <f ca="true">+IF(AND(ISNUMBER(OFFSET('Hygiene Data'!$I$5,0,10*ROW('Hygiene Data'!I94))),'Data Summary'!ED100="Yes"),OFFSET('Hygiene Data'!$I$5,0,10*ROW('Hygiene Data'!I94)),NA())</f>
        <v>#N/A</v>
      </c>
      <c r="BP100" s="100" t="e">
        <f ca="true">+IF(AND(ISNUMBER(OFFSET('Hygiene Data'!$I$7,0,10*ROW('Hygiene Data'!I94))),'Data Summary'!EE100="Yes"),OFFSET('Hygiene Data'!$I$7,0,10*ROW('Hygiene Data'!I94)),NA())</f>
        <v>#N/A</v>
      </c>
      <c r="BQ100" s="100" t="e">
        <f ca="true">+IF(AND(ISNUMBER(OFFSET('Hygiene Data'!$I$9,0,10*ROW('Hygiene Data'!I94))),'Data Summary'!EF100="Yes"),OFFSET('Hygiene Data'!$I$9,0,10*ROW('Hygiene Data'!I94)),NA())</f>
        <v>#N/A</v>
      </c>
    </row>
    <row xmlns:x14ac="http://schemas.microsoft.com/office/spreadsheetml/2009/9/ac" r="101" x14ac:dyDescent="0.2">
      <c r="A101" s="351" t="e">
        <f ca="true">+RIGHT('Data Summary'!A101,LEN('Data Summary'!A101)-9)</f>
        <v>#VALUE!</v>
      </c>
      <c r="B101" s="38" t="str">
        <f ca="true">+IF(ISTEXT('Data Summary'!B101),'Data Summary'!B101,"")</f>
        <v/>
      </c>
      <c r="C101" s="350" t="e">
        <f ca="true">+VALUE('Data Summary'!C101)</f>
        <v>#VALUE!</v>
      </c>
      <c r="D101" s="98" t="e">
        <f ca="true">+IF(AND(ISNUMBER(OFFSET('Water Data'!$D$4,0,10*ROW('Water Data'!D95))),'Data Summary'!BS101="Yes"),100-OFFSET('Water Data'!$D$4,0,10*ROW('Water Data'!D95)),NA())</f>
        <v>#N/A</v>
      </c>
      <c r="E101" s="98" t="e">
        <f ca="true">+IF(AND(ISNUMBER(OFFSET('Water Data'!$D$6,0,10*ROW('Water Data'!D95))),'Data Summary'!BT101="Yes"),OFFSET('Water Data'!$D$6,0,10*ROW('Water Data'!D95)),NA())</f>
        <v>#N/A</v>
      </c>
      <c r="F101" s="98" t="e">
        <f ca="true">+IF(AND(ISNUMBER(OFFSET('Water Data'!$D$9,0,10*ROW('Water Data'!D95))),'Data Summary'!BU101="Yes"),OFFSET('Water Data'!$D$9,0,10*ROW('Water Data'!D95)),NA())</f>
        <v>#N/A</v>
      </c>
      <c r="G101" s="98" t="e">
        <f ca="true">+IF(AND(ISNUMBER(OFFSET('Water Data'!$E$4,0,10*ROW('Water Data'!E95))),'Data Summary'!BV101="Yes"),100-OFFSET('Water Data'!$E$4,0,10*ROW('Water Data'!E95)),NA())</f>
        <v>#N/A</v>
      </c>
      <c r="H101" s="98" t="e">
        <f ca="true">+IF(AND(ISNUMBER(OFFSET('Water Data'!$E$6,0,10*ROW('Water Data'!E95))),'Data Summary'!BW101="Yes"),OFFSET('Water Data'!$E$6,0,10*ROW('Water Data'!E95)),NA())</f>
        <v>#N/A</v>
      </c>
      <c r="I101" s="98" t="e">
        <f ca="true">+IF(AND(ISNUMBER(OFFSET('Water Data'!$E$9,0,10*ROW('Water Data'!E95))),'Data Summary'!BX101="Yes"),OFFSET('Water Data'!$E$9,0,10*ROW('Water Data'!E95)),NA())</f>
        <v>#N/A</v>
      </c>
      <c r="J101" s="98" t="e">
        <f ca="true">+IF(AND(ISNUMBER(OFFSET('Water Data'!$F$4,0,10*ROW('Water Data'!F95))),'Data Summary'!BY101="Yes"),100-OFFSET('Water Data'!$F$4,0,10*ROW('Water Data'!F95)),NA())</f>
        <v>#N/A</v>
      </c>
      <c r="K101" s="98" t="e">
        <f ca="true">+IF(AND(ISNUMBER(OFFSET('Water Data'!$F$6,0,10*ROW('Water Data'!F95))),'Data Summary'!BZ101="Yes"),OFFSET('Water Data'!$F$6,0,10*ROW('Water Data'!F95)),NA())</f>
        <v>#N/A</v>
      </c>
      <c r="L101" s="98" t="e">
        <f ca="true">+IF(AND(ISNUMBER(OFFSET('Water Data'!$F$9,0,10*ROW('Water Data'!F95))),'Data Summary'!CA101="Yes"),OFFSET('Water Data'!$F$9,0,10*ROW('Water Data'!F95)),NA())</f>
        <v>#N/A</v>
      </c>
      <c r="M101" s="98" t="e">
        <f ca="true">+IF(AND(ISNUMBER(OFFSET('Water Data'!$G$4,0,10*ROW('Water Data'!G95))),'Data Summary'!CB101="Yes"),100-OFFSET('Water Data'!$G$4,0,10*ROW('Water Data'!G95)),NA())</f>
        <v>#N/A</v>
      </c>
      <c r="N101" s="98" t="e">
        <f ca="true">+IF(AND(ISNUMBER(OFFSET('Water Data'!$G$6,0,10*ROW('Water Data'!G95))),'Data Summary'!CC101="Yes"),OFFSET('Water Data'!$G$6,0,10*ROW('Water Data'!G95)),NA())</f>
        <v>#N/A</v>
      </c>
      <c r="O101" s="98" t="e">
        <f ca="true">+IF(AND(ISNUMBER(OFFSET('Water Data'!$G$9,0,10*ROW('Water Data'!G95))),'Data Summary'!CD101="Yes"),OFFSET('Water Data'!$G$9,0,10*ROW('Water Data'!G95)),NA())</f>
        <v>#N/A</v>
      </c>
      <c r="P101" s="98" t="e">
        <f ca="true">+IF(AND(ISNUMBER(OFFSET('Water Data'!$H$4,0,10*ROW('Water Data'!H95))),'Data Summary'!CE101="Yes"),100-OFFSET('Water Data'!$H$4,0,10*ROW('Water Data'!H95)),NA())</f>
        <v>#N/A</v>
      </c>
      <c r="Q101" s="98" t="e">
        <f ca="true">+IF(AND(ISNUMBER(OFFSET('Water Data'!$H$6,0,10*ROW('Water Data'!H95))),'Data Summary'!CF101="Yes"),OFFSET('Water Data'!$H$6,0,10*ROW('Water Data'!H95)),NA())</f>
        <v>#N/A</v>
      </c>
      <c r="R101" s="98" t="e">
        <f ca="true">+IF(AND(ISNUMBER(OFFSET('Water Data'!$H$9,0,10*ROW('Water Data'!H95))),'Data Summary'!CG101="Yes"),OFFSET('Water Data'!$H$9,0,10*ROW('Water Data'!H95)),NA())</f>
        <v>#N/A</v>
      </c>
      <c r="S101" s="98" t="e">
        <f ca="true">+IF(AND(ISNUMBER(OFFSET('Water Data'!$I$4,0,10*ROW('Water Data'!I95))),'Data Summary'!CH101="Yes"),100-OFFSET('Water Data'!$I$4,0,10*ROW('Water Data'!I95)),NA())</f>
        <v>#N/A</v>
      </c>
      <c r="T101" s="98" t="e">
        <f ca="true">+IF(AND(ISNUMBER(OFFSET('Water Data'!$I$6,0,10*ROW('Water Data'!I95))),'Data Summary'!CI101="Yes"),OFFSET('Water Data'!$I$6,0,10*ROW('Water Data'!I95)),NA())</f>
        <v>#N/A</v>
      </c>
      <c r="U101" s="98" t="e">
        <f ca="true">+IF(AND(ISNUMBER(OFFSET('Water Data'!$I$9,0,10*ROW('Water Data'!I95))),'Data Summary'!CJ101="Yes"),OFFSET('Water Data'!$I$9,0,10*ROW('Water Data'!I95)),NA())</f>
        <v>#N/A</v>
      </c>
      <c r="V101" s="99" t="e">
        <f ca="true">+IF(AND(ISNUMBER(OFFSET('Sanitation Data'!$D$4,0,10*ROW('Sanitation Data'!D95))),'Data Summary'!CK101="Yes"),100-OFFSET('Sanitation Data'!$D$4,0,10*ROW('Sanitation Data'!D95)),NA())</f>
        <v>#N/A</v>
      </c>
      <c r="W101" s="99" t="e">
        <f ca="true">+IF(AND(ISNUMBER(OFFSET('Sanitation Data'!$D$6,0,10*ROW('Sanitation Data'!D95))),'Data Summary'!CL101="Yes"),OFFSET('Sanitation Data'!$D$6,0,10*ROW('Sanitation Data'!D95)),NA())</f>
        <v>#N/A</v>
      </c>
      <c r="X101" s="99" t="e">
        <f ca="true">+IF(AND(ISNUMBER(OFFSET('Sanitation Data'!$D$10,0,10*ROW('Sanitation Data'!D95))),'Data Summary'!CM101="Yes"),OFFSET('Sanitation Data'!$D$10,0,10*ROW('Sanitation Data'!D95)),NA())</f>
        <v>#N/A</v>
      </c>
      <c r="Y101" s="99" t="e">
        <f ca="true">+IF(AND(ISNUMBER(OFFSET('Sanitation Data'!$D$11,0,10*ROW('Sanitation Data'!D95))),'Data Summary'!CN101="Yes"),OFFSET('Sanitation Data'!$D$11,0,10*ROW('Sanitation Data'!D95)),NA())</f>
        <v>#N/A</v>
      </c>
      <c r="Z101" s="99" t="e">
        <f ca="true">+IF(AND(ISNUMBER(OFFSET('Sanitation Data'!$D$12,0,10*ROW('Sanitation Data'!D95))),'Data Summary'!CO101="Yes"),OFFSET('Sanitation Data'!$D$12,0,10*ROW('Sanitation Data'!D95)),NA())</f>
        <v>#N/A</v>
      </c>
      <c r="AA101" s="99" t="e">
        <f ca="true">+IF(AND(ISNUMBER(OFFSET('Sanitation Data'!$E$4,0,10*ROW('Sanitation Data'!E95))),'Data Summary'!CP101="Yes"),100-OFFSET('Sanitation Data'!$E$4,0,10*ROW('Sanitation Data'!E95)),NA())</f>
        <v>#N/A</v>
      </c>
      <c r="AB101" s="99" t="e">
        <f ca="true">+IF(AND(ISNUMBER(OFFSET('Sanitation Data'!$E$6,0,10*ROW('Sanitation Data'!E95))),'Data Summary'!CQ101="Yes"),OFFSET('Sanitation Data'!$E$6,0,10*ROW('Sanitation Data'!E95)),NA())</f>
        <v>#N/A</v>
      </c>
      <c r="AC101" s="99" t="e">
        <f ca="true">+IF(AND(ISNUMBER(OFFSET('Sanitation Data'!$E$10,0,10*ROW('Sanitation Data'!E95))),'Data Summary'!CR101="Yes"),OFFSET('Sanitation Data'!$E$10,0,10*ROW('Sanitation Data'!E95)),NA())</f>
        <v>#N/A</v>
      </c>
      <c r="AD101" s="99" t="e">
        <f ca="true">+IF(AND(ISNUMBER(OFFSET('Sanitation Data'!$E$11,0,10*ROW('Sanitation Data'!E95))),'Data Summary'!CS101="Yes"),OFFSET('Sanitation Data'!$E$11,0,10*ROW('Sanitation Data'!E95)),NA())</f>
        <v>#N/A</v>
      </c>
      <c r="AE101" s="99" t="e">
        <f ca="true">+IF(AND(ISNUMBER(OFFSET('Sanitation Data'!$E$12,0,10*ROW('Sanitation Data'!E95))),'Data Summary'!CT101="Yes"),OFFSET('Sanitation Data'!$E$12,0,10*ROW('Sanitation Data'!E95)),NA())</f>
        <v>#N/A</v>
      </c>
      <c r="AF101" s="99" t="e">
        <f ca="true">+IF(AND(ISNUMBER(OFFSET('Sanitation Data'!$F$4,0,10*ROW('Sanitation Data'!F95))),'Data Summary'!CU101="Yes"),100-OFFSET('Sanitation Data'!$F$4,0,10*ROW('Sanitation Data'!F95)),NA())</f>
        <v>#N/A</v>
      </c>
      <c r="AG101" s="99" t="e">
        <f ca="true">+IF(AND(ISNUMBER(OFFSET('Sanitation Data'!$F$6,0,10*ROW('Sanitation Data'!F95))),'Data Summary'!CV101="Yes"),OFFSET('Sanitation Data'!$F$6,0,10*ROW('Sanitation Data'!F95)),NA())</f>
        <v>#N/A</v>
      </c>
      <c r="AH101" s="99" t="e">
        <f ca="true">+IF(AND(ISNUMBER(OFFSET('Sanitation Data'!$F$10,0,10*ROW('Sanitation Data'!F95))),'Data Summary'!CW101="Yes"),OFFSET('Sanitation Data'!$F$10,0,10*ROW('Sanitation Data'!F95)),NA())</f>
        <v>#N/A</v>
      </c>
      <c r="AI101" s="99" t="e">
        <f ca="true">+IF(AND(ISNUMBER(OFFSET('Sanitation Data'!$F$11,0,10*ROW('Sanitation Data'!F95))),'Data Summary'!CX101="Yes"),OFFSET('Sanitation Data'!$F$11,0,10*ROW('Sanitation Data'!F95)),NA())</f>
        <v>#N/A</v>
      </c>
      <c r="AJ101" s="99" t="e">
        <f ca="true">+IF(AND(ISNUMBER(OFFSET('Sanitation Data'!$F$12,0,10*ROW('Sanitation Data'!F95))),'Data Summary'!CY101="Yes"),OFFSET('Sanitation Data'!$F$12,0,10*ROW('Sanitation Data'!F95)),NA())</f>
        <v>#N/A</v>
      </c>
      <c r="AK101" s="99" t="e">
        <f ca="true">+IF(AND(ISNUMBER(OFFSET('Sanitation Data'!$G$4,0,10*ROW('Sanitation Data'!G95))),'Data Summary'!CZ101="Yes"),100-OFFSET('Sanitation Data'!$G$4,0,10*ROW('Sanitation Data'!G95)),NA())</f>
        <v>#N/A</v>
      </c>
      <c r="AL101" s="99" t="e">
        <f ca="true">+IF(AND(ISNUMBER(OFFSET('Sanitation Data'!$G$6,0,10*ROW('Sanitation Data'!G95))),'Data Summary'!DA101="Yes"),OFFSET('Sanitation Data'!$G$6,0,10*ROW('Sanitation Data'!G95)),NA())</f>
        <v>#N/A</v>
      </c>
      <c r="AM101" s="99" t="e">
        <f ca="true">+IF(AND(ISNUMBER(OFFSET('Sanitation Data'!$G$10,0,10*ROW('Sanitation Data'!G95))),'Data Summary'!DB101="Yes"),OFFSET('Sanitation Data'!$G$10,0,10*ROW('Sanitation Data'!G95)),NA())</f>
        <v>#N/A</v>
      </c>
      <c r="AN101" s="99" t="e">
        <f ca="true">+IF(AND(ISNUMBER(OFFSET('Sanitation Data'!$G$11,0,10*ROW('Sanitation Data'!G95))),'Data Summary'!DC101="Yes"),OFFSET('Sanitation Data'!$G$11,0,10*ROW('Sanitation Data'!G95)),NA())</f>
        <v>#N/A</v>
      </c>
      <c r="AO101" s="99" t="e">
        <f ca="true">+IF(AND(ISNUMBER(OFFSET('Sanitation Data'!$G$12,0,10*ROW('Sanitation Data'!G95))),'Data Summary'!DD101="Yes"),OFFSET('Sanitation Data'!$G$12,0,10*ROW('Sanitation Data'!G95)),NA())</f>
        <v>#N/A</v>
      </c>
      <c r="AP101" s="99" t="e">
        <f ca="true">+IF(AND(ISNUMBER(OFFSET('Sanitation Data'!$H$4,0,10*ROW('Sanitation Data'!H95))),'Data Summary'!DE101="Yes"),100-OFFSET('Sanitation Data'!$H$4,0,10*ROW('Sanitation Data'!H95)),NA())</f>
        <v>#N/A</v>
      </c>
      <c r="AQ101" s="99" t="e">
        <f ca="true">+IF(AND(ISNUMBER(OFFSET('Sanitation Data'!$H$6,0,10*ROW('Sanitation Data'!H95))),'Data Summary'!DF101="Yes"),OFFSET('Sanitation Data'!$H$6,0,10*ROW('Sanitation Data'!H95)),NA())</f>
        <v>#N/A</v>
      </c>
      <c r="AR101" s="99" t="e">
        <f ca="true">+IF(AND(ISNUMBER(OFFSET('Sanitation Data'!$H$10,0,10*ROW('Sanitation Data'!H95))),'Data Summary'!DG101="Yes"),OFFSET('Sanitation Data'!$H$10,0,10*ROW('Sanitation Data'!H95)),NA())</f>
        <v>#N/A</v>
      </c>
      <c r="AS101" s="99" t="e">
        <f ca="true">+IF(AND(ISNUMBER(OFFSET('Sanitation Data'!$H$11,0,10*ROW('Sanitation Data'!H95))),'Data Summary'!DH101="Yes"),OFFSET('Sanitation Data'!$H$11,0,10*ROW('Sanitation Data'!H95)),NA())</f>
        <v>#N/A</v>
      </c>
      <c r="AT101" s="99" t="e">
        <f ca="true">+IF(AND(ISNUMBER(OFFSET('Sanitation Data'!$H$12,0,10*ROW('Sanitation Data'!H95))),'Data Summary'!DI101="Yes"),OFFSET('Sanitation Data'!$H$12,0,10*ROW('Sanitation Data'!H95)),NA())</f>
        <v>#N/A</v>
      </c>
      <c r="AU101" s="99" t="e">
        <f ca="true">+IF(AND(ISNUMBER(OFFSET('Sanitation Data'!$I$4,0,10*ROW('Sanitation Data'!I95))),'Data Summary'!DJ101="Yes"),100-OFFSET('Sanitation Data'!$I$4,0,10*ROW('Sanitation Data'!I95)),NA())</f>
        <v>#N/A</v>
      </c>
      <c r="AV101" s="99" t="e">
        <f ca="true">+IF(AND(ISNUMBER(OFFSET('Sanitation Data'!$I$6,0,10*ROW('Sanitation Data'!I95))),'Data Summary'!DK101="Yes"),OFFSET('Sanitation Data'!$I$6,0,10*ROW('Sanitation Data'!I95)),NA())</f>
        <v>#N/A</v>
      </c>
      <c r="AW101" s="99" t="e">
        <f ca="true">+IF(AND(ISNUMBER(OFFSET('Sanitation Data'!$I$10,0,10*ROW('Sanitation Data'!I95))),'Data Summary'!DL101="Yes"),OFFSET('Sanitation Data'!$I$10,0,10*ROW('Sanitation Data'!I95)),NA())</f>
        <v>#N/A</v>
      </c>
      <c r="AX101" s="99" t="e">
        <f ca="true">+IF(AND(ISNUMBER(OFFSET('Sanitation Data'!$I$11,0,10*ROW('Sanitation Data'!I95))),'Data Summary'!DM101="Yes"),OFFSET('Sanitation Data'!$I$11,0,10*ROW('Sanitation Data'!I95)),NA())</f>
        <v>#N/A</v>
      </c>
      <c r="AY101" s="99" t="e">
        <f ca="true">+IF(AND(ISNUMBER(OFFSET('Sanitation Data'!$I$12,0,10*ROW('Sanitation Data'!I95))),'Data Summary'!DN101="Yes"),OFFSET('Sanitation Data'!$I$12,0,10*ROW('Sanitation Data'!I95)),NA())</f>
        <v>#N/A</v>
      </c>
      <c r="AZ101" s="100" t="e">
        <f ca="true">+IF(AND(ISNUMBER(OFFSET('Hygiene Data'!$D$5,0,10*ROW('Hygiene Data'!D95))),'Data Summary'!DO101="Yes"),OFFSET('Hygiene Data'!$D$5,0,10*ROW('Hygiene Data'!D95)),NA())</f>
        <v>#N/A</v>
      </c>
      <c r="BA101" s="100" t="e">
        <f ca="true">+IF(AND(ISNUMBER(OFFSET('Hygiene Data'!$D$7,0,10*ROW('Hygiene Data'!D95))),'Data Summary'!DP101="Yes"),OFFSET('Hygiene Data'!$D$7,0,10*ROW('Hygiene Data'!D95)),NA())</f>
        <v>#N/A</v>
      </c>
      <c r="BB101" s="100" t="e">
        <f ca="true">+IF(AND(ISNUMBER(OFFSET('Hygiene Data'!$D$9,0,10*ROW('Hygiene Data'!D95))),'Data Summary'!DQ101="Yes"),OFFSET('Hygiene Data'!$D$9,0,10*ROW('Hygiene Data'!D95)),NA())</f>
        <v>#N/A</v>
      </c>
      <c r="BC101" s="100" t="e">
        <f ca="true">+IF(AND(ISNUMBER(OFFSET('Hygiene Data'!$E$5,0,10*ROW('Hygiene Data'!E95))),'Data Summary'!DR101="Yes"),OFFSET('Hygiene Data'!$E$5,0,10*ROW('Hygiene Data'!E95)),NA())</f>
        <v>#N/A</v>
      </c>
      <c r="BD101" s="100" t="e">
        <f ca="true">+IF(AND(ISNUMBER(OFFSET('Hygiene Data'!$E$7,0,10*ROW('Hygiene Data'!E95))),'Data Summary'!DS101="Yes"),OFFSET('Hygiene Data'!$E$7,0,10*ROW('Hygiene Data'!E95)),NA())</f>
        <v>#N/A</v>
      </c>
      <c r="BE101" s="100" t="e">
        <f ca="true">+IF(AND(ISNUMBER(OFFSET('Hygiene Data'!$E$9,0,10*ROW('Hygiene Data'!E95))),'Data Summary'!DT101="Yes"),OFFSET('Hygiene Data'!$E$9,0,10*ROW('Hygiene Data'!E95)),NA())</f>
        <v>#N/A</v>
      </c>
      <c r="BF101" s="100" t="e">
        <f ca="true">+IF(AND(ISNUMBER(OFFSET('Hygiene Data'!$F$5,0,10*ROW('Hygiene Data'!F95))),'Data Summary'!DU101="Yes"),OFFSET('Hygiene Data'!$F$5,0,10*ROW('Hygiene Data'!F95)),NA())</f>
        <v>#N/A</v>
      </c>
      <c r="BG101" s="100" t="e">
        <f ca="true">+IF(AND(ISNUMBER(OFFSET('Hygiene Data'!$F$7,0,10*ROW('Hygiene Data'!F95))),'Data Summary'!DV101="Yes"),OFFSET('Hygiene Data'!$F$7,0,10*ROW('Hygiene Data'!F95)),NA())</f>
        <v>#N/A</v>
      </c>
      <c r="BH101" s="100" t="e">
        <f ca="true">+IF(AND(ISNUMBER(OFFSET('Hygiene Data'!$F$9,0,10*ROW('Hygiene Data'!F95))),'Data Summary'!DW101="Yes"),OFFSET('Hygiene Data'!$F$9,0,10*ROW('Hygiene Data'!F95)),NA())</f>
        <v>#N/A</v>
      </c>
      <c r="BI101" s="100" t="e">
        <f ca="true">+IF(AND(ISNUMBER(OFFSET('Hygiene Data'!$G$5,0,10*ROW('Hygiene Data'!G95))),'Data Summary'!DX101="Yes"),OFFSET('Hygiene Data'!$G$5,0,10*ROW('Hygiene Data'!G95)),NA())</f>
        <v>#N/A</v>
      </c>
      <c r="BJ101" s="100" t="e">
        <f ca="true">+IF(AND(ISNUMBER(OFFSET('Hygiene Data'!$G$7,0,10*ROW('Hygiene Data'!G95))),'Data Summary'!DY101="Yes"),OFFSET('Hygiene Data'!$G$7,0,10*ROW('Hygiene Data'!G95)),NA())</f>
        <v>#N/A</v>
      </c>
      <c r="BK101" s="100" t="e">
        <f ca="true">+IF(AND(ISNUMBER(OFFSET('Hygiene Data'!$G$9,0,10*ROW('Hygiene Data'!G95))),'Data Summary'!DZ101="Yes"),OFFSET('Hygiene Data'!$G$9,0,10*ROW('Hygiene Data'!G95)),NA())</f>
        <v>#N/A</v>
      </c>
      <c r="BL101" s="100" t="e">
        <f ca="true">+IF(AND(ISNUMBER(OFFSET('Hygiene Data'!$H$5,0,10*ROW('Hygiene Data'!H95))),'Data Summary'!EA101="Yes"),OFFSET('Hygiene Data'!$H$5,0,10*ROW('Hygiene Data'!H95)),NA())</f>
        <v>#N/A</v>
      </c>
      <c r="BM101" s="100" t="e">
        <f ca="true">+IF(AND(ISNUMBER(OFFSET('Hygiene Data'!$H$7,0,10*ROW('Hygiene Data'!H95))),'Data Summary'!EB101="Yes"),OFFSET('Hygiene Data'!$H$7,0,10*ROW('Hygiene Data'!H95)),NA())</f>
        <v>#N/A</v>
      </c>
      <c r="BN101" s="100" t="e">
        <f ca="true">+IF(AND(ISNUMBER(OFFSET('Hygiene Data'!$H$9,0,10*ROW('Hygiene Data'!H95))),'Data Summary'!EC101="Yes"),OFFSET('Hygiene Data'!$H$9,0,10*ROW('Hygiene Data'!H95)),NA())</f>
        <v>#N/A</v>
      </c>
      <c r="BO101" s="100" t="e">
        <f ca="true">+IF(AND(ISNUMBER(OFFSET('Hygiene Data'!$I$5,0,10*ROW('Hygiene Data'!I95))),'Data Summary'!ED101="Yes"),OFFSET('Hygiene Data'!$I$5,0,10*ROW('Hygiene Data'!I95)),NA())</f>
        <v>#N/A</v>
      </c>
      <c r="BP101" s="100" t="e">
        <f ca="true">+IF(AND(ISNUMBER(OFFSET('Hygiene Data'!$I$7,0,10*ROW('Hygiene Data'!I95))),'Data Summary'!EE101="Yes"),OFFSET('Hygiene Data'!$I$7,0,10*ROW('Hygiene Data'!I95)),NA())</f>
        <v>#N/A</v>
      </c>
      <c r="BQ101" s="100" t="e">
        <f ca="true">+IF(AND(ISNUMBER(OFFSET('Hygiene Data'!$I$9,0,10*ROW('Hygiene Data'!I95))),'Data Summary'!EF101="Yes"),OFFSET('Hygiene Data'!$I$9,0,10*ROW('Hygiene Data'!I95)),NA())</f>
        <v>#N/A</v>
      </c>
    </row>
    <row xmlns:x14ac="http://schemas.microsoft.com/office/spreadsheetml/2009/9/ac" r="102" x14ac:dyDescent="0.2">
      <c r="A102" s="351" t="e">
        <f ca="true">+RIGHT('Data Summary'!A102,LEN('Data Summary'!A102)-9)</f>
        <v>#VALUE!</v>
      </c>
      <c r="B102" s="38" t="str">
        <f ca="true">+IF(ISTEXT('Data Summary'!B102),'Data Summary'!B102,"")</f>
        <v/>
      </c>
      <c r="C102" s="350" t="e">
        <f ca="true">+VALUE('Data Summary'!C102)</f>
        <v>#VALUE!</v>
      </c>
      <c r="D102" s="98" t="e">
        <f ca="true">+IF(AND(ISNUMBER(OFFSET('Water Data'!$D$4,0,10*ROW('Water Data'!D96))),'Data Summary'!BS102="Yes"),100-OFFSET('Water Data'!$D$4,0,10*ROW('Water Data'!D96)),NA())</f>
        <v>#N/A</v>
      </c>
      <c r="E102" s="98" t="e">
        <f ca="true">+IF(AND(ISNUMBER(OFFSET('Water Data'!$D$6,0,10*ROW('Water Data'!D96))),'Data Summary'!BT102="Yes"),OFFSET('Water Data'!$D$6,0,10*ROW('Water Data'!D96)),NA())</f>
        <v>#N/A</v>
      </c>
      <c r="F102" s="98" t="e">
        <f ca="true">+IF(AND(ISNUMBER(OFFSET('Water Data'!$D$9,0,10*ROW('Water Data'!D96))),'Data Summary'!BU102="Yes"),OFFSET('Water Data'!$D$9,0,10*ROW('Water Data'!D96)),NA())</f>
        <v>#N/A</v>
      </c>
      <c r="G102" s="98" t="e">
        <f ca="true">+IF(AND(ISNUMBER(OFFSET('Water Data'!$E$4,0,10*ROW('Water Data'!E96))),'Data Summary'!BV102="Yes"),100-OFFSET('Water Data'!$E$4,0,10*ROW('Water Data'!E96)),NA())</f>
        <v>#N/A</v>
      </c>
      <c r="H102" s="98" t="e">
        <f ca="true">+IF(AND(ISNUMBER(OFFSET('Water Data'!$E$6,0,10*ROW('Water Data'!E96))),'Data Summary'!BW102="Yes"),OFFSET('Water Data'!$E$6,0,10*ROW('Water Data'!E96)),NA())</f>
        <v>#N/A</v>
      </c>
      <c r="I102" s="98" t="e">
        <f ca="true">+IF(AND(ISNUMBER(OFFSET('Water Data'!$E$9,0,10*ROW('Water Data'!E96))),'Data Summary'!BX102="Yes"),OFFSET('Water Data'!$E$9,0,10*ROW('Water Data'!E96)),NA())</f>
        <v>#N/A</v>
      </c>
      <c r="J102" s="98" t="e">
        <f ca="true">+IF(AND(ISNUMBER(OFFSET('Water Data'!$F$4,0,10*ROW('Water Data'!F96))),'Data Summary'!BY102="Yes"),100-OFFSET('Water Data'!$F$4,0,10*ROW('Water Data'!F96)),NA())</f>
        <v>#N/A</v>
      </c>
      <c r="K102" s="98" t="e">
        <f ca="true">+IF(AND(ISNUMBER(OFFSET('Water Data'!$F$6,0,10*ROW('Water Data'!F96))),'Data Summary'!BZ102="Yes"),OFFSET('Water Data'!$F$6,0,10*ROW('Water Data'!F96)),NA())</f>
        <v>#N/A</v>
      </c>
      <c r="L102" s="98" t="e">
        <f ca="true">+IF(AND(ISNUMBER(OFFSET('Water Data'!$F$9,0,10*ROW('Water Data'!F96))),'Data Summary'!CA102="Yes"),OFFSET('Water Data'!$F$9,0,10*ROW('Water Data'!F96)),NA())</f>
        <v>#N/A</v>
      </c>
      <c r="M102" s="98" t="e">
        <f ca="true">+IF(AND(ISNUMBER(OFFSET('Water Data'!$G$4,0,10*ROW('Water Data'!G96))),'Data Summary'!CB102="Yes"),100-OFFSET('Water Data'!$G$4,0,10*ROW('Water Data'!G96)),NA())</f>
        <v>#N/A</v>
      </c>
      <c r="N102" s="98" t="e">
        <f ca="true">+IF(AND(ISNUMBER(OFFSET('Water Data'!$G$6,0,10*ROW('Water Data'!G96))),'Data Summary'!CC102="Yes"),OFFSET('Water Data'!$G$6,0,10*ROW('Water Data'!G96)),NA())</f>
        <v>#N/A</v>
      </c>
      <c r="O102" s="98" t="e">
        <f ca="true">+IF(AND(ISNUMBER(OFFSET('Water Data'!$G$9,0,10*ROW('Water Data'!G96))),'Data Summary'!CD102="Yes"),OFFSET('Water Data'!$G$9,0,10*ROW('Water Data'!G96)),NA())</f>
        <v>#N/A</v>
      </c>
      <c r="P102" s="98" t="e">
        <f ca="true">+IF(AND(ISNUMBER(OFFSET('Water Data'!$H$4,0,10*ROW('Water Data'!H96))),'Data Summary'!CE102="Yes"),100-OFFSET('Water Data'!$H$4,0,10*ROW('Water Data'!H96)),NA())</f>
        <v>#N/A</v>
      </c>
      <c r="Q102" s="98" t="e">
        <f ca="true">+IF(AND(ISNUMBER(OFFSET('Water Data'!$H$6,0,10*ROW('Water Data'!H96))),'Data Summary'!CF102="Yes"),OFFSET('Water Data'!$H$6,0,10*ROW('Water Data'!H96)),NA())</f>
        <v>#N/A</v>
      </c>
      <c r="R102" s="98" t="e">
        <f ca="true">+IF(AND(ISNUMBER(OFFSET('Water Data'!$H$9,0,10*ROW('Water Data'!H96))),'Data Summary'!CG102="Yes"),OFFSET('Water Data'!$H$9,0,10*ROW('Water Data'!H96)),NA())</f>
        <v>#N/A</v>
      </c>
      <c r="S102" s="98" t="e">
        <f ca="true">+IF(AND(ISNUMBER(OFFSET('Water Data'!$I$4,0,10*ROW('Water Data'!I96))),'Data Summary'!CH102="Yes"),100-OFFSET('Water Data'!$I$4,0,10*ROW('Water Data'!I96)),NA())</f>
        <v>#N/A</v>
      </c>
      <c r="T102" s="98" t="e">
        <f ca="true">+IF(AND(ISNUMBER(OFFSET('Water Data'!$I$6,0,10*ROW('Water Data'!I96))),'Data Summary'!CI102="Yes"),OFFSET('Water Data'!$I$6,0,10*ROW('Water Data'!I96)),NA())</f>
        <v>#N/A</v>
      </c>
      <c r="U102" s="98" t="e">
        <f ca="true">+IF(AND(ISNUMBER(OFFSET('Water Data'!$I$9,0,10*ROW('Water Data'!I96))),'Data Summary'!CJ102="Yes"),OFFSET('Water Data'!$I$9,0,10*ROW('Water Data'!I96)),NA())</f>
        <v>#N/A</v>
      </c>
      <c r="V102" s="99" t="e">
        <f ca="true">+IF(AND(ISNUMBER(OFFSET('Sanitation Data'!$D$4,0,10*ROW('Sanitation Data'!D96))),'Data Summary'!CK102="Yes"),100-OFFSET('Sanitation Data'!$D$4,0,10*ROW('Sanitation Data'!D96)),NA())</f>
        <v>#N/A</v>
      </c>
      <c r="W102" s="99" t="e">
        <f ca="true">+IF(AND(ISNUMBER(OFFSET('Sanitation Data'!$D$6,0,10*ROW('Sanitation Data'!D96))),'Data Summary'!CL102="Yes"),OFFSET('Sanitation Data'!$D$6,0,10*ROW('Sanitation Data'!D96)),NA())</f>
        <v>#N/A</v>
      </c>
      <c r="X102" s="99" t="e">
        <f ca="true">+IF(AND(ISNUMBER(OFFSET('Sanitation Data'!$D$10,0,10*ROW('Sanitation Data'!D96))),'Data Summary'!CM102="Yes"),OFFSET('Sanitation Data'!$D$10,0,10*ROW('Sanitation Data'!D96)),NA())</f>
        <v>#N/A</v>
      </c>
      <c r="Y102" s="99" t="e">
        <f ca="true">+IF(AND(ISNUMBER(OFFSET('Sanitation Data'!$D$11,0,10*ROW('Sanitation Data'!D96))),'Data Summary'!CN102="Yes"),OFFSET('Sanitation Data'!$D$11,0,10*ROW('Sanitation Data'!D96)),NA())</f>
        <v>#N/A</v>
      </c>
      <c r="Z102" s="99" t="e">
        <f ca="true">+IF(AND(ISNUMBER(OFFSET('Sanitation Data'!$D$12,0,10*ROW('Sanitation Data'!D96))),'Data Summary'!CO102="Yes"),OFFSET('Sanitation Data'!$D$12,0,10*ROW('Sanitation Data'!D96)),NA())</f>
        <v>#N/A</v>
      </c>
      <c r="AA102" s="99" t="e">
        <f ca="true">+IF(AND(ISNUMBER(OFFSET('Sanitation Data'!$E$4,0,10*ROW('Sanitation Data'!E96))),'Data Summary'!CP102="Yes"),100-OFFSET('Sanitation Data'!$E$4,0,10*ROW('Sanitation Data'!E96)),NA())</f>
        <v>#N/A</v>
      </c>
      <c r="AB102" s="99" t="e">
        <f ca="true">+IF(AND(ISNUMBER(OFFSET('Sanitation Data'!$E$6,0,10*ROW('Sanitation Data'!E96))),'Data Summary'!CQ102="Yes"),OFFSET('Sanitation Data'!$E$6,0,10*ROW('Sanitation Data'!E96)),NA())</f>
        <v>#N/A</v>
      </c>
      <c r="AC102" s="99" t="e">
        <f ca="true">+IF(AND(ISNUMBER(OFFSET('Sanitation Data'!$E$10,0,10*ROW('Sanitation Data'!E96))),'Data Summary'!CR102="Yes"),OFFSET('Sanitation Data'!$E$10,0,10*ROW('Sanitation Data'!E96)),NA())</f>
        <v>#N/A</v>
      </c>
      <c r="AD102" s="99" t="e">
        <f ca="true">+IF(AND(ISNUMBER(OFFSET('Sanitation Data'!$E$11,0,10*ROW('Sanitation Data'!E96))),'Data Summary'!CS102="Yes"),OFFSET('Sanitation Data'!$E$11,0,10*ROW('Sanitation Data'!E96)),NA())</f>
        <v>#N/A</v>
      </c>
      <c r="AE102" s="99" t="e">
        <f ca="true">+IF(AND(ISNUMBER(OFFSET('Sanitation Data'!$E$12,0,10*ROW('Sanitation Data'!E96))),'Data Summary'!CT102="Yes"),OFFSET('Sanitation Data'!$E$12,0,10*ROW('Sanitation Data'!E96)),NA())</f>
        <v>#N/A</v>
      </c>
      <c r="AF102" s="99" t="e">
        <f ca="true">+IF(AND(ISNUMBER(OFFSET('Sanitation Data'!$F$4,0,10*ROW('Sanitation Data'!F96))),'Data Summary'!CU102="Yes"),100-OFFSET('Sanitation Data'!$F$4,0,10*ROW('Sanitation Data'!F96)),NA())</f>
        <v>#N/A</v>
      </c>
      <c r="AG102" s="99" t="e">
        <f ca="true">+IF(AND(ISNUMBER(OFFSET('Sanitation Data'!$F$6,0,10*ROW('Sanitation Data'!F96))),'Data Summary'!CV102="Yes"),OFFSET('Sanitation Data'!$F$6,0,10*ROW('Sanitation Data'!F96)),NA())</f>
        <v>#N/A</v>
      </c>
      <c r="AH102" s="99" t="e">
        <f ca="true">+IF(AND(ISNUMBER(OFFSET('Sanitation Data'!$F$10,0,10*ROW('Sanitation Data'!F96))),'Data Summary'!CW102="Yes"),OFFSET('Sanitation Data'!$F$10,0,10*ROW('Sanitation Data'!F96)),NA())</f>
        <v>#N/A</v>
      </c>
      <c r="AI102" s="99" t="e">
        <f ca="true">+IF(AND(ISNUMBER(OFFSET('Sanitation Data'!$F$11,0,10*ROW('Sanitation Data'!F96))),'Data Summary'!CX102="Yes"),OFFSET('Sanitation Data'!$F$11,0,10*ROW('Sanitation Data'!F96)),NA())</f>
        <v>#N/A</v>
      </c>
      <c r="AJ102" s="99" t="e">
        <f ca="true">+IF(AND(ISNUMBER(OFFSET('Sanitation Data'!$F$12,0,10*ROW('Sanitation Data'!F96))),'Data Summary'!CY102="Yes"),OFFSET('Sanitation Data'!$F$12,0,10*ROW('Sanitation Data'!F96)),NA())</f>
        <v>#N/A</v>
      </c>
      <c r="AK102" s="99" t="e">
        <f ca="true">+IF(AND(ISNUMBER(OFFSET('Sanitation Data'!$G$4,0,10*ROW('Sanitation Data'!G96))),'Data Summary'!CZ102="Yes"),100-OFFSET('Sanitation Data'!$G$4,0,10*ROW('Sanitation Data'!G96)),NA())</f>
        <v>#N/A</v>
      </c>
      <c r="AL102" s="99" t="e">
        <f ca="true">+IF(AND(ISNUMBER(OFFSET('Sanitation Data'!$G$6,0,10*ROW('Sanitation Data'!G96))),'Data Summary'!DA102="Yes"),OFFSET('Sanitation Data'!$G$6,0,10*ROW('Sanitation Data'!G96)),NA())</f>
        <v>#N/A</v>
      </c>
      <c r="AM102" s="99" t="e">
        <f ca="true">+IF(AND(ISNUMBER(OFFSET('Sanitation Data'!$G$10,0,10*ROW('Sanitation Data'!G96))),'Data Summary'!DB102="Yes"),OFFSET('Sanitation Data'!$G$10,0,10*ROW('Sanitation Data'!G96)),NA())</f>
        <v>#N/A</v>
      </c>
      <c r="AN102" s="99" t="e">
        <f ca="true">+IF(AND(ISNUMBER(OFFSET('Sanitation Data'!$G$11,0,10*ROW('Sanitation Data'!G96))),'Data Summary'!DC102="Yes"),OFFSET('Sanitation Data'!$G$11,0,10*ROW('Sanitation Data'!G96)),NA())</f>
        <v>#N/A</v>
      </c>
      <c r="AO102" s="99" t="e">
        <f ca="true">+IF(AND(ISNUMBER(OFFSET('Sanitation Data'!$G$12,0,10*ROW('Sanitation Data'!G96))),'Data Summary'!DD102="Yes"),OFFSET('Sanitation Data'!$G$12,0,10*ROW('Sanitation Data'!G96)),NA())</f>
        <v>#N/A</v>
      </c>
      <c r="AP102" s="99" t="e">
        <f ca="true">+IF(AND(ISNUMBER(OFFSET('Sanitation Data'!$H$4,0,10*ROW('Sanitation Data'!H96))),'Data Summary'!DE102="Yes"),100-OFFSET('Sanitation Data'!$H$4,0,10*ROW('Sanitation Data'!H96)),NA())</f>
        <v>#N/A</v>
      </c>
      <c r="AQ102" s="99" t="e">
        <f ca="true">+IF(AND(ISNUMBER(OFFSET('Sanitation Data'!$H$6,0,10*ROW('Sanitation Data'!H96))),'Data Summary'!DF102="Yes"),OFFSET('Sanitation Data'!$H$6,0,10*ROW('Sanitation Data'!H96)),NA())</f>
        <v>#N/A</v>
      </c>
      <c r="AR102" s="99" t="e">
        <f ca="true">+IF(AND(ISNUMBER(OFFSET('Sanitation Data'!$H$10,0,10*ROW('Sanitation Data'!H96))),'Data Summary'!DG102="Yes"),OFFSET('Sanitation Data'!$H$10,0,10*ROW('Sanitation Data'!H96)),NA())</f>
        <v>#N/A</v>
      </c>
      <c r="AS102" s="99" t="e">
        <f ca="true">+IF(AND(ISNUMBER(OFFSET('Sanitation Data'!$H$11,0,10*ROW('Sanitation Data'!H96))),'Data Summary'!DH102="Yes"),OFFSET('Sanitation Data'!$H$11,0,10*ROW('Sanitation Data'!H96)),NA())</f>
        <v>#N/A</v>
      </c>
      <c r="AT102" s="99" t="e">
        <f ca="true">+IF(AND(ISNUMBER(OFFSET('Sanitation Data'!$H$12,0,10*ROW('Sanitation Data'!H96))),'Data Summary'!DI102="Yes"),OFFSET('Sanitation Data'!$H$12,0,10*ROW('Sanitation Data'!H96)),NA())</f>
        <v>#N/A</v>
      </c>
      <c r="AU102" s="99" t="e">
        <f ca="true">+IF(AND(ISNUMBER(OFFSET('Sanitation Data'!$I$4,0,10*ROW('Sanitation Data'!I96))),'Data Summary'!DJ102="Yes"),100-OFFSET('Sanitation Data'!$I$4,0,10*ROW('Sanitation Data'!I96)),NA())</f>
        <v>#N/A</v>
      </c>
      <c r="AV102" s="99" t="e">
        <f ca="true">+IF(AND(ISNUMBER(OFFSET('Sanitation Data'!$I$6,0,10*ROW('Sanitation Data'!I96))),'Data Summary'!DK102="Yes"),OFFSET('Sanitation Data'!$I$6,0,10*ROW('Sanitation Data'!I96)),NA())</f>
        <v>#N/A</v>
      </c>
      <c r="AW102" s="99" t="e">
        <f ca="true">+IF(AND(ISNUMBER(OFFSET('Sanitation Data'!$I$10,0,10*ROW('Sanitation Data'!I96))),'Data Summary'!DL102="Yes"),OFFSET('Sanitation Data'!$I$10,0,10*ROW('Sanitation Data'!I96)),NA())</f>
        <v>#N/A</v>
      </c>
      <c r="AX102" s="99" t="e">
        <f ca="true">+IF(AND(ISNUMBER(OFFSET('Sanitation Data'!$I$11,0,10*ROW('Sanitation Data'!I96))),'Data Summary'!DM102="Yes"),OFFSET('Sanitation Data'!$I$11,0,10*ROW('Sanitation Data'!I96)),NA())</f>
        <v>#N/A</v>
      </c>
      <c r="AY102" s="99" t="e">
        <f ca="true">+IF(AND(ISNUMBER(OFFSET('Sanitation Data'!$I$12,0,10*ROW('Sanitation Data'!I96))),'Data Summary'!DN102="Yes"),OFFSET('Sanitation Data'!$I$12,0,10*ROW('Sanitation Data'!I96)),NA())</f>
        <v>#N/A</v>
      </c>
      <c r="AZ102" s="100" t="e">
        <f ca="true">+IF(AND(ISNUMBER(OFFSET('Hygiene Data'!$D$5,0,10*ROW('Hygiene Data'!D96))),'Data Summary'!DO102="Yes"),OFFSET('Hygiene Data'!$D$5,0,10*ROW('Hygiene Data'!D96)),NA())</f>
        <v>#N/A</v>
      </c>
      <c r="BA102" s="100" t="e">
        <f ca="true">+IF(AND(ISNUMBER(OFFSET('Hygiene Data'!$D$7,0,10*ROW('Hygiene Data'!D96))),'Data Summary'!DP102="Yes"),OFFSET('Hygiene Data'!$D$7,0,10*ROW('Hygiene Data'!D96)),NA())</f>
        <v>#N/A</v>
      </c>
      <c r="BB102" s="100" t="e">
        <f ca="true">+IF(AND(ISNUMBER(OFFSET('Hygiene Data'!$D$9,0,10*ROW('Hygiene Data'!D96))),'Data Summary'!DQ102="Yes"),OFFSET('Hygiene Data'!$D$9,0,10*ROW('Hygiene Data'!D96)),NA())</f>
        <v>#N/A</v>
      </c>
      <c r="BC102" s="100" t="e">
        <f ca="true">+IF(AND(ISNUMBER(OFFSET('Hygiene Data'!$E$5,0,10*ROW('Hygiene Data'!E96))),'Data Summary'!DR102="Yes"),OFFSET('Hygiene Data'!$E$5,0,10*ROW('Hygiene Data'!E96)),NA())</f>
        <v>#N/A</v>
      </c>
      <c r="BD102" s="100" t="e">
        <f ca="true">+IF(AND(ISNUMBER(OFFSET('Hygiene Data'!$E$7,0,10*ROW('Hygiene Data'!E96))),'Data Summary'!DS102="Yes"),OFFSET('Hygiene Data'!$E$7,0,10*ROW('Hygiene Data'!E96)),NA())</f>
        <v>#N/A</v>
      </c>
      <c r="BE102" s="100" t="e">
        <f ca="true">+IF(AND(ISNUMBER(OFFSET('Hygiene Data'!$E$9,0,10*ROW('Hygiene Data'!E96))),'Data Summary'!DT102="Yes"),OFFSET('Hygiene Data'!$E$9,0,10*ROW('Hygiene Data'!E96)),NA())</f>
        <v>#N/A</v>
      </c>
      <c r="BF102" s="100" t="e">
        <f ca="true">+IF(AND(ISNUMBER(OFFSET('Hygiene Data'!$F$5,0,10*ROW('Hygiene Data'!F96))),'Data Summary'!DU102="Yes"),OFFSET('Hygiene Data'!$F$5,0,10*ROW('Hygiene Data'!F96)),NA())</f>
        <v>#N/A</v>
      </c>
      <c r="BG102" s="100" t="e">
        <f ca="true">+IF(AND(ISNUMBER(OFFSET('Hygiene Data'!$F$7,0,10*ROW('Hygiene Data'!F96))),'Data Summary'!DV102="Yes"),OFFSET('Hygiene Data'!$F$7,0,10*ROW('Hygiene Data'!F96)),NA())</f>
        <v>#N/A</v>
      </c>
      <c r="BH102" s="100" t="e">
        <f ca="true">+IF(AND(ISNUMBER(OFFSET('Hygiene Data'!$F$9,0,10*ROW('Hygiene Data'!F96))),'Data Summary'!DW102="Yes"),OFFSET('Hygiene Data'!$F$9,0,10*ROW('Hygiene Data'!F96)),NA())</f>
        <v>#N/A</v>
      </c>
      <c r="BI102" s="100" t="e">
        <f ca="true">+IF(AND(ISNUMBER(OFFSET('Hygiene Data'!$G$5,0,10*ROW('Hygiene Data'!G96))),'Data Summary'!DX102="Yes"),OFFSET('Hygiene Data'!$G$5,0,10*ROW('Hygiene Data'!G96)),NA())</f>
        <v>#N/A</v>
      </c>
      <c r="BJ102" s="100" t="e">
        <f ca="true">+IF(AND(ISNUMBER(OFFSET('Hygiene Data'!$G$7,0,10*ROW('Hygiene Data'!G96))),'Data Summary'!DY102="Yes"),OFFSET('Hygiene Data'!$G$7,0,10*ROW('Hygiene Data'!G96)),NA())</f>
        <v>#N/A</v>
      </c>
      <c r="BK102" s="100" t="e">
        <f ca="true">+IF(AND(ISNUMBER(OFFSET('Hygiene Data'!$G$9,0,10*ROW('Hygiene Data'!G96))),'Data Summary'!DZ102="Yes"),OFFSET('Hygiene Data'!$G$9,0,10*ROW('Hygiene Data'!G96)),NA())</f>
        <v>#N/A</v>
      </c>
      <c r="BL102" s="100" t="e">
        <f ca="true">+IF(AND(ISNUMBER(OFFSET('Hygiene Data'!$H$5,0,10*ROW('Hygiene Data'!H96))),'Data Summary'!EA102="Yes"),OFFSET('Hygiene Data'!$H$5,0,10*ROW('Hygiene Data'!H96)),NA())</f>
        <v>#N/A</v>
      </c>
      <c r="BM102" s="100" t="e">
        <f ca="true">+IF(AND(ISNUMBER(OFFSET('Hygiene Data'!$H$7,0,10*ROW('Hygiene Data'!H96))),'Data Summary'!EB102="Yes"),OFFSET('Hygiene Data'!$H$7,0,10*ROW('Hygiene Data'!H96)),NA())</f>
        <v>#N/A</v>
      </c>
      <c r="BN102" s="100" t="e">
        <f ca="true">+IF(AND(ISNUMBER(OFFSET('Hygiene Data'!$H$9,0,10*ROW('Hygiene Data'!H96))),'Data Summary'!EC102="Yes"),OFFSET('Hygiene Data'!$H$9,0,10*ROW('Hygiene Data'!H96)),NA())</f>
        <v>#N/A</v>
      </c>
      <c r="BO102" s="100" t="e">
        <f ca="true">+IF(AND(ISNUMBER(OFFSET('Hygiene Data'!$I$5,0,10*ROW('Hygiene Data'!I96))),'Data Summary'!ED102="Yes"),OFFSET('Hygiene Data'!$I$5,0,10*ROW('Hygiene Data'!I96)),NA())</f>
        <v>#N/A</v>
      </c>
      <c r="BP102" s="100" t="e">
        <f ca="true">+IF(AND(ISNUMBER(OFFSET('Hygiene Data'!$I$7,0,10*ROW('Hygiene Data'!I96))),'Data Summary'!EE102="Yes"),OFFSET('Hygiene Data'!$I$7,0,10*ROW('Hygiene Data'!I96)),NA())</f>
        <v>#N/A</v>
      </c>
      <c r="BQ102" s="100" t="e">
        <f ca="true">+IF(AND(ISNUMBER(OFFSET('Hygiene Data'!$I$9,0,10*ROW('Hygiene Data'!I96))),'Data Summary'!EF102="Yes"),OFFSET('Hygiene Data'!$I$9,0,10*ROW('Hygiene Data'!I96)),NA())</f>
        <v>#N/A</v>
      </c>
    </row>
    <row xmlns:x14ac="http://schemas.microsoft.com/office/spreadsheetml/2009/9/ac" r="103" x14ac:dyDescent="0.2">
      <c r="A103" s="351" t="e">
        <f ca="true">+RIGHT('Data Summary'!A103,LEN('Data Summary'!A103)-9)</f>
        <v>#VALUE!</v>
      </c>
      <c r="B103" s="38" t="str">
        <f ca="true">+IF(ISTEXT('Data Summary'!B103),'Data Summary'!B103,"")</f>
        <v/>
      </c>
      <c r="C103" s="350" t="e">
        <f ca="true">+VALUE('Data Summary'!C103)</f>
        <v>#VALUE!</v>
      </c>
      <c r="D103" s="98" t="e">
        <f ca="true">+IF(AND(ISNUMBER(OFFSET('Water Data'!$D$4,0,10*ROW('Water Data'!D97))),'Data Summary'!BS103="Yes"),100-OFFSET('Water Data'!$D$4,0,10*ROW('Water Data'!D97)),NA())</f>
        <v>#N/A</v>
      </c>
      <c r="E103" s="98" t="e">
        <f ca="true">+IF(AND(ISNUMBER(OFFSET('Water Data'!$D$6,0,10*ROW('Water Data'!D97))),'Data Summary'!BT103="Yes"),OFFSET('Water Data'!$D$6,0,10*ROW('Water Data'!D97)),NA())</f>
        <v>#N/A</v>
      </c>
      <c r="F103" s="98" t="e">
        <f ca="true">+IF(AND(ISNUMBER(OFFSET('Water Data'!$D$9,0,10*ROW('Water Data'!D97))),'Data Summary'!BU103="Yes"),OFFSET('Water Data'!$D$9,0,10*ROW('Water Data'!D97)),NA())</f>
        <v>#N/A</v>
      </c>
      <c r="G103" s="98" t="e">
        <f ca="true">+IF(AND(ISNUMBER(OFFSET('Water Data'!$E$4,0,10*ROW('Water Data'!E97))),'Data Summary'!BV103="Yes"),100-OFFSET('Water Data'!$E$4,0,10*ROW('Water Data'!E97)),NA())</f>
        <v>#N/A</v>
      </c>
      <c r="H103" s="98" t="e">
        <f ca="true">+IF(AND(ISNUMBER(OFFSET('Water Data'!$E$6,0,10*ROW('Water Data'!E97))),'Data Summary'!BW103="Yes"),OFFSET('Water Data'!$E$6,0,10*ROW('Water Data'!E97)),NA())</f>
        <v>#N/A</v>
      </c>
      <c r="I103" s="98" t="e">
        <f ca="true">+IF(AND(ISNUMBER(OFFSET('Water Data'!$E$9,0,10*ROW('Water Data'!E97))),'Data Summary'!BX103="Yes"),OFFSET('Water Data'!$E$9,0,10*ROW('Water Data'!E97)),NA())</f>
        <v>#N/A</v>
      </c>
      <c r="J103" s="98" t="e">
        <f ca="true">+IF(AND(ISNUMBER(OFFSET('Water Data'!$F$4,0,10*ROW('Water Data'!F97))),'Data Summary'!BY103="Yes"),100-OFFSET('Water Data'!$F$4,0,10*ROW('Water Data'!F97)),NA())</f>
        <v>#N/A</v>
      </c>
      <c r="K103" s="98" t="e">
        <f ca="true">+IF(AND(ISNUMBER(OFFSET('Water Data'!$F$6,0,10*ROW('Water Data'!F97))),'Data Summary'!BZ103="Yes"),OFFSET('Water Data'!$F$6,0,10*ROW('Water Data'!F97)),NA())</f>
        <v>#N/A</v>
      </c>
      <c r="L103" s="98" t="e">
        <f ca="true">+IF(AND(ISNUMBER(OFFSET('Water Data'!$F$9,0,10*ROW('Water Data'!F97))),'Data Summary'!CA103="Yes"),OFFSET('Water Data'!$F$9,0,10*ROW('Water Data'!F97)),NA())</f>
        <v>#N/A</v>
      </c>
      <c r="M103" s="98" t="e">
        <f ca="true">+IF(AND(ISNUMBER(OFFSET('Water Data'!$G$4,0,10*ROW('Water Data'!G97))),'Data Summary'!CB103="Yes"),100-OFFSET('Water Data'!$G$4,0,10*ROW('Water Data'!G97)),NA())</f>
        <v>#N/A</v>
      </c>
      <c r="N103" s="98" t="e">
        <f ca="true">+IF(AND(ISNUMBER(OFFSET('Water Data'!$G$6,0,10*ROW('Water Data'!G97))),'Data Summary'!CC103="Yes"),OFFSET('Water Data'!$G$6,0,10*ROW('Water Data'!G97)),NA())</f>
        <v>#N/A</v>
      </c>
      <c r="O103" s="98" t="e">
        <f ca="true">+IF(AND(ISNUMBER(OFFSET('Water Data'!$G$9,0,10*ROW('Water Data'!G97))),'Data Summary'!CD103="Yes"),OFFSET('Water Data'!$G$9,0,10*ROW('Water Data'!G97)),NA())</f>
        <v>#N/A</v>
      </c>
      <c r="P103" s="98" t="e">
        <f ca="true">+IF(AND(ISNUMBER(OFFSET('Water Data'!$H$4,0,10*ROW('Water Data'!H97))),'Data Summary'!CE103="Yes"),100-OFFSET('Water Data'!$H$4,0,10*ROW('Water Data'!H97)),NA())</f>
        <v>#N/A</v>
      </c>
      <c r="Q103" s="98" t="e">
        <f ca="true">+IF(AND(ISNUMBER(OFFSET('Water Data'!$H$6,0,10*ROW('Water Data'!H97))),'Data Summary'!CF103="Yes"),OFFSET('Water Data'!$H$6,0,10*ROW('Water Data'!H97)),NA())</f>
        <v>#N/A</v>
      </c>
      <c r="R103" s="98" t="e">
        <f ca="true">+IF(AND(ISNUMBER(OFFSET('Water Data'!$H$9,0,10*ROW('Water Data'!H97))),'Data Summary'!CG103="Yes"),OFFSET('Water Data'!$H$9,0,10*ROW('Water Data'!H97)),NA())</f>
        <v>#N/A</v>
      </c>
      <c r="S103" s="98" t="e">
        <f ca="true">+IF(AND(ISNUMBER(OFFSET('Water Data'!$I$4,0,10*ROW('Water Data'!I97))),'Data Summary'!CH103="Yes"),100-OFFSET('Water Data'!$I$4,0,10*ROW('Water Data'!I97)),NA())</f>
        <v>#N/A</v>
      </c>
      <c r="T103" s="98" t="e">
        <f ca="true">+IF(AND(ISNUMBER(OFFSET('Water Data'!$I$6,0,10*ROW('Water Data'!I97))),'Data Summary'!CI103="Yes"),OFFSET('Water Data'!$I$6,0,10*ROW('Water Data'!I97)),NA())</f>
        <v>#N/A</v>
      </c>
      <c r="U103" s="98" t="e">
        <f ca="true">+IF(AND(ISNUMBER(OFFSET('Water Data'!$I$9,0,10*ROW('Water Data'!I97))),'Data Summary'!CJ103="Yes"),OFFSET('Water Data'!$I$9,0,10*ROW('Water Data'!I97)),NA())</f>
        <v>#N/A</v>
      </c>
      <c r="V103" s="99" t="e">
        <f ca="true">+IF(AND(ISNUMBER(OFFSET('Sanitation Data'!$D$4,0,10*ROW('Sanitation Data'!D97))),'Data Summary'!CK103="Yes"),100-OFFSET('Sanitation Data'!$D$4,0,10*ROW('Sanitation Data'!D97)),NA())</f>
        <v>#N/A</v>
      </c>
      <c r="W103" s="99" t="e">
        <f ca="true">+IF(AND(ISNUMBER(OFFSET('Sanitation Data'!$D$6,0,10*ROW('Sanitation Data'!D97))),'Data Summary'!CL103="Yes"),OFFSET('Sanitation Data'!$D$6,0,10*ROW('Sanitation Data'!D97)),NA())</f>
        <v>#N/A</v>
      </c>
      <c r="X103" s="99" t="e">
        <f ca="true">+IF(AND(ISNUMBER(OFFSET('Sanitation Data'!$D$10,0,10*ROW('Sanitation Data'!D97))),'Data Summary'!CM103="Yes"),OFFSET('Sanitation Data'!$D$10,0,10*ROW('Sanitation Data'!D97)),NA())</f>
        <v>#N/A</v>
      </c>
      <c r="Y103" s="99" t="e">
        <f ca="true">+IF(AND(ISNUMBER(OFFSET('Sanitation Data'!$D$11,0,10*ROW('Sanitation Data'!D97))),'Data Summary'!CN103="Yes"),OFFSET('Sanitation Data'!$D$11,0,10*ROW('Sanitation Data'!D97)),NA())</f>
        <v>#N/A</v>
      </c>
      <c r="Z103" s="99" t="e">
        <f ca="true">+IF(AND(ISNUMBER(OFFSET('Sanitation Data'!$D$12,0,10*ROW('Sanitation Data'!D97))),'Data Summary'!CO103="Yes"),OFFSET('Sanitation Data'!$D$12,0,10*ROW('Sanitation Data'!D97)),NA())</f>
        <v>#N/A</v>
      </c>
      <c r="AA103" s="99" t="e">
        <f ca="true">+IF(AND(ISNUMBER(OFFSET('Sanitation Data'!$E$4,0,10*ROW('Sanitation Data'!E97))),'Data Summary'!CP103="Yes"),100-OFFSET('Sanitation Data'!$E$4,0,10*ROW('Sanitation Data'!E97)),NA())</f>
        <v>#N/A</v>
      </c>
      <c r="AB103" s="99" t="e">
        <f ca="true">+IF(AND(ISNUMBER(OFFSET('Sanitation Data'!$E$6,0,10*ROW('Sanitation Data'!E97))),'Data Summary'!CQ103="Yes"),OFFSET('Sanitation Data'!$E$6,0,10*ROW('Sanitation Data'!E97)),NA())</f>
        <v>#N/A</v>
      </c>
      <c r="AC103" s="99" t="e">
        <f ca="true">+IF(AND(ISNUMBER(OFFSET('Sanitation Data'!$E$10,0,10*ROW('Sanitation Data'!E97))),'Data Summary'!CR103="Yes"),OFFSET('Sanitation Data'!$E$10,0,10*ROW('Sanitation Data'!E97)),NA())</f>
        <v>#N/A</v>
      </c>
      <c r="AD103" s="99" t="e">
        <f ca="true">+IF(AND(ISNUMBER(OFFSET('Sanitation Data'!$E$11,0,10*ROW('Sanitation Data'!E97))),'Data Summary'!CS103="Yes"),OFFSET('Sanitation Data'!$E$11,0,10*ROW('Sanitation Data'!E97)),NA())</f>
        <v>#N/A</v>
      </c>
      <c r="AE103" s="99" t="e">
        <f ca="true">+IF(AND(ISNUMBER(OFFSET('Sanitation Data'!$E$12,0,10*ROW('Sanitation Data'!E97))),'Data Summary'!CT103="Yes"),OFFSET('Sanitation Data'!$E$12,0,10*ROW('Sanitation Data'!E97)),NA())</f>
        <v>#N/A</v>
      </c>
      <c r="AF103" s="99" t="e">
        <f ca="true">+IF(AND(ISNUMBER(OFFSET('Sanitation Data'!$F$4,0,10*ROW('Sanitation Data'!F97))),'Data Summary'!CU103="Yes"),100-OFFSET('Sanitation Data'!$F$4,0,10*ROW('Sanitation Data'!F97)),NA())</f>
        <v>#N/A</v>
      </c>
      <c r="AG103" s="99" t="e">
        <f ca="true">+IF(AND(ISNUMBER(OFFSET('Sanitation Data'!$F$6,0,10*ROW('Sanitation Data'!F97))),'Data Summary'!CV103="Yes"),OFFSET('Sanitation Data'!$F$6,0,10*ROW('Sanitation Data'!F97)),NA())</f>
        <v>#N/A</v>
      </c>
      <c r="AH103" s="99" t="e">
        <f ca="true">+IF(AND(ISNUMBER(OFFSET('Sanitation Data'!$F$10,0,10*ROW('Sanitation Data'!F97))),'Data Summary'!CW103="Yes"),OFFSET('Sanitation Data'!$F$10,0,10*ROW('Sanitation Data'!F97)),NA())</f>
        <v>#N/A</v>
      </c>
      <c r="AI103" s="99" t="e">
        <f ca="true">+IF(AND(ISNUMBER(OFFSET('Sanitation Data'!$F$11,0,10*ROW('Sanitation Data'!F97))),'Data Summary'!CX103="Yes"),OFFSET('Sanitation Data'!$F$11,0,10*ROW('Sanitation Data'!F97)),NA())</f>
        <v>#N/A</v>
      </c>
      <c r="AJ103" s="99" t="e">
        <f ca="true">+IF(AND(ISNUMBER(OFFSET('Sanitation Data'!$F$12,0,10*ROW('Sanitation Data'!F97))),'Data Summary'!CY103="Yes"),OFFSET('Sanitation Data'!$F$12,0,10*ROW('Sanitation Data'!F97)),NA())</f>
        <v>#N/A</v>
      </c>
      <c r="AK103" s="99" t="e">
        <f ca="true">+IF(AND(ISNUMBER(OFFSET('Sanitation Data'!$G$4,0,10*ROW('Sanitation Data'!G97))),'Data Summary'!CZ103="Yes"),100-OFFSET('Sanitation Data'!$G$4,0,10*ROW('Sanitation Data'!G97)),NA())</f>
        <v>#N/A</v>
      </c>
      <c r="AL103" s="99" t="e">
        <f ca="true">+IF(AND(ISNUMBER(OFFSET('Sanitation Data'!$G$6,0,10*ROW('Sanitation Data'!G97))),'Data Summary'!DA103="Yes"),OFFSET('Sanitation Data'!$G$6,0,10*ROW('Sanitation Data'!G97)),NA())</f>
        <v>#N/A</v>
      </c>
      <c r="AM103" s="99" t="e">
        <f ca="true">+IF(AND(ISNUMBER(OFFSET('Sanitation Data'!$G$10,0,10*ROW('Sanitation Data'!G97))),'Data Summary'!DB103="Yes"),OFFSET('Sanitation Data'!$G$10,0,10*ROW('Sanitation Data'!G97)),NA())</f>
        <v>#N/A</v>
      </c>
      <c r="AN103" s="99" t="e">
        <f ca="true">+IF(AND(ISNUMBER(OFFSET('Sanitation Data'!$G$11,0,10*ROW('Sanitation Data'!G97))),'Data Summary'!DC103="Yes"),OFFSET('Sanitation Data'!$G$11,0,10*ROW('Sanitation Data'!G97)),NA())</f>
        <v>#N/A</v>
      </c>
      <c r="AO103" s="99" t="e">
        <f ca="true">+IF(AND(ISNUMBER(OFFSET('Sanitation Data'!$G$12,0,10*ROW('Sanitation Data'!G97))),'Data Summary'!DD103="Yes"),OFFSET('Sanitation Data'!$G$12,0,10*ROW('Sanitation Data'!G97)),NA())</f>
        <v>#N/A</v>
      </c>
      <c r="AP103" s="99" t="e">
        <f ca="true">+IF(AND(ISNUMBER(OFFSET('Sanitation Data'!$H$4,0,10*ROW('Sanitation Data'!H97))),'Data Summary'!DE103="Yes"),100-OFFSET('Sanitation Data'!$H$4,0,10*ROW('Sanitation Data'!H97)),NA())</f>
        <v>#N/A</v>
      </c>
      <c r="AQ103" s="99" t="e">
        <f ca="true">+IF(AND(ISNUMBER(OFFSET('Sanitation Data'!$H$6,0,10*ROW('Sanitation Data'!H97))),'Data Summary'!DF103="Yes"),OFFSET('Sanitation Data'!$H$6,0,10*ROW('Sanitation Data'!H97)),NA())</f>
        <v>#N/A</v>
      </c>
      <c r="AR103" s="99" t="e">
        <f ca="true">+IF(AND(ISNUMBER(OFFSET('Sanitation Data'!$H$10,0,10*ROW('Sanitation Data'!H97))),'Data Summary'!DG103="Yes"),OFFSET('Sanitation Data'!$H$10,0,10*ROW('Sanitation Data'!H97)),NA())</f>
        <v>#N/A</v>
      </c>
      <c r="AS103" s="99" t="e">
        <f ca="true">+IF(AND(ISNUMBER(OFFSET('Sanitation Data'!$H$11,0,10*ROW('Sanitation Data'!H97))),'Data Summary'!DH103="Yes"),OFFSET('Sanitation Data'!$H$11,0,10*ROW('Sanitation Data'!H97)),NA())</f>
        <v>#N/A</v>
      </c>
      <c r="AT103" s="99" t="e">
        <f ca="true">+IF(AND(ISNUMBER(OFFSET('Sanitation Data'!$H$12,0,10*ROW('Sanitation Data'!H97))),'Data Summary'!DI103="Yes"),OFFSET('Sanitation Data'!$H$12,0,10*ROW('Sanitation Data'!H97)),NA())</f>
        <v>#N/A</v>
      </c>
      <c r="AU103" s="99" t="e">
        <f ca="true">+IF(AND(ISNUMBER(OFFSET('Sanitation Data'!$I$4,0,10*ROW('Sanitation Data'!I97))),'Data Summary'!DJ103="Yes"),100-OFFSET('Sanitation Data'!$I$4,0,10*ROW('Sanitation Data'!I97)),NA())</f>
        <v>#N/A</v>
      </c>
      <c r="AV103" s="99" t="e">
        <f ca="true">+IF(AND(ISNUMBER(OFFSET('Sanitation Data'!$I$6,0,10*ROW('Sanitation Data'!I97))),'Data Summary'!DK103="Yes"),OFFSET('Sanitation Data'!$I$6,0,10*ROW('Sanitation Data'!I97)),NA())</f>
        <v>#N/A</v>
      </c>
      <c r="AW103" s="99" t="e">
        <f ca="true">+IF(AND(ISNUMBER(OFFSET('Sanitation Data'!$I$10,0,10*ROW('Sanitation Data'!I97))),'Data Summary'!DL103="Yes"),OFFSET('Sanitation Data'!$I$10,0,10*ROW('Sanitation Data'!I97)),NA())</f>
        <v>#N/A</v>
      </c>
      <c r="AX103" s="99" t="e">
        <f ca="true">+IF(AND(ISNUMBER(OFFSET('Sanitation Data'!$I$11,0,10*ROW('Sanitation Data'!I97))),'Data Summary'!DM103="Yes"),OFFSET('Sanitation Data'!$I$11,0,10*ROW('Sanitation Data'!I97)),NA())</f>
        <v>#N/A</v>
      </c>
      <c r="AY103" s="99" t="e">
        <f ca="true">+IF(AND(ISNUMBER(OFFSET('Sanitation Data'!$I$12,0,10*ROW('Sanitation Data'!I97))),'Data Summary'!DN103="Yes"),OFFSET('Sanitation Data'!$I$12,0,10*ROW('Sanitation Data'!I97)),NA())</f>
        <v>#N/A</v>
      </c>
      <c r="AZ103" s="100" t="e">
        <f ca="true">+IF(AND(ISNUMBER(OFFSET('Hygiene Data'!$D$5,0,10*ROW('Hygiene Data'!D97))),'Data Summary'!DO103="Yes"),OFFSET('Hygiene Data'!$D$5,0,10*ROW('Hygiene Data'!D97)),NA())</f>
        <v>#N/A</v>
      </c>
      <c r="BA103" s="100" t="e">
        <f ca="true">+IF(AND(ISNUMBER(OFFSET('Hygiene Data'!$D$7,0,10*ROW('Hygiene Data'!D97))),'Data Summary'!DP103="Yes"),OFFSET('Hygiene Data'!$D$7,0,10*ROW('Hygiene Data'!D97)),NA())</f>
        <v>#N/A</v>
      </c>
      <c r="BB103" s="100" t="e">
        <f ca="true">+IF(AND(ISNUMBER(OFFSET('Hygiene Data'!$D$9,0,10*ROW('Hygiene Data'!D97))),'Data Summary'!DQ103="Yes"),OFFSET('Hygiene Data'!$D$9,0,10*ROW('Hygiene Data'!D97)),NA())</f>
        <v>#N/A</v>
      </c>
      <c r="BC103" s="100" t="e">
        <f ca="true">+IF(AND(ISNUMBER(OFFSET('Hygiene Data'!$E$5,0,10*ROW('Hygiene Data'!E97))),'Data Summary'!DR103="Yes"),OFFSET('Hygiene Data'!$E$5,0,10*ROW('Hygiene Data'!E97)),NA())</f>
        <v>#N/A</v>
      </c>
      <c r="BD103" s="100" t="e">
        <f ca="true">+IF(AND(ISNUMBER(OFFSET('Hygiene Data'!$E$7,0,10*ROW('Hygiene Data'!E97))),'Data Summary'!DS103="Yes"),OFFSET('Hygiene Data'!$E$7,0,10*ROW('Hygiene Data'!E97)),NA())</f>
        <v>#N/A</v>
      </c>
      <c r="BE103" s="100" t="e">
        <f ca="true">+IF(AND(ISNUMBER(OFFSET('Hygiene Data'!$E$9,0,10*ROW('Hygiene Data'!E97))),'Data Summary'!DT103="Yes"),OFFSET('Hygiene Data'!$E$9,0,10*ROW('Hygiene Data'!E97)),NA())</f>
        <v>#N/A</v>
      </c>
      <c r="BF103" s="100" t="e">
        <f ca="true">+IF(AND(ISNUMBER(OFFSET('Hygiene Data'!$F$5,0,10*ROW('Hygiene Data'!F97))),'Data Summary'!DU103="Yes"),OFFSET('Hygiene Data'!$F$5,0,10*ROW('Hygiene Data'!F97)),NA())</f>
        <v>#N/A</v>
      </c>
      <c r="BG103" s="100" t="e">
        <f ca="true">+IF(AND(ISNUMBER(OFFSET('Hygiene Data'!$F$7,0,10*ROW('Hygiene Data'!F97))),'Data Summary'!DV103="Yes"),OFFSET('Hygiene Data'!$F$7,0,10*ROW('Hygiene Data'!F97)),NA())</f>
        <v>#N/A</v>
      </c>
      <c r="BH103" s="100" t="e">
        <f ca="true">+IF(AND(ISNUMBER(OFFSET('Hygiene Data'!$F$9,0,10*ROW('Hygiene Data'!F97))),'Data Summary'!DW103="Yes"),OFFSET('Hygiene Data'!$F$9,0,10*ROW('Hygiene Data'!F97)),NA())</f>
        <v>#N/A</v>
      </c>
      <c r="BI103" s="100" t="e">
        <f ca="true">+IF(AND(ISNUMBER(OFFSET('Hygiene Data'!$G$5,0,10*ROW('Hygiene Data'!G97))),'Data Summary'!DX103="Yes"),OFFSET('Hygiene Data'!$G$5,0,10*ROW('Hygiene Data'!G97)),NA())</f>
        <v>#N/A</v>
      </c>
      <c r="BJ103" s="100" t="e">
        <f ca="true">+IF(AND(ISNUMBER(OFFSET('Hygiene Data'!$G$7,0,10*ROW('Hygiene Data'!G97))),'Data Summary'!DY103="Yes"),OFFSET('Hygiene Data'!$G$7,0,10*ROW('Hygiene Data'!G97)),NA())</f>
        <v>#N/A</v>
      </c>
      <c r="BK103" s="100" t="e">
        <f ca="true">+IF(AND(ISNUMBER(OFFSET('Hygiene Data'!$G$9,0,10*ROW('Hygiene Data'!G97))),'Data Summary'!DZ103="Yes"),OFFSET('Hygiene Data'!$G$9,0,10*ROW('Hygiene Data'!G97)),NA())</f>
        <v>#N/A</v>
      </c>
      <c r="BL103" s="100" t="e">
        <f ca="true">+IF(AND(ISNUMBER(OFFSET('Hygiene Data'!$H$5,0,10*ROW('Hygiene Data'!H97))),'Data Summary'!EA103="Yes"),OFFSET('Hygiene Data'!$H$5,0,10*ROW('Hygiene Data'!H97)),NA())</f>
        <v>#N/A</v>
      </c>
      <c r="BM103" s="100" t="e">
        <f ca="true">+IF(AND(ISNUMBER(OFFSET('Hygiene Data'!$H$7,0,10*ROW('Hygiene Data'!H97))),'Data Summary'!EB103="Yes"),OFFSET('Hygiene Data'!$H$7,0,10*ROW('Hygiene Data'!H97)),NA())</f>
        <v>#N/A</v>
      </c>
      <c r="BN103" s="100" t="e">
        <f ca="true">+IF(AND(ISNUMBER(OFFSET('Hygiene Data'!$H$9,0,10*ROW('Hygiene Data'!H97))),'Data Summary'!EC103="Yes"),OFFSET('Hygiene Data'!$H$9,0,10*ROW('Hygiene Data'!H97)),NA())</f>
        <v>#N/A</v>
      </c>
      <c r="BO103" s="100" t="e">
        <f ca="true">+IF(AND(ISNUMBER(OFFSET('Hygiene Data'!$I$5,0,10*ROW('Hygiene Data'!I97))),'Data Summary'!ED103="Yes"),OFFSET('Hygiene Data'!$I$5,0,10*ROW('Hygiene Data'!I97)),NA())</f>
        <v>#N/A</v>
      </c>
      <c r="BP103" s="100" t="e">
        <f ca="true">+IF(AND(ISNUMBER(OFFSET('Hygiene Data'!$I$7,0,10*ROW('Hygiene Data'!I97))),'Data Summary'!EE103="Yes"),OFFSET('Hygiene Data'!$I$7,0,10*ROW('Hygiene Data'!I97)),NA())</f>
        <v>#N/A</v>
      </c>
      <c r="BQ103" s="100" t="e">
        <f ca="true">+IF(AND(ISNUMBER(OFFSET('Hygiene Data'!$I$9,0,10*ROW('Hygiene Data'!I97))),'Data Summary'!EF103="Yes"),OFFSET('Hygiene Data'!$I$9,0,10*ROW('Hygiene Data'!I97)),NA())</f>
        <v>#N/A</v>
      </c>
    </row>
    <row xmlns:x14ac="http://schemas.microsoft.com/office/spreadsheetml/2009/9/ac" r="104" x14ac:dyDescent="0.2">
      <c r="A104" s="351" t="e">
        <f ca="true">+RIGHT('Data Summary'!A104,LEN('Data Summary'!A104)-9)</f>
        <v>#VALUE!</v>
      </c>
      <c r="B104" s="38" t="str">
        <f ca="true">+IF(ISTEXT('Data Summary'!B104),'Data Summary'!B104,"")</f>
        <v/>
      </c>
      <c r="C104" s="350" t="e">
        <f ca="true">+VALUE('Data Summary'!C104)</f>
        <v>#VALUE!</v>
      </c>
      <c r="D104" s="98" t="e">
        <f ca="true">+IF(AND(ISNUMBER(OFFSET('Water Data'!$D$4,0,10*ROW('Water Data'!D98))),'Data Summary'!BS104="Yes"),100-OFFSET('Water Data'!$D$4,0,10*ROW('Water Data'!D98)),NA())</f>
        <v>#N/A</v>
      </c>
      <c r="E104" s="98" t="e">
        <f ca="true">+IF(AND(ISNUMBER(OFFSET('Water Data'!$D$6,0,10*ROW('Water Data'!D98))),'Data Summary'!BT104="Yes"),OFFSET('Water Data'!$D$6,0,10*ROW('Water Data'!D98)),NA())</f>
        <v>#N/A</v>
      </c>
      <c r="F104" s="98" t="e">
        <f ca="true">+IF(AND(ISNUMBER(OFFSET('Water Data'!$D$9,0,10*ROW('Water Data'!D98))),'Data Summary'!BU104="Yes"),OFFSET('Water Data'!$D$9,0,10*ROW('Water Data'!D98)),NA())</f>
        <v>#N/A</v>
      </c>
      <c r="G104" s="98" t="e">
        <f ca="true">+IF(AND(ISNUMBER(OFFSET('Water Data'!$E$4,0,10*ROW('Water Data'!E98))),'Data Summary'!BV104="Yes"),100-OFFSET('Water Data'!$E$4,0,10*ROW('Water Data'!E98)),NA())</f>
        <v>#N/A</v>
      </c>
      <c r="H104" s="98" t="e">
        <f ca="true">+IF(AND(ISNUMBER(OFFSET('Water Data'!$E$6,0,10*ROW('Water Data'!E98))),'Data Summary'!BW104="Yes"),OFFSET('Water Data'!$E$6,0,10*ROW('Water Data'!E98)),NA())</f>
        <v>#N/A</v>
      </c>
      <c r="I104" s="98" t="e">
        <f ca="true">+IF(AND(ISNUMBER(OFFSET('Water Data'!$E$9,0,10*ROW('Water Data'!E98))),'Data Summary'!BX104="Yes"),OFFSET('Water Data'!$E$9,0,10*ROW('Water Data'!E98)),NA())</f>
        <v>#N/A</v>
      </c>
      <c r="J104" s="98" t="e">
        <f ca="true">+IF(AND(ISNUMBER(OFFSET('Water Data'!$F$4,0,10*ROW('Water Data'!F98))),'Data Summary'!BY104="Yes"),100-OFFSET('Water Data'!$F$4,0,10*ROW('Water Data'!F98)),NA())</f>
        <v>#N/A</v>
      </c>
      <c r="K104" s="98" t="e">
        <f ca="true">+IF(AND(ISNUMBER(OFFSET('Water Data'!$F$6,0,10*ROW('Water Data'!F98))),'Data Summary'!BZ104="Yes"),OFFSET('Water Data'!$F$6,0,10*ROW('Water Data'!F98)),NA())</f>
        <v>#N/A</v>
      </c>
      <c r="L104" s="98" t="e">
        <f ca="true">+IF(AND(ISNUMBER(OFFSET('Water Data'!$F$9,0,10*ROW('Water Data'!F98))),'Data Summary'!CA104="Yes"),OFFSET('Water Data'!$F$9,0,10*ROW('Water Data'!F98)),NA())</f>
        <v>#N/A</v>
      </c>
      <c r="M104" s="98" t="e">
        <f ca="true">+IF(AND(ISNUMBER(OFFSET('Water Data'!$G$4,0,10*ROW('Water Data'!G98))),'Data Summary'!CB104="Yes"),100-OFFSET('Water Data'!$G$4,0,10*ROW('Water Data'!G98)),NA())</f>
        <v>#N/A</v>
      </c>
      <c r="N104" s="98" t="e">
        <f ca="true">+IF(AND(ISNUMBER(OFFSET('Water Data'!$G$6,0,10*ROW('Water Data'!G98))),'Data Summary'!CC104="Yes"),OFFSET('Water Data'!$G$6,0,10*ROW('Water Data'!G98)),NA())</f>
        <v>#N/A</v>
      </c>
      <c r="O104" s="98" t="e">
        <f ca="true">+IF(AND(ISNUMBER(OFFSET('Water Data'!$G$9,0,10*ROW('Water Data'!G98))),'Data Summary'!CD104="Yes"),OFFSET('Water Data'!$G$9,0,10*ROW('Water Data'!G98)),NA())</f>
        <v>#N/A</v>
      </c>
      <c r="P104" s="98" t="e">
        <f ca="true">+IF(AND(ISNUMBER(OFFSET('Water Data'!$H$4,0,10*ROW('Water Data'!H98))),'Data Summary'!CE104="Yes"),100-OFFSET('Water Data'!$H$4,0,10*ROW('Water Data'!H98)),NA())</f>
        <v>#N/A</v>
      </c>
      <c r="Q104" s="98" t="e">
        <f ca="true">+IF(AND(ISNUMBER(OFFSET('Water Data'!$H$6,0,10*ROW('Water Data'!H98))),'Data Summary'!CF104="Yes"),OFFSET('Water Data'!$H$6,0,10*ROW('Water Data'!H98)),NA())</f>
        <v>#N/A</v>
      </c>
      <c r="R104" s="98" t="e">
        <f ca="true">+IF(AND(ISNUMBER(OFFSET('Water Data'!$H$9,0,10*ROW('Water Data'!H98))),'Data Summary'!CG104="Yes"),OFFSET('Water Data'!$H$9,0,10*ROW('Water Data'!H98)),NA())</f>
        <v>#N/A</v>
      </c>
      <c r="S104" s="98" t="e">
        <f ca="true">+IF(AND(ISNUMBER(OFFSET('Water Data'!$I$4,0,10*ROW('Water Data'!I98))),'Data Summary'!CH104="Yes"),100-OFFSET('Water Data'!$I$4,0,10*ROW('Water Data'!I98)),NA())</f>
        <v>#N/A</v>
      </c>
      <c r="T104" s="98" t="e">
        <f ca="true">+IF(AND(ISNUMBER(OFFSET('Water Data'!$I$6,0,10*ROW('Water Data'!I98))),'Data Summary'!CI104="Yes"),OFFSET('Water Data'!$I$6,0,10*ROW('Water Data'!I98)),NA())</f>
        <v>#N/A</v>
      </c>
      <c r="U104" s="98" t="e">
        <f ca="true">+IF(AND(ISNUMBER(OFFSET('Water Data'!$I$9,0,10*ROW('Water Data'!I98))),'Data Summary'!CJ104="Yes"),OFFSET('Water Data'!$I$9,0,10*ROW('Water Data'!I98)),NA())</f>
        <v>#N/A</v>
      </c>
      <c r="V104" s="99" t="e">
        <f ca="true">+IF(AND(ISNUMBER(OFFSET('Sanitation Data'!$D$4,0,10*ROW('Sanitation Data'!D98))),'Data Summary'!CK104="Yes"),100-OFFSET('Sanitation Data'!$D$4,0,10*ROW('Sanitation Data'!D98)),NA())</f>
        <v>#N/A</v>
      </c>
      <c r="W104" s="99" t="e">
        <f ca="true">+IF(AND(ISNUMBER(OFFSET('Sanitation Data'!$D$6,0,10*ROW('Sanitation Data'!D98))),'Data Summary'!CL104="Yes"),OFFSET('Sanitation Data'!$D$6,0,10*ROW('Sanitation Data'!D98)),NA())</f>
        <v>#N/A</v>
      </c>
      <c r="X104" s="99" t="e">
        <f ca="true">+IF(AND(ISNUMBER(OFFSET('Sanitation Data'!$D$10,0,10*ROW('Sanitation Data'!D98))),'Data Summary'!CM104="Yes"),OFFSET('Sanitation Data'!$D$10,0,10*ROW('Sanitation Data'!D98)),NA())</f>
        <v>#N/A</v>
      </c>
      <c r="Y104" s="99" t="e">
        <f ca="true">+IF(AND(ISNUMBER(OFFSET('Sanitation Data'!$D$11,0,10*ROW('Sanitation Data'!D98))),'Data Summary'!CN104="Yes"),OFFSET('Sanitation Data'!$D$11,0,10*ROW('Sanitation Data'!D98)),NA())</f>
        <v>#N/A</v>
      </c>
      <c r="Z104" s="99" t="e">
        <f ca="true">+IF(AND(ISNUMBER(OFFSET('Sanitation Data'!$D$12,0,10*ROW('Sanitation Data'!D98))),'Data Summary'!CO104="Yes"),OFFSET('Sanitation Data'!$D$12,0,10*ROW('Sanitation Data'!D98)),NA())</f>
        <v>#N/A</v>
      </c>
      <c r="AA104" s="99" t="e">
        <f ca="true">+IF(AND(ISNUMBER(OFFSET('Sanitation Data'!$E$4,0,10*ROW('Sanitation Data'!E98))),'Data Summary'!CP104="Yes"),100-OFFSET('Sanitation Data'!$E$4,0,10*ROW('Sanitation Data'!E98)),NA())</f>
        <v>#N/A</v>
      </c>
      <c r="AB104" s="99" t="e">
        <f ca="true">+IF(AND(ISNUMBER(OFFSET('Sanitation Data'!$E$6,0,10*ROW('Sanitation Data'!E98))),'Data Summary'!CQ104="Yes"),OFFSET('Sanitation Data'!$E$6,0,10*ROW('Sanitation Data'!E98)),NA())</f>
        <v>#N/A</v>
      </c>
      <c r="AC104" s="99" t="e">
        <f ca="true">+IF(AND(ISNUMBER(OFFSET('Sanitation Data'!$E$10,0,10*ROW('Sanitation Data'!E98))),'Data Summary'!CR104="Yes"),OFFSET('Sanitation Data'!$E$10,0,10*ROW('Sanitation Data'!E98)),NA())</f>
        <v>#N/A</v>
      </c>
      <c r="AD104" s="99" t="e">
        <f ca="true">+IF(AND(ISNUMBER(OFFSET('Sanitation Data'!$E$11,0,10*ROW('Sanitation Data'!E98))),'Data Summary'!CS104="Yes"),OFFSET('Sanitation Data'!$E$11,0,10*ROW('Sanitation Data'!E98)),NA())</f>
        <v>#N/A</v>
      </c>
      <c r="AE104" s="99" t="e">
        <f ca="true">+IF(AND(ISNUMBER(OFFSET('Sanitation Data'!$E$12,0,10*ROW('Sanitation Data'!E98))),'Data Summary'!CT104="Yes"),OFFSET('Sanitation Data'!$E$12,0,10*ROW('Sanitation Data'!E98)),NA())</f>
        <v>#N/A</v>
      </c>
      <c r="AF104" s="99" t="e">
        <f ca="true">+IF(AND(ISNUMBER(OFFSET('Sanitation Data'!$F$4,0,10*ROW('Sanitation Data'!F98))),'Data Summary'!CU104="Yes"),100-OFFSET('Sanitation Data'!$F$4,0,10*ROW('Sanitation Data'!F98)),NA())</f>
        <v>#N/A</v>
      </c>
      <c r="AG104" s="99" t="e">
        <f ca="true">+IF(AND(ISNUMBER(OFFSET('Sanitation Data'!$F$6,0,10*ROW('Sanitation Data'!F98))),'Data Summary'!CV104="Yes"),OFFSET('Sanitation Data'!$F$6,0,10*ROW('Sanitation Data'!F98)),NA())</f>
        <v>#N/A</v>
      </c>
      <c r="AH104" s="99" t="e">
        <f ca="true">+IF(AND(ISNUMBER(OFFSET('Sanitation Data'!$F$10,0,10*ROW('Sanitation Data'!F98))),'Data Summary'!CW104="Yes"),OFFSET('Sanitation Data'!$F$10,0,10*ROW('Sanitation Data'!F98)),NA())</f>
        <v>#N/A</v>
      </c>
      <c r="AI104" s="99" t="e">
        <f ca="true">+IF(AND(ISNUMBER(OFFSET('Sanitation Data'!$F$11,0,10*ROW('Sanitation Data'!F98))),'Data Summary'!CX104="Yes"),OFFSET('Sanitation Data'!$F$11,0,10*ROW('Sanitation Data'!F98)),NA())</f>
        <v>#N/A</v>
      </c>
      <c r="AJ104" s="99" t="e">
        <f ca="true">+IF(AND(ISNUMBER(OFFSET('Sanitation Data'!$F$12,0,10*ROW('Sanitation Data'!F98))),'Data Summary'!CY104="Yes"),OFFSET('Sanitation Data'!$F$12,0,10*ROW('Sanitation Data'!F98)),NA())</f>
        <v>#N/A</v>
      </c>
      <c r="AK104" s="99" t="e">
        <f ca="true">+IF(AND(ISNUMBER(OFFSET('Sanitation Data'!$G$4,0,10*ROW('Sanitation Data'!G98))),'Data Summary'!CZ104="Yes"),100-OFFSET('Sanitation Data'!$G$4,0,10*ROW('Sanitation Data'!G98)),NA())</f>
        <v>#N/A</v>
      </c>
      <c r="AL104" s="99" t="e">
        <f ca="true">+IF(AND(ISNUMBER(OFFSET('Sanitation Data'!$G$6,0,10*ROW('Sanitation Data'!G98))),'Data Summary'!DA104="Yes"),OFFSET('Sanitation Data'!$G$6,0,10*ROW('Sanitation Data'!G98)),NA())</f>
        <v>#N/A</v>
      </c>
      <c r="AM104" s="99" t="e">
        <f ca="true">+IF(AND(ISNUMBER(OFFSET('Sanitation Data'!$G$10,0,10*ROW('Sanitation Data'!G98))),'Data Summary'!DB104="Yes"),OFFSET('Sanitation Data'!$G$10,0,10*ROW('Sanitation Data'!G98)),NA())</f>
        <v>#N/A</v>
      </c>
      <c r="AN104" s="99" t="e">
        <f ca="true">+IF(AND(ISNUMBER(OFFSET('Sanitation Data'!$G$11,0,10*ROW('Sanitation Data'!G98))),'Data Summary'!DC104="Yes"),OFFSET('Sanitation Data'!$G$11,0,10*ROW('Sanitation Data'!G98)),NA())</f>
        <v>#N/A</v>
      </c>
      <c r="AO104" s="99" t="e">
        <f ca="true">+IF(AND(ISNUMBER(OFFSET('Sanitation Data'!$G$12,0,10*ROW('Sanitation Data'!G98))),'Data Summary'!DD104="Yes"),OFFSET('Sanitation Data'!$G$12,0,10*ROW('Sanitation Data'!G98)),NA())</f>
        <v>#N/A</v>
      </c>
      <c r="AP104" s="99" t="e">
        <f ca="true">+IF(AND(ISNUMBER(OFFSET('Sanitation Data'!$H$4,0,10*ROW('Sanitation Data'!H98))),'Data Summary'!DE104="Yes"),100-OFFSET('Sanitation Data'!$H$4,0,10*ROW('Sanitation Data'!H98)),NA())</f>
        <v>#N/A</v>
      </c>
      <c r="AQ104" s="99" t="e">
        <f ca="true">+IF(AND(ISNUMBER(OFFSET('Sanitation Data'!$H$6,0,10*ROW('Sanitation Data'!H98))),'Data Summary'!DF104="Yes"),OFFSET('Sanitation Data'!$H$6,0,10*ROW('Sanitation Data'!H98)),NA())</f>
        <v>#N/A</v>
      </c>
      <c r="AR104" s="99" t="e">
        <f ca="true">+IF(AND(ISNUMBER(OFFSET('Sanitation Data'!$H$10,0,10*ROW('Sanitation Data'!H98))),'Data Summary'!DG104="Yes"),OFFSET('Sanitation Data'!$H$10,0,10*ROW('Sanitation Data'!H98)),NA())</f>
        <v>#N/A</v>
      </c>
      <c r="AS104" s="99" t="e">
        <f ca="true">+IF(AND(ISNUMBER(OFFSET('Sanitation Data'!$H$11,0,10*ROW('Sanitation Data'!H98))),'Data Summary'!DH104="Yes"),OFFSET('Sanitation Data'!$H$11,0,10*ROW('Sanitation Data'!H98)),NA())</f>
        <v>#N/A</v>
      </c>
      <c r="AT104" s="99" t="e">
        <f ca="true">+IF(AND(ISNUMBER(OFFSET('Sanitation Data'!$H$12,0,10*ROW('Sanitation Data'!H98))),'Data Summary'!DI104="Yes"),OFFSET('Sanitation Data'!$H$12,0,10*ROW('Sanitation Data'!H98)),NA())</f>
        <v>#N/A</v>
      </c>
      <c r="AU104" s="99" t="e">
        <f ca="true">+IF(AND(ISNUMBER(OFFSET('Sanitation Data'!$I$4,0,10*ROW('Sanitation Data'!I98))),'Data Summary'!DJ104="Yes"),100-OFFSET('Sanitation Data'!$I$4,0,10*ROW('Sanitation Data'!I98)),NA())</f>
        <v>#N/A</v>
      </c>
      <c r="AV104" s="99" t="e">
        <f ca="true">+IF(AND(ISNUMBER(OFFSET('Sanitation Data'!$I$6,0,10*ROW('Sanitation Data'!I98))),'Data Summary'!DK104="Yes"),OFFSET('Sanitation Data'!$I$6,0,10*ROW('Sanitation Data'!I98)),NA())</f>
        <v>#N/A</v>
      </c>
      <c r="AW104" s="99" t="e">
        <f ca="true">+IF(AND(ISNUMBER(OFFSET('Sanitation Data'!$I$10,0,10*ROW('Sanitation Data'!I98))),'Data Summary'!DL104="Yes"),OFFSET('Sanitation Data'!$I$10,0,10*ROW('Sanitation Data'!I98)),NA())</f>
        <v>#N/A</v>
      </c>
      <c r="AX104" s="99" t="e">
        <f ca="true">+IF(AND(ISNUMBER(OFFSET('Sanitation Data'!$I$11,0,10*ROW('Sanitation Data'!I98))),'Data Summary'!DM104="Yes"),OFFSET('Sanitation Data'!$I$11,0,10*ROW('Sanitation Data'!I98)),NA())</f>
        <v>#N/A</v>
      </c>
      <c r="AY104" s="99" t="e">
        <f ca="true">+IF(AND(ISNUMBER(OFFSET('Sanitation Data'!$I$12,0,10*ROW('Sanitation Data'!I98))),'Data Summary'!DN104="Yes"),OFFSET('Sanitation Data'!$I$12,0,10*ROW('Sanitation Data'!I98)),NA())</f>
        <v>#N/A</v>
      </c>
      <c r="AZ104" s="100" t="e">
        <f ca="true">+IF(AND(ISNUMBER(OFFSET('Hygiene Data'!$D$5,0,10*ROW('Hygiene Data'!D98))),'Data Summary'!DO104="Yes"),OFFSET('Hygiene Data'!$D$5,0,10*ROW('Hygiene Data'!D98)),NA())</f>
        <v>#N/A</v>
      </c>
      <c r="BA104" s="100" t="e">
        <f ca="true">+IF(AND(ISNUMBER(OFFSET('Hygiene Data'!$D$7,0,10*ROW('Hygiene Data'!D98))),'Data Summary'!DP104="Yes"),OFFSET('Hygiene Data'!$D$7,0,10*ROW('Hygiene Data'!D98)),NA())</f>
        <v>#N/A</v>
      </c>
      <c r="BB104" s="100" t="e">
        <f ca="true">+IF(AND(ISNUMBER(OFFSET('Hygiene Data'!$D$9,0,10*ROW('Hygiene Data'!D98))),'Data Summary'!DQ104="Yes"),OFFSET('Hygiene Data'!$D$9,0,10*ROW('Hygiene Data'!D98)),NA())</f>
        <v>#N/A</v>
      </c>
      <c r="BC104" s="100" t="e">
        <f ca="true">+IF(AND(ISNUMBER(OFFSET('Hygiene Data'!$E$5,0,10*ROW('Hygiene Data'!E98))),'Data Summary'!DR104="Yes"),OFFSET('Hygiene Data'!$E$5,0,10*ROW('Hygiene Data'!E98)),NA())</f>
        <v>#N/A</v>
      </c>
      <c r="BD104" s="100" t="e">
        <f ca="true">+IF(AND(ISNUMBER(OFFSET('Hygiene Data'!$E$7,0,10*ROW('Hygiene Data'!E98))),'Data Summary'!DS104="Yes"),OFFSET('Hygiene Data'!$E$7,0,10*ROW('Hygiene Data'!E98)),NA())</f>
        <v>#N/A</v>
      </c>
      <c r="BE104" s="100" t="e">
        <f ca="true">+IF(AND(ISNUMBER(OFFSET('Hygiene Data'!$E$9,0,10*ROW('Hygiene Data'!E98))),'Data Summary'!DT104="Yes"),OFFSET('Hygiene Data'!$E$9,0,10*ROW('Hygiene Data'!E98)),NA())</f>
        <v>#N/A</v>
      </c>
      <c r="BF104" s="100" t="e">
        <f ca="true">+IF(AND(ISNUMBER(OFFSET('Hygiene Data'!$F$5,0,10*ROW('Hygiene Data'!F98))),'Data Summary'!DU104="Yes"),OFFSET('Hygiene Data'!$F$5,0,10*ROW('Hygiene Data'!F98)),NA())</f>
        <v>#N/A</v>
      </c>
      <c r="BG104" s="100" t="e">
        <f ca="true">+IF(AND(ISNUMBER(OFFSET('Hygiene Data'!$F$7,0,10*ROW('Hygiene Data'!F98))),'Data Summary'!DV104="Yes"),OFFSET('Hygiene Data'!$F$7,0,10*ROW('Hygiene Data'!F98)),NA())</f>
        <v>#N/A</v>
      </c>
      <c r="BH104" s="100" t="e">
        <f ca="true">+IF(AND(ISNUMBER(OFFSET('Hygiene Data'!$F$9,0,10*ROW('Hygiene Data'!F98))),'Data Summary'!DW104="Yes"),OFFSET('Hygiene Data'!$F$9,0,10*ROW('Hygiene Data'!F98)),NA())</f>
        <v>#N/A</v>
      </c>
      <c r="BI104" s="100" t="e">
        <f ca="true">+IF(AND(ISNUMBER(OFFSET('Hygiene Data'!$G$5,0,10*ROW('Hygiene Data'!G98))),'Data Summary'!DX104="Yes"),OFFSET('Hygiene Data'!$G$5,0,10*ROW('Hygiene Data'!G98)),NA())</f>
        <v>#N/A</v>
      </c>
      <c r="BJ104" s="100" t="e">
        <f ca="true">+IF(AND(ISNUMBER(OFFSET('Hygiene Data'!$G$7,0,10*ROW('Hygiene Data'!G98))),'Data Summary'!DY104="Yes"),OFFSET('Hygiene Data'!$G$7,0,10*ROW('Hygiene Data'!G98)),NA())</f>
        <v>#N/A</v>
      </c>
      <c r="BK104" s="100" t="e">
        <f ca="true">+IF(AND(ISNUMBER(OFFSET('Hygiene Data'!$G$9,0,10*ROW('Hygiene Data'!G98))),'Data Summary'!DZ104="Yes"),OFFSET('Hygiene Data'!$G$9,0,10*ROW('Hygiene Data'!G98)),NA())</f>
        <v>#N/A</v>
      </c>
      <c r="BL104" s="100" t="e">
        <f ca="true">+IF(AND(ISNUMBER(OFFSET('Hygiene Data'!$H$5,0,10*ROW('Hygiene Data'!H98))),'Data Summary'!EA104="Yes"),OFFSET('Hygiene Data'!$H$5,0,10*ROW('Hygiene Data'!H98)),NA())</f>
        <v>#N/A</v>
      </c>
      <c r="BM104" s="100" t="e">
        <f ca="true">+IF(AND(ISNUMBER(OFFSET('Hygiene Data'!$H$7,0,10*ROW('Hygiene Data'!H98))),'Data Summary'!EB104="Yes"),OFFSET('Hygiene Data'!$H$7,0,10*ROW('Hygiene Data'!H98)),NA())</f>
        <v>#N/A</v>
      </c>
      <c r="BN104" s="100" t="e">
        <f ca="true">+IF(AND(ISNUMBER(OFFSET('Hygiene Data'!$H$9,0,10*ROW('Hygiene Data'!H98))),'Data Summary'!EC104="Yes"),OFFSET('Hygiene Data'!$H$9,0,10*ROW('Hygiene Data'!H98)),NA())</f>
        <v>#N/A</v>
      </c>
      <c r="BO104" s="100" t="e">
        <f ca="true">+IF(AND(ISNUMBER(OFFSET('Hygiene Data'!$I$5,0,10*ROW('Hygiene Data'!I98))),'Data Summary'!ED104="Yes"),OFFSET('Hygiene Data'!$I$5,0,10*ROW('Hygiene Data'!I98)),NA())</f>
        <v>#N/A</v>
      </c>
      <c r="BP104" s="100" t="e">
        <f ca="true">+IF(AND(ISNUMBER(OFFSET('Hygiene Data'!$I$7,0,10*ROW('Hygiene Data'!I98))),'Data Summary'!EE104="Yes"),OFFSET('Hygiene Data'!$I$7,0,10*ROW('Hygiene Data'!I98)),NA())</f>
        <v>#N/A</v>
      </c>
      <c r="BQ104" s="100" t="e">
        <f ca="true">+IF(AND(ISNUMBER(OFFSET('Hygiene Data'!$I$9,0,10*ROW('Hygiene Data'!I98))),'Data Summary'!EF104="Yes"),OFFSET('Hygiene Data'!$I$9,0,10*ROW('Hygiene Data'!I98)),NA())</f>
        <v>#N/A</v>
      </c>
    </row>
    <row xmlns:x14ac="http://schemas.microsoft.com/office/spreadsheetml/2009/9/ac" r="105" x14ac:dyDescent="0.2">
      <c r="A105" s="351" t="e">
        <f ca="true">+RIGHT('Data Summary'!A105,LEN('Data Summary'!A105)-9)</f>
        <v>#VALUE!</v>
      </c>
      <c r="B105" s="38" t="str">
        <f ca="true">+IF(ISTEXT('Data Summary'!B105),'Data Summary'!B105,"")</f>
        <v/>
      </c>
      <c r="C105" s="350" t="e">
        <f ca="true">+VALUE('Data Summary'!C105)</f>
        <v>#VALUE!</v>
      </c>
      <c r="D105" s="98" t="e">
        <f ca="true">+IF(AND(ISNUMBER(OFFSET('Water Data'!$D$4,0,10*ROW('Water Data'!D99))),'Data Summary'!BS105="Yes"),100-OFFSET('Water Data'!$D$4,0,10*ROW('Water Data'!D99)),NA())</f>
        <v>#N/A</v>
      </c>
      <c r="E105" s="98" t="e">
        <f ca="true">+IF(AND(ISNUMBER(OFFSET('Water Data'!$D$6,0,10*ROW('Water Data'!D99))),'Data Summary'!BT105="Yes"),OFFSET('Water Data'!$D$6,0,10*ROW('Water Data'!D99)),NA())</f>
        <v>#N/A</v>
      </c>
      <c r="F105" s="98" t="e">
        <f ca="true">+IF(AND(ISNUMBER(OFFSET('Water Data'!$D$9,0,10*ROW('Water Data'!D99))),'Data Summary'!BU105="Yes"),OFFSET('Water Data'!$D$9,0,10*ROW('Water Data'!D99)),NA())</f>
        <v>#N/A</v>
      </c>
      <c r="G105" s="98" t="e">
        <f ca="true">+IF(AND(ISNUMBER(OFFSET('Water Data'!$E$4,0,10*ROW('Water Data'!E99))),'Data Summary'!BV105="Yes"),100-OFFSET('Water Data'!$E$4,0,10*ROW('Water Data'!E99)),NA())</f>
        <v>#N/A</v>
      </c>
      <c r="H105" s="98" t="e">
        <f ca="true">+IF(AND(ISNUMBER(OFFSET('Water Data'!$E$6,0,10*ROW('Water Data'!E99))),'Data Summary'!BW105="Yes"),OFFSET('Water Data'!$E$6,0,10*ROW('Water Data'!E99)),NA())</f>
        <v>#N/A</v>
      </c>
      <c r="I105" s="98" t="e">
        <f ca="true">+IF(AND(ISNUMBER(OFFSET('Water Data'!$E$9,0,10*ROW('Water Data'!E99))),'Data Summary'!BX105="Yes"),OFFSET('Water Data'!$E$9,0,10*ROW('Water Data'!E99)),NA())</f>
        <v>#N/A</v>
      </c>
      <c r="J105" s="98" t="e">
        <f ca="true">+IF(AND(ISNUMBER(OFFSET('Water Data'!$F$4,0,10*ROW('Water Data'!F99))),'Data Summary'!BY105="Yes"),100-OFFSET('Water Data'!$F$4,0,10*ROW('Water Data'!F99)),NA())</f>
        <v>#N/A</v>
      </c>
      <c r="K105" s="98" t="e">
        <f ca="true">+IF(AND(ISNUMBER(OFFSET('Water Data'!$F$6,0,10*ROW('Water Data'!F99))),'Data Summary'!BZ105="Yes"),OFFSET('Water Data'!$F$6,0,10*ROW('Water Data'!F99)),NA())</f>
        <v>#N/A</v>
      </c>
      <c r="L105" s="98" t="e">
        <f ca="true">+IF(AND(ISNUMBER(OFFSET('Water Data'!$F$9,0,10*ROW('Water Data'!F99))),'Data Summary'!CA105="Yes"),OFFSET('Water Data'!$F$9,0,10*ROW('Water Data'!F99)),NA())</f>
        <v>#N/A</v>
      </c>
      <c r="M105" s="98" t="e">
        <f ca="true">+IF(AND(ISNUMBER(OFFSET('Water Data'!$G$4,0,10*ROW('Water Data'!G99))),'Data Summary'!CB105="Yes"),100-OFFSET('Water Data'!$G$4,0,10*ROW('Water Data'!G99)),NA())</f>
        <v>#N/A</v>
      </c>
      <c r="N105" s="98" t="e">
        <f ca="true">+IF(AND(ISNUMBER(OFFSET('Water Data'!$G$6,0,10*ROW('Water Data'!G99))),'Data Summary'!CC105="Yes"),OFFSET('Water Data'!$G$6,0,10*ROW('Water Data'!G99)),NA())</f>
        <v>#N/A</v>
      </c>
      <c r="O105" s="98" t="e">
        <f ca="true">+IF(AND(ISNUMBER(OFFSET('Water Data'!$G$9,0,10*ROW('Water Data'!G99))),'Data Summary'!CD105="Yes"),OFFSET('Water Data'!$G$9,0,10*ROW('Water Data'!G99)),NA())</f>
        <v>#N/A</v>
      </c>
      <c r="P105" s="98" t="e">
        <f ca="true">+IF(AND(ISNUMBER(OFFSET('Water Data'!$H$4,0,10*ROW('Water Data'!H99))),'Data Summary'!CE105="Yes"),100-OFFSET('Water Data'!$H$4,0,10*ROW('Water Data'!H99)),NA())</f>
        <v>#N/A</v>
      </c>
      <c r="Q105" s="98" t="e">
        <f ca="true">+IF(AND(ISNUMBER(OFFSET('Water Data'!$H$6,0,10*ROW('Water Data'!H99))),'Data Summary'!CF105="Yes"),OFFSET('Water Data'!$H$6,0,10*ROW('Water Data'!H99)),NA())</f>
        <v>#N/A</v>
      </c>
      <c r="R105" s="98" t="e">
        <f ca="true">+IF(AND(ISNUMBER(OFFSET('Water Data'!$H$9,0,10*ROW('Water Data'!H99))),'Data Summary'!CG105="Yes"),OFFSET('Water Data'!$H$9,0,10*ROW('Water Data'!H99)),NA())</f>
        <v>#N/A</v>
      </c>
      <c r="S105" s="98" t="e">
        <f ca="true">+IF(AND(ISNUMBER(OFFSET('Water Data'!$I$4,0,10*ROW('Water Data'!I99))),'Data Summary'!CH105="Yes"),100-OFFSET('Water Data'!$I$4,0,10*ROW('Water Data'!I99)),NA())</f>
        <v>#N/A</v>
      </c>
      <c r="T105" s="98" t="e">
        <f ca="true">+IF(AND(ISNUMBER(OFFSET('Water Data'!$I$6,0,10*ROW('Water Data'!I99))),'Data Summary'!CI105="Yes"),OFFSET('Water Data'!$I$6,0,10*ROW('Water Data'!I99)),NA())</f>
        <v>#N/A</v>
      </c>
      <c r="U105" s="98" t="e">
        <f ca="true">+IF(AND(ISNUMBER(OFFSET('Water Data'!$I$9,0,10*ROW('Water Data'!I99))),'Data Summary'!CJ105="Yes"),OFFSET('Water Data'!$I$9,0,10*ROW('Water Data'!I99)),NA())</f>
        <v>#N/A</v>
      </c>
      <c r="V105" s="99" t="e">
        <f ca="true">+IF(AND(ISNUMBER(OFFSET('Sanitation Data'!$D$4,0,10*ROW('Sanitation Data'!D99))),'Data Summary'!CK105="Yes"),100-OFFSET('Sanitation Data'!$D$4,0,10*ROW('Sanitation Data'!D99)),NA())</f>
        <v>#N/A</v>
      </c>
      <c r="W105" s="99" t="e">
        <f ca="true">+IF(AND(ISNUMBER(OFFSET('Sanitation Data'!$D$6,0,10*ROW('Sanitation Data'!D99))),'Data Summary'!CL105="Yes"),OFFSET('Sanitation Data'!$D$6,0,10*ROW('Sanitation Data'!D99)),NA())</f>
        <v>#N/A</v>
      </c>
      <c r="X105" s="99" t="e">
        <f ca="true">+IF(AND(ISNUMBER(OFFSET('Sanitation Data'!$D$10,0,10*ROW('Sanitation Data'!D99))),'Data Summary'!CM105="Yes"),OFFSET('Sanitation Data'!$D$10,0,10*ROW('Sanitation Data'!D99)),NA())</f>
        <v>#N/A</v>
      </c>
      <c r="Y105" s="99" t="e">
        <f ca="true">+IF(AND(ISNUMBER(OFFSET('Sanitation Data'!$D$11,0,10*ROW('Sanitation Data'!D99))),'Data Summary'!CN105="Yes"),OFFSET('Sanitation Data'!$D$11,0,10*ROW('Sanitation Data'!D99)),NA())</f>
        <v>#N/A</v>
      </c>
      <c r="Z105" s="99" t="e">
        <f ca="true">+IF(AND(ISNUMBER(OFFSET('Sanitation Data'!$D$12,0,10*ROW('Sanitation Data'!D99))),'Data Summary'!CO105="Yes"),OFFSET('Sanitation Data'!$D$12,0,10*ROW('Sanitation Data'!D99)),NA())</f>
        <v>#N/A</v>
      </c>
      <c r="AA105" s="99" t="e">
        <f ca="true">+IF(AND(ISNUMBER(OFFSET('Sanitation Data'!$E$4,0,10*ROW('Sanitation Data'!E99))),'Data Summary'!CP105="Yes"),100-OFFSET('Sanitation Data'!$E$4,0,10*ROW('Sanitation Data'!E99)),NA())</f>
        <v>#N/A</v>
      </c>
      <c r="AB105" s="99" t="e">
        <f ca="true">+IF(AND(ISNUMBER(OFFSET('Sanitation Data'!$E$6,0,10*ROW('Sanitation Data'!E99))),'Data Summary'!CQ105="Yes"),OFFSET('Sanitation Data'!$E$6,0,10*ROW('Sanitation Data'!E99)),NA())</f>
        <v>#N/A</v>
      </c>
      <c r="AC105" s="99" t="e">
        <f ca="true">+IF(AND(ISNUMBER(OFFSET('Sanitation Data'!$E$10,0,10*ROW('Sanitation Data'!E99))),'Data Summary'!CR105="Yes"),OFFSET('Sanitation Data'!$E$10,0,10*ROW('Sanitation Data'!E99)),NA())</f>
        <v>#N/A</v>
      </c>
      <c r="AD105" s="99" t="e">
        <f ca="true">+IF(AND(ISNUMBER(OFFSET('Sanitation Data'!$E$11,0,10*ROW('Sanitation Data'!E99))),'Data Summary'!CS105="Yes"),OFFSET('Sanitation Data'!$E$11,0,10*ROW('Sanitation Data'!E99)),NA())</f>
        <v>#N/A</v>
      </c>
      <c r="AE105" s="99" t="e">
        <f ca="true">+IF(AND(ISNUMBER(OFFSET('Sanitation Data'!$E$12,0,10*ROW('Sanitation Data'!E99))),'Data Summary'!CT105="Yes"),OFFSET('Sanitation Data'!$E$12,0,10*ROW('Sanitation Data'!E99)),NA())</f>
        <v>#N/A</v>
      </c>
      <c r="AF105" s="99" t="e">
        <f ca="true">+IF(AND(ISNUMBER(OFFSET('Sanitation Data'!$F$4,0,10*ROW('Sanitation Data'!F99))),'Data Summary'!CU105="Yes"),100-OFFSET('Sanitation Data'!$F$4,0,10*ROW('Sanitation Data'!F99)),NA())</f>
        <v>#N/A</v>
      </c>
      <c r="AG105" s="99" t="e">
        <f ca="true">+IF(AND(ISNUMBER(OFFSET('Sanitation Data'!$F$6,0,10*ROW('Sanitation Data'!F99))),'Data Summary'!CV105="Yes"),OFFSET('Sanitation Data'!$F$6,0,10*ROW('Sanitation Data'!F99)),NA())</f>
        <v>#N/A</v>
      </c>
      <c r="AH105" s="99" t="e">
        <f ca="true">+IF(AND(ISNUMBER(OFFSET('Sanitation Data'!$F$10,0,10*ROW('Sanitation Data'!F99))),'Data Summary'!CW105="Yes"),OFFSET('Sanitation Data'!$F$10,0,10*ROW('Sanitation Data'!F99)),NA())</f>
        <v>#N/A</v>
      </c>
      <c r="AI105" s="99" t="e">
        <f ca="true">+IF(AND(ISNUMBER(OFFSET('Sanitation Data'!$F$11,0,10*ROW('Sanitation Data'!F99))),'Data Summary'!CX105="Yes"),OFFSET('Sanitation Data'!$F$11,0,10*ROW('Sanitation Data'!F99)),NA())</f>
        <v>#N/A</v>
      </c>
      <c r="AJ105" s="99" t="e">
        <f ca="true">+IF(AND(ISNUMBER(OFFSET('Sanitation Data'!$F$12,0,10*ROW('Sanitation Data'!F99))),'Data Summary'!CY105="Yes"),OFFSET('Sanitation Data'!$F$12,0,10*ROW('Sanitation Data'!F99)),NA())</f>
        <v>#N/A</v>
      </c>
      <c r="AK105" s="99" t="e">
        <f ca="true">+IF(AND(ISNUMBER(OFFSET('Sanitation Data'!$G$4,0,10*ROW('Sanitation Data'!G99))),'Data Summary'!CZ105="Yes"),100-OFFSET('Sanitation Data'!$G$4,0,10*ROW('Sanitation Data'!G99)),NA())</f>
        <v>#N/A</v>
      </c>
      <c r="AL105" s="99" t="e">
        <f ca="true">+IF(AND(ISNUMBER(OFFSET('Sanitation Data'!$G$6,0,10*ROW('Sanitation Data'!G99))),'Data Summary'!DA105="Yes"),OFFSET('Sanitation Data'!$G$6,0,10*ROW('Sanitation Data'!G99)),NA())</f>
        <v>#N/A</v>
      </c>
      <c r="AM105" s="99" t="e">
        <f ca="true">+IF(AND(ISNUMBER(OFFSET('Sanitation Data'!$G$10,0,10*ROW('Sanitation Data'!G99))),'Data Summary'!DB105="Yes"),OFFSET('Sanitation Data'!$G$10,0,10*ROW('Sanitation Data'!G99)),NA())</f>
        <v>#N/A</v>
      </c>
      <c r="AN105" s="99" t="e">
        <f ca="true">+IF(AND(ISNUMBER(OFFSET('Sanitation Data'!$G$11,0,10*ROW('Sanitation Data'!G99))),'Data Summary'!DC105="Yes"),OFFSET('Sanitation Data'!$G$11,0,10*ROW('Sanitation Data'!G99)),NA())</f>
        <v>#N/A</v>
      </c>
      <c r="AO105" s="99" t="e">
        <f ca="true">+IF(AND(ISNUMBER(OFFSET('Sanitation Data'!$G$12,0,10*ROW('Sanitation Data'!G99))),'Data Summary'!DD105="Yes"),OFFSET('Sanitation Data'!$G$12,0,10*ROW('Sanitation Data'!G99)),NA())</f>
        <v>#N/A</v>
      </c>
      <c r="AP105" s="99" t="e">
        <f ca="true">+IF(AND(ISNUMBER(OFFSET('Sanitation Data'!$H$4,0,10*ROW('Sanitation Data'!H99))),'Data Summary'!DE105="Yes"),100-OFFSET('Sanitation Data'!$H$4,0,10*ROW('Sanitation Data'!H99)),NA())</f>
        <v>#N/A</v>
      </c>
      <c r="AQ105" s="99" t="e">
        <f ca="true">+IF(AND(ISNUMBER(OFFSET('Sanitation Data'!$H$6,0,10*ROW('Sanitation Data'!H99))),'Data Summary'!DF105="Yes"),OFFSET('Sanitation Data'!$H$6,0,10*ROW('Sanitation Data'!H99)),NA())</f>
        <v>#N/A</v>
      </c>
      <c r="AR105" s="99" t="e">
        <f ca="true">+IF(AND(ISNUMBER(OFFSET('Sanitation Data'!$H$10,0,10*ROW('Sanitation Data'!H99))),'Data Summary'!DG105="Yes"),OFFSET('Sanitation Data'!$H$10,0,10*ROW('Sanitation Data'!H99)),NA())</f>
        <v>#N/A</v>
      </c>
      <c r="AS105" s="99" t="e">
        <f ca="true">+IF(AND(ISNUMBER(OFFSET('Sanitation Data'!$H$11,0,10*ROW('Sanitation Data'!H99))),'Data Summary'!DH105="Yes"),OFFSET('Sanitation Data'!$H$11,0,10*ROW('Sanitation Data'!H99)),NA())</f>
        <v>#N/A</v>
      </c>
      <c r="AT105" s="99" t="e">
        <f ca="true">+IF(AND(ISNUMBER(OFFSET('Sanitation Data'!$H$12,0,10*ROW('Sanitation Data'!H99))),'Data Summary'!DI105="Yes"),OFFSET('Sanitation Data'!$H$12,0,10*ROW('Sanitation Data'!H99)),NA())</f>
        <v>#N/A</v>
      </c>
      <c r="AU105" s="99" t="e">
        <f ca="true">+IF(AND(ISNUMBER(OFFSET('Sanitation Data'!$I$4,0,10*ROW('Sanitation Data'!I99))),'Data Summary'!DJ105="Yes"),100-OFFSET('Sanitation Data'!$I$4,0,10*ROW('Sanitation Data'!I99)),NA())</f>
        <v>#N/A</v>
      </c>
      <c r="AV105" s="99" t="e">
        <f ca="true">+IF(AND(ISNUMBER(OFFSET('Sanitation Data'!$I$6,0,10*ROW('Sanitation Data'!I99))),'Data Summary'!DK105="Yes"),OFFSET('Sanitation Data'!$I$6,0,10*ROW('Sanitation Data'!I99)),NA())</f>
        <v>#N/A</v>
      </c>
      <c r="AW105" s="99" t="e">
        <f ca="true">+IF(AND(ISNUMBER(OFFSET('Sanitation Data'!$I$10,0,10*ROW('Sanitation Data'!I99))),'Data Summary'!DL105="Yes"),OFFSET('Sanitation Data'!$I$10,0,10*ROW('Sanitation Data'!I99)),NA())</f>
        <v>#N/A</v>
      </c>
      <c r="AX105" s="99" t="e">
        <f ca="true">+IF(AND(ISNUMBER(OFFSET('Sanitation Data'!$I$11,0,10*ROW('Sanitation Data'!I99))),'Data Summary'!DM105="Yes"),OFFSET('Sanitation Data'!$I$11,0,10*ROW('Sanitation Data'!I99)),NA())</f>
        <v>#N/A</v>
      </c>
      <c r="AY105" s="99" t="e">
        <f ca="true">+IF(AND(ISNUMBER(OFFSET('Sanitation Data'!$I$12,0,10*ROW('Sanitation Data'!I99))),'Data Summary'!DN105="Yes"),OFFSET('Sanitation Data'!$I$12,0,10*ROW('Sanitation Data'!I99)),NA())</f>
        <v>#N/A</v>
      </c>
      <c r="AZ105" s="100" t="e">
        <f ca="true">+IF(AND(ISNUMBER(OFFSET('Hygiene Data'!$D$5,0,10*ROW('Hygiene Data'!D99))),'Data Summary'!DO105="Yes"),OFFSET('Hygiene Data'!$D$5,0,10*ROW('Hygiene Data'!D99)),NA())</f>
        <v>#N/A</v>
      </c>
      <c r="BA105" s="100" t="e">
        <f ca="true">+IF(AND(ISNUMBER(OFFSET('Hygiene Data'!$D$7,0,10*ROW('Hygiene Data'!D99))),'Data Summary'!DP105="Yes"),OFFSET('Hygiene Data'!$D$7,0,10*ROW('Hygiene Data'!D99)),NA())</f>
        <v>#N/A</v>
      </c>
      <c r="BB105" s="100" t="e">
        <f ca="true">+IF(AND(ISNUMBER(OFFSET('Hygiene Data'!$D$9,0,10*ROW('Hygiene Data'!D99))),'Data Summary'!DQ105="Yes"),OFFSET('Hygiene Data'!$D$9,0,10*ROW('Hygiene Data'!D99)),NA())</f>
        <v>#N/A</v>
      </c>
      <c r="BC105" s="100" t="e">
        <f ca="true">+IF(AND(ISNUMBER(OFFSET('Hygiene Data'!$E$5,0,10*ROW('Hygiene Data'!E99))),'Data Summary'!DR105="Yes"),OFFSET('Hygiene Data'!$E$5,0,10*ROW('Hygiene Data'!E99)),NA())</f>
        <v>#N/A</v>
      </c>
      <c r="BD105" s="100" t="e">
        <f ca="true">+IF(AND(ISNUMBER(OFFSET('Hygiene Data'!$E$7,0,10*ROW('Hygiene Data'!E99))),'Data Summary'!DS105="Yes"),OFFSET('Hygiene Data'!$E$7,0,10*ROW('Hygiene Data'!E99)),NA())</f>
        <v>#N/A</v>
      </c>
      <c r="BE105" s="100" t="e">
        <f ca="true">+IF(AND(ISNUMBER(OFFSET('Hygiene Data'!$E$9,0,10*ROW('Hygiene Data'!E99))),'Data Summary'!DT105="Yes"),OFFSET('Hygiene Data'!$E$9,0,10*ROW('Hygiene Data'!E99)),NA())</f>
        <v>#N/A</v>
      </c>
      <c r="BF105" s="100" t="e">
        <f ca="true">+IF(AND(ISNUMBER(OFFSET('Hygiene Data'!$F$5,0,10*ROW('Hygiene Data'!F99))),'Data Summary'!DU105="Yes"),OFFSET('Hygiene Data'!$F$5,0,10*ROW('Hygiene Data'!F99)),NA())</f>
        <v>#N/A</v>
      </c>
      <c r="BG105" s="100" t="e">
        <f ca="true">+IF(AND(ISNUMBER(OFFSET('Hygiene Data'!$F$7,0,10*ROW('Hygiene Data'!F99))),'Data Summary'!DV105="Yes"),OFFSET('Hygiene Data'!$F$7,0,10*ROW('Hygiene Data'!F99)),NA())</f>
        <v>#N/A</v>
      </c>
      <c r="BH105" s="100" t="e">
        <f ca="true">+IF(AND(ISNUMBER(OFFSET('Hygiene Data'!$F$9,0,10*ROW('Hygiene Data'!F99))),'Data Summary'!DW105="Yes"),OFFSET('Hygiene Data'!$F$9,0,10*ROW('Hygiene Data'!F99)),NA())</f>
        <v>#N/A</v>
      </c>
      <c r="BI105" s="100" t="e">
        <f ca="true">+IF(AND(ISNUMBER(OFFSET('Hygiene Data'!$G$5,0,10*ROW('Hygiene Data'!G99))),'Data Summary'!DX105="Yes"),OFFSET('Hygiene Data'!$G$5,0,10*ROW('Hygiene Data'!G99)),NA())</f>
        <v>#N/A</v>
      </c>
      <c r="BJ105" s="100" t="e">
        <f ca="true">+IF(AND(ISNUMBER(OFFSET('Hygiene Data'!$G$7,0,10*ROW('Hygiene Data'!G99))),'Data Summary'!DY105="Yes"),OFFSET('Hygiene Data'!$G$7,0,10*ROW('Hygiene Data'!G99)),NA())</f>
        <v>#N/A</v>
      </c>
      <c r="BK105" s="100" t="e">
        <f ca="true">+IF(AND(ISNUMBER(OFFSET('Hygiene Data'!$G$9,0,10*ROW('Hygiene Data'!G99))),'Data Summary'!DZ105="Yes"),OFFSET('Hygiene Data'!$G$9,0,10*ROW('Hygiene Data'!G99)),NA())</f>
        <v>#N/A</v>
      </c>
      <c r="BL105" s="100" t="e">
        <f ca="true">+IF(AND(ISNUMBER(OFFSET('Hygiene Data'!$H$5,0,10*ROW('Hygiene Data'!H99))),'Data Summary'!EA105="Yes"),OFFSET('Hygiene Data'!$H$5,0,10*ROW('Hygiene Data'!H99)),NA())</f>
        <v>#N/A</v>
      </c>
      <c r="BM105" s="100" t="e">
        <f ca="true">+IF(AND(ISNUMBER(OFFSET('Hygiene Data'!$H$7,0,10*ROW('Hygiene Data'!H99))),'Data Summary'!EB105="Yes"),OFFSET('Hygiene Data'!$H$7,0,10*ROW('Hygiene Data'!H99)),NA())</f>
        <v>#N/A</v>
      </c>
      <c r="BN105" s="100" t="e">
        <f ca="true">+IF(AND(ISNUMBER(OFFSET('Hygiene Data'!$H$9,0,10*ROW('Hygiene Data'!H99))),'Data Summary'!EC105="Yes"),OFFSET('Hygiene Data'!$H$9,0,10*ROW('Hygiene Data'!H99)),NA())</f>
        <v>#N/A</v>
      </c>
      <c r="BO105" s="100" t="e">
        <f ca="true">+IF(AND(ISNUMBER(OFFSET('Hygiene Data'!$I$5,0,10*ROW('Hygiene Data'!I99))),'Data Summary'!ED105="Yes"),OFFSET('Hygiene Data'!$I$5,0,10*ROW('Hygiene Data'!I99)),NA())</f>
        <v>#N/A</v>
      </c>
      <c r="BP105" s="100" t="e">
        <f ca="true">+IF(AND(ISNUMBER(OFFSET('Hygiene Data'!$I$7,0,10*ROW('Hygiene Data'!I99))),'Data Summary'!EE105="Yes"),OFFSET('Hygiene Data'!$I$7,0,10*ROW('Hygiene Data'!I99)),NA())</f>
        <v>#N/A</v>
      </c>
      <c r="BQ105" s="100" t="e">
        <f ca="true">+IF(AND(ISNUMBER(OFFSET('Hygiene Data'!$I$9,0,10*ROW('Hygiene Data'!I99))),'Data Summary'!EF105="Yes"),OFFSET('Hygiene Data'!$I$9,0,10*ROW('Hygiene Data'!I99)),NA())</f>
        <v>#N/A</v>
      </c>
    </row>
    <row xmlns:x14ac="http://schemas.microsoft.com/office/spreadsheetml/2009/9/ac" r="106" x14ac:dyDescent="0.2">
      <c r="A106" s="351" t="e">
        <f ca="true">+RIGHT('Data Summary'!A106,LEN('Data Summary'!A106)-9)</f>
        <v>#VALUE!</v>
      </c>
      <c r="B106" s="38" t="str">
        <f ca="true">+IF(ISTEXT('Data Summary'!B106),'Data Summary'!B106,"")</f>
        <v/>
      </c>
      <c r="C106" s="350" t="e">
        <f ca="true">+VALUE('Data Summary'!C106)</f>
        <v>#VALUE!</v>
      </c>
      <c r="D106" s="98" t="e">
        <f ca="true">+IF(AND(ISNUMBER(OFFSET('Water Data'!$D$4,0,10*ROW('Water Data'!D100))),'Data Summary'!BS106="Yes"),100-OFFSET('Water Data'!$D$4,0,10*ROW('Water Data'!D100)),NA())</f>
        <v>#N/A</v>
      </c>
      <c r="E106" s="98" t="e">
        <f ca="true">+IF(AND(ISNUMBER(OFFSET('Water Data'!$D$6,0,10*ROW('Water Data'!D100))),'Data Summary'!BT106="Yes"),OFFSET('Water Data'!$D$6,0,10*ROW('Water Data'!D100)),NA())</f>
        <v>#N/A</v>
      </c>
      <c r="F106" s="98" t="e">
        <f ca="true">+IF(AND(ISNUMBER(OFFSET('Water Data'!$D$9,0,10*ROW('Water Data'!D100))),'Data Summary'!BU106="Yes"),OFFSET('Water Data'!$D$9,0,10*ROW('Water Data'!D100)),NA())</f>
        <v>#N/A</v>
      </c>
      <c r="G106" s="98" t="e">
        <f ca="true">+IF(AND(ISNUMBER(OFFSET('Water Data'!$E$4,0,10*ROW('Water Data'!E100))),'Data Summary'!BV106="Yes"),100-OFFSET('Water Data'!$E$4,0,10*ROW('Water Data'!E100)),NA())</f>
        <v>#N/A</v>
      </c>
      <c r="H106" s="98" t="e">
        <f ca="true">+IF(AND(ISNUMBER(OFFSET('Water Data'!$E$6,0,10*ROW('Water Data'!E100))),'Data Summary'!BW106="Yes"),OFFSET('Water Data'!$E$6,0,10*ROW('Water Data'!E100)),NA())</f>
        <v>#N/A</v>
      </c>
      <c r="I106" s="98" t="e">
        <f ca="true">+IF(AND(ISNUMBER(OFFSET('Water Data'!$E$9,0,10*ROW('Water Data'!E100))),'Data Summary'!BX106="Yes"),OFFSET('Water Data'!$E$9,0,10*ROW('Water Data'!E100)),NA())</f>
        <v>#N/A</v>
      </c>
      <c r="J106" s="98" t="e">
        <f ca="true">+IF(AND(ISNUMBER(OFFSET('Water Data'!$F$4,0,10*ROW('Water Data'!F100))),'Data Summary'!BY106="Yes"),100-OFFSET('Water Data'!$F$4,0,10*ROW('Water Data'!F100)),NA())</f>
        <v>#N/A</v>
      </c>
      <c r="K106" s="98" t="e">
        <f ca="true">+IF(AND(ISNUMBER(OFFSET('Water Data'!$F$6,0,10*ROW('Water Data'!F100))),'Data Summary'!BZ106="Yes"),OFFSET('Water Data'!$F$6,0,10*ROW('Water Data'!F100)),NA())</f>
        <v>#N/A</v>
      </c>
      <c r="L106" s="98" t="e">
        <f ca="true">+IF(AND(ISNUMBER(OFFSET('Water Data'!$F$9,0,10*ROW('Water Data'!F100))),'Data Summary'!CA106="Yes"),OFFSET('Water Data'!$F$9,0,10*ROW('Water Data'!F100)),NA())</f>
        <v>#N/A</v>
      </c>
      <c r="M106" s="98" t="e">
        <f ca="true">+IF(AND(ISNUMBER(OFFSET('Water Data'!$G$4,0,10*ROW('Water Data'!G100))),'Data Summary'!CB106="Yes"),100-OFFSET('Water Data'!$G$4,0,10*ROW('Water Data'!G100)),NA())</f>
        <v>#N/A</v>
      </c>
      <c r="N106" s="98" t="e">
        <f ca="true">+IF(AND(ISNUMBER(OFFSET('Water Data'!$G$6,0,10*ROW('Water Data'!G100))),'Data Summary'!CC106="Yes"),OFFSET('Water Data'!$G$6,0,10*ROW('Water Data'!G100)),NA())</f>
        <v>#N/A</v>
      </c>
      <c r="O106" s="98" t="e">
        <f ca="true">+IF(AND(ISNUMBER(OFFSET('Water Data'!$G$9,0,10*ROW('Water Data'!G100))),'Data Summary'!CD106="Yes"),OFFSET('Water Data'!$G$9,0,10*ROW('Water Data'!G100)),NA())</f>
        <v>#N/A</v>
      </c>
      <c r="P106" s="98" t="e">
        <f ca="true">+IF(AND(ISNUMBER(OFFSET('Water Data'!$H$4,0,10*ROW('Water Data'!H100))),'Data Summary'!CE106="Yes"),100-OFFSET('Water Data'!$H$4,0,10*ROW('Water Data'!H100)),NA())</f>
        <v>#N/A</v>
      </c>
      <c r="Q106" s="98" t="e">
        <f ca="true">+IF(AND(ISNUMBER(OFFSET('Water Data'!$H$6,0,10*ROW('Water Data'!H100))),'Data Summary'!CF106="Yes"),OFFSET('Water Data'!$H$6,0,10*ROW('Water Data'!H100)),NA())</f>
        <v>#N/A</v>
      </c>
      <c r="R106" s="98" t="e">
        <f ca="true">+IF(AND(ISNUMBER(OFFSET('Water Data'!$H$9,0,10*ROW('Water Data'!H100))),'Data Summary'!CG106="Yes"),OFFSET('Water Data'!$H$9,0,10*ROW('Water Data'!H100)),NA())</f>
        <v>#N/A</v>
      </c>
      <c r="S106" s="98" t="e">
        <f ca="true">+IF(AND(ISNUMBER(OFFSET('Water Data'!$I$4,0,10*ROW('Water Data'!I100))),'Data Summary'!CH106="Yes"),100-OFFSET('Water Data'!$I$4,0,10*ROW('Water Data'!I100)),NA())</f>
        <v>#N/A</v>
      </c>
      <c r="T106" s="98" t="e">
        <f ca="true">+IF(AND(ISNUMBER(OFFSET('Water Data'!$I$6,0,10*ROW('Water Data'!I100))),'Data Summary'!CI106="Yes"),OFFSET('Water Data'!$I$6,0,10*ROW('Water Data'!I100)),NA())</f>
        <v>#N/A</v>
      </c>
      <c r="U106" s="98" t="e">
        <f ca="true">+IF(AND(ISNUMBER(OFFSET('Water Data'!$I$9,0,10*ROW('Water Data'!I100))),'Data Summary'!CJ106="Yes"),OFFSET('Water Data'!$I$9,0,10*ROW('Water Data'!I100)),NA())</f>
        <v>#N/A</v>
      </c>
      <c r="V106" s="99" t="e">
        <f ca="true">+IF(AND(ISNUMBER(OFFSET('Sanitation Data'!$D$4,0,10*ROW('Sanitation Data'!D100))),'Data Summary'!CK106="Yes"),100-OFFSET('Sanitation Data'!$D$4,0,10*ROW('Sanitation Data'!D100)),NA())</f>
        <v>#N/A</v>
      </c>
      <c r="W106" s="99" t="e">
        <f ca="true">+IF(AND(ISNUMBER(OFFSET('Sanitation Data'!$D$6,0,10*ROW('Sanitation Data'!D100))),'Data Summary'!CL106="Yes"),OFFSET('Sanitation Data'!$D$6,0,10*ROW('Sanitation Data'!D100)),NA())</f>
        <v>#N/A</v>
      </c>
      <c r="X106" s="99" t="e">
        <f ca="true">+IF(AND(ISNUMBER(OFFSET('Sanitation Data'!$D$10,0,10*ROW('Sanitation Data'!D100))),'Data Summary'!CM106="Yes"),OFFSET('Sanitation Data'!$D$10,0,10*ROW('Sanitation Data'!D100)),NA())</f>
        <v>#N/A</v>
      </c>
      <c r="Y106" s="99" t="e">
        <f ca="true">+IF(AND(ISNUMBER(OFFSET('Sanitation Data'!$D$11,0,10*ROW('Sanitation Data'!D100))),'Data Summary'!CN106="Yes"),OFFSET('Sanitation Data'!$D$11,0,10*ROW('Sanitation Data'!D100)),NA())</f>
        <v>#N/A</v>
      </c>
      <c r="Z106" s="99" t="e">
        <f ca="true">+IF(AND(ISNUMBER(OFFSET('Sanitation Data'!$D$12,0,10*ROW('Sanitation Data'!D100))),'Data Summary'!CO106="Yes"),OFFSET('Sanitation Data'!$D$12,0,10*ROW('Sanitation Data'!D100)),NA())</f>
        <v>#N/A</v>
      </c>
      <c r="AA106" s="99" t="e">
        <f ca="true">+IF(AND(ISNUMBER(OFFSET('Sanitation Data'!$E$4,0,10*ROW('Sanitation Data'!E100))),'Data Summary'!CP106="Yes"),100-OFFSET('Sanitation Data'!$E$4,0,10*ROW('Sanitation Data'!E100)),NA())</f>
        <v>#N/A</v>
      </c>
      <c r="AB106" s="99" t="e">
        <f ca="true">+IF(AND(ISNUMBER(OFFSET('Sanitation Data'!$E$6,0,10*ROW('Sanitation Data'!E100))),'Data Summary'!CQ106="Yes"),OFFSET('Sanitation Data'!$E$6,0,10*ROW('Sanitation Data'!E100)),NA())</f>
        <v>#N/A</v>
      </c>
      <c r="AC106" s="99" t="e">
        <f ca="true">+IF(AND(ISNUMBER(OFFSET('Sanitation Data'!$E$10,0,10*ROW('Sanitation Data'!E100))),'Data Summary'!CR106="Yes"),OFFSET('Sanitation Data'!$E$10,0,10*ROW('Sanitation Data'!E100)),NA())</f>
        <v>#N/A</v>
      </c>
      <c r="AD106" s="99" t="e">
        <f ca="true">+IF(AND(ISNUMBER(OFFSET('Sanitation Data'!$E$11,0,10*ROW('Sanitation Data'!E100))),'Data Summary'!CS106="Yes"),OFFSET('Sanitation Data'!$E$11,0,10*ROW('Sanitation Data'!E100)),NA())</f>
        <v>#N/A</v>
      </c>
      <c r="AE106" s="99" t="e">
        <f ca="true">+IF(AND(ISNUMBER(OFFSET('Sanitation Data'!$E$12,0,10*ROW('Sanitation Data'!E100))),'Data Summary'!CT106="Yes"),OFFSET('Sanitation Data'!$E$12,0,10*ROW('Sanitation Data'!E100)),NA())</f>
        <v>#N/A</v>
      </c>
      <c r="AF106" s="99" t="e">
        <f ca="true">+IF(AND(ISNUMBER(OFFSET('Sanitation Data'!$F$4,0,10*ROW('Sanitation Data'!F100))),'Data Summary'!CU106="Yes"),100-OFFSET('Sanitation Data'!$F$4,0,10*ROW('Sanitation Data'!F100)),NA())</f>
        <v>#N/A</v>
      </c>
      <c r="AG106" s="99" t="e">
        <f ca="true">+IF(AND(ISNUMBER(OFFSET('Sanitation Data'!$F$6,0,10*ROW('Sanitation Data'!F100))),'Data Summary'!CV106="Yes"),OFFSET('Sanitation Data'!$F$6,0,10*ROW('Sanitation Data'!F100)),NA())</f>
        <v>#N/A</v>
      </c>
      <c r="AH106" s="99" t="e">
        <f ca="true">+IF(AND(ISNUMBER(OFFSET('Sanitation Data'!$F$10,0,10*ROW('Sanitation Data'!F100))),'Data Summary'!CW106="Yes"),OFFSET('Sanitation Data'!$F$10,0,10*ROW('Sanitation Data'!F100)),NA())</f>
        <v>#N/A</v>
      </c>
      <c r="AI106" s="99" t="e">
        <f ca="true">+IF(AND(ISNUMBER(OFFSET('Sanitation Data'!$F$11,0,10*ROW('Sanitation Data'!F100))),'Data Summary'!CX106="Yes"),OFFSET('Sanitation Data'!$F$11,0,10*ROW('Sanitation Data'!F100)),NA())</f>
        <v>#N/A</v>
      </c>
      <c r="AJ106" s="99" t="e">
        <f ca="true">+IF(AND(ISNUMBER(OFFSET('Sanitation Data'!$F$12,0,10*ROW('Sanitation Data'!F100))),'Data Summary'!CY106="Yes"),OFFSET('Sanitation Data'!$F$12,0,10*ROW('Sanitation Data'!F100)),NA())</f>
        <v>#N/A</v>
      </c>
      <c r="AK106" s="99" t="e">
        <f ca="true">+IF(AND(ISNUMBER(OFFSET('Sanitation Data'!$G$4,0,10*ROW('Sanitation Data'!G100))),'Data Summary'!CZ106="Yes"),100-OFFSET('Sanitation Data'!$G$4,0,10*ROW('Sanitation Data'!G100)),NA())</f>
        <v>#N/A</v>
      </c>
      <c r="AL106" s="99" t="e">
        <f ca="true">+IF(AND(ISNUMBER(OFFSET('Sanitation Data'!$G$6,0,10*ROW('Sanitation Data'!G100))),'Data Summary'!DA106="Yes"),OFFSET('Sanitation Data'!$G$6,0,10*ROW('Sanitation Data'!G100)),NA())</f>
        <v>#N/A</v>
      </c>
      <c r="AM106" s="99" t="e">
        <f ca="true">+IF(AND(ISNUMBER(OFFSET('Sanitation Data'!$G$10,0,10*ROW('Sanitation Data'!G100))),'Data Summary'!DB106="Yes"),OFFSET('Sanitation Data'!$G$10,0,10*ROW('Sanitation Data'!G100)),NA())</f>
        <v>#N/A</v>
      </c>
      <c r="AN106" s="99" t="e">
        <f ca="true">+IF(AND(ISNUMBER(OFFSET('Sanitation Data'!$G$11,0,10*ROW('Sanitation Data'!G100))),'Data Summary'!DC106="Yes"),OFFSET('Sanitation Data'!$G$11,0,10*ROW('Sanitation Data'!G100)),NA())</f>
        <v>#N/A</v>
      </c>
      <c r="AO106" s="99" t="e">
        <f ca="true">+IF(AND(ISNUMBER(OFFSET('Sanitation Data'!$G$12,0,10*ROW('Sanitation Data'!G100))),'Data Summary'!DD106="Yes"),OFFSET('Sanitation Data'!$G$12,0,10*ROW('Sanitation Data'!G100)),NA())</f>
        <v>#N/A</v>
      </c>
      <c r="AP106" s="99" t="e">
        <f ca="true">+IF(AND(ISNUMBER(OFFSET('Sanitation Data'!$H$4,0,10*ROW('Sanitation Data'!H100))),'Data Summary'!DE106="Yes"),100-OFFSET('Sanitation Data'!$H$4,0,10*ROW('Sanitation Data'!H100)),NA())</f>
        <v>#N/A</v>
      </c>
      <c r="AQ106" s="99" t="e">
        <f ca="true">+IF(AND(ISNUMBER(OFFSET('Sanitation Data'!$H$6,0,10*ROW('Sanitation Data'!H100))),'Data Summary'!DF106="Yes"),OFFSET('Sanitation Data'!$H$6,0,10*ROW('Sanitation Data'!H100)),NA())</f>
        <v>#N/A</v>
      </c>
      <c r="AR106" s="99" t="e">
        <f ca="true">+IF(AND(ISNUMBER(OFFSET('Sanitation Data'!$H$10,0,10*ROW('Sanitation Data'!H100))),'Data Summary'!DG106="Yes"),OFFSET('Sanitation Data'!$H$10,0,10*ROW('Sanitation Data'!H100)),NA())</f>
        <v>#N/A</v>
      </c>
      <c r="AS106" s="99" t="e">
        <f ca="true">+IF(AND(ISNUMBER(OFFSET('Sanitation Data'!$H$11,0,10*ROW('Sanitation Data'!H100))),'Data Summary'!DH106="Yes"),OFFSET('Sanitation Data'!$H$11,0,10*ROW('Sanitation Data'!H100)),NA())</f>
        <v>#N/A</v>
      </c>
      <c r="AT106" s="99" t="e">
        <f ca="true">+IF(AND(ISNUMBER(OFFSET('Sanitation Data'!$H$12,0,10*ROW('Sanitation Data'!H100))),'Data Summary'!DI106="Yes"),OFFSET('Sanitation Data'!$H$12,0,10*ROW('Sanitation Data'!H100)),NA())</f>
        <v>#N/A</v>
      </c>
      <c r="AU106" s="99" t="e">
        <f ca="true">+IF(AND(ISNUMBER(OFFSET('Sanitation Data'!$I$4,0,10*ROW('Sanitation Data'!I100))),'Data Summary'!DJ106="Yes"),100-OFFSET('Sanitation Data'!$I$4,0,10*ROW('Sanitation Data'!I100)),NA())</f>
        <v>#N/A</v>
      </c>
      <c r="AV106" s="99" t="e">
        <f ca="true">+IF(AND(ISNUMBER(OFFSET('Sanitation Data'!$I$6,0,10*ROW('Sanitation Data'!I100))),'Data Summary'!DK106="Yes"),OFFSET('Sanitation Data'!$I$6,0,10*ROW('Sanitation Data'!I100)),NA())</f>
        <v>#N/A</v>
      </c>
      <c r="AW106" s="99" t="e">
        <f ca="true">+IF(AND(ISNUMBER(OFFSET('Sanitation Data'!$I$10,0,10*ROW('Sanitation Data'!I100))),'Data Summary'!DL106="Yes"),OFFSET('Sanitation Data'!$I$10,0,10*ROW('Sanitation Data'!I100)),NA())</f>
        <v>#N/A</v>
      </c>
      <c r="AX106" s="99" t="e">
        <f ca="true">+IF(AND(ISNUMBER(OFFSET('Sanitation Data'!$I$11,0,10*ROW('Sanitation Data'!I100))),'Data Summary'!DM106="Yes"),OFFSET('Sanitation Data'!$I$11,0,10*ROW('Sanitation Data'!I100)),NA())</f>
        <v>#N/A</v>
      </c>
      <c r="AY106" s="99" t="e">
        <f ca="true">+IF(AND(ISNUMBER(OFFSET('Sanitation Data'!$I$12,0,10*ROW('Sanitation Data'!I100))),'Data Summary'!DN106="Yes"),OFFSET('Sanitation Data'!$I$12,0,10*ROW('Sanitation Data'!I100)),NA())</f>
        <v>#N/A</v>
      </c>
      <c r="AZ106" s="100" t="e">
        <f ca="true">+IF(AND(ISNUMBER(OFFSET('Hygiene Data'!$D$5,0,10*ROW('Hygiene Data'!D100))),'Data Summary'!DO106="Yes"),OFFSET('Hygiene Data'!$D$5,0,10*ROW('Hygiene Data'!D100)),NA())</f>
        <v>#N/A</v>
      </c>
      <c r="BA106" s="100" t="e">
        <f ca="true">+IF(AND(ISNUMBER(OFFSET('Hygiene Data'!$D$7,0,10*ROW('Hygiene Data'!D100))),'Data Summary'!DP106="Yes"),OFFSET('Hygiene Data'!$D$7,0,10*ROW('Hygiene Data'!D100)),NA())</f>
        <v>#N/A</v>
      </c>
      <c r="BB106" s="100" t="e">
        <f ca="true">+IF(AND(ISNUMBER(OFFSET('Hygiene Data'!$D$9,0,10*ROW('Hygiene Data'!D100))),'Data Summary'!DQ106="Yes"),OFFSET('Hygiene Data'!$D$9,0,10*ROW('Hygiene Data'!D100)),NA())</f>
        <v>#N/A</v>
      </c>
      <c r="BC106" s="100" t="e">
        <f ca="true">+IF(AND(ISNUMBER(OFFSET('Hygiene Data'!$E$5,0,10*ROW('Hygiene Data'!E100))),'Data Summary'!DR106="Yes"),OFFSET('Hygiene Data'!$E$5,0,10*ROW('Hygiene Data'!E100)),NA())</f>
        <v>#N/A</v>
      </c>
      <c r="BD106" s="100" t="e">
        <f ca="true">+IF(AND(ISNUMBER(OFFSET('Hygiene Data'!$E$7,0,10*ROW('Hygiene Data'!E100))),'Data Summary'!DS106="Yes"),OFFSET('Hygiene Data'!$E$7,0,10*ROW('Hygiene Data'!E100)),NA())</f>
        <v>#N/A</v>
      </c>
      <c r="BE106" s="100" t="e">
        <f ca="true">+IF(AND(ISNUMBER(OFFSET('Hygiene Data'!$E$9,0,10*ROW('Hygiene Data'!E100))),'Data Summary'!DT106="Yes"),OFFSET('Hygiene Data'!$E$9,0,10*ROW('Hygiene Data'!E100)),NA())</f>
        <v>#N/A</v>
      </c>
      <c r="BF106" s="100" t="e">
        <f ca="true">+IF(AND(ISNUMBER(OFFSET('Hygiene Data'!$F$5,0,10*ROW('Hygiene Data'!F100))),'Data Summary'!DU106="Yes"),OFFSET('Hygiene Data'!$F$5,0,10*ROW('Hygiene Data'!F100)),NA())</f>
        <v>#N/A</v>
      </c>
      <c r="BG106" s="100" t="e">
        <f ca="true">+IF(AND(ISNUMBER(OFFSET('Hygiene Data'!$F$7,0,10*ROW('Hygiene Data'!F100))),'Data Summary'!DV106="Yes"),OFFSET('Hygiene Data'!$F$7,0,10*ROW('Hygiene Data'!F100)),NA())</f>
        <v>#N/A</v>
      </c>
      <c r="BH106" s="100" t="e">
        <f ca="true">+IF(AND(ISNUMBER(OFFSET('Hygiene Data'!$F$9,0,10*ROW('Hygiene Data'!F100))),'Data Summary'!DW106="Yes"),OFFSET('Hygiene Data'!$F$9,0,10*ROW('Hygiene Data'!F100)),NA())</f>
        <v>#N/A</v>
      </c>
      <c r="BI106" s="100" t="e">
        <f ca="true">+IF(AND(ISNUMBER(OFFSET('Hygiene Data'!$G$5,0,10*ROW('Hygiene Data'!G100))),'Data Summary'!DX106="Yes"),OFFSET('Hygiene Data'!$G$5,0,10*ROW('Hygiene Data'!G100)),NA())</f>
        <v>#N/A</v>
      </c>
      <c r="BJ106" s="100" t="e">
        <f ca="true">+IF(AND(ISNUMBER(OFFSET('Hygiene Data'!$G$7,0,10*ROW('Hygiene Data'!G100))),'Data Summary'!DY106="Yes"),OFFSET('Hygiene Data'!$G$7,0,10*ROW('Hygiene Data'!G100)),NA())</f>
        <v>#N/A</v>
      </c>
      <c r="BK106" s="100" t="e">
        <f ca="true">+IF(AND(ISNUMBER(OFFSET('Hygiene Data'!$G$9,0,10*ROW('Hygiene Data'!G100))),'Data Summary'!DZ106="Yes"),OFFSET('Hygiene Data'!$G$9,0,10*ROW('Hygiene Data'!G100)),NA())</f>
        <v>#N/A</v>
      </c>
      <c r="BL106" s="100" t="e">
        <f ca="true">+IF(AND(ISNUMBER(OFFSET('Hygiene Data'!$H$5,0,10*ROW('Hygiene Data'!H100))),'Data Summary'!EA106="Yes"),OFFSET('Hygiene Data'!$H$5,0,10*ROW('Hygiene Data'!H100)),NA())</f>
        <v>#N/A</v>
      </c>
      <c r="BM106" s="100" t="e">
        <f ca="true">+IF(AND(ISNUMBER(OFFSET('Hygiene Data'!$H$7,0,10*ROW('Hygiene Data'!H100))),'Data Summary'!EB106="Yes"),OFFSET('Hygiene Data'!$H$7,0,10*ROW('Hygiene Data'!H100)),NA())</f>
        <v>#N/A</v>
      </c>
      <c r="BN106" s="100" t="e">
        <f ca="true">+IF(AND(ISNUMBER(OFFSET('Hygiene Data'!$H$9,0,10*ROW('Hygiene Data'!H100))),'Data Summary'!EC106="Yes"),OFFSET('Hygiene Data'!$H$9,0,10*ROW('Hygiene Data'!H100)),NA())</f>
        <v>#N/A</v>
      </c>
      <c r="BO106" s="100" t="e">
        <f ca="true">+IF(AND(ISNUMBER(OFFSET('Hygiene Data'!$I$5,0,10*ROW('Hygiene Data'!I100))),'Data Summary'!ED106="Yes"),OFFSET('Hygiene Data'!$I$5,0,10*ROW('Hygiene Data'!I100)),NA())</f>
        <v>#N/A</v>
      </c>
      <c r="BP106" s="100" t="e">
        <f ca="true">+IF(AND(ISNUMBER(OFFSET('Hygiene Data'!$I$7,0,10*ROW('Hygiene Data'!I100))),'Data Summary'!EE106="Yes"),OFFSET('Hygiene Data'!$I$7,0,10*ROW('Hygiene Data'!I100)),NA())</f>
        <v>#N/A</v>
      </c>
      <c r="BQ106" s="100" t="e">
        <f ca="true">+IF(AND(ISNUMBER(OFFSET('Hygiene Data'!$I$9,0,10*ROW('Hygiene Data'!I100))),'Data Summary'!EF106="Yes"),OFFSET('Hygiene Data'!$I$9,0,10*ROW('Hygiene Data'!I100)),NA())</f>
        <v>#N/A</v>
      </c>
    </row>
    <row xmlns:x14ac="http://schemas.microsoft.com/office/spreadsheetml/2009/9/ac" r="107" x14ac:dyDescent="0.2">
      <c r="A107" s="351" t="e">
        <f ca="true">+RIGHT('Data Summary'!A107,LEN('Data Summary'!A107)-9)</f>
        <v>#VALUE!</v>
      </c>
      <c r="B107" s="38" t="str">
        <f ca="true">+IF(ISTEXT('Data Summary'!B107),'Data Summary'!B107,"")</f>
        <v/>
      </c>
      <c r="C107" s="350" t="e">
        <f ca="true">+VALUE('Data Summary'!C107)</f>
        <v>#VALUE!</v>
      </c>
      <c r="D107" s="98" t="e">
        <f ca="true">+IF(AND(ISNUMBER(OFFSET('Water Data'!$D$4,0,10*ROW('Water Data'!D101))),'Data Summary'!BS107="Yes"),100-OFFSET('Water Data'!$D$4,0,10*ROW('Water Data'!D101)),NA())</f>
        <v>#N/A</v>
      </c>
      <c r="E107" s="98" t="e">
        <f ca="true">+IF(AND(ISNUMBER(OFFSET('Water Data'!$D$6,0,10*ROW('Water Data'!D101))),'Data Summary'!BT107="Yes"),OFFSET('Water Data'!$D$6,0,10*ROW('Water Data'!D101)),NA())</f>
        <v>#N/A</v>
      </c>
      <c r="F107" s="98" t="e">
        <f ca="true">+IF(AND(ISNUMBER(OFFSET('Water Data'!$D$9,0,10*ROW('Water Data'!D101))),'Data Summary'!BU107="Yes"),OFFSET('Water Data'!$D$9,0,10*ROW('Water Data'!D101)),NA())</f>
        <v>#N/A</v>
      </c>
      <c r="G107" s="98" t="e">
        <f ca="true">+IF(AND(ISNUMBER(OFFSET('Water Data'!$E$4,0,10*ROW('Water Data'!E101))),'Data Summary'!BV107="Yes"),100-OFFSET('Water Data'!$E$4,0,10*ROW('Water Data'!E101)),NA())</f>
        <v>#N/A</v>
      </c>
      <c r="H107" s="98" t="e">
        <f ca="true">+IF(AND(ISNUMBER(OFFSET('Water Data'!$E$6,0,10*ROW('Water Data'!E101))),'Data Summary'!BW107="Yes"),OFFSET('Water Data'!$E$6,0,10*ROW('Water Data'!E101)),NA())</f>
        <v>#N/A</v>
      </c>
      <c r="I107" s="98" t="e">
        <f ca="true">+IF(AND(ISNUMBER(OFFSET('Water Data'!$E$9,0,10*ROW('Water Data'!E101))),'Data Summary'!BX107="Yes"),OFFSET('Water Data'!$E$9,0,10*ROW('Water Data'!E101)),NA())</f>
        <v>#N/A</v>
      </c>
      <c r="J107" s="98" t="e">
        <f ca="true">+IF(AND(ISNUMBER(OFFSET('Water Data'!$F$4,0,10*ROW('Water Data'!F101))),'Data Summary'!BY107="Yes"),100-OFFSET('Water Data'!$F$4,0,10*ROW('Water Data'!F101)),NA())</f>
        <v>#N/A</v>
      </c>
      <c r="K107" s="98" t="e">
        <f ca="true">+IF(AND(ISNUMBER(OFFSET('Water Data'!$F$6,0,10*ROW('Water Data'!F101))),'Data Summary'!BZ107="Yes"),OFFSET('Water Data'!$F$6,0,10*ROW('Water Data'!F101)),NA())</f>
        <v>#N/A</v>
      </c>
      <c r="L107" s="98" t="e">
        <f ca="true">+IF(AND(ISNUMBER(OFFSET('Water Data'!$F$9,0,10*ROW('Water Data'!F101))),'Data Summary'!CA107="Yes"),OFFSET('Water Data'!$F$9,0,10*ROW('Water Data'!F101)),NA())</f>
        <v>#N/A</v>
      </c>
      <c r="M107" s="98" t="e">
        <f ca="true">+IF(AND(ISNUMBER(OFFSET('Water Data'!$G$4,0,10*ROW('Water Data'!G101))),'Data Summary'!CB107="Yes"),100-OFFSET('Water Data'!$G$4,0,10*ROW('Water Data'!G101)),NA())</f>
        <v>#N/A</v>
      </c>
      <c r="N107" s="98" t="e">
        <f ca="true">+IF(AND(ISNUMBER(OFFSET('Water Data'!$G$6,0,10*ROW('Water Data'!G101))),'Data Summary'!CC107="Yes"),OFFSET('Water Data'!$G$6,0,10*ROW('Water Data'!G101)),NA())</f>
        <v>#N/A</v>
      </c>
      <c r="O107" s="98" t="e">
        <f ca="true">+IF(AND(ISNUMBER(OFFSET('Water Data'!$G$9,0,10*ROW('Water Data'!G101))),'Data Summary'!CD107="Yes"),OFFSET('Water Data'!$G$9,0,10*ROW('Water Data'!G101)),NA())</f>
        <v>#N/A</v>
      </c>
      <c r="P107" s="98" t="e">
        <f ca="true">+IF(AND(ISNUMBER(OFFSET('Water Data'!$H$4,0,10*ROW('Water Data'!H101))),'Data Summary'!CE107="Yes"),100-OFFSET('Water Data'!$H$4,0,10*ROW('Water Data'!H101)),NA())</f>
        <v>#N/A</v>
      </c>
      <c r="Q107" s="98" t="e">
        <f ca="true">+IF(AND(ISNUMBER(OFFSET('Water Data'!$H$6,0,10*ROW('Water Data'!H101))),'Data Summary'!CF107="Yes"),OFFSET('Water Data'!$H$6,0,10*ROW('Water Data'!H101)),NA())</f>
        <v>#N/A</v>
      </c>
      <c r="R107" s="98" t="e">
        <f ca="true">+IF(AND(ISNUMBER(OFFSET('Water Data'!$H$9,0,10*ROW('Water Data'!H101))),'Data Summary'!CG107="Yes"),OFFSET('Water Data'!$H$9,0,10*ROW('Water Data'!H101)),NA())</f>
        <v>#N/A</v>
      </c>
      <c r="S107" s="98" t="e">
        <f ca="true">+IF(AND(ISNUMBER(OFFSET('Water Data'!$I$4,0,10*ROW('Water Data'!I101))),'Data Summary'!CH107="Yes"),100-OFFSET('Water Data'!$I$4,0,10*ROW('Water Data'!I101)),NA())</f>
        <v>#N/A</v>
      </c>
      <c r="T107" s="98" t="e">
        <f ca="true">+IF(AND(ISNUMBER(OFFSET('Water Data'!$I$6,0,10*ROW('Water Data'!I101))),'Data Summary'!CI107="Yes"),OFFSET('Water Data'!$I$6,0,10*ROW('Water Data'!I101)),NA())</f>
        <v>#N/A</v>
      </c>
      <c r="U107" s="98" t="e">
        <f ca="true">+IF(AND(ISNUMBER(OFFSET('Water Data'!$I$9,0,10*ROW('Water Data'!I101))),'Data Summary'!CJ107="Yes"),OFFSET('Water Data'!$I$9,0,10*ROW('Water Data'!I101)),NA())</f>
        <v>#N/A</v>
      </c>
      <c r="V107" s="99" t="e">
        <f ca="true">+IF(AND(ISNUMBER(OFFSET('Sanitation Data'!$D$4,0,10*ROW('Sanitation Data'!D101))),'Data Summary'!CK107="Yes"),100-OFFSET('Sanitation Data'!$D$4,0,10*ROW('Sanitation Data'!D101)),NA())</f>
        <v>#N/A</v>
      </c>
      <c r="W107" s="99" t="e">
        <f ca="true">+IF(AND(ISNUMBER(OFFSET('Sanitation Data'!$D$6,0,10*ROW('Sanitation Data'!D101))),'Data Summary'!CL107="Yes"),OFFSET('Sanitation Data'!$D$6,0,10*ROW('Sanitation Data'!D101)),NA())</f>
        <v>#N/A</v>
      </c>
      <c r="X107" s="99" t="e">
        <f ca="true">+IF(AND(ISNUMBER(OFFSET('Sanitation Data'!$D$10,0,10*ROW('Sanitation Data'!D101))),'Data Summary'!CM107="Yes"),OFFSET('Sanitation Data'!$D$10,0,10*ROW('Sanitation Data'!D101)),NA())</f>
        <v>#N/A</v>
      </c>
      <c r="Y107" s="99" t="e">
        <f ca="true">+IF(AND(ISNUMBER(OFFSET('Sanitation Data'!$D$11,0,10*ROW('Sanitation Data'!D101))),'Data Summary'!CN107="Yes"),OFFSET('Sanitation Data'!$D$11,0,10*ROW('Sanitation Data'!D101)),NA())</f>
        <v>#N/A</v>
      </c>
      <c r="Z107" s="99" t="e">
        <f ca="true">+IF(AND(ISNUMBER(OFFSET('Sanitation Data'!$D$12,0,10*ROW('Sanitation Data'!D101))),'Data Summary'!CO107="Yes"),OFFSET('Sanitation Data'!$D$12,0,10*ROW('Sanitation Data'!D101)),NA())</f>
        <v>#N/A</v>
      </c>
      <c r="AA107" s="99" t="e">
        <f ca="true">+IF(AND(ISNUMBER(OFFSET('Sanitation Data'!$E$4,0,10*ROW('Sanitation Data'!E101))),'Data Summary'!CP107="Yes"),100-OFFSET('Sanitation Data'!$E$4,0,10*ROW('Sanitation Data'!E101)),NA())</f>
        <v>#N/A</v>
      </c>
      <c r="AB107" s="99" t="e">
        <f ca="true">+IF(AND(ISNUMBER(OFFSET('Sanitation Data'!$E$6,0,10*ROW('Sanitation Data'!E101))),'Data Summary'!CQ107="Yes"),OFFSET('Sanitation Data'!$E$6,0,10*ROW('Sanitation Data'!E101)),NA())</f>
        <v>#N/A</v>
      </c>
      <c r="AC107" s="99" t="e">
        <f ca="true">+IF(AND(ISNUMBER(OFFSET('Sanitation Data'!$E$10,0,10*ROW('Sanitation Data'!E101))),'Data Summary'!CR107="Yes"),OFFSET('Sanitation Data'!$E$10,0,10*ROW('Sanitation Data'!E101)),NA())</f>
        <v>#N/A</v>
      </c>
      <c r="AD107" s="99" t="e">
        <f ca="true">+IF(AND(ISNUMBER(OFFSET('Sanitation Data'!$E$11,0,10*ROW('Sanitation Data'!E101))),'Data Summary'!CS107="Yes"),OFFSET('Sanitation Data'!$E$11,0,10*ROW('Sanitation Data'!E101)),NA())</f>
        <v>#N/A</v>
      </c>
      <c r="AE107" s="99" t="e">
        <f ca="true">+IF(AND(ISNUMBER(OFFSET('Sanitation Data'!$E$12,0,10*ROW('Sanitation Data'!E101))),'Data Summary'!CT107="Yes"),OFFSET('Sanitation Data'!$E$12,0,10*ROW('Sanitation Data'!E101)),NA())</f>
        <v>#N/A</v>
      </c>
      <c r="AF107" s="99" t="e">
        <f ca="true">+IF(AND(ISNUMBER(OFFSET('Sanitation Data'!$F$4,0,10*ROW('Sanitation Data'!F101))),'Data Summary'!CU107="Yes"),100-OFFSET('Sanitation Data'!$F$4,0,10*ROW('Sanitation Data'!F101)),NA())</f>
        <v>#N/A</v>
      </c>
      <c r="AG107" s="99" t="e">
        <f ca="true">+IF(AND(ISNUMBER(OFFSET('Sanitation Data'!$F$6,0,10*ROW('Sanitation Data'!F101))),'Data Summary'!CV107="Yes"),OFFSET('Sanitation Data'!$F$6,0,10*ROW('Sanitation Data'!F101)),NA())</f>
        <v>#N/A</v>
      </c>
      <c r="AH107" s="99" t="e">
        <f ca="true">+IF(AND(ISNUMBER(OFFSET('Sanitation Data'!$F$10,0,10*ROW('Sanitation Data'!F101))),'Data Summary'!CW107="Yes"),OFFSET('Sanitation Data'!$F$10,0,10*ROW('Sanitation Data'!F101)),NA())</f>
        <v>#N/A</v>
      </c>
      <c r="AI107" s="99" t="e">
        <f ca="true">+IF(AND(ISNUMBER(OFFSET('Sanitation Data'!$F$11,0,10*ROW('Sanitation Data'!F101))),'Data Summary'!CX107="Yes"),OFFSET('Sanitation Data'!$F$11,0,10*ROW('Sanitation Data'!F101)),NA())</f>
        <v>#N/A</v>
      </c>
      <c r="AJ107" s="99" t="e">
        <f ca="true">+IF(AND(ISNUMBER(OFFSET('Sanitation Data'!$F$12,0,10*ROW('Sanitation Data'!F101))),'Data Summary'!CY107="Yes"),OFFSET('Sanitation Data'!$F$12,0,10*ROW('Sanitation Data'!F101)),NA())</f>
        <v>#N/A</v>
      </c>
      <c r="AK107" s="99" t="e">
        <f ca="true">+IF(AND(ISNUMBER(OFFSET('Sanitation Data'!$G$4,0,10*ROW('Sanitation Data'!G101))),'Data Summary'!CZ107="Yes"),100-OFFSET('Sanitation Data'!$G$4,0,10*ROW('Sanitation Data'!G101)),NA())</f>
        <v>#N/A</v>
      </c>
      <c r="AL107" s="99" t="e">
        <f ca="true">+IF(AND(ISNUMBER(OFFSET('Sanitation Data'!$G$6,0,10*ROW('Sanitation Data'!G101))),'Data Summary'!DA107="Yes"),OFFSET('Sanitation Data'!$G$6,0,10*ROW('Sanitation Data'!G101)),NA())</f>
        <v>#N/A</v>
      </c>
      <c r="AM107" s="99" t="e">
        <f ca="true">+IF(AND(ISNUMBER(OFFSET('Sanitation Data'!$G$10,0,10*ROW('Sanitation Data'!G101))),'Data Summary'!DB107="Yes"),OFFSET('Sanitation Data'!$G$10,0,10*ROW('Sanitation Data'!G101)),NA())</f>
        <v>#N/A</v>
      </c>
      <c r="AN107" s="99" t="e">
        <f ca="true">+IF(AND(ISNUMBER(OFFSET('Sanitation Data'!$G$11,0,10*ROW('Sanitation Data'!G101))),'Data Summary'!DC107="Yes"),OFFSET('Sanitation Data'!$G$11,0,10*ROW('Sanitation Data'!G101)),NA())</f>
        <v>#N/A</v>
      </c>
      <c r="AO107" s="99" t="e">
        <f ca="true">+IF(AND(ISNUMBER(OFFSET('Sanitation Data'!$G$12,0,10*ROW('Sanitation Data'!G101))),'Data Summary'!DD107="Yes"),OFFSET('Sanitation Data'!$G$12,0,10*ROW('Sanitation Data'!G101)),NA())</f>
        <v>#N/A</v>
      </c>
      <c r="AP107" s="99" t="e">
        <f ca="true">+IF(AND(ISNUMBER(OFFSET('Sanitation Data'!$H$4,0,10*ROW('Sanitation Data'!H101))),'Data Summary'!DE107="Yes"),100-OFFSET('Sanitation Data'!$H$4,0,10*ROW('Sanitation Data'!H101)),NA())</f>
        <v>#N/A</v>
      </c>
      <c r="AQ107" s="99" t="e">
        <f ca="true">+IF(AND(ISNUMBER(OFFSET('Sanitation Data'!$H$6,0,10*ROW('Sanitation Data'!H101))),'Data Summary'!DF107="Yes"),OFFSET('Sanitation Data'!$H$6,0,10*ROW('Sanitation Data'!H101)),NA())</f>
        <v>#N/A</v>
      </c>
      <c r="AR107" s="99" t="e">
        <f ca="true">+IF(AND(ISNUMBER(OFFSET('Sanitation Data'!$H$10,0,10*ROW('Sanitation Data'!H101))),'Data Summary'!DG107="Yes"),OFFSET('Sanitation Data'!$H$10,0,10*ROW('Sanitation Data'!H101)),NA())</f>
        <v>#N/A</v>
      </c>
      <c r="AS107" s="99" t="e">
        <f ca="true">+IF(AND(ISNUMBER(OFFSET('Sanitation Data'!$H$11,0,10*ROW('Sanitation Data'!H101))),'Data Summary'!DH107="Yes"),OFFSET('Sanitation Data'!$H$11,0,10*ROW('Sanitation Data'!H101)),NA())</f>
        <v>#N/A</v>
      </c>
      <c r="AT107" s="99" t="e">
        <f ca="true">+IF(AND(ISNUMBER(OFFSET('Sanitation Data'!$H$12,0,10*ROW('Sanitation Data'!H101))),'Data Summary'!DI107="Yes"),OFFSET('Sanitation Data'!$H$12,0,10*ROW('Sanitation Data'!H101)),NA())</f>
        <v>#N/A</v>
      </c>
      <c r="AU107" s="99" t="e">
        <f ca="true">+IF(AND(ISNUMBER(OFFSET('Sanitation Data'!$I$4,0,10*ROW('Sanitation Data'!I101))),'Data Summary'!DJ107="Yes"),100-OFFSET('Sanitation Data'!$I$4,0,10*ROW('Sanitation Data'!I101)),NA())</f>
        <v>#N/A</v>
      </c>
      <c r="AV107" s="99" t="e">
        <f ca="true">+IF(AND(ISNUMBER(OFFSET('Sanitation Data'!$I$6,0,10*ROW('Sanitation Data'!I101))),'Data Summary'!DK107="Yes"),OFFSET('Sanitation Data'!$I$6,0,10*ROW('Sanitation Data'!I101)),NA())</f>
        <v>#N/A</v>
      </c>
      <c r="AW107" s="99" t="e">
        <f ca="true">+IF(AND(ISNUMBER(OFFSET('Sanitation Data'!$I$10,0,10*ROW('Sanitation Data'!I101))),'Data Summary'!DL107="Yes"),OFFSET('Sanitation Data'!$I$10,0,10*ROW('Sanitation Data'!I101)),NA())</f>
        <v>#N/A</v>
      </c>
      <c r="AX107" s="99" t="e">
        <f ca="true">+IF(AND(ISNUMBER(OFFSET('Sanitation Data'!$I$11,0,10*ROW('Sanitation Data'!I101))),'Data Summary'!DM107="Yes"),OFFSET('Sanitation Data'!$I$11,0,10*ROW('Sanitation Data'!I101)),NA())</f>
        <v>#N/A</v>
      </c>
      <c r="AY107" s="99" t="e">
        <f ca="true">+IF(AND(ISNUMBER(OFFSET('Sanitation Data'!$I$12,0,10*ROW('Sanitation Data'!I101))),'Data Summary'!DN107="Yes"),OFFSET('Sanitation Data'!$I$12,0,10*ROW('Sanitation Data'!I101)),NA())</f>
        <v>#N/A</v>
      </c>
      <c r="AZ107" s="100" t="e">
        <f ca="true">+IF(AND(ISNUMBER(OFFSET('Hygiene Data'!$D$5,0,10*ROW('Hygiene Data'!D101))),'Data Summary'!DO107="Yes"),OFFSET('Hygiene Data'!$D$5,0,10*ROW('Hygiene Data'!D101)),NA())</f>
        <v>#N/A</v>
      </c>
      <c r="BA107" s="100" t="e">
        <f ca="true">+IF(AND(ISNUMBER(OFFSET('Hygiene Data'!$D$7,0,10*ROW('Hygiene Data'!D101))),'Data Summary'!DP107="Yes"),OFFSET('Hygiene Data'!$D$7,0,10*ROW('Hygiene Data'!D101)),NA())</f>
        <v>#N/A</v>
      </c>
      <c r="BB107" s="100" t="e">
        <f ca="true">+IF(AND(ISNUMBER(OFFSET('Hygiene Data'!$D$9,0,10*ROW('Hygiene Data'!D101))),'Data Summary'!DQ107="Yes"),OFFSET('Hygiene Data'!$D$9,0,10*ROW('Hygiene Data'!D101)),NA())</f>
        <v>#N/A</v>
      </c>
      <c r="BC107" s="100" t="e">
        <f ca="true">+IF(AND(ISNUMBER(OFFSET('Hygiene Data'!$E$5,0,10*ROW('Hygiene Data'!E101))),'Data Summary'!DR107="Yes"),OFFSET('Hygiene Data'!$E$5,0,10*ROW('Hygiene Data'!E101)),NA())</f>
        <v>#N/A</v>
      </c>
      <c r="BD107" s="100" t="e">
        <f ca="true">+IF(AND(ISNUMBER(OFFSET('Hygiene Data'!$E$7,0,10*ROW('Hygiene Data'!E101))),'Data Summary'!DS107="Yes"),OFFSET('Hygiene Data'!$E$7,0,10*ROW('Hygiene Data'!E101)),NA())</f>
        <v>#N/A</v>
      </c>
      <c r="BE107" s="100" t="e">
        <f ca="true">+IF(AND(ISNUMBER(OFFSET('Hygiene Data'!$E$9,0,10*ROW('Hygiene Data'!E101))),'Data Summary'!DT107="Yes"),OFFSET('Hygiene Data'!$E$9,0,10*ROW('Hygiene Data'!E101)),NA())</f>
        <v>#N/A</v>
      </c>
      <c r="BF107" s="100" t="e">
        <f ca="true">+IF(AND(ISNUMBER(OFFSET('Hygiene Data'!$F$5,0,10*ROW('Hygiene Data'!F101))),'Data Summary'!DU107="Yes"),OFFSET('Hygiene Data'!$F$5,0,10*ROW('Hygiene Data'!F101)),NA())</f>
        <v>#N/A</v>
      </c>
      <c r="BG107" s="100" t="e">
        <f ca="true">+IF(AND(ISNUMBER(OFFSET('Hygiene Data'!$F$7,0,10*ROW('Hygiene Data'!F101))),'Data Summary'!DV107="Yes"),OFFSET('Hygiene Data'!$F$7,0,10*ROW('Hygiene Data'!F101)),NA())</f>
        <v>#N/A</v>
      </c>
      <c r="BH107" s="100" t="e">
        <f ca="true">+IF(AND(ISNUMBER(OFFSET('Hygiene Data'!$F$9,0,10*ROW('Hygiene Data'!F101))),'Data Summary'!DW107="Yes"),OFFSET('Hygiene Data'!$F$9,0,10*ROW('Hygiene Data'!F101)),NA())</f>
        <v>#N/A</v>
      </c>
      <c r="BI107" s="100" t="e">
        <f ca="true">+IF(AND(ISNUMBER(OFFSET('Hygiene Data'!$G$5,0,10*ROW('Hygiene Data'!G101))),'Data Summary'!DX107="Yes"),OFFSET('Hygiene Data'!$G$5,0,10*ROW('Hygiene Data'!G101)),NA())</f>
        <v>#N/A</v>
      </c>
      <c r="BJ107" s="100" t="e">
        <f ca="true">+IF(AND(ISNUMBER(OFFSET('Hygiene Data'!$G$7,0,10*ROW('Hygiene Data'!G101))),'Data Summary'!DY107="Yes"),OFFSET('Hygiene Data'!$G$7,0,10*ROW('Hygiene Data'!G101)),NA())</f>
        <v>#N/A</v>
      </c>
      <c r="BK107" s="100" t="e">
        <f ca="true">+IF(AND(ISNUMBER(OFFSET('Hygiene Data'!$G$9,0,10*ROW('Hygiene Data'!G101))),'Data Summary'!DZ107="Yes"),OFFSET('Hygiene Data'!$G$9,0,10*ROW('Hygiene Data'!G101)),NA())</f>
        <v>#N/A</v>
      </c>
      <c r="BL107" s="100" t="e">
        <f ca="true">+IF(AND(ISNUMBER(OFFSET('Hygiene Data'!$H$5,0,10*ROW('Hygiene Data'!H101))),'Data Summary'!EA107="Yes"),OFFSET('Hygiene Data'!$H$5,0,10*ROW('Hygiene Data'!H101)),NA())</f>
        <v>#N/A</v>
      </c>
      <c r="BM107" s="100" t="e">
        <f ca="true">+IF(AND(ISNUMBER(OFFSET('Hygiene Data'!$H$7,0,10*ROW('Hygiene Data'!H101))),'Data Summary'!EB107="Yes"),OFFSET('Hygiene Data'!$H$7,0,10*ROW('Hygiene Data'!H101)),NA())</f>
        <v>#N/A</v>
      </c>
      <c r="BN107" s="100" t="e">
        <f ca="true">+IF(AND(ISNUMBER(OFFSET('Hygiene Data'!$H$9,0,10*ROW('Hygiene Data'!H101))),'Data Summary'!EC107="Yes"),OFFSET('Hygiene Data'!$H$9,0,10*ROW('Hygiene Data'!H101)),NA())</f>
        <v>#N/A</v>
      </c>
      <c r="BO107" s="100" t="e">
        <f ca="true">+IF(AND(ISNUMBER(OFFSET('Hygiene Data'!$I$5,0,10*ROW('Hygiene Data'!I101))),'Data Summary'!ED107="Yes"),OFFSET('Hygiene Data'!$I$5,0,10*ROW('Hygiene Data'!I101)),NA())</f>
        <v>#N/A</v>
      </c>
      <c r="BP107" s="100" t="e">
        <f ca="true">+IF(AND(ISNUMBER(OFFSET('Hygiene Data'!$I$7,0,10*ROW('Hygiene Data'!I101))),'Data Summary'!EE107="Yes"),OFFSET('Hygiene Data'!$I$7,0,10*ROW('Hygiene Data'!I101)),NA())</f>
        <v>#N/A</v>
      </c>
      <c r="BQ107" s="100" t="e">
        <f ca="true">+IF(AND(ISNUMBER(OFFSET('Hygiene Data'!$I$9,0,10*ROW('Hygiene Data'!I101))),'Data Summary'!EF107="Yes"),OFFSET('Hygiene Data'!$I$9,0,10*ROW('Hygiene Data'!I101)),NA())</f>
        <v>#N/A</v>
      </c>
    </row>
    <row xmlns:x14ac="http://schemas.microsoft.com/office/spreadsheetml/2009/9/ac" r="108" x14ac:dyDescent="0.2">
      <c r="A108" s="351" t="e">
        <f ca="true">+RIGHT('Data Summary'!A108,LEN('Data Summary'!A108)-9)</f>
        <v>#VALUE!</v>
      </c>
      <c r="B108" s="38" t="str">
        <f ca="true">+IF(ISTEXT('Data Summary'!B108),'Data Summary'!B108,"")</f>
        <v/>
      </c>
      <c r="C108" s="350" t="e">
        <f ca="true">+VALUE('Data Summary'!C108)</f>
        <v>#VALUE!</v>
      </c>
      <c r="D108" s="98" t="e">
        <f ca="true">+IF(AND(ISNUMBER(OFFSET('Water Data'!$D$4,0,10*ROW('Water Data'!D102))),'Data Summary'!BS108="Yes"),100-OFFSET('Water Data'!$D$4,0,10*ROW('Water Data'!D102)),NA())</f>
        <v>#N/A</v>
      </c>
      <c r="E108" s="98" t="e">
        <f ca="true">+IF(AND(ISNUMBER(OFFSET('Water Data'!$D$6,0,10*ROW('Water Data'!D102))),'Data Summary'!BT108="Yes"),OFFSET('Water Data'!$D$6,0,10*ROW('Water Data'!D102)),NA())</f>
        <v>#N/A</v>
      </c>
      <c r="F108" s="98" t="e">
        <f ca="true">+IF(AND(ISNUMBER(OFFSET('Water Data'!$D$9,0,10*ROW('Water Data'!D102))),'Data Summary'!BU108="Yes"),OFFSET('Water Data'!$D$9,0,10*ROW('Water Data'!D102)),NA())</f>
        <v>#N/A</v>
      </c>
      <c r="G108" s="98" t="e">
        <f ca="true">+IF(AND(ISNUMBER(OFFSET('Water Data'!$E$4,0,10*ROW('Water Data'!E102))),'Data Summary'!BV108="Yes"),100-OFFSET('Water Data'!$E$4,0,10*ROW('Water Data'!E102)),NA())</f>
        <v>#N/A</v>
      </c>
      <c r="H108" s="98" t="e">
        <f ca="true">+IF(AND(ISNUMBER(OFFSET('Water Data'!$E$6,0,10*ROW('Water Data'!E102))),'Data Summary'!BW108="Yes"),OFFSET('Water Data'!$E$6,0,10*ROW('Water Data'!E102)),NA())</f>
        <v>#N/A</v>
      </c>
      <c r="I108" s="98" t="e">
        <f ca="true">+IF(AND(ISNUMBER(OFFSET('Water Data'!$E$9,0,10*ROW('Water Data'!E102))),'Data Summary'!BX108="Yes"),OFFSET('Water Data'!$E$9,0,10*ROW('Water Data'!E102)),NA())</f>
        <v>#N/A</v>
      </c>
      <c r="J108" s="98" t="e">
        <f ca="true">+IF(AND(ISNUMBER(OFFSET('Water Data'!$F$4,0,10*ROW('Water Data'!F102))),'Data Summary'!BY108="Yes"),100-OFFSET('Water Data'!$F$4,0,10*ROW('Water Data'!F102)),NA())</f>
        <v>#N/A</v>
      </c>
      <c r="K108" s="98" t="e">
        <f ca="true">+IF(AND(ISNUMBER(OFFSET('Water Data'!$F$6,0,10*ROW('Water Data'!F102))),'Data Summary'!BZ108="Yes"),OFFSET('Water Data'!$F$6,0,10*ROW('Water Data'!F102)),NA())</f>
        <v>#N/A</v>
      </c>
      <c r="L108" s="98" t="e">
        <f ca="true">+IF(AND(ISNUMBER(OFFSET('Water Data'!$F$9,0,10*ROW('Water Data'!F102))),'Data Summary'!CA108="Yes"),OFFSET('Water Data'!$F$9,0,10*ROW('Water Data'!F102)),NA())</f>
        <v>#N/A</v>
      </c>
      <c r="M108" s="98" t="e">
        <f ca="true">+IF(AND(ISNUMBER(OFFSET('Water Data'!$G$4,0,10*ROW('Water Data'!G102))),'Data Summary'!CB108="Yes"),100-OFFSET('Water Data'!$G$4,0,10*ROW('Water Data'!G102)),NA())</f>
        <v>#N/A</v>
      </c>
      <c r="N108" s="98" t="e">
        <f ca="true">+IF(AND(ISNUMBER(OFFSET('Water Data'!$G$6,0,10*ROW('Water Data'!G102))),'Data Summary'!CC108="Yes"),OFFSET('Water Data'!$G$6,0,10*ROW('Water Data'!G102)),NA())</f>
        <v>#N/A</v>
      </c>
      <c r="O108" s="98" t="e">
        <f ca="true">+IF(AND(ISNUMBER(OFFSET('Water Data'!$G$9,0,10*ROW('Water Data'!G102))),'Data Summary'!CD108="Yes"),OFFSET('Water Data'!$G$9,0,10*ROW('Water Data'!G102)),NA())</f>
        <v>#N/A</v>
      </c>
      <c r="P108" s="98" t="e">
        <f ca="true">+IF(AND(ISNUMBER(OFFSET('Water Data'!$H$4,0,10*ROW('Water Data'!H102))),'Data Summary'!CE108="Yes"),100-OFFSET('Water Data'!$H$4,0,10*ROW('Water Data'!H102)),NA())</f>
        <v>#N/A</v>
      </c>
      <c r="Q108" s="98" t="e">
        <f ca="true">+IF(AND(ISNUMBER(OFFSET('Water Data'!$H$6,0,10*ROW('Water Data'!H102))),'Data Summary'!CF108="Yes"),OFFSET('Water Data'!$H$6,0,10*ROW('Water Data'!H102)),NA())</f>
        <v>#N/A</v>
      </c>
      <c r="R108" s="98" t="e">
        <f ca="true">+IF(AND(ISNUMBER(OFFSET('Water Data'!$H$9,0,10*ROW('Water Data'!H102))),'Data Summary'!CG108="Yes"),OFFSET('Water Data'!$H$9,0,10*ROW('Water Data'!H102)),NA())</f>
        <v>#N/A</v>
      </c>
      <c r="S108" s="98" t="e">
        <f ca="true">+IF(AND(ISNUMBER(OFFSET('Water Data'!$I$4,0,10*ROW('Water Data'!I102))),'Data Summary'!CH108="Yes"),100-OFFSET('Water Data'!$I$4,0,10*ROW('Water Data'!I102)),NA())</f>
        <v>#N/A</v>
      </c>
      <c r="T108" s="98" t="e">
        <f ca="true">+IF(AND(ISNUMBER(OFFSET('Water Data'!$I$6,0,10*ROW('Water Data'!I102))),'Data Summary'!CI108="Yes"),OFFSET('Water Data'!$I$6,0,10*ROW('Water Data'!I102)),NA())</f>
        <v>#N/A</v>
      </c>
      <c r="U108" s="98" t="e">
        <f ca="true">+IF(AND(ISNUMBER(OFFSET('Water Data'!$I$9,0,10*ROW('Water Data'!I102))),'Data Summary'!CJ108="Yes"),OFFSET('Water Data'!$I$9,0,10*ROW('Water Data'!I102)),NA())</f>
        <v>#N/A</v>
      </c>
      <c r="V108" s="99" t="e">
        <f ca="true">+IF(AND(ISNUMBER(OFFSET('Sanitation Data'!$D$4,0,10*ROW('Sanitation Data'!D102))),'Data Summary'!CK108="Yes"),100-OFFSET('Sanitation Data'!$D$4,0,10*ROW('Sanitation Data'!D102)),NA())</f>
        <v>#N/A</v>
      </c>
      <c r="W108" s="99" t="e">
        <f ca="true">+IF(AND(ISNUMBER(OFFSET('Sanitation Data'!$D$6,0,10*ROW('Sanitation Data'!D102))),'Data Summary'!CL108="Yes"),OFFSET('Sanitation Data'!$D$6,0,10*ROW('Sanitation Data'!D102)),NA())</f>
        <v>#N/A</v>
      </c>
      <c r="X108" s="99" t="e">
        <f ca="true">+IF(AND(ISNUMBER(OFFSET('Sanitation Data'!$D$10,0,10*ROW('Sanitation Data'!D102))),'Data Summary'!CM108="Yes"),OFFSET('Sanitation Data'!$D$10,0,10*ROW('Sanitation Data'!D102)),NA())</f>
        <v>#N/A</v>
      </c>
      <c r="Y108" s="99" t="e">
        <f ca="true">+IF(AND(ISNUMBER(OFFSET('Sanitation Data'!$D$11,0,10*ROW('Sanitation Data'!D102))),'Data Summary'!CN108="Yes"),OFFSET('Sanitation Data'!$D$11,0,10*ROW('Sanitation Data'!D102)),NA())</f>
        <v>#N/A</v>
      </c>
      <c r="Z108" s="99" t="e">
        <f ca="true">+IF(AND(ISNUMBER(OFFSET('Sanitation Data'!$D$12,0,10*ROW('Sanitation Data'!D102))),'Data Summary'!CO108="Yes"),OFFSET('Sanitation Data'!$D$12,0,10*ROW('Sanitation Data'!D102)),NA())</f>
        <v>#N/A</v>
      </c>
      <c r="AA108" s="99" t="e">
        <f ca="true">+IF(AND(ISNUMBER(OFFSET('Sanitation Data'!$E$4,0,10*ROW('Sanitation Data'!E102))),'Data Summary'!CP108="Yes"),100-OFFSET('Sanitation Data'!$E$4,0,10*ROW('Sanitation Data'!E102)),NA())</f>
        <v>#N/A</v>
      </c>
      <c r="AB108" s="99" t="e">
        <f ca="true">+IF(AND(ISNUMBER(OFFSET('Sanitation Data'!$E$6,0,10*ROW('Sanitation Data'!E102))),'Data Summary'!CQ108="Yes"),OFFSET('Sanitation Data'!$E$6,0,10*ROW('Sanitation Data'!E102)),NA())</f>
        <v>#N/A</v>
      </c>
      <c r="AC108" s="99" t="e">
        <f ca="true">+IF(AND(ISNUMBER(OFFSET('Sanitation Data'!$E$10,0,10*ROW('Sanitation Data'!E102))),'Data Summary'!CR108="Yes"),OFFSET('Sanitation Data'!$E$10,0,10*ROW('Sanitation Data'!E102)),NA())</f>
        <v>#N/A</v>
      </c>
      <c r="AD108" s="99" t="e">
        <f ca="true">+IF(AND(ISNUMBER(OFFSET('Sanitation Data'!$E$11,0,10*ROW('Sanitation Data'!E102))),'Data Summary'!CS108="Yes"),OFFSET('Sanitation Data'!$E$11,0,10*ROW('Sanitation Data'!E102)),NA())</f>
        <v>#N/A</v>
      </c>
      <c r="AE108" s="99" t="e">
        <f ca="true">+IF(AND(ISNUMBER(OFFSET('Sanitation Data'!$E$12,0,10*ROW('Sanitation Data'!E102))),'Data Summary'!CT108="Yes"),OFFSET('Sanitation Data'!$E$12,0,10*ROW('Sanitation Data'!E102)),NA())</f>
        <v>#N/A</v>
      </c>
      <c r="AF108" s="99" t="e">
        <f ca="true">+IF(AND(ISNUMBER(OFFSET('Sanitation Data'!$F$4,0,10*ROW('Sanitation Data'!F102))),'Data Summary'!CU108="Yes"),100-OFFSET('Sanitation Data'!$F$4,0,10*ROW('Sanitation Data'!F102)),NA())</f>
        <v>#N/A</v>
      </c>
      <c r="AG108" s="99" t="e">
        <f ca="true">+IF(AND(ISNUMBER(OFFSET('Sanitation Data'!$F$6,0,10*ROW('Sanitation Data'!F102))),'Data Summary'!CV108="Yes"),OFFSET('Sanitation Data'!$F$6,0,10*ROW('Sanitation Data'!F102)),NA())</f>
        <v>#N/A</v>
      </c>
      <c r="AH108" s="99" t="e">
        <f ca="true">+IF(AND(ISNUMBER(OFFSET('Sanitation Data'!$F$10,0,10*ROW('Sanitation Data'!F102))),'Data Summary'!CW108="Yes"),OFFSET('Sanitation Data'!$F$10,0,10*ROW('Sanitation Data'!F102)),NA())</f>
        <v>#N/A</v>
      </c>
      <c r="AI108" s="99" t="e">
        <f ca="true">+IF(AND(ISNUMBER(OFFSET('Sanitation Data'!$F$11,0,10*ROW('Sanitation Data'!F102))),'Data Summary'!CX108="Yes"),OFFSET('Sanitation Data'!$F$11,0,10*ROW('Sanitation Data'!F102)),NA())</f>
        <v>#N/A</v>
      </c>
      <c r="AJ108" s="99" t="e">
        <f ca="true">+IF(AND(ISNUMBER(OFFSET('Sanitation Data'!$F$12,0,10*ROW('Sanitation Data'!F102))),'Data Summary'!CY108="Yes"),OFFSET('Sanitation Data'!$F$12,0,10*ROW('Sanitation Data'!F102)),NA())</f>
        <v>#N/A</v>
      </c>
      <c r="AK108" s="99" t="e">
        <f ca="true">+IF(AND(ISNUMBER(OFFSET('Sanitation Data'!$G$4,0,10*ROW('Sanitation Data'!G102))),'Data Summary'!CZ108="Yes"),100-OFFSET('Sanitation Data'!$G$4,0,10*ROW('Sanitation Data'!G102)),NA())</f>
        <v>#N/A</v>
      </c>
      <c r="AL108" s="99" t="e">
        <f ca="true">+IF(AND(ISNUMBER(OFFSET('Sanitation Data'!$G$6,0,10*ROW('Sanitation Data'!G102))),'Data Summary'!DA108="Yes"),OFFSET('Sanitation Data'!$G$6,0,10*ROW('Sanitation Data'!G102)),NA())</f>
        <v>#N/A</v>
      </c>
      <c r="AM108" s="99" t="e">
        <f ca="true">+IF(AND(ISNUMBER(OFFSET('Sanitation Data'!$G$10,0,10*ROW('Sanitation Data'!G102))),'Data Summary'!DB108="Yes"),OFFSET('Sanitation Data'!$G$10,0,10*ROW('Sanitation Data'!G102)),NA())</f>
        <v>#N/A</v>
      </c>
      <c r="AN108" s="99" t="e">
        <f ca="true">+IF(AND(ISNUMBER(OFFSET('Sanitation Data'!$G$11,0,10*ROW('Sanitation Data'!G102))),'Data Summary'!DC108="Yes"),OFFSET('Sanitation Data'!$G$11,0,10*ROW('Sanitation Data'!G102)),NA())</f>
        <v>#N/A</v>
      </c>
      <c r="AO108" s="99" t="e">
        <f ca="true">+IF(AND(ISNUMBER(OFFSET('Sanitation Data'!$G$12,0,10*ROW('Sanitation Data'!G102))),'Data Summary'!DD108="Yes"),OFFSET('Sanitation Data'!$G$12,0,10*ROW('Sanitation Data'!G102)),NA())</f>
        <v>#N/A</v>
      </c>
      <c r="AP108" s="99" t="e">
        <f ca="true">+IF(AND(ISNUMBER(OFFSET('Sanitation Data'!$H$4,0,10*ROW('Sanitation Data'!H102))),'Data Summary'!DE108="Yes"),100-OFFSET('Sanitation Data'!$H$4,0,10*ROW('Sanitation Data'!H102)),NA())</f>
        <v>#N/A</v>
      </c>
      <c r="AQ108" s="99" t="e">
        <f ca="true">+IF(AND(ISNUMBER(OFFSET('Sanitation Data'!$H$6,0,10*ROW('Sanitation Data'!H102))),'Data Summary'!DF108="Yes"),OFFSET('Sanitation Data'!$H$6,0,10*ROW('Sanitation Data'!H102)),NA())</f>
        <v>#N/A</v>
      </c>
      <c r="AR108" s="99" t="e">
        <f ca="true">+IF(AND(ISNUMBER(OFFSET('Sanitation Data'!$H$10,0,10*ROW('Sanitation Data'!H102))),'Data Summary'!DG108="Yes"),OFFSET('Sanitation Data'!$H$10,0,10*ROW('Sanitation Data'!H102)),NA())</f>
        <v>#N/A</v>
      </c>
      <c r="AS108" s="99" t="e">
        <f ca="true">+IF(AND(ISNUMBER(OFFSET('Sanitation Data'!$H$11,0,10*ROW('Sanitation Data'!H102))),'Data Summary'!DH108="Yes"),OFFSET('Sanitation Data'!$H$11,0,10*ROW('Sanitation Data'!H102)),NA())</f>
        <v>#N/A</v>
      </c>
      <c r="AT108" s="99" t="e">
        <f ca="true">+IF(AND(ISNUMBER(OFFSET('Sanitation Data'!$H$12,0,10*ROW('Sanitation Data'!H102))),'Data Summary'!DI108="Yes"),OFFSET('Sanitation Data'!$H$12,0,10*ROW('Sanitation Data'!H102)),NA())</f>
        <v>#N/A</v>
      </c>
      <c r="AU108" s="99" t="e">
        <f ca="true">+IF(AND(ISNUMBER(OFFSET('Sanitation Data'!$I$4,0,10*ROW('Sanitation Data'!I102))),'Data Summary'!DJ108="Yes"),100-OFFSET('Sanitation Data'!$I$4,0,10*ROW('Sanitation Data'!I102)),NA())</f>
        <v>#N/A</v>
      </c>
      <c r="AV108" s="99" t="e">
        <f ca="true">+IF(AND(ISNUMBER(OFFSET('Sanitation Data'!$I$6,0,10*ROW('Sanitation Data'!I102))),'Data Summary'!DK108="Yes"),OFFSET('Sanitation Data'!$I$6,0,10*ROW('Sanitation Data'!I102)),NA())</f>
        <v>#N/A</v>
      </c>
      <c r="AW108" s="99" t="e">
        <f ca="true">+IF(AND(ISNUMBER(OFFSET('Sanitation Data'!$I$10,0,10*ROW('Sanitation Data'!I102))),'Data Summary'!DL108="Yes"),OFFSET('Sanitation Data'!$I$10,0,10*ROW('Sanitation Data'!I102)),NA())</f>
        <v>#N/A</v>
      </c>
      <c r="AX108" s="99" t="e">
        <f ca="true">+IF(AND(ISNUMBER(OFFSET('Sanitation Data'!$I$11,0,10*ROW('Sanitation Data'!I102))),'Data Summary'!DM108="Yes"),OFFSET('Sanitation Data'!$I$11,0,10*ROW('Sanitation Data'!I102)),NA())</f>
        <v>#N/A</v>
      </c>
      <c r="AY108" s="99" t="e">
        <f ca="true">+IF(AND(ISNUMBER(OFFSET('Sanitation Data'!$I$12,0,10*ROW('Sanitation Data'!I102))),'Data Summary'!DN108="Yes"),OFFSET('Sanitation Data'!$I$12,0,10*ROW('Sanitation Data'!I102)),NA())</f>
        <v>#N/A</v>
      </c>
      <c r="AZ108" s="100" t="e">
        <f ca="true">+IF(AND(ISNUMBER(OFFSET('Hygiene Data'!$D$5,0,10*ROW('Hygiene Data'!D102))),'Data Summary'!DO108="Yes"),OFFSET('Hygiene Data'!$D$5,0,10*ROW('Hygiene Data'!D102)),NA())</f>
        <v>#N/A</v>
      </c>
      <c r="BA108" s="100" t="e">
        <f ca="true">+IF(AND(ISNUMBER(OFFSET('Hygiene Data'!$D$7,0,10*ROW('Hygiene Data'!D102))),'Data Summary'!DP108="Yes"),OFFSET('Hygiene Data'!$D$7,0,10*ROW('Hygiene Data'!D102)),NA())</f>
        <v>#N/A</v>
      </c>
      <c r="BB108" s="100" t="e">
        <f ca="true">+IF(AND(ISNUMBER(OFFSET('Hygiene Data'!$D$9,0,10*ROW('Hygiene Data'!D102))),'Data Summary'!DQ108="Yes"),OFFSET('Hygiene Data'!$D$9,0,10*ROW('Hygiene Data'!D102)),NA())</f>
        <v>#N/A</v>
      </c>
      <c r="BC108" s="100" t="e">
        <f ca="true">+IF(AND(ISNUMBER(OFFSET('Hygiene Data'!$E$5,0,10*ROW('Hygiene Data'!E102))),'Data Summary'!DR108="Yes"),OFFSET('Hygiene Data'!$E$5,0,10*ROW('Hygiene Data'!E102)),NA())</f>
        <v>#N/A</v>
      </c>
      <c r="BD108" s="100" t="e">
        <f ca="true">+IF(AND(ISNUMBER(OFFSET('Hygiene Data'!$E$7,0,10*ROW('Hygiene Data'!E102))),'Data Summary'!DS108="Yes"),OFFSET('Hygiene Data'!$E$7,0,10*ROW('Hygiene Data'!E102)),NA())</f>
        <v>#N/A</v>
      </c>
      <c r="BE108" s="100" t="e">
        <f ca="true">+IF(AND(ISNUMBER(OFFSET('Hygiene Data'!$E$9,0,10*ROW('Hygiene Data'!E102))),'Data Summary'!DT108="Yes"),OFFSET('Hygiene Data'!$E$9,0,10*ROW('Hygiene Data'!E102)),NA())</f>
        <v>#N/A</v>
      </c>
      <c r="BF108" s="100" t="e">
        <f ca="true">+IF(AND(ISNUMBER(OFFSET('Hygiene Data'!$F$5,0,10*ROW('Hygiene Data'!F102))),'Data Summary'!DU108="Yes"),OFFSET('Hygiene Data'!$F$5,0,10*ROW('Hygiene Data'!F102)),NA())</f>
        <v>#N/A</v>
      </c>
      <c r="BG108" s="100" t="e">
        <f ca="true">+IF(AND(ISNUMBER(OFFSET('Hygiene Data'!$F$7,0,10*ROW('Hygiene Data'!F102))),'Data Summary'!DV108="Yes"),OFFSET('Hygiene Data'!$F$7,0,10*ROW('Hygiene Data'!F102)),NA())</f>
        <v>#N/A</v>
      </c>
      <c r="BH108" s="100" t="e">
        <f ca="true">+IF(AND(ISNUMBER(OFFSET('Hygiene Data'!$F$9,0,10*ROW('Hygiene Data'!F102))),'Data Summary'!DW108="Yes"),OFFSET('Hygiene Data'!$F$9,0,10*ROW('Hygiene Data'!F102)),NA())</f>
        <v>#N/A</v>
      </c>
      <c r="BI108" s="100" t="e">
        <f ca="true">+IF(AND(ISNUMBER(OFFSET('Hygiene Data'!$G$5,0,10*ROW('Hygiene Data'!G102))),'Data Summary'!DX108="Yes"),OFFSET('Hygiene Data'!$G$5,0,10*ROW('Hygiene Data'!G102)),NA())</f>
        <v>#N/A</v>
      </c>
      <c r="BJ108" s="100" t="e">
        <f ca="true">+IF(AND(ISNUMBER(OFFSET('Hygiene Data'!$G$7,0,10*ROW('Hygiene Data'!G102))),'Data Summary'!DY108="Yes"),OFFSET('Hygiene Data'!$G$7,0,10*ROW('Hygiene Data'!G102)),NA())</f>
        <v>#N/A</v>
      </c>
      <c r="BK108" s="100" t="e">
        <f ca="true">+IF(AND(ISNUMBER(OFFSET('Hygiene Data'!$G$9,0,10*ROW('Hygiene Data'!G102))),'Data Summary'!DZ108="Yes"),OFFSET('Hygiene Data'!$G$9,0,10*ROW('Hygiene Data'!G102)),NA())</f>
        <v>#N/A</v>
      </c>
      <c r="BL108" s="100" t="e">
        <f ca="true">+IF(AND(ISNUMBER(OFFSET('Hygiene Data'!$H$5,0,10*ROW('Hygiene Data'!H102))),'Data Summary'!EA108="Yes"),OFFSET('Hygiene Data'!$H$5,0,10*ROW('Hygiene Data'!H102)),NA())</f>
        <v>#N/A</v>
      </c>
      <c r="BM108" s="100" t="e">
        <f ca="true">+IF(AND(ISNUMBER(OFFSET('Hygiene Data'!$H$7,0,10*ROW('Hygiene Data'!H102))),'Data Summary'!EB108="Yes"),OFFSET('Hygiene Data'!$H$7,0,10*ROW('Hygiene Data'!H102)),NA())</f>
        <v>#N/A</v>
      </c>
      <c r="BN108" s="100" t="e">
        <f ca="true">+IF(AND(ISNUMBER(OFFSET('Hygiene Data'!$H$9,0,10*ROW('Hygiene Data'!H102))),'Data Summary'!EC108="Yes"),OFFSET('Hygiene Data'!$H$9,0,10*ROW('Hygiene Data'!H102)),NA())</f>
        <v>#N/A</v>
      </c>
      <c r="BO108" s="100" t="e">
        <f ca="true">+IF(AND(ISNUMBER(OFFSET('Hygiene Data'!$I$5,0,10*ROW('Hygiene Data'!I102))),'Data Summary'!ED108="Yes"),OFFSET('Hygiene Data'!$I$5,0,10*ROW('Hygiene Data'!I102)),NA())</f>
        <v>#N/A</v>
      </c>
      <c r="BP108" s="100" t="e">
        <f ca="true">+IF(AND(ISNUMBER(OFFSET('Hygiene Data'!$I$7,0,10*ROW('Hygiene Data'!I102))),'Data Summary'!EE108="Yes"),OFFSET('Hygiene Data'!$I$7,0,10*ROW('Hygiene Data'!I102)),NA())</f>
        <v>#N/A</v>
      </c>
      <c r="BQ108" s="100" t="e">
        <f ca="true">+IF(AND(ISNUMBER(OFFSET('Hygiene Data'!$I$9,0,10*ROW('Hygiene Data'!I102))),'Data Summary'!EF108="Yes"),OFFSET('Hygiene Data'!$I$9,0,10*ROW('Hygiene Data'!I102)),NA())</f>
        <v>#N/A</v>
      </c>
    </row>
    <row xmlns:x14ac="http://schemas.microsoft.com/office/spreadsheetml/2009/9/ac" r="109" x14ac:dyDescent="0.2">
      <c r="A109" s="351" t="e">
        <f ca="true">+RIGHT('Data Summary'!A109,LEN('Data Summary'!A109)-9)</f>
        <v>#VALUE!</v>
      </c>
      <c r="B109" s="38" t="str">
        <f ca="true">+IF(ISTEXT('Data Summary'!B109),'Data Summary'!B109,"")</f>
        <v/>
      </c>
      <c r="C109" s="350" t="e">
        <f ca="true">+VALUE('Data Summary'!C109)</f>
        <v>#VALUE!</v>
      </c>
      <c r="D109" s="98" t="e">
        <f ca="true">+IF(AND(ISNUMBER(OFFSET('Water Data'!$D$4,0,10*ROW('Water Data'!D103))),'Data Summary'!BS109="Yes"),100-OFFSET('Water Data'!$D$4,0,10*ROW('Water Data'!D103)),NA())</f>
        <v>#N/A</v>
      </c>
      <c r="E109" s="98" t="e">
        <f ca="true">+IF(AND(ISNUMBER(OFFSET('Water Data'!$D$6,0,10*ROW('Water Data'!D103))),'Data Summary'!BT109="Yes"),OFFSET('Water Data'!$D$6,0,10*ROW('Water Data'!D103)),NA())</f>
        <v>#N/A</v>
      </c>
      <c r="F109" s="98" t="e">
        <f ca="true">+IF(AND(ISNUMBER(OFFSET('Water Data'!$D$9,0,10*ROW('Water Data'!D103))),'Data Summary'!BU109="Yes"),OFFSET('Water Data'!$D$9,0,10*ROW('Water Data'!D103)),NA())</f>
        <v>#N/A</v>
      </c>
      <c r="G109" s="98" t="e">
        <f ca="true">+IF(AND(ISNUMBER(OFFSET('Water Data'!$E$4,0,10*ROW('Water Data'!E103))),'Data Summary'!BV109="Yes"),100-OFFSET('Water Data'!$E$4,0,10*ROW('Water Data'!E103)),NA())</f>
        <v>#N/A</v>
      </c>
      <c r="H109" s="98" t="e">
        <f ca="true">+IF(AND(ISNUMBER(OFFSET('Water Data'!$E$6,0,10*ROW('Water Data'!E103))),'Data Summary'!BW109="Yes"),OFFSET('Water Data'!$E$6,0,10*ROW('Water Data'!E103)),NA())</f>
        <v>#N/A</v>
      </c>
      <c r="I109" s="98" t="e">
        <f ca="true">+IF(AND(ISNUMBER(OFFSET('Water Data'!$E$9,0,10*ROW('Water Data'!E103))),'Data Summary'!BX109="Yes"),OFFSET('Water Data'!$E$9,0,10*ROW('Water Data'!E103)),NA())</f>
        <v>#N/A</v>
      </c>
      <c r="J109" s="98" t="e">
        <f ca="true">+IF(AND(ISNUMBER(OFFSET('Water Data'!$F$4,0,10*ROW('Water Data'!F103))),'Data Summary'!BY109="Yes"),100-OFFSET('Water Data'!$F$4,0,10*ROW('Water Data'!F103)),NA())</f>
        <v>#N/A</v>
      </c>
      <c r="K109" s="98" t="e">
        <f ca="true">+IF(AND(ISNUMBER(OFFSET('Water Data'!$F$6,0,10*ROW('Water Data'!F103))),'Data Summary'!BZ109="Yes"),OFFSET('Water Data'!$F$6,0,10*ROW('Water Data'!F103)),NA())</f>
        <v>#N/A</v>
      </c>
      <c r="L109" s="98" t="e">
        <f ca="true">+IF(AND(ISNUMBER(OFFSET('Water Data'!$F$9,0,10*ROW('Water Data'!F103))),'Data Summary'!CA109="Yes"),OFFSET('Water Data'!$F$9,0,10*ROW('Water Data'!F103)),NA())</f>
        <v>#N/A</v>
      </c>
      <c r="M109" s="98" t="e">
        <f ca="true">+IF(AND(ISNUMBER(OFFSET('Water Data'!$G$4,0,10*ROW('Water Data'!G103))),'Data Summary'!CB109="Yes"),100-OFFSET('Water Data'!$G$4,0,10*ROW('Water Data'!G103)),NA())</f>
        <v>#N/A</v>
      </c>
      <c r="N109" s="98" t="e">
        <f ca="true">+IF(AND(ISNUMBER(OFFSET('Water Data'!$G$6,0,10*ROW('Water Data'!G103))),'Data Summary'!CC109="Yes"),OFFSET('Water Data'!$G$6,0,10*ROW('Water Data'!G103)),NA())</f>
        <v>#N/A</v>
      </c>
      <c r="O109" s="98" t="e">
        <f ca="true">+IF(AND(ISNUMBER(OFFSET('Water Data'!$G$9,0,10*ROW('Water Data'!G103))),'Data Summary'!CD109="Yes"),OFFSET('Water Data'!$G$9,0,10*ROW('Water Data'!G103)),NA())</f>
        <v>#N/A</v>
      </c>
      <c r="P109" s="98" t="e">
        <f ca="true">+IF(AND(ISNUMBER(OFFSET('Water Data'!$H$4,0,10*ROW('Water Data'!H103))),'Data Summary'!CE109="Yes"),100-OFFSET('Water Data'!$H$4,0,10*ROW('Water Data'!H103)),NA())</f>
        <v>#N/A</v>
      </c>
      <c r="Q109" s="98" t="e">
        <f ca="true">+IF(AND(ISNUMBER(OFFSET('Water Data'!$H$6,0,10*ROW('Water Data'!H103))),'Data Summary'!CF109="Yes"),OFFSET('Water Data'!$H$6,0,10*ROW('Water Data'!H103)),NA())</f>
        <v>#N/A</v>
      </c>
      <c r="R109" s="98" t="e">
        <f ca="true">+IF(AND(ISNUMBER(OFFSET('Water Data'!$H$9,0,10*ROW('Water Data'!H103))),'Data Summary'!CG109="Yes"),OFFSET('Water Data'!$H$9,0,10*ROW('Water Data'!H103)),NA())</f>
        <v>#N/A</v>
      </c>
      <c r="S109" s="98" t="e">
        <f ca="true">+IF(AND(ISNUMBER(OFFSET('Water Data'!$I$4,0,10*ROW('Water Data'!I103))),'Data Summary'!CH109="Yes"),100-OFFSET('Water Data'!$I$4,0,10*ROW('Water Data'!I103)),NA())</f>
        <v>#N/A</v>
      </c>
      <c r="T109" s="98" t="e">
        <f ca="true">+IF(AND(ISNUMBER(OFFSET('Water Data'!$I$6,0,10*ROW('Water Data'!I103))),'Data Summary'!CI109="Yes"),OFFSET('Water Data'!$I$6,0,10*ROW('Water Data'!I103)),NA())</f>
        <v>#N/A</v>
      </c>
      <c r="U109" s="98" t="e">
        <f ca="true">+IF(AND(ISNUMBER(OFFSET('Water Data'!$I$9,0,10*ROW('Water Data'!I103))),'Data Summary'!CJ109="Yes"),OFFSET('Water Data'!$I$9,0,10*ROW('Water Data'!I103)),NA())</f>
        <v>#N/A</v>
      </c>
      <c r="V109" s="99" t="e">
        <f ca="true">+IF(AND(ISNUMBER(OFFSET('Sanitation Data'!$D$4,0,10*ROW('Sanitation Data'!D103))),'Data Summary'!CK109="Yes"),100-OFFSET('Sanitation Data'!$D$4,0,10*ROW('Sanitation Data'!D103)),NA())</f>
        <v>#N/A</v>
      </c>
      <c r="W109" s="99" t="e">
        <f ca="true">+IF(AND(ISNUMBER(OFFSET('Sanitation Data'!$D$6,0,10*ROW('Sanitation Data'!D103))),'Data Summary'!CL109="Yes"),OFFSET('Sanitation Data'!$D$6,0,10*ROW('Sanitation Data'!D103)),NA())</f>
        <v>#N/A</v>
      </c>
      <c r="X109" s="99" t="e">
        <f ca="true">+IF(AND(ISNUMBER(OFFSET('Sanitation Data'!$D$10,0,10*ROW('Sanitation Data'!D103))),'Data Summary'!CM109="Yes"),OFFSET('Sanitation Data'!$D$10,0,10*ROW('Sanitation Data'!D103)),NA())</f>
        <v>#N/A</v>
      </c>
      <c r="Y109" s="99" t="e">
        <f ca="true">+IF(AND(ISNUMBER(OFFSET('Sanitation Data'!$D$11,0,10*ROW('Sanitation Data'!D103))),'Data Summary'!CN109="Yes"),OFFSET('Sanitation Data'!$D$11,0,10*ROW('Sanitation Data'!D103)),NA())</f>
        <v>#N/A</v>
      </c>
      <c r="Z109" s="99" t="e">
        <f ca="true">+IF(AND(ISNUMBER(OFFSET('Sanitation Data'!$D$12,0,10*ROW('Sanitation Data'!D103))),'Data Summary'!CO109="Yes"),OFFSET('Sanitation Data'!$D$12,0,10*ROW('Sanitation Data'!D103)),NA())</f>
        <v>#N/A</v>
      </c>
      <c r="AA109" s="99" t="e">
        <f ca="true">+IF(AND(ISNUMBER(OFFSET('Sanitation Data'!$E$4,0,10*ROW('Sanitation Data'!E103))),'Data Summary'!CP109="Yes"),100-OFFSET('Sanitation Data'!$E$4,0,10*ROW('Sanitation Data'!E103)),NA())</f>
        <v>#N/A</v>
      </c>
      <c r="AB109" s="99" t="e">
        <f ca="true">+IF(AND(ISNUMBER(OFFSET('Sanitation Data'!$E$6,0,10*ROW('Sanitation Data'!E103))),'Data Summary'!CQ109="Yes"),OFFSET('Sanitation Data'!$E$6,0,10*ROW('Sanitation Data'!E103)),NA())</f>
        <v>#N/A</v>
      </c>
      <c r="AC109" s="99" t="e">
        <f ca="true">+IF(AND(ISNUMBER(OFFSET('Sanitation Data'!$E$10,0,10*ROW('Sanitation Data'!E103))),'Data Summary'!CR109="Yes"),OFFSET('Sanitation Data'!$E$10,0,10*ROW('Sanitation Data'!E103)),NA())</f>
        <v>#N/A</v>
      </c>
      <c r="AD109" s="99" t="e">
        <f ca="true">+IF(AND(ISNUMBER(OFFSET('Sanitation Data'!$E$11,0,10*ROW('Sanitation Data'!E103))),'Data Summary'!CS109="Yes"),OFFSET('Sanitation Data'!$E$11,0,10*ROW('Sanitation Data'!E103)),NA())</f>
        <v>#N/A</v>
      </c>
      <c r="AE109" s="99" t="e">
        <f ca="true">+IF(AND(ISNUMBER(OFFSET('Sanitation Data'!$E$12,0,10*ROW('Sanitation Data'!E103))),'Data Summary'!CT109="Yes"),OFFSET('Sanitation Data'!$E$12,0,10*ROW('Sanitation Data'!E103)),NA())</f>
        <v>#N/A</v>
      </c>
      <c r="AF109" s="99" t="e">
        <f ca="true">+IF(AND(ISNUMBER(OFFSET('Sanitation Data'!$F$4,0,10*ROW('Sanitation Data'!F103))),'Data Summary'!CU109="Yes"),100-OFFSET('Sanitation Data'!$F$4,0,10*ROW('Sanitation Data'!F103)),NA())</f>
        <v>#N/A</v>
      </c>
      <c r="AG109" s="99" t="e">
        <f ca="true">+IF(AND(ISNUMBER(OFFSET('Sanitation Data'!$F$6,0,10*ROW('Sanitation Data'!F103))),'Data Summary'!CV109="Yes"),OFFSET('Sanitation Data'!$F$6,0,10*ROW('Sanitation Data'!F103)),NA())</f>
        <v>#N/A</v>
      </c>
      <c r="AH109" s="99" t="e">
        <f ca="true">+IF(AND(ISNUMBER(OFFSET('Sanitation Data'!$F$10,0,10*ROW('Sanitation Data'!F103))),'Data Summary'!CW109="Yes"),OFFSET('Sanitation Data'!$F$10,0,10*ROW('Sanitation Data'!F103)),NA())</f>
        <v>#N/A</v>
      </c>
      <c r="AI109" s="99" t="e">
        <f ca="true">+IF(AND(ISNUMBER(OFFSET('Sanitation Data'!$F$11,0,10*ROW('Sanitation Data'!F103))),'Data Summary'!CX109="Yes"),OFFSET('Sanitation Data'!$F$11,0,10*ROW('Sanitation Data'!F103)),NA())</f>
        <v>#N/A</v>
      </c>
      <c r="AJ109" s="99" t="e">
        <f ca="true">+IF(AND(ISNUMBER(OFFSET('Sanitation Data'!$F$12,0,10*ROW('Sanitation Data'!F103))),'Data Summary'!CY109="Yes"),OFFSET('Sanitation Data'!$F$12,0,10*ROW('Sanitation Data'!F103)),NA())</f>
        <v>#N/A</v>
      </c>
      <c r="AK109" s="99" t="e">
        <f ca="true">+IF(AND(ISNUMBER(OFFSET('Sanitation Data'!$G$4,0,10*ROW('Sanitation Data'!G103))),'Data Summary'!CZ109="Yes"),100-OFFSET('Sanitation Data'!$G$4,0,10*ROW('Sanitation Data'!G103)),NA())</f>
        <v>#N/A</v>
      </c>
      <c r="AL109" s="99" t="e">
        <f ca="true">+IF(AND(ISNUMBER(OFFSET('Sanitation Data'!$G$6,0,10*ROW('Sanitation Data'!G103))),'Data Summary'!DA109="Yes"),OFFSET('Sanitation Data'!$G$6,0,10*ROW('Sanitation Data'!G103)),NA())</f>
        <v>#N/A</v>
      </c>
      <c r="AM109" s="99" t="e">
        <f ca="true">+IF(AND(ISNUMBER(OFFSET('Sanitation Data'!$G$10,0,10*ROW('Sanitation Data'!G103))),'Data Summary'!DB109="Yes"),OFFSET('Sanitation Data'!$G$10,0,10*ROW('Sanitation Data'!G103)),NA())</f>
        <v>#N/A</v>
      </c>
      <c r="AN109" s="99" t="e">
        <f ca="true">+IF(AND(ISNUMBER(OFFSET('Sanitation Data'!$G$11,0,10*ROW('Sanitation Data'!G103))),'Data Summary'!DC109="Yes"),OFFSET('Sanitation Data'!$G$11,0,10*ROW('Sanitation Data'!G103)),NA())</f>
        <v>#N/A</v>
      </c>
      <c r="AO109" s="99" t="e">
        <f ca="true">+IF(AND(ISNUMBER(OFFSET('Sanitation Data'!$G$12,0,10*ROW('Sanitation Data'!G103))),'Data Summary'!DD109="Yes"),OFFSET('Sanitation Data'!$G$12,0,10*ROW('Sanitation Data'!G103)),NA())</f>
        <v>#N/A</v>
      </c>
      <c r="AP109" s="99" t="e">
        <f ca="true">+IF(AND(ISNUMBER(OFFSET('Sanitation Data'!$H$4,0,10*ROW('Sanitation Data'!H103))),'Data Summary'!DE109="Yes"),100-OFFSET('Sanitation Data'!$H$4,0,10*ROW('Sanitation Data'!H103)),NA())</f>
        <v>#N/A</v>
      </c>
      <c r="AQ109" s="99" t="e">
        <f ca="true">+IF(AND(ISNUMBER(OFFSET('Sanitation Data'!$H$6,0,10*ROW('Sanitation Data'!H103))),'Data Summary'!DF109="Yes"),OFFSET('Sanitation Data'!$H$6,0,10*ROW('Sanitation Data'!H103)),NA())</f>
        <v>#N/A</v>
      </c>
      <c r="AR109" s="99" t="e">
        <f ca="true">+IF(AND(ISNUMBER(OFFSET('Sanitation Data'!$H$10,0,10*ROW('Sanitation Data'!H103))),'Data Summary'!DG109="Yes"),OFFSET('Sanitation Data'!$H$10,0,10*ROW('Sanitation Data'!H103)),NA())</f>
        <v>#N/A</v>
      </c>
      <c r="AS109" s="99" t="e">
        <f ca="true">+IF(AND(ISNUMBER(OFFSET('Sanitation Data'!$H$11,0,10*ROW('Sanitation Data'!H103))),'Data Summary'!DH109="Yes"),OFFSET('Sanitation Data'!$H$11,0,10*ROW('Sanitation Data'!H103)),NA())</f>
        <v>#N/A</v>
      </c>
      <c r="AT109" s="99" t="e">
        <f ca="true">+IF(AND(ISNUMBER(OFFSET('Sanitation Data'!$H$12,0,10*ROW('Sanitation Data'!H103))),'Data Summary'!DI109="Yes"),OFFSET('Sanitation Data'!$H$12,0,10*ROW('Sanitation Data'!H103)),NA())</f>
        <v>#N/A</v>
      </c>
      <c r="AU109" s="99" t="e">
        <f ca="true">+IF(AND(ISNUMBER(OFFSET('Sanitation Data'!$I$4,0,10*ROW('Sanitation Data'!I103))),'Data Summary'!DJ109="Yes"),100-OFFSET('Sanitation Data'!$I$4,0,10*ROW('Sanitation Data'!I103)),NA())</f>
        <v>#N/A</v>
      </c>
      <c r="AV109" s="99" t="e">
        <f ca="true">+IF(AND(ISNUMBER(OFFSET('Sanitation Data'!$I$6,0,10*ROW('Sanitation Data'!I103))),'Data Summary'!DK109="Yes"),OFFSET('Sanitation Data'!$I$6,0,10*ROW('Sanitation Data'!I103)),NA())</f>
        <v>#N/A</v>
      </c>
      <c r="AW109" s="99" t="e">
        <f ca="true">+IF(AND(ISNUMBER(OFFSET('Sanitation Data'!$I$10,0,10*ROW('Sanitation Data'!I103))),'Data Summary'!DL109="Yes"),OFFSET('Sanitation Data'!$I$10,0,10*ROW('Sanitation Data'!I103)),NA())</f>
        <v>#N/A</v>
      </c>
      <c r="AX109" s="99" t="e">
        <f ca="true">+IF(AND(ISNUMBER(OFFSET('Sanitation Data'!$I$11,0,10*ROW('Sanitation Data'!I103))),'Data Summary'!DM109="Yes"),OFFSET('Sanitation Data'!$I$11,0,10*ROW('Sanitation Data'!I103)),NA())</f>
        <v>#N/A</v>
      </c>
      <c r="AY109" s="99" t="e">
        <f ca="true">+IF(AND(ISNUMBER(OFFSET('Sanitation Data'!$I$12,0,10*ROW('Sanitation Data'!I103))),'Data Summary'!DN109="Yes"),OFFSET('Sanitation Data'!$I$12,0,10*ROW('Sanitation Data'!I103)),NA())</f>
        <v>#N/A</v>
      </c>
      <c r="AZ109" s="100" t="e">
        <f ca="true">+IF(AND(ISNUMBER(OFFSET('Hygiene Data'!$D$5,0,10*ROW('Hygiene Data'!D103))),'Data Summary'!DO109="Yes"),OFFSET('Hygiene Data'!$D$5,0,10*ROW('Hygiene Data'!D103)),NA())</f>
        <v>#N/A</v>
      </c>
      <c r="BA109" s="100" t="e">
        <f ca="true">+IF(AND(ISNUMBER(OFFSET('Hygiene Data'!$D$7,0,10*ROW('Hygiene Data'!D103))),'Data Summary'!DP109="Yes"),OFFSET('Hygiene Data'!$D$7,0,10*ROW('Hygiene Data'!D103)),NA())</f>
        <v>#N/A</v>
      </c>
      <c r="BB109" s="100" t="e">
        <f ca="true">+IF(AND(ISNUMBER(OFFSET('Hygiene Data'!$D$9,0,10*ROW('Hygiene Data'!D103))),'Data Summary'!DQ109="Yes"),OFFSET('Hygiene Data'!$D$9,0,10*ROW('Hygiene Data'!D103)),NA())</f>
        <v>#N/A</v>
      </c>
      <c r="BC109" s="100" t="e">
        <f ca="true">+IF(AND(ISNUMBER(OFFSET('Hygiene Data'!$E$5,0,10*ROW('Hygiene Data'!E103))),'Data Summary'!DR109="Yes"),OFFSET('Hygiene Data'!$E$5,0,10*ROW('Hygiene Data'!E103)),NA())</f>
        <v>#N/A</v>
      </c>
      <c r="BD109" s="100" t="e">
        <f ca="true">+IF(AND(ISNUMBER(OFFSET('Hygiene Data'!$E$7,0,10*ROW('Hygiene Data'!E103))),'Data Summary'!DS109="Yes"),OFFSET('Hygiene Data'!$E$7,0,10*ROW('Hygiene Data'!E103)),NA())</f>
        <v>#N/A</v>
      </c>
      <c r="BE109" s="100" t="e">
        <f ca="true">+IF(AND(ISNUMBER(OFFSET('Hygiene Data'!$E$9,0,10*ROW('Hygiene Data'!E103))),'Data Summary'!DT109="Yes"),OFFSET('Hygiene Data'!$E$9,0,10*ROW('Hygiene Data'!E103)),NA())</f>
        <v>#N/A</v>
      </c>
      <c r="BF109" s="100" t="e">
        <f ca="true">+IF(AND(ISNUMBER(OFFSET('Hygiene Data'!$F$5,0,10*ROW('Hygiene Data'!F103))),'Data Summary'!DU109="Yes"),OFFSET('Hygiene Data'!$F$5,0,10*ROW('Hygiene Data'!F103)),NA())</f>
        <v>#N/A</v>
      </c>
      <c r="BG109" s="100" t="e">
        <f ca="true">+IF(AND(ISNUMBER(OFFSET('Hygiene Data'!$F$7,0,10*ROW('Hygiene Data'!F103))),'Data Summary'!DV109="Yes"),OFFSET('Hygiene Data'!$F$7,0,10*ROW('Hygiene Data'!F103)),NA())</f>
        <v>#N/A</v>
      </c>
      <c r="BH109" s="100" t="e">
        <f ca="true">+IF(AND(ISNUMBER(OFFSET('Hygiene Data'!$F$9,0,10*ROW('Hygiene Data'!F103))),'Data Summary'!DW109="Yes"),OFFSET('Hygiene Data'!$F$9,0,10*ROW('Hygiene Data'!F103)),NA())</f>
        <v>#N/A</v>
      </c>
      <c r="BI109" s="100" t="e">
        <f ca="true">+IF(AND(ISNUMBER(OFFSET('Hygiene Data'!$G$5,0,10*ROW('Hygiene Data'!G103))),'Data Summary'!DX109="Yes"),OFFSET('Hygiene Data'!$G$5,0,10*ROW('Hygiene Data'!G103)),NA())</f>
        <v>#N/A</v>
      </c>
      <c r="BJ109" s="100" t="e">
        <f ca="true">+IF(AND(ISNUMBER(OFFSET('Hygiene Data'!$G$7,0,10*ROW('Hygiene Data'!G103))),'Data Summary'!DY109="Yes"),OFFSET('Hygiene Data'!$G$7,0,10*ROW('Hygiene Data'!G103)),NA())</f>
        <v>#N/A</v>
      </c>
      <c r="BK109" s="100" t="e">
        <f ca="true">+IF(AND(ISNUMBER(OFFSET('Hygiene Data'!$G$9,0,10*ROW('Hygiene Data'!G103))),'Data Summary'!DZ109="Yes"),OFFSET('Hygiene Data'!$G$9,0,10*ROW('Hygiene Data'!G103)),NA())</f>
        <v>#N/A</v>
      </c>
      <c r="BL109" s="100" t="e">
        <f ca="true">+IF(AND(ISNUMBER(OFFSET('Hygiene Data'!$H$5,0,10*ROW('Hygiene Data'!H103))),'Data Summary'!EA109="Yes"),OFFSET('Hygiene Data'!$H$5,0,10*ROW('Hygiene Data'!H103)),NA())</f>
        <v>#N/A</v>
      </c>
      <c r="BM109" s="100" t="e">
        <f ca="true">+IF(AND(ISNUMBER(OFFSET('Hygiene Data'!$H$7,0,10*ROW('Hygiene Data'!H103))),'Data Summary'!EB109="Yes"),OFFSET('Hygiene Data'!$H$7,0,10*ROW('Hygiene Data'!H103)),NA())</f>
        <v>#N/A</v>
      </c>
      <c r="BN109" s="100" t="e">
        <f ca="true">+IF(AND(ISNUMBER(OFFSET('Hygiene Data'!$H$9,0,10*ROW('Hygiene Data'!H103))),'Data Summary'!EC109="Yes"),OFFSET('Hygiene Data'!$H$9,0,10*ROW('Hygiene Data'!H103)),NA())</f>
        <v>#N/A</v>
      </c>
      <c r="BO109" s="100" t="e">
        <f ca="true">+IF(AND(ISNUMBER(OFFSET('Hygiene Data'!$I$5,0,10*ROW('Hygiene Data'!I103))),'Data Summary'!ED109="Yes"),OFFSET('Hygiene Data'!$I$5,0,10*ROW('Hygiene Data'!I103)),NA())</f>
        <v>#N/A</v>
      </c>
      <c r="BP109" s="100" t="e">
        <f ca="true">+IF(AND(ISNUMBER(OFFSET('Hygiene Data'!$I$7,0,10*ROW('Hygiene Data'!I103))),'Data Summary'!EE109="Yes"),OFFSET('Hygiene Data'!$I$7,0,10*ROW('Hygiene Data'!I103)),NA())</f>
        <v>#N/A</v>
      </c>
      <c r="BQ109" s="100" t="e">
        <f ca="true">+IF(AND(ISNUMBER(OFFSET('Hygiene Data'!$I$9,0,10*ROW('Hygiene Data'!I103))),'Data Summary'!EF109="Yes"),OFFSET('Hygiene Data'!$I$9,0,10*ROW('Hygiene Data'!I103)),NA())</f>
        <v>#N/A</v>
      </c>
    </row>
    <row xmlns:x14ac="http://schemas.microsoft.com/office/spreadsheetml/2009/9/ac" r="110" x14ac:dyDescent="0.2">
      <c r="A110" s="351" t="e">
        <f ca="true">+RIGHT('Data Summary'!A110,LEN('Data Summary'!A110)-9)</f>
        <v>#VALUE!</v>
      </c>
      <c r="B110" s="38" t="str">
        <f ca="true">+IF(ISTEXT('Data Summary'!B110),'Data Summary'!B110,"")</f>
        <v/>
      </c>
      <c r="C110" s="350" t="e">
        <f ca="true">+VALUE('Data Summary'!C110)</f>
        <v>#VALUE!</v>
      </c>
      <c r="D110" s="98" t="e">
        <f ca="true">+IF(AND(ISNUMBER(OFFSET('Water Data'!$D$4,0,10*ROW('Water Data'!D104))),'Data Summary'!BS110="Yes"),100-OFFSET('Water Data'!$D$4,0,10*ROW('Water Data'!D104)),NA())</f>
        <v>#N/A</v>
      </c>
      <c r="E110" s="98" t="e">
        <f ca="true">+IF(AND(ISNUMBER(OFFSET('Water Data'!$D$6,0,10*ROW('Water Data'!D104))),'Data Summary'!BT110="Yes"),OFFSET('Water Data'!$D$6,0,10*ROW('Water Data'!D104)),NA())</f>
        <v>#N/A</v>
      </c>
      <c r="F110" s="98" t="e">
        <f ca="true">+IF(AND(ISNUMBER(OFFSET('Water Data'!$D$9,0,10*ROW('Water Data'!D104))),'Data Summary'!BU110="Yes"),OFFSET('Water Data'!$D$9,0,10*ROW('Water Data'!D104)),NA())</f>
        <v>#N/A</v>
      </c>
      <c r="G110" s="98" t="e">
        <f ca="true">+IF(AND(ISNUMBER(OFFSET('Water Data'!$E$4,0,10*ROW('Water Data'!E104))),'Data Summary'!BV110="Yes"),100-OFFSET('Water Data'!$E$4,0,10*ROW('Water Data'!E104)),NA())</f>
        <v>#N/A</v>
      </c>
      <c r="H110" s="98" t="e">
        <f ca="true">+IF(AND(ISNUMBER(OFFSET('Water Data'!$E$6,0,10*ROW('Water Data'!E104))),'Data Summary'!BW110="Yes"),OFFSET('Water Data'!$E$6,0,10*ROW('Water Data'!E104)),NA())</f>
        <v>#N/A</v>
      </c>
      <c r="I110" s="98" t="e">
        <f ca="true">+IF(AND(ISNUMBER(OFFSET('Water Data'!$E$9,0,10*ROW('Water Data'!E104))),'Data Summary'!BX110="Yes"),OFFSET('Water Data'!$E$9,0,10*ROW('Water Data'!E104)),NA())</f>
        <v>#N/A</v>
      </c>
      <c r="J110" s="98" t="e">
        <f ca="true">+IF(AND(ISNUMBER(OFFSET('Water Data'!$F$4,0,10*ROW('Water Data'!F104))),'Data Summary'!BY110="Yes"),100-OFFSET('Water Data'!$F$4,0,10*ROW('Water Data'!F104)),NA())</f>
        <v>#N/A</v>
      </c>
      <c r="K110" s="98" t="e">
        <f ca="true">+IF(AND(ISNUMBER(OFFSET('Water Data'!$F$6,0,10*ROW('Water Data'!F104))),'Data Summary'!BZ110="Yes"),OFFSET('Water Data'!$F$6,0,10*ROW('Water Data'!F104)),NA())</f>
        <v>#N/A</v>
      </c>
      <c r="L110" s="98" t="e">
        <f ca="true">+IF(AND(ISNUMBER(OFFSET('Water Data'!$F$9,0,10*ROW('Water Data'!F104))),'Data Summary'!CA110="Yes"),OFFSET('Water Data'!$F$9,0,10*ROW('Water Data'!F104)),NA())</f>
        <v>#N/A</v>
      </c>
      <c r="M110" s="98" t="e">
        <f ca="true">+IF(AND(ISNUMBER(OFFSET('Water Data'!$G$4,0,10*ROW('Water Data'!G104))),'Data Summary'!CB110="Yes"),100-OFFSET('Water Data'!$G$4,0,10*ROW('Water Data'!G104)),NA())</f>
        <v>#N/A</v>
      </c>
      <c r="N110" s="98" t="e">
        <f ca="true">+IF(AND(ISNUMBER(OFFSET('Water Data'!$G$6,0,10*ROW('Water Data'!G104))),'Data Summary'!CC110="Yes"),OFFSET('Water Data'!$G$6,0,10*ROW('Water Data'!G104)),NA())</f>
        <v>#N/A</v>
      </c>
      <c r="O110" s="98" t="e">
        <f ca="true">+IF(AND(ISNUMBER(OFFSET('Water Data'!$G$9,0,10*ROW('Water Data'!G104))),'Data Summary'!CD110="Yes"),OFFSET('Water Data'!$G$9,0,10*ROW('Water Data'!G104)),NA())</f>
        <v>#N/A</v>
      </c>
      <c r="P110" s="98" t="e">
        <f ca="true">+IF(AND(ISNUMBER(OFFSET('Water Data'!$H$4,0,10*ROW('Water Data'!H104))),'Data Summary'!CE110="Yes"),100-OFFSET('Water Data'!$H$4,0,10*ROW('Water Data'!H104)),NA())</f>
        <v>#N/A</v>
      </c>
      <c r="Q110" s="98" t="e">
        <f ca="true">+IF(AND(ISNUMBER(OFFSET('Water Data'!$H$6,0,10*ROW('Water Data'!H104))),'Data Summary'!CF110="Yes"),OFFSET('Water Data'!$H$6,0,10*ROW('Water Data'!H104)),NA())</f>
        <v>#N/A</v>
      </c>
      <c r="R110" s="98" t="e">
        <f ca="true">+IF(AND(ISNUMBER(OFFSET('Water Data'!$H$9,0,10*ROW('Water Data'!H104))),'Data Summary'!CG110="Yes"),OFFSET('Water Data'!$H$9,0,10*ROW('Water Data'!H104)),NA())</f>
        <v>#N/A</v>
      </c>
      <c r="S110" s="98" t="e">
        <f ca="true">+IF(AND(ISNUMBER(OFFSET('Water Data'!$I$4,0,10*ROW('Water Data'!I104))),'Data Summary'!CH110="Yes"),100-OFFSET('Water Data'!$I$4,0,10*ROW('Water Data'!I104)),NA())</f>
        <v>#N/A</v>
      </c>
      <c r="T110" s="98" t="e">
        <f ca="true">+IF(AND(ISNUMBER(OFFSET('Water Data'!$I$6,0,10*ROW('Water Data'!I104))),'Data Summary'!CI110="Yes"),OFFSET('Water Data'!$I$6,0,10*ROW('Water Data'!I104)),NA())</f>
        <v>#N/A</v>
      </c>
      <c r="U110" s="98" t="e">
        <f ca="true">+IF(AND(ISNUMBER(OFFSET('Water Data'!$I$9,0,10*ROW('Water Data'!I104))),'Data Summary'!CJ110="Yes"),OFFSET('Water Data'!$I$9,0,10*ROW('Water Data'!I104)),NA())</f>
        <v>#N/A</v>
      </c>
      <c r="V110" s="99" t="e">
        <f ca="true">+IF(AND(ISNUMBER(OFFSET('Sanitation Data'!$D$4,0,10*ROW('Sanitation Data'!D104))),'Data Summary'!CK110="Yes"),100-OFFSET('Sanitation Data'!$D$4,0,10*ROW('Sanitation Data'!D104)),NA())</f>
        <v>#N/A</v>
      </c>
      <c r="W110" s="99" t="e">
        <f ca="true">+IF(AND(ISNUMBER(OFFSET('Sanitation Data'!$D$6,0,10*ROW('Sanitation Data'!D104))),'Data Summary'!CL110="Yes"),OFFSET('Sanitation Data'!$D$6,0,10*ROW('Sanitation Data'!D104)),NA())</f>
        <v>#N/A</v>
      </c>
      <c r="X110" s="99" t="e">
        <f ca="true">+IF(AND(ISNUMBER(OFFSET('Sanitation Data'!$D$10,0,10*ROW('Sanitation Data'!D104))),'Data Summary'!CM110="Yes"),OFFSET('Sanitation Data'!$D$10,0,10*ROW('Sanitation Data'!D104)),NA())</f>
        <v>#N/A</v>
      </c>
      <c r="Y110" s="99" t="e">
        <f ca="true">+IF(AND(ISNUMBER(OFFSET('Sanitation Data'!$D$11,0,10*ROW('Sanitation Data'!D104))),'Data Summary'!CN110="Yes"),OFFSET('Sanitation Data'!$D$11,0,10*ROW('Sanitation Data'!D104)),NA())</f>
        <v>#N/A</v>
      </c>
      <c r="Z110" s="99" t="e">
        <f ca="true">+IF(AND(ISNUMBER(OFFSET('Sanitation Data'!$D$12,0,10*ROW('Sanitation Data'!D104))),'Data Summary'!CO110="Yes"),OFFSET('Sanitation Data'!$D$12,0,10*ROW('Sanitation Data'!D104)),NA())</f>
        <v>#N/A</v>
      </c>
      <c r="AA110" s="99" t="e">
        <f ca="true">+IF(AND(ISNUMBER(OFFSET('Sanitation Data'!$E$4,0,10*ROW('Sanitation Data'!E104))),'Data Summary'!CP110="Yes"),100-OFFSET('Sanitation Data'!$E$4,0,10*ROW('Sanitation Data'!E104)),NA())</f>
        <v>#N/A</v>
      </c>
      <c r="AB110" s="99" t="e">
        <f ca="true">+IF(AND(ISNUMBER(OFFSET('Sanitation Data'!$E$6,0,10*ROW('Sanitation Data'!E104))),'Data Summary'!CQ110="Yes"),OFFSET('Sanitation Data'!$E$6,0,10*ROW('Sanitation Data'!E104)),NA())</f>
        <v>#N/A</v>
      </c>
      <c r="AC110" s="99" t="e">
        <f ca="true">+IF(AND(ISNUMBER(OFFSET('Sanitation Data'!$E$10,0,10*ROW('Sanitation Data'!E104))),'Data Summary'!CR110="Yes"),OFFSET('Sanitation Data'!$E$10,0,10*ROW('Sanitation Data'!E104)),NA())</f>
        <v>#N/A</v>
      </c>
      <c r="AD110" s="99" t="e">
        <f ca="true">+IF(AND(ISNUMBER(OFFSET('Sanitation Data'!$E$11,0,10*ROW('Sanitation Data'!E104))),'Data Summary'!CS110="Yes"),OFFSET('Sanitation Data'!$E$11,0,10*ROW('Sanitation Data'!E104)),NA())</f>
        <v>#N/A</v>
      </c>
      <c r="AE110" s="99" t="e">
        <f ca="true">+IF(AND(ISNUMBER(OFFSET('Sanitation Data'!$E$12,0,10*ROW('Sanitation Data'!E104))),'Data Summary'!CT110="Yes"),OFFSET('Sanitation Data'!$E$12,0,10*ROW('Sanitation Data'!E104)),NA())</f>
        <v>#N/A</v>
      </c>
      <c r="AF110" s="99" t="e">
        <f ca="true">+IF(AND(ISNUMBER(OFFSET('Sanitation Data'!$F$4,0,10*ROW('Sanitation Data'!F104))),'Data Summary'!CU110="Yes"),100-OFFSET('Sanitation Data'!$F$4,0,10*ROW('Sanitation Data'!F104)),NA())</f>
        <v>#N/A</v>
      </c>
      <c r="AG110" s="99" t="e">
        <f ca="true">+IF(AND(ISNUMBER(OFFSET('Sanitation Data'!$F$6,0,10*ROW('Sanitation Data'!F104))),'Data Summary'!CV110="Yes"),OFFSET('Sanitation Data'!$F$6,0,10*ROW('Sanitation Data'!F104)),NA())</f>
        <v>#N/A</v>
      </c>
      <c r="AH110" s="99" t="e">
        <f ca="true">+IF(AND(ISNUMBER(OFFSET('Sanitation Data'!$F$10,0,10*ROW('Sanitation Data'!F104))),'Data Summary'!CW110="Yes"),OFFSET('Sanitation Data'!$F$10,0,10*ROW('Sanitation Data'!F104)),NA())</f>
        <v>#N/A</v>
      </c>
      <c r="AI110" s="99" t="e">
        <f ca="true">+IF(AND(ISNUMBER(OFFSET('Sanitation Data'!$F$11,0,10*ROW('Sanitation Data'!F104))),'Data Summary'!CX110="Yes"),OFFSET('Sanitation Data'!$F$11,0,10*ROW('Sanitation Data'!F104)),NA())</f>
        <v>#N/A</v>
      </c>
      <c r="AJ110" s="99" t="e">
        <f ca="true">+IF(AND(ISNUMBER(OFFSET('Sanitation Data'!$F$12,0,10*ROW('Sanitation Data'!F104))),'Data Summary'!CY110="Yes"),OFFSET('Sanitation Data'!$F$12,0,10*ROW('Sanitation Data'!F104)),NA())</f>
        <v>#N/A</v>
      </c>
      <c r="AK110" s="99" t="e">
        <f ca="true">+IF(AND(ISNUMBER(OFFSET('Sanitation Data'!$G$4,0,10*ROW('Sanitation Data'!G104))),'Data Summary'!CZ110="Yes"),100-OFFSET('Sanitation Data'!$G$4,0,10*ROW('Sanitation Data'!G104)),NA())</f>
        <v>#N/A</v>
      </c>
      <c r="AL110" s="99" t="e">
        <f ca="true">+IF(AND(ISNUMBER(OFFSET('Sanitation Data'!$G$6,0,10*ROW('Sanitation Data'!G104))),'Data Summary'!DA110="Yes"),OFFSET('Sanitation Data'!$G$6,0,10*ROW('Sanitation Data'!G104)),NA())</f>
        <v>#N/A</v>
      </c>
      <c r="AM110" s="99" t="e">
        <f ca="true">+IF(AND(ISNUMBER(OFFSET('Sanitation Data'!$G$10,0,10*ROW('Sanitation Data'!G104))),'Data Summary'!DB110="Yes"),OFFSET('Sanitation Data'!$G$10,0,10*ROW('Sanitation Data'!G104)),NA())</f>
        <v>#N/A</v>
      </c>
      <c r="AN110" s="99" t="e">
        <f ca="true">+IF(AND(ISNUMBER(OFFSET('Sanitation Data'!$G$11,0,10*ROW('Sanitation Data'!G104))),'Data Summary'!DC110="Yes"),OFFSET('Sanitation Data'!$G$11,0,10*ROW('Sanitation Data'!G104)),NA())</f>
        <v>#N/A</v>
      </c>
      <c r="AO110" s="99" t="e">
        <f ca="true">+IF(AND(ISNUMBER(OFFSET('Sanitation Data'!$G$12,0,10*ROW('Sanitation Data'!G104))),'Data Summary'!DD110="Yes"),OFFSET('Sanitation Data'!$G$12,0,10*ROW('Sanitation Data'!G104)),NA())</f>
        <v>#N/A</v>
      </c>
      <c r="AP110" s="99" t="e">
        <f ca="true">+IF(AND(ISNUMBER(OFFSET('Sanitation Data'!$H$4,0,10*ROW('Sanitation Data'!H104))),'Data Summary'!DE110="Yes"),100-OFFSET('Sanitation Data'!$H$4,0,10*ROW('Sanitation Data'!H104)),NA())</f>
        <v>#N/A</v>
      </c>
      <c r="AQ110" s="99" t="e">
        <f ca="true">+IF(AND(ISNUMBER(OFFSET('Sanitation Data'!$H$6,0,10*ROW('Sanitation Data'!H104))),'Data Summary'!DF110="Yes"),OFFSET('Sanitation Data'!$H$6,0,10*ROW('Sanitation Data'!H104)),NA())</f>
        <v>#N/A</v>
      </c>
      <c r="AR110" s="99" t="e">
        <f ca="true">+IF(AND(ISNUMBER(OFFSET('Sanitation Data'!$H$10,0,10*ROW('Sanitation Data'!H104))),'Data Summary'!DG110="Yes"),OFFSET('Sanitation Data'!$H$10,0,10*ROW('Sanitation Data'!H104)),NA())</f>
        <v>#N/A</v>
      </c>
      <c r="AS110" s="99" t="e">
        <f ca="true">+IF(AND(ISNUMBER(OFFSET('Sanitation Data'!$H$11,0,10*ROW('Sanitation Data'!H104))),'Data Summary'!DH110="Yes"),OFFSET('Sanitation Data'!$H$11,0,10*ROW('Sanitation Data'!H104)),NA())</f>
        <v>#N/A</v>
      </c>
      <c r="AT110" s="99" t="e">
        <f ca="true">+IF(AND(ISNUMBER(OFFSET('Sanitation Data'!$H$12,0,10*ROW('Sanitation Data'!H104))),'Data Summary'!DI110="Yes"),OFFSET('Sanitation Data'!$H$12,0,10*ROW('Sanitation Data'!H104)),NA())</f>
        <v>#N/A</v>
      </c>
      <c r="AU110" s="99" t="e">
        <f ca="true">+IF(AND(ISNUMBER(OFFSET('Sanitation Data'!$I$4,0,10*ROW('Sanitation Data'!I104))),'Data Summary'!DJ110="Yes"),100-OFFSET('Sanitation Data'!$I$4,0,10*ROW('Sanitation Data'!I104)),NA())</f>
        <v>#N/A</v>
      </c>
      <c r="AV110" s="99" t="e">
        <f ca="true">+IF(AND(ISNUMBER(OFFSET('Sanitation Data'!$I$6,0,10*ROW('Sanitation Data'!I104))),'Data Summary'!DK110="Yes"),OFFSET('Sanitation Data'!$I$6,0,10*ROW('Sanitation Data'!I104)),NA())</f>
        <v>#N/A</v>
      </c>
      <c r="AW110" s="99" t="e">
        <f ca="true">+IF(AND(ISNUMBER(OFFSET('Sanitation Data'!$I$10,0,10*ROW('Sanitation Data'!I104))),'Data Summary'!DL110="Yes"),OFFSET('Sanitation Data'!$I$10,0,10*ROW('Sanitation Data'!I104)),NA())</f>
        <v>#N/A</v>
      </c>
      <c r="AX110" s="99" t="e">
        <f ca="true">+IF(AND(ISNUMBER(OFFSET('Sanitation Data'!$I$11,0,10*ROW('Sanitation Data'!I104))),'Data Summary'!DM110="Yes"),OFFSET('Sanitation Data'!$I$11,0,10*ROW('Sanitation Data'!I104)),NA())</f>
        <v>#N/A</v>
      </c>
      <c r="AY110" s="99" t="e">
        <f ca="true">+IF(AND(ISNUMBER(OFFSET('Sanitation Data'!$I$12,0,10*ROW('Sanitation Data'!I104))),'Data Summary'!DN110="Yes"),OFFSET('Sanitation Data'!$I$12,0,10*ROW('Sanitation Data'!I104)),NA())</f>
        <v>#N/A</v>
      </c>
      <c r="AZ110" s="100" t="e">
        <f ca="true">+IF(AND(ISNUMBER(OFFSET('Hygiene Data'!$D$5,0,10*ROW('Hygiene Data'!D104))),'Data Summary'!DO110="Yes"),OFFSET('Hygiene Data'!$D$5,0,10*ROW('Hygiene Data'!D104)),NA())</f>
        <v>#N/A</v>
      </c>
      <c r="BA110" s="100" t="e">
        <f ca="true">+IF(AND(ISNUMBER(OFFSET('Hygiene Data'!$D$7,0,10*ROW('Hygiene Data'!D104))),'Data Summary'!DP110="Yes"),OFFSET('Hygiene Data'!$D$7,0,10*ROW('Hygiene Data'!D104)),NA())</f>
        <v>#N/A</v>
      </c>
      <c r="BB110" s="100" t="e">
        <f ca="true">+IF(AND(ISNUMBER(OFFSET('Hygiene Data'!$D$9,0,10*ROW('Hygiene Data'!D104))),'Data Summary'!DQ110="Yes"),OFFSET('Hygiene Data'!$D$9,0,10*ROW('Hygiene Data'!D104)),NA())</f>
        <v>#N/A</v>
      </c>
      <c r="BC110" s="100" t="e">
        <f ca="true">+IF(AND(ISNUMBER(OFFSET('Hygiene Data'!$E$5,0,10*ROW('Hygiene Data'!E104))),'Data Summary'!DR110="Yes"),OFFSET('Hygiene Data'!$E$5,0,10*ROW('Hygiene Data'!E104)),NA())</f>
        <v>#N/A</v>
      </c>
      <c r="BD110" s="100" t="e">
        <f ca="true">+IF(AND(ISNUMBER(OFFSET('Hygiene Data'!$E$7,0,10*ROW('Hygiene Data'!E104))),'Data Summary'!DS110="Yes"),OFFSET('Hygiene Data'!$E$7,0,10*ROW('Hygiene Data'!E104)),NA())</f>
        <v>#N/A</v>
      </c>
      <c r="BE110" s="100" t="e">
        <f ca="true">+IF(AND(ISNUMBER(OFFSET('Hygiene Data'!$E$9,0,10*ROW('Hygiene Data'!E104))),'Data Summary'!DT110="Yes"),OFFSET('Hygiene Data'!$E$9,0,10*ROW('Hygiene Data'!E104)),NA())</f>
        <v>#N/A</v>
      </c>
      <c r="BF110" s="100" t="e">
        <f ca="true">+IF(AND(ISNUMBER(OFFSET('Hygiene Data'!$F$5,0,10*ROW('Hygiene Data'!F104))),'Data Summary'!DU110="Yes"),OFFSET('Hygiene Data'!$F$5,0,10*ROW('Hygiene Data'!F104)),NA())</f>
        <v>#N/A</v>
      </c>
      <c r="BG110" s="100" t="e">
        <f ca="true">+IF(AND(ISNUMBER(OFFSET('Hygiene Data'!$F$7,0,10*ROW('Hygiene Data'!F104))),'Data Summary'!DV110="Yes"),OFFSET('Hygiene Data'!$F$7,0,10*ROW('Hygiene Data'!F104)),NA())</f>
        <v>#N/A</v>
      </c>
      <c r="BH110" s="100" t="e">
        <f ca="true">+IF(AND(ISNUMBER(OFFSET('Hygiene Data'!$F$9,0,10*ROW('Hygiene Data'!F104))),'Data Summary'!DW110="Yes"),OFFSET('Hygiene Data'!$F$9,0,10*ROW('Hygiene Data'!F104)),NA())</f>
        <v>#N/A</v>
      </c>
      <c r="BI110" s="100" t="e">
        <f ca="true">+IF(AND(ISNUMBER(OFFSET('Hygiene Data'!$G$5,0,10*ROW('Hygiene Data'!G104))),'Data Summary'!DX110="Yes"),OFFSET('Hygiene Data'!$G$5,0,10*ROW('Hygiene Data'!G104)),NA())</f>
        <v>#N/A</v>
      </c>
      <c r="BJ110" s="100" t="e">
        <f ca="true">+IF(AND(ISNUMBER(OFFSET('Hygiene Data'!$G$7,0,10*ROW('Hygiene Data'!G104))),'Data Summary'!DY110="Yes"),OFFSET('Hygiene Data'!$G$7,0,10*ROW('Hygiene Data'!G104)),NA())</f>
        <v>#N/A</v>
      </c>
      <c r="BK110" s="100" t="e">
        <f ca="true">+IF(AND(ISNUMBER(OFFSET('Hygiene Data'!$G$9,0,10*ROW('Hygiene Data'!G104))),'Data Summary'!DZ110="Yes"),OFFSET('Hygiene Data'!$G$9,0,10*ROW('Hygiene Data'!G104)),NA())</f>
        <v>#N/A</v>
      </c>
      <c r="BL110" s="100" t="e">
        <f ca="true">+IF(AND(ISNUMBER(OFFSET('Hygiene Data'!$H$5,0,10*ROW('Hygiene Data'!H104))),'Data Summary'!EA110="Yes"),OFFSET('Hygiene Data'!$H$5,0,10*ROW('Hygiene Data'!H104)),NA())</f>
        <v>#N/A</v>
      </c>
      <c r="BM110" s="100" t="e">
        <f ca="true">+IF(AND(ISNUMBER(OFFSET('Hygiene Data'!$H$7,0,10*ROW('Hygiene Data'!H104))),'Data Summary'!EB110="Yes"),OFFSET('Hygiene Data'!$H$7,0,10*ROW('Hygiene Data'!H104)),NA())</f>
        <v>#N/A</v>
      </c>
      <c r="BN110" s="100" t="e">
        <f ca="true">+IF(AND(ISNUMBER(OFFSET('Hygiene Data'!$H$9,0,10*ROW('Hygiene Data'!H104))),'Data Summary'!EC110="Yes"),OFFSET('Hygiene Data'!$H$9,0,10*ROW('Hygiene Data'!H104)),NA())</f>
        <v>#N/A</v>
      </c>
      <c r="BO110" s="100" t="e">
        <f ca="true">+IF(AND(ISNUMBER(OFFSET('Hygiene Data'!$I$5,0,10*ROW('Hygiene Data'!I104))),'Data Summary'!ED110="Yes"),OFFSET('Hygiene Data'!$I$5,0,10*ROW('Hygiene Data'!I104)),NA())</f>
        <v>#N/A</v>
      </c>
      <c r="BP110" s="100" t="e">
        <f ca="true">+IF(AND(ISNUMBER(OFFSET('Hygiene Data'!$I$7,0,10*ROW('Hygiene Data'!I104))),'Data Summary'!EE110="Yes"),OFFSET('Hygiene Data'!$I$7,0,10*ROW('Hygiene Data'!I104)),NA())</f>
        <v>#N/A</v>
      </c>
      <c r="BQ110" s="100" t="e">
        <f ca="true">+IF(AND(ISNUMBER(OFFSET('Hygiene Data'!$I$9,0,10*ROW('Hygiene Data'!I104))),'Data Summary'!EF110="Yes"),OFFSET('Hygiene Data'!$I$9,0,10*ROW('Hygiene Data'!I104)),NA())</f>
        <v>#N/A</v>
      </c>
    </row>
    <row xmlns:x14ac="http://schemas.microsoft.com/office/spreadsheetml/2009/9/ac" r="111" x14ac:dyDescent="0.2">
      <c r="A111" s="351" t="e">
        <f ca="true">+RIGHT('Data Summary'!A111,LEN('Data Summary'!A111)-9)</f>
        <v>#VALUE!</v>
      </c>
      <c r="B111" s="38" t="str">
        <f ca="true">+IF(ISTEXT('Data Summary'!B111),'Data Summary'!B111,"")</f>
        <v/>
      </c>
      <c r="C111" s="350" t="e">
        <f ca="true">+VALUE('Data Summary'!C111)</f>
        <v>#VALUE!</v>
      </c>
      <c r="D111" s="98" t="e">
        <f ca="true">+IF(AND(ISNUMBER(OFFSET('Water Data'!$D$4,0,10*ROW('Water Data'!D105))),'Data Summary'!BS111="Yes"),100-OFFSET('Water Data'!$D$4,0,10*ROW('Water Data'!D105)),NA())</f>
        <v>#N/A</v>
      </c>
      <c r="E111" s="98" t="e">
        <f ca="true">+IF(AND(ISNUMBER(OFFSET('Water Data'!$D$6,0,10*ROW('Water Data'!D105))),'Data Summary'!BT111="Yes"),OFFSET('Water Data'!$D$6,0,10*ROW('Water Data'!D105)),NA())</f>
        <v>#N/A</v>
      </c>
      <c r="F111" s="98" t="e">
        <f ca="true">+IF(AND(ISNUMBER(OFFSET('Water Data'!$D$9,0,10*ROW('Water Data'!D105))),'Data Summary'!BU111="Yes"),OFFSET('Water Data'!$D$9,0,10*ROW('Water Data'!D105)),NA())</f>
        <v>#N/A</v>
      </c>
      <c r="G111" s="98" t="e">
        <f ca="true">+IF(AND(ISNUMBER(OFFSET('Water Data'!$E$4,0,10*ROW('Water Data'!E105))),'Data Summary'!BV111="Yes"),100-OFFSET('Water Data'!$E$4,0,10*ROW('Water Data'!E105)),NA())</f>
        <v>#N/A</v>
      </c>
      <c r="H111" s="98" t="e">
        <f ca="true">+IF(AND(ISNUMBER(OFFSET('Water Data'!$E$6,0,10*ROW('Water Data'!E105))),'Data Summary'!BW111="Yes"),OFFSET('Water Data'!$E$6,0,10*ROW('Water Data'!E105)),NA())</f>
        <v>#N/A</v>
      </c>
      <c r="I111" s="98" t="e">
        <f ca="true">+IF(AND(ISNUMBER(OFFSET('Water Data'!$E$9,0,10*ROW('Water Data'!E105))),'Data Summary'!BX111="Yes"),OFFSET('Water Data'!$E$9,0,10*ROW('Water Data'!E105)),NA())</f>
        <v>#N/A</v>
      </c>
      <c r="J111" s="98" t="e">
        <f ca="true">+IF(AND(ISNUMBER(OFFSET('Water Data'!$F$4,0,10*ROW('Water Data'!F105))),'Data Summary'!BY111="Yes"),100-OFFSET('Water Data'!$F$4,0,10*ROW('Water Data'!F105)),NA())</f>
        <v>#N/A</v>
      </c>
      <c r="K111" s="98" t="e">
        <f ca="true">+IF(AND(ISNUMBER(OFFSET('Water Data'!$F$6,0,10*ROW('Water Data'!F105))),'Data Summary'!BZ111="Yes"),OFFSET('Water Data'!$F$6,0,10*ROW('Water Data'!F105)),NA())</f>
        <v>#N/A</v>
      </c>
      <c r="L111" s="98" t="e">
        <f ca="true">+IF(AND(ISNUMBER(OFFSET('Water Data'!$F$9,0,10*ROW('Water Data'!F105))),'Data Summary'!CA111="Yes"),OFFSET('Water Data'!$F$9,0,10*ROW('Water Data'!F105)),NA())</f>
        <v>#N/A</v>
      </c>
      <c r="M111" s="98" t="e">
        <f ca="true">+IF(AND(ISNUMBER(OFFSET('Water Data'!$G$4,0,10*ROW('Water Data'!G105))),'Data Summary'!CB111="Yes"),100-OFFSET('Water Data'!$G$4,0,10*ROW('Water Data'!G105)),NA())</f>
        <v>#N/A</v>
      </c>
      <c r="N111" s="98" t="e">
        <f ca="true">+IF(AND(ISNUMBER(OFFSET('Water Data'!$G$6,0,10*ROW('Water Data'!G105))),'Data Summary'!CC111="Yes"),OFFSET('Water Data'!$G$6,0,10*ROW('Water Data'!G105)),NA())</f>
        <v>#N/A</v>
      </c>
      <c r="O111" s="98" t="e">
        <f ca="true">+IF(AND(ISNUMBER(OFFSET('Water Data'!$G$9,0,10*ROW('Water Data'!G105))),'Data Summary'!CD111="Yes"),OFFSET('Water Data'!$G$9,0,10*ROW('Water Data'!G105)),NA())</f>
        <v>#N/A</v>
      </c>
      <c r="P111" s="98" t="e">
        <f ca="true">+IF(AND(ISNUMBER(OFFSET('Water Data'!$H$4,0,10*ROW('Water Data'!H105))),'Data Summary'!CE111="Yes"),100-OFFSET('Water Data'!$H$4,0,10*ROW('Water Data'!H105)),NA())</f>
        <v>#N/A</v>
      </c>
      <c r="Q111" s="98" t="e">
        <f ca="true">+IF(AND(ISNUMBER(OFFSET('Water Data'!$H$6,0,10*ROW('Water Data'!H105))),'Data Summary'!CF111="Yes"),OFFSET('Water Data'!$H$6,0,10*ROW('Water Data'!H105)),NA())</f>
        <v>#N/A</v>
      </c>
      <c r="R111" s="98" t="e">
        <f ca="true">+IF(AND(ISNUMBER(OFFSET('Water Data'!$H$9,0,10*ROW('Water Data'!H105))),'Data Summary'!CG111="Yes"),OFFSET('Water Data'!$H$9,0,10*ROW('Water Data'!H105)),NA())</f>
        <v>#N/A</v>
      </c>
      <c r="S111" s="98" t="e">
        <f ca="true">+IF(AND(ISNUMBER(OFFSET('Water Data'!$I$4,0,10*ROW('Water Data'!I105))),'Data Summary'!CH111="Yes"),100-OFFSET('Water Data'!$I$4,0,10*ROW('Water Data'!I105)),NA())</f>
        <v>#N/A</v>
      </c>
      <c r="T111" s="98" t="e">
        <f ca="true">+IF(AND(ISNUMBER(OFFSET('Water Data'!$I$6,0,10*ROW('Water Data'!I105))),'Data Summary'!CI111="Yes"),OFFSET('Water Data'!$I$6,0,10*ROW('Water Data'!I105)),NA())</f>
        <v>#N/A</v>
      </c>
      <c r="U111" s="98" t="e">
        <f ca="true">+IF(AND(ISNUMBER(OFFSET('Water Data'!$I$9,0,10*ROW('Water Data'!I105))),'Data Summary'!CJ111="Yes"),OFFSET('Water Data'!$I$9,0,10*ROW('Water Data'!I105)),NA())</f>
        <v>#N/A</v>
      </c>
      <c r="V111" s="99" t="e">
        <f ca="true">+IF(AND(ISNUMBER(OFFSET('Sanitation Data'!$D$4,0,10*ROW('Sanitation Data'!D105))),'Data Summary'!CK111="Yes"),100-OFFSET('Sanitation Data'!$D$4,0,10*ROW('Sanitation Data'!D105)),NA())</f>
        <v>#N/A</v>
      </c>
      <c r="W111" s="99" t="e">
        <f ca="true">+IF(AND(ISNUMBER(OFFSET('Sanitation Data'!$D$6,0,10*ROW('Sanitation Data'!D105))),'Data Summary'!CL111="Yes"),OFFSET('Sanitation Data'!$D$6,0,10*ROW('Sanitation Data'!D105)),NA())</f>
        <v>#N/A</v>
      </c>
      <c r="X111" s="99" t="e">
        <f ca="true">+IF(AND(ISNUMBER(OFFSET('Sanitation Data'!$D$10,0,10*ROW('Sanitation Data'!D105))),'Data Summary'!CM111="Yes"),OFFSET('Sanitation Data'!$D$10,0,10*ROW('Sanitation Data'!D105)),NA())</f>
        <v>#N/A</v>
      </c>
      <c r="Y111" s="99" t="e">
        <f ca="true">+IF(AND(ISNUMBER(OFFSET('Sanitation Data'!$D$11,0,10*ROW('Sanitation Data'!D105))),'Data Summary'!CN111="Yes"),OFFSET('Sanitation Data'!$D$11,0,10*ROW('Sanitation Data'!D105)),NA())</f>
        <v>#N/A</v>
      </c>
      <c r="Z111" s="99" t="e">
        <f ca="true">+IF(AND(ISNUMBER(OFFSET('Sanitation Data'!$D$12,0,10*ROW('Sanitation Data'!D105))),'Data Summary'!CO111="Yes"),OFFSET('Sanitation Data'!$D$12,0,10*ROW('Sanitation Data'!D105)),NA())</f>
        <v>#N/A</v>
      </c>
      <c r="AA111" s="99" t="e">
        <f ca="true">+IF(AND(ISNUMBER(OFFSET('Sanitation Data'!$E$4,0,10*ROW('Sanitation Data'!E105))),'Data Summary'!CP111="Yes"),100-OFFSET('Sanitation Data'!$E$4,0,10*ROW('Sanitation Data'!E105)),NA())</f>
        <v>#N/A</v>
      </c>
      <c r="AB111" s="99" t="e">
        <f ca="true">+IF(AND(ISNUMBER(OFFSET('Sanitation Data'!$E$6,0,10*ROW('Sanitation Data'!E105))),'Data Summary'!CQ111="Yes"),OFFSET('Sanitation Data'!$E$6,0,10*ROW('Sanitation Data'!E105)),NA())</f>
        <v>#N/A</v>
      </c>
      <c r="AC111" s="99" t="e">
        <f ca="true">+IF(AND(ISNUMBER(OFFSET('Sanitation Data'!$E$10,0,10*ROW('Sanitation Data'!E105))),'Data Summary'!CR111="Yes"),OFFSET('Sanitation Data'!$E$10,0,10*ROW('Sanitation Data'!E105)),NA())</f>
        <v>#N/A</v>
      </c>
      <c r="AD111" s="99" t="e">
        <f ca="true">+IF(AND(ISNUMBER(OFFSET('Sanitation Data'!$E$11,0,10*ROW('Sanitation Data'!E105))),'Data Summary'!CS111="Yes"),OFFSET('Sanitation Data'!$E$11,0,10*ROW('Sanitation Data'!E105)),NA())</f>
        <v>#N/A</v>
      </c>
      <c r="AE111" s="99" t="e">
        <f ca="true">+IF(AND(ISNUMBER(OFFSET('Sanitation Data'!$E$12,0,10*ROW('Sanitation Data'!E105))),'Data Summary'!CT111="Yes"),OFFSET('Sanitation Data'!$E$12,0,10*ROW('Sanitation Data'!E105)),NA())</f>
        <v>#N/A</v>
      </c>
      <c r="AF111" s="99" t="e">
        <f ca="true">+IF(AND(ISNUMBER(OFFSET('Sanitation Data'!$F$4,0,10*ROW('Sanitation Data'!F105))),'Data Summary'!CU111="Yes"),100-OFFSET('Sanitation Data'!$F$4,0,10*ROW('Sanitation Data'!F105)),NA())</f>
        <v>#N/A</v>
      </c>
      <c r="AG111" s="99" t="e">
        <f ca="true">+IF(AND(ISNUMBER(OFFSET('Sanitation Data'!$F$6,0,10*ROW('Sanitation Data'!F105))),'Data Summary'!CV111="Yes"),OFFSET('Sanitation Data'!$F$6,0,10*ROW('Sanitation Data'!F105)),NA())</f>
        <v>#N/A</v>
      </c>
      <c r="AH111" s="99" t="e">
        <f ca="true">+IF(AND(ISNUMBER(OFFSET('Sanitation Data'!$F$10,0,10*ROW('Sanitation Data'!F105))),'Data Summary'!CW111="Yes"),OFFSET('Sanitation Data'!$F$10,0,10*ROW('Sanitation Data'!F105)),NA())</f>
        <v>#N/A</v>
      </c>
      <c r="AI111" s="99" t="e">
        <f ca="true">+IF(AND(ISNUMBER(OFFSET('Sanitation Data'!$F$11,0,10*ROW('Sanitation Data'!F105))),'Data Summary'!CX111="Yes"),OFFSET('Sanitation Data'!$F$11,0,10*ROW('Sanitation Data'!F105)),NA())</f>
        <v>#N/A</v>
      </c>
      <c r="AJ111" s="99" t="e">
        <f ca="true">+IF(AND(ISNUMBER(OFFSET('Sanitation Data'!$F$12,0,10*ROW('Sanitation Data'!F105))),'Data Summary'!CY111="Yes"),OFFSET('Sanitation Data'!$F$12,0,10*ROW('Sanitation Data'!F105)),NA())</f>
        <v>#N/A</v>
      </c>
      <c r="AK111" s="99" t="e">
        <f ca="true">+IF(AND(ISNUMBER(OFFSET('Sanitation Data'!$G$4,0,10*ROW('Sanitation Data'!G105))),'Data Summary'!CZ111="Yes"),100-OFFSET('Sanitation Data'!$G$4,0,10*ROW('Sanitation Data'!G105)),NA())</f>
        <v>#N/A</v>
      </c>
      <c r="AL111" s="99" t="e">
        <f ca="true">+IF(AND(ISNUMBER(OFFSET('Sanitation Data'!$G$6,0,10*ROW('Sanitation Data'!G105))),'Data Summary'!DA111="Yes"),OFFSET('Sanitation Data'!$G$6,0,10*ROW('Sanitation Data'!G105)),NA())</f>
        <v>#N/A</v>
      </c>
      <c r="AM111" s="99" t="e">
        <f ca="true">+IF(AND(ISNUMBER(OFFSET('Sanitation Data'!$G$10,0,10*ROW('Sanitation Data'!G105))),'Data Summary'!DB111="Yes"),OFFSET('Sanitation Data'!$G$10,0,10*ROW('Sanitation Data'!G105)),NA())</f>
        <v>#N/A</v>
      </c>
      <c r="AN111" s="99" t="e">
        <f ca="true">+IF(AND(ISNUMBER(OFFSET('Sanitation Data'!$G$11,0,10*ROW('Sanitation Data'!G105))),'Data Summary'!DC111="Yes"),OFFSET('Sanitation Data'!$G$11,0,10*ROW('Sanitation Data'!G105)),NA())</f>
        <v>#N/A</v>
      </c>
      <c r="AO111" s="99" t="e">
        <f ca="true">+IF(AND(ISNUMBER(OFFSET('Sanitation Data'!$G$12,0,10*ROW('Sanitation Data'!G105))),'Data Summary'!DD111="Yes"),OFFSET('Sanitation Data'!$G$12,0,10*ROW('Sanitation Data'!G105)),NA())</f>
        <v>#N/A</v>
      </c>
      <c r="AP111" s="99" t="e">
        <f ca="true">+IF(AND(ISNUMBER(OFFSET('Sanitation Data'!$H$4,0,10*ROW('Sanitation Data'!H105))),'Data Summary'!DE111="Yes"),100-OFFSET('Sanitation Data'!$H$4,0,10*ROW('Sanitation Data'!H105)),NA())</f>
        <v>#N/A</v>
      </c>
      <c r="AQ111" s="99" t="e">
        <f ca="true">+IF(AND(ISNUMBER(OFFSET('Sanitation Data'!$H$6,0,10*ROW('Sanitation Data'!H105))),'Data Summary'!DF111="Yes"),OFFSET('Sanitation Data'!$H$6,0,10*ROW('Sanitation Data'!H105)),NA())</f>
        <v>#N/A</v>
      </c>
      <c r="AR111" s="99" t="e">
        <f ca="true">+IF(AND(ISNUMBER(OFFSET('Sanitation Data'!$H$10,0,10*ROW('Sanitation Data'!H105))),'Data Summary'!DG111="Yes"),OFFSET('Sanitation Data'!$H$10,0,10*ROW('Sanitation Data'!H105)),NA())</f>
        <v>#N/A</v>
      </c>
      <c r="AS111" s="99" t="e">
        <f ca="true">+IF(AND(ISNUMBER(OFFSET('Sanitation Data'!$H$11,0,10*ROW('Sanitation Data'!H105))),'Data Summary'!DH111="Yes"),OFFSET('Sanitation Data'!$H$11,0,10*ROW('Sanitation Data'!H105)),NA())</f>
        <v>#N/A</v>
      </c>
      <c r="AT111" s="99" t="e">
        <f ca="true">+IF(AND(ISNUMBER(OFFSET('Sanitation Data'!$H$12,0,10*ROW('Sanitation Data'!H105))),'Data Summary'!DI111="Yes"),OFFSET('Sanitation Data'!$H$12,0,10*ROW('Sanitation Data'!H105)),NA())</f>
        <v>#N/A</v>
      </c>
      <c r="AU111" s="99" t="e">
        <f ca="true">+IF(AND(ISNUMBER(OFFSET('Sanitation Data'!$I$4,0,10*ROW('Sanitation Data'!I105))),'Data Summary'!DJ111="Yes"),100-OFFSET('Sanitation Data'!$I$4,0,10*ROW('Sanitation Data'!I105)),NA())</f>
        <v>#N/A</v>
      </c>
      <c r="AV111" s="99" t="e">
        <f ca="true">+IF(AND(ISNUMBER(OFFSET('Sanitation Data'!$I$6,0,10*ROW('Sanitation Data'!I105))),'Data Summary'!DK111="Yes"),OFFSET('Sanitation Data'!$I$6,0,10*ROW('Sanitation Data'!I105)),NA())</f>
        <v>#N/A</v>
      </c>
      <c r="AW111" s="99" t="e">
        <f ca="true">+IF(AND(ISNUMBER(OFFSET('Sanitation Data'!$I$10,0,10*ROW('Sanitation Data'!I105))),'Data Summary'!DL111="Yes"),OFFSET('Sanitation Data'!$I$10,0,10*ROW('Sanitation Data'!I105)),NA())</f>
        <v>#N/A</v>
      </c>
      <c r="AX111" s="99" t="e">
        <f ca="true">+IF(AND(ISNUMBER(OFFSET('Sanitation Data'!$I$11,0,10*ROW('Sanitation Data'!I105))),'Data Summary'!DM111="Yes"),OFFSET('Sanitation Data'!$I$11,0,10*ROW('Sanitation Data'!I105)),NA())</f>
        <v>#N/A</v>
      </c>
      <c r="AY111" s="99" t="e">
        <f ca="true">+IF(AND(ISNUMBER(OFFSET('Sanitation Data'!$I$12,0,10*ROW('Sanitation Data'!I105))),'Data Summary'!DN111="Yes"),OFFSET('Sanitation Data'!$I$12,0,10*ROW('Sanitation Data'!I105)),NA())</f>
        <v>#N/A</v>
      </c>
      <c r="AZ111" s="100" t="e">
        <f ca="true">+IF(AND(ISNUMBER(OFFSET('Hygiene Data'!$D$5,0,10*ROW('Hygiene Data'!D105))),'Data Summary'!DO111="Yes"),OFFSET('Hygiene Data'!$D$5,0,10*ROW('Hygiene Data'!D105)),NA())</f>
        <v>#N/A</v>
      </c>
      <c r="BA111" s="100" t="e">
        <f ca="true">+IF(AND(ISNUMBER(OFFSET('Hygiene Data'!$D$7,0,10*ROW('Hygiene Data'!D105))),'Data Summary'!DP111="Yes"),OFFSET('Hygiene Data'!$D$7,0,10*ROW('Hygiene Data'!D105)),NA())</f>
        <v>#N/A</v>
      </c>
      <c r="BB111" s="100" t="e">
        <f ca="true">+IF(AND(ISNUMBER(OFFSET('Hygiene Data'!$D$9,0,10*ROW('Hygiene Data'!D105))),'Data Summary'!DQ111="Yes"),OFFSET('Hygiene Data'!$D$9,0,10*ROW('Hygiene Data'!D105)),NA())</f>
        <v>#N/A</v>
      </c>
      <c r="BC111" s="100" t="e">
        <f ca="true">+IF(AND(ISNUMBER(OFFSET('Hygiene Data'!$E$5,0,10*ROW('Hygiene Data'!E105))),'Data Summary'!DR111="Yes"),OFFSET('Hygiene Data'!$E$5,0,10*ROW('Hygiene Data'!E105)),NA())</f>
        <v>#N/A</v>
      </c>
      <c r="BD111" s="100" t="e">
        <f ca="true">+IF(AND(ISNUMBER(OFFSET('Hygiene Data'!$E$7,0,10*ROW('Hygiene Data'!E105))),'Data Summary'!DS111="Yes"),OFFSET('Hygiene Data'!$E$7,0,10*ROW('Hygiene Data'!E105)),NA())</f>
        <v>#N/A</v>
      </c>
      <c r="BE111" s="100" t="e">
        <f ca="true">+IF(AND(ISNUMBER(OFFSET('Hygiene Data'!$E$9,0,10*ROW('Hygiene Data'!E105))),'Data Summary'!DT111="Yes"),OFFSET('Hygiene Data'!$E$9,0,10*ROW('Hygiene Data'!E105)),NA())</f>
        <v>#N/A</v>
      </c>
      <c r="BF111" s="100" t="e">
        <f ca="true">+IF(AND(ISNUMBER(OFFSET('Hygiene Data'!$F$5,0,10*ROW('Hygiene Data'!F105))),'Data Summary'!DU111="Yes"),OFFSET('Hygiene Data'!$F$5,0,10*ROW('Hygiene Data'!F105)),NA())</f>
        <v>#N/A</v>
      </c>
      <c r="BG111" s="100" t="e">
        <f ca="true">+IF(AND(ISNUMBER(OFFSET('Hygiene Data'!$F$7,0,10*ROW('Hygiene Data'!F105))),'Data Summary'!DV111="Yes"),OFFSET('Hygiene Data'!$F$7,0,10*ROW('Hygiene Data'!F105)),NA())</f>
        <v>#N/A</v>
      </c>
      <c r="BH111" s="100" t="e">
        <f ca="true">+IF(AND(ISNUMBER(OFFSET('Hygiene Data'!$F$9,0,10*ROW('Hygiene Data'!F105))),'Data Summary'!DW111="Yes"),OFFSET('Hygiene Data'!$F$9,0,10*ROW('Hygiene Data'!F105)),NA())</f>
        <v>#N/A</v>
      </c>
      <c r="BI111" s="100" t="e">
        <f ca="true">+IF(AND(ISNUMBER(OFFSET('Hygiene Data'!$G$5,0,10*ROW('Hygiene Data'!G105))),'Data Summary'!DX111="Yes"),OFFSET('Hygiene Data'!$G$5,0,10*ROW('Hygiene Data'!G105)),NA())</f>
        <v>#N/A</v>
      </c>
      <c r="BJ111" s="100" t="e">
        <f ca="true">+IF(AND(ISNUMBER(OFFSET('Hygiene Data'!$G$7,0,10*ROW('Hygiene Data'!G105))),'Data Summary'!DY111="Yes"),OFFSET('Hygiene Data'!$G$7,0,10*ROW('Hygiene Data'!G105)),NA())</f>
        <v>#N/A</v>
      </c>
      <c r="BK111" s="100" t="e">
        <f ca="true">+IF(AND(ISNUMBER(OFFSET('Hygiene Data'!$G$9,0,10*ROW('Hygiene Data'!G105))),'Data Summary'!DZ111="Yes"),OFFSET('Hygiene Data'!$G$9,0,10*ROW('Hygiene Data'!G105)),NA())</f>
        <v>#N/A</v>
      </c>
      <c r="BL111" s="100" t="e">
        <f ca="true">+IF(AND(ISNUMBER(OFFSET('Hygiene Data'!$H$5,0,10*ROW('Hygiene Data'!H105))),'Data Summary'!EA111="Yes"),OFFSET('Hygiene Data'!$H$5,0,10*ROW('Hygiene Data'!H105)),NA())</f>
        <v>#N/A</v>
      </c>
      <c r="BM111" s="100" t="e">
        <f ca="true">+IF(AND(ISNUMBER(OFFSET('Hygiene Data'!$H$7,0,10*ROW('Hygiene Data'!H105))),'Data Summary'!EB111="Yes"),OFFSET('Hygiene Data'!$H$7,0,10*ROW('Hygiene Data'!H105)),NA())</f>
        <v>#N/A</v>
      </c>
      <c r="BN111" s="100" t="e">
        <f ca="true">+IF(AND(ISNUMBER(OFFSET('Hygiene Data'!$H$9,0,10*ROW('Hygiene Data'!H105))),'Data Summary'!EC111="Yes"),OFFSET('Hygiene Data'!$H$9,0,10*ROW('Hygiene Data'!H105)),NA())</f>
        <v>#N/A</v>
      </c>
      <c r="BO111" s="100" t="e">
        <f ca="true">+IF(AND(ISNUMBER(OFFSET('Hygiene Data'!$I$5,0,10*ROW('Hygiene Data'!I105))),'Data Summary'!ED111="Yes"),OFFSET('Hygiene Data'!$I$5,0,10*ROW('Hygiene Data'!I105)),NA())</f>
        <v>#N/A</v>
      </c>
      <c r="BP111" s="100" t="e">
        <f ca="true">+IF(AND(ISNUMBER(OFFSET('Hygiene Data'!$I$7,0,10*ROW('Hygiene Data'!I105))),'Data Summary'!EE111="Yes"),OFFSET('Hygiene Data'!$I$7,0,10*ROW('Hygiene Data'!I105)),NA())</f>
        <v>#N/A</v>
      </c>
      <c r="BQ111" s="100" t="e">
        <f ca="true">+IF(AND(ISNUMBER(OFFSET('Hygiene Data'!$I$9,0,10*ROW('Hygiene Data'!I105))),'Data Summary'!EF111="Yes"),OFFSET('Hygiene Data'!$I$9,0,10*ROW('Hygiene Data'!I105)),NA())</f>
        <v>#N/A</v>
      </c>
    </row>
    <row xmlns:x14ac="http://schemas.microsoft.com/office/spreadsheetml/2009/9/ac" r="112" x14ac:dyDescent="0.2">
      <c r="A112" s="351" t="e">
        <f ca="true">+RIGHT('Data Summary'!A112,LEN('Data Summary'!A112)-9)</f>
        <v>#VALUE!</v>
      </c>
      <c r="B112" s="38" t="str">
        <f ca="true">+IF(ISTEXT('Data Summary'!B112),'Data Summary'!B112,"")</f>
        <v/>
      </c>
      <c r="C112" s="350" t="e">
        <f ca="true">+VALUE('Data Summary'!C112)</f>
        <v>#VALUE!</v>
      </c>
      <c r="D112" s="98" t="e">
        <f ca="true">+IF(AND(ISNUMBER(OFFSET('Water Data'!$D$4,0,10*ROW('Water Data'!D106))),'Data Summary'!BS112="Yes"),100-OFFSET('Water Data'!$D$4,0,10*ROW('Water Data'!D106)),NA())</f>
        <v>#N/A</v>
      </c>
      <c r="E112" s="98" t="e">
        <f ca="true">+IF(AND(ISNUMBER(OFFSET('Water Data'!$D$6,0,10*ROW('Water Data'!D106))),'Data Summary'!BT112="Yes"),OFFSET('Water Data'!$D$6,0,10*ROW('Water Data'!D106)),NA())</f>
        <v>#N/A</v>
      </c>
      <c r="F112" s="98" t="e">
        <f ca="true">+IF(AND(ISNUMBER(OFFSET('Water Data'!$D$9,0,10*ROW('Water Data'!D106))),'Data Summary'!BU112="Yes"),OFFSET('Water Data'!$D$9,0,10*ROW('Water Data'!D106)),NA())</f>
        <v>#N/A</v>
      </c>
      <c r="G112" s="98" t="e">
        <f ca="true">+IF(AND(ISNUMBER(OFFSET('Water Data'!$E$4,0,10*ROW('Water Data'!E106))),'Data Summary'!BV112="Yes"),100-OFFSET('Water Data'!$E$4,0,10*ROW('Water Data'!E106)),NA())</f>
        <v>#N/A</v>
      </c>
      <c r="H112" s="98" t="e">
        <f ca="true">+IF(AND(ISNUMBER(OFFSET('Water Data'!$E$6,0,10*ROW('Water Data'!E106))),'Data Summary'!BW112="Yes"),OFFSET('Water Data'!$E$6,0,10*ROW('Water Data'!E106)),NA())</f>
        <v>#N/A</v>
      </c>
      <c r="I112" s="98" t="e">
        <f ca="true">+IF(AND(ISNUMBER(OFFSET('Water Data'!$E$9,0,10*ROW('Water Data'!E106))),'Data Summary'!BX112="Yes"),OFFSET('Water Data'!$E$9,0,10*ROW('Water Data'!E106)),NA())</f>
        <v>#N/A</v>
      </c>
      <c r="J112" s="98" t="e">
        <f ca="true">+IF(AND(ISNUMBER(OFFSET('Water Data'!$F$4,0,10*ROW('Water Data'!F106))),'Data Summary'!BY112="Yes"),100-OFFSET('Water Data'!$F$4,0,10*ROW('Water Data'!F106)),NA())</f>
        <v>#N/A</v>
      </c>
      <c r="K112" s="98" t="e">
        <f ca="true">+IF(AND(ISNUMBER(OFFSET('Water Data'!$F$6,0,10*ROW('Water Data'!F106))),'Data Summary'!BZ112="Yes"),OFFSET('Water Data'!$F$6,0,10*ROW('Water Data'!F106)),NA())</f>
        <v>#N/A</v>
      </c>
      <c r="L112" s="98" t="e">
        <f ca="true">+IF(AND(ISNUMBER(OFFSET('Water Data'!$F$9,0,10*ROW('Water Data'!F106))),'Data Summary'!CA112="Yes"),OFFSET('Water Data'!$F$9,0,10*ROW('Water Data'!F106)),NA())</f>
        <v>#N/A</v>
      </c>
      <c r="M112" s="98" t="e">
        <f ca="true">+IF(AND(ISNUMBER(OFFSET('Water Data'!$G$4,0,10*ROW('Water Data'!G106))),'Data Summary'!CB112="Yes"),100-OFFSET('Water Data'!$G$4,0,10*ROW('Water Data'!G106)),NA())</f>
        <v>#N/A</v>
      </c>
      <c r="N112" s="98" t="e">
        <f ca="true">+IF(AND(ISNUMBER(OFFSET('Water Data'!$G$6,0,10*ROW('Water Data'!G106))),'Data Summary'!CC112="Yes"),OFFSET('Water Data'!$G$6,0,10*ROW('Water Data'!G106)),NA())</f>
        <v>#N/A</v>
      </c>
      <c r="O112" s="98" t="e">
        <f ca="true">+IF(AND(ISNUMBER(OFFSET('Water Data'!$G$9,0,10*ROW('Water Data'!G106))),'Data Summary'!CD112="Yes"),OFFSET('Water Data'!$G$9,0,10*ROW('Water Data'!G106)),NA())</f>
        <v>#N/A</v>
      </c>
      <c r="P112" s="98" t="e">
        <f ca="true">+IF(AND(ISNUMBER(OFFSET('Water Data'!$H$4,0,10*ROW('Water Data'!H106))),'Data Summary'!CE112="Yes"),100-OFFSET('Water Data'!$H$4,0,10*ROW('Water Data'!H106)),NA())</f>
        <v>#N/A</v>
      </c>
      <c r="Q112" s="98" t="e">
        <f ca="true">+IF(AND(ISNUMBER(OFFSET('Water Data'!$H$6,0,10*ROW('Water Data'!H106))),'Data Summary'!CF112="Yes"),OFFSET('Water Data'!$H$6,0,10*ROW('Water Data'!H106)),NA())</f>
        <v>#N/A</v>
      </c>
      <c r="R112" s="98" t="e">
        <f ca="true">+IF(AND(ISNUMBER(OFFSET('Water Data'!$H$9,0,10*ROW('Water Data'!H106))),'Data Summary'!CG112="Yes"),OFFSET('Water Data'!$H$9,0,10*ROW('Water Data'!H106)),NA())</f>
        <v>#N/A</v>
      </c>
      <c r="S112" s="98" t="e">
        <f ca="true">+IF(AND(ISNUMBER(OFFSET('Water Data'!$I$4,0,10*ROW('Water Data'!I106))),'Data Summary'!CH112="Yes"),100-OFFSET('Water Data'!$I$4,0,10*ROW('Water Data'!I106)),NA())</f>
        <v>#N/A</v>
      </c>
      <c r="T112" s="98" t="e">
        <f ca="true">+IF(AND(ISNUMBER(OFFSET('Water Data'!$I$6,0,10*ROW('Water Data'!I106))),'Data Summary'!CI112="Yes"),OFFSET('Water Data'!$I$6,0,10*ROW('Water Data'!I106)),NA())</f>
        <v>#N/A</v>
      </c>
      <c r="U112" s="98" t="e">
        <f ca="true">+IF(AND(ISNUMBER(OFFSET('Water Data'!$I$9,0,10*ROW('Water Data'!I106))),'Data Summary'!CJ112="Yes"),OFFSET('Water Data'!$I$9,0,10*ROW('Water Data'!I106)),NA())</f>
        <v>#N/A</v>
      </c>
      <c r="V112" s="99" t="e">
        <f ca="true">+IF(AND(ISNUMBER(OFFSET('Sanitation Data'!$D$4,0,10*ROW('Sanitation Data'!D106))),'Data Summary'!CK112="Yes"),100-OFFSET('Sanitation Data'!$D$4,0,10*ROW('Sanitation Data'!D106)),NA())</f>
        <v>#N/A</v>
      </c>
      <c r="W112" s="99" t="e">
        <f ca="true">+IF(AND(ISNUMBER(OFFSET('Sanitation Data'!$D$6,0,10*ROW('Sanitation Data'!D106))),'Data Summary'!CL112="Yes"),OFFSET('Sanitation Data'!$D$6,0,10*ROW('Sanitation Data'!D106)),NA())</f>
        <v>#N/A</v>
      </c>
      <c r="X112" s="99" t="e">
        <f ca="true">+IF(AND(ISNUMBER(OFFSET('Sanitation Data'!$D$10,0,10*ROW('Sanitation Data'!D106))),'Data Summary'!CM112="Yes"),OFFSET('Sanitation Data'!$D$10,0,10*ROW('Sanitation Data'!D106)),NA())</f>
        <v>#N/A</v>
      </c>
      <c r="Y112" s="99" t="e">
        <f ca="true">+IF(AND(ISNUMBER(OFFSET('Sanitation Data'!$D$11,0,10*ROW('Sanitation Data'!D106))),'Data Summary'!CN112="Yes"),OFFSET('Sanitation Data'!$D$11,0,10*ROW('Sanitation Data'!D106)),NA())</f>
        <v>#N/A</v>
      </c>
      <c r="Z112" s="99" t="e">
        <f ca="true">+IF(AND(ISNUMBER(OFFSET('Sanitation Data'!$D$12,0,10*ROW('Sanitation Data'!D106))),'Data Summary'!CO112="Yes"),OFFSET('Sanitation Data'!$D$12,0,10*ROW('Sanitation Data'!D106)),NA())</f>
        <v>#N/A</v>
      </c>
      <c r="AA112" s="99" t="e">
        <f ca="true">+IF(AND(ISNUMBER(OFFSET('Sanitation Data'!$E$4,0,10*ROW('Sanitation Data'!E106))),'Data Summary'!CP112="Yes"),100-OFFSET('Sanitation Data'!$E$4,0,10*ROW('Sanitation Data'!E106)),NA())</f>
        <v>#N/A</v>
      </c>
      <c r="AB112" s="99" t="e">
        <f ca="true">+IF(AND(ISNUMBER(OFFSET('Sanitation Data'!$E$6,0,10*ROW('Sanitation Data'!E106))),'Data Summary'!CQ112="Yes"),OFFSET('Sanitation Data'!$E$6,0,10*ROW('Sanitation Data'!E106)),NA())</f>
        <v>#N/A</v>
      </c>
      <c r="AC112" s="99" t="e">
        <f ca="true">+IF(AND(ISNUMBER(OFFSET('Sanitation Data'!$E$10,0,10*ROW('Sanitation Data'!E106))),'Data Summary'!CR112="Yes"),OFFSET('Sanitation Data'!$E$10,0,10*ROW('Sanitation Data'!E106)),NA())</f>
        <v>#N/A</v>
      </c>
      <c r="AD112" s="99" t="e">
        <f ca="true">+IF(AND(ISNUMBER(OFFSET('Sanitation Data'!$E$11,0,10*ROW('Sanitation Data'!E106))),'Data Summary'!CS112="Yes"),OFFSET('Sanitation Data'!$E$11,0,10*ROW('Sanitation Data'!E106)),NA())</f>
        <v>#N/A</v>
      </c>
      <c r="AE112" s="99" t="e">
        <f ca="true">+IF(AND(ISNUMBER(OFFSET('Sanitation Data'!$E$12,0,10*ROW('Sanitation Data'!E106))),'Data Summary'!CT112="Yes"),OFFSET('Sanitation Data'!$E$12,0,10*ROW('Sanitation Data'!E106)),NA())</f>
        <v>#N/A</v>
      </c>
      <c r="AF112" s="99" t="e">
        <f ca="true">+IF(AND(ISNUMBER(OFFSET('Sanitation Data'!$F$4,0,10*ROW('Sanitation Data'!F106))),'Data Summary'!CU112="Yes"),100-OFFSET('Sanitation Data'!$F$4,0,10*ROW('Sanitation Data'!F106)),NA())</f>
        <v>#N/A</v>
      </c>
      <c r="AG112" s="99" t="e">
        <f ca="true">+IF(AND(ISNUMBER(OFFSET('Sanitation Data'!$F$6,0,10*ROW('Sanitation Data'!F106))),'Data Summary'!CV112="Yes"),OFFSET('Sanitation Data'!$F$6,0,10*ROW('Sanitation Data'!F106)),NA())</f>
        <v>#N/A</v>
      </c>
      <c r="AH112" s="99" t="e">
        <f ca="true">+IF(AND(ISNUMBER(OFFSET('Sanitation Data'!$F$10,0,10*ROW('Sanitation Data'!F106))),'Data Summary'!CW112="Yes"),OFFSET('Sanitation Data'!$F$10,0,10*ROW('Sanitation Data'!F106)),NA())</f>
        <v>#N/A</v>
      </c>
      <c r="AI112" s="99" t="e">
        <f ca="true">+IF(AND(ISNUMBER(OFFSET('Sanitation Data'!$F$11,0,10*ROW('Sanitation Data'!F106))),'Data Summary'!CX112="Yes"),OFFSET('Sanitation Data'!$F$11,0,10*ROW('Sanitation Data'!F106)),NA())</f>
        <v>#N/A</v>
      </c>
      <c r="AJ112" s="99" t="e">
        <f ca="true">+IF(AND(ISNUMBER(OFFSET('Sanitation Data'!$F$12,0,10*ROW('Sanitation Data'!F106))),'Data Summary'!CY112="Yes"),OFFSET('Sanitation Data'!$F$12,0,10*ROW('Sanitation Data'!F106)),NA())</f>
        <v>#N/A</v>
      </c>
      <c r="AK112" s="99" t="e">
        <f ca="true">+IF(AND(ISNUMBER(OFFSET('Sanitation Data'!$G$4,0,10*ROW('Sanitation Data'!G106))),'Data Summary'!CZ112="Yes"),100-OFFSET('Sanitation Data'!$G$4,0,10*ROW('Sanitation Data'!G106)),NA())</f>
        <v>#N/A</v>
      </c>
      <c r="AL112" s="99" t="e">
        <f ca="true">+IF(AND(ISNUMBER(OFFSET('Sanitation Data'!$G$6,0,10*ROW('Sanitation Data'!G106))),'Data Summary'!DA112="Yes"),OFFSET('Sanitation Data'!$G$6,0,10*ROW('Sanitation Data'!G106)),NA())</f>
        <v>#N/A</v>
      </c>
      <c r="AM112" s="99" t="e">
        <f ca="true">+IF(AND(ISNUMBER(OFFSET('Sanitation Data'!$G$10,0,10*ROW('Sanitation Data'!G106))),'Data Summary'!DB112="Yes"),OFFSET('Sanitation Data'!$G$10,0,10*ROW('Sanitation Data'!G106)),NA())</f>
        <v>#N/A</v>
      </c>
      <c r="AN112" s="99" t="e">
        <f ca="true">+IF(AND(ISNUMBER(OFFSET('Sanitation Data'!$G$11,0,10*ROW('Sanitation Data'!G106))),'Data Summary'!DC112="Yes"),OFFSET('Sanitation Data'!$G$11,0,10*ROW('Sanitation Data'!G106)),NA())</f>
        <v>#N/A</v>
      </c>
      <c r="AO112" s="99" t="e">
        <f ca="true">+IF(AND(ISNUMBER(OFFSET('Sanitation Data'!$G$12,0,10*ROW('Sanitation Data'!G106))),'Data Summary'!DD112="Yes"),OFFSET('Sanitation Data'!$G$12,0,10*ROW('Sanitation Data'!G106)),NA())</f>
        <v>#N/A</v>
      </c>
      <c r="AP112" s="99" t="e">
        <f ca="true">+IF(AND(ISNUMBER(OFFSET('Sanitation Data'!$H$4,0,10*ROW('Sanitation Data'!H106))),'Data Summary'!DE112="Yes"),100-OFFSET('Sanitation Data'!$H$4,0,10*ROW('Sanitation Data'!H106)),NA())</f>
        <v>#N/A</v>
      </c>
      <c r="AQ112" s="99" t="e">
        <f ca="true">+IF(AND(ISNUMBER(OFFSET('Sanitation Data'!$H$6,0,10*ROW('Sanitation Data'!H106))),'Data Summary'!DF112="Yes"),OFFSET('Sanitation Data'!$H$6,0,10*ROW('Sanitation Data'!H106)),NA())</f>
        <v>#N/A</v>
      </c>
      <c r="AR112" s="99" t="e">
        <f ca="true">+IF(AND(ISNUMBER(OFFSET('Sanitation Data'!$H$10,0,10*ROW('Sanitation Data'!H106))),'Data Summary'!DG112="Yes"),OFFSET('Sanitation Data'!$H$10,0,10*ROW('Sanitation Data'!H106)),NA())</f>
        <v>#N/A</v>
      </c>
      <c r="AS112" s="99" t="e">
        <f ca="true">+IF(AND(ISNUMBER(OFFSET('Sanitation Data'!$H$11,0,10*ROW('Sanitation Data'!H106))),'Data Summary'!DH112="Yes"),OFFSET('Sanitation Data'!$H$11,0,10*ROW('Sanitation Data'!H106)),NA())</f>
        <v>#N/A</v>
      </c>
      <c r="AT112" s="99" t="e">
        <f ca="true">+IF(AND(ISNUMBER(OFFSET('Sanitation Data'!$H$12,0,10*ROW('Sanitation Data'!H106))),'Data Summary'!DI112="Yes"),OFFSET('Sanitation Data'!$H$12,0,10*ROW('Sanitation Data'!H106)),NA())</f>
        <v>#N/A</v>
      </c>
      <c r="AU112" s="99" t="e">
        <f ca="true">+IF(AND(ISNUMBER(OFFSET('Sanitation Data'!$I$4,0,10*ROW('Sanitation Data'!I106))),'Data Summary'!DJ112="Yes"),100-OFFSET('Sanitation Data'!$I$4,0,10*ROW('Sanitation Data'!I106)),NA())</f>
        <v>#N/A</v>
      </c>
      <c r="AV112" s="99" t="e">
        <f ca="true">+IF(AND(ISNUMBER(OFFSET('Sanitation Data'!$I$6,0,10*ROW('Sanitation Data'!I106))),'Data Summary'!DK112="Yes"),OFFSET('Sanitation Data'!$I$6,0,10*ROW('Sanitation Data'!I106)),NA())</f>
        <v>#N/A</v>
      </c>
      <c r="AW112" s="99" t="e">
        <f ca="true">+IF(AND(ISNUMBER(OFFSET('Sanitation Data'!$I$10,0,10*ROW('Sanitation Data'!I106))),'Data Summary'!DL112="Yes"),OFFSET('Sanitation Data'!$I$10,0,10*ROW('Sanitation Data'!I106)),NA())</f>
        <v>#N/A</v>
      </c>
      <c r="AX112" s="99" t="e">
        <f ca="true">+IF(AND(ISNUMBER(OFFSET('Sanitation Data'!$I$11,0,10*ROW('Sanitation Data'!I106))),'Data Summary'!DM112="Yes"),OFFSET('Sanitation Data'!$I$11,0,10*ROW('Sanitation Data'!I106)),NA())</f>
        <v>#N/A</v>
      </c>
      <c r="AY112" s="99" t="e">
        <f ca="true">+IF(AND(ISNUMBER(OFFSET('Sanitation Data'!$I$12,0,10*ROW('Sanitation Data'!I106))),'Data Summary'!DN112="Yes"),OFFSET('Sanitation Data'!$I$12,0,10*ROW('Sanitation Data'!I106)),NA())</f>
        <v>#N/A</v>
      </c>
      <c r="AZ112" s="100" t="e">
        <f ca="true">+IF(AND(ISNUMBER(OFFSET('Hygiene Data'!$D$5,0,10*ROW('Hygiene Data'!D106))),'Data Summary'!DO112="Yes"),OFFSET('Hygiene Data'!$D$5,0,10*ROW('Hygiene Data'!D106)),NA())</f>
        <v>#N/A</v>
      </c>
      <c r="BA112" s="100" t="e">
        <f ca="true">+IF(AND(ISNUMBER(OFFSET('Hygiene Data'!$D$7,0,10*ROW('Hygiene Data'!D106))),'Data Summary'!DP112="Yes"),OFFSET('Hygiene Data'!$D$7,0,10*ROW('Hygiene Data'!D106)),NA())</f>
        <v>#N/A</v>
      </c>
      <c r="BB112" s="100" t="e">
        <f ca="true">+IF(AND(ISNUMBER(OFFSET('Hygiene Data'!$D$9,0,10*ROW('Hygiene Data'!D106))),'Data Summary'!DQ112="Yes"),OFFSET('Hygiene Data'!$D$9,0,10*ROW('Hygiene Data'!D106)),NA())</f>
        <v>#N/A</v>
      </c>
      <c r="BC112" s="100" t="e">
        <f ca="true">+IF(AND(ISNUMBER(OFFSET('Hygiene Data'!$E$5,0,10*ROW('Hygiene Data'!E106))),'Data Summary'!DR112="Yes"),OFFSET('Hygiene Data'!$E$5,0,10*ROW('Hygiene Data'!E106)),NA())</f>
        <v>#N/A</v>
      </c>
      <c r="BD112" s="100" t="e">
        <f ca="true">+IF(AND(ISNUMBER(OFFSET('Hygiene Data'!$E$7,0,10*ROW('Hygiene Data'!E106))),'Data Summary'!DS112="Yes"),OFFSET('Hygiene Data'!$E$7,0,10*ROW('Hygiene Data'!E106)),NA())</f>
        <v>#N/A</v>
      </c>
      <c r="BE112" s="100" t="e">
        <f ca="true">+IF(AND(ISNUMBER(OFFSET('Hygiene Data'!$E$9,0,10*ROW('Hygiene Data'!E106))),'Data Summary'!DT112="Yes"),OFFSET('Hygiene Data'!$E$9,0,10*ROW('Hygiene Data'!E106)),NA())</f>
        <v>#N/A</v>
      </c>
      <c r="BF112" s="100" t="e">
        <f ca="true">+IF(AND(ISNUMBER(OFFSET('Hygiene Data'!$F$5,0,10*ROW('Hygiene Data'!F106))),'Data Summary'!DU112="Yes"),OFFSET('Hygiene Data'!$F$5,0,10*ROW('Hygiene Data'!F106)),NA())</f>
        <v>#N/A</v>
      </c>
      <c r="BG112" s="100" t="e">
        <f ca="true">+IF(AND(ISNUMBER(OFFSET('Hygiene Data'!$F$7,0,10*ROW('Hygiene Data'!F106))),'Data Summary'!DV112="Yes"),OFFSET('Hygiene Data'!$F$7,0,10*ROW('Hygiene Data'!F106)),NA())</f>
        <v>#N/A</v>
      </c>
      <c r="BH112" s="100" t="e">
        <f ca="true">+IF(AND(ISNUMBER(OFFSET('Hygiene Data'!$F$9,0,10*ROW('Hygiene Data'!F106))),'Data Summary'!DW112="Yes"),OFFSET('Hygiene Data'!$F$9,0,10*ROW('Hygiene Data'!F106)),NA())</f>
        <v>#N/A</v>
      </c>
      <c r="BI112" s="100" t="e">
        <f ca="true">+IF(AND(ISNUMBER(OFFSET('Hygiene Data'!$G$5,0,10*ROW('Hygiene Data'!G106))),'Data Summary'!DX112="Yes"),OFFSET('Hygiene Data'!$G$5,0,10*ROW('Hygiene Data'!G106)),NA())</f>
        <v>#N/A</v>
      </c>
      <c r="BJ112" s="100" t="e">
        <f ca="true">+IF(AND(ISNUMBER(OFFSET('Hygiene Data'!$G$7,0,10*ROW('Hygiene Data'!G106))),'Data Summary'!DY112="Yes"),OFFSET('Hygiene Data'!$G$7,0,10*ROW('Hygiene Data'!G106)),NA())</f>
        <v>#N/A</v>
      </c>
      <c r="BK112" s="100" t="e">
        <f ca="true">+IF(AND(ISNUMBER(OFFSET('Hygiene Data'!$G$9,0,10*ROW('Hygiene Data'!G106))),'Data Summary'!DZ112="Yes"),OFFSET('Hygiene Data'!$G$9,0,10*ROW('Hygiene Data'!G106)),NA())</f>
        <v>#N/A</v>
      </c>
      <c r="BL112" s="100" t="e">
        <f ca="true">+IF(AND(ISNUMBER(OFFSET('Hygiene Data'!$H$5,0,10*ROW('Hygiene Data'!H106))),'Data Summary'!EA112="Yes"),OFFSET('Hygiene Data'!$H$5,0,10*ROW('Hygiene Data'!H106)),NA())</f>
        <v>#N/A</v>
      </c>
      <c r="BM112" s="100" t="e">
        <f ca="true">+IF(AND(ISNUMBER(OFFSET('Hygiene Data'!$H$7,0,10*ROW('Hygiene Data'!H106))),'Data Summary'!EB112="Yes"),OFFSET('Hygiene Data'!$H$7,0,10*ROW('Hygiene Data'!H106)),NA())</f>
        <v>#N/A</v>
      </c>
      <c r="BN112" s="100" t="e">
        <f ca="true">+IF(AND(ISNUMBER(OFFSET('Hygiene Data'!$H$9,0,10*ROW('Hygiene Data'!H106))),'Data Summary'!EC112="Yes"),OFFSET('Hygiene Data'!$H$9,0,10*ROW('Hygiene Data'!H106)),NA())</f>
        <v>#N/A</v>
      </c>
      <c r="BO112" s="100" t="e">
        <f ca="true">+IF(AND(ISNUMBER(OFFSET('Hygiene Data'!$I$5,0,10*ROW('Hygiene Data'!I106))),'Data Summary'!ED112="Yes"),OFFSET('Hygiene Data'!$I$5,0,10*ROW('Hygiene Data'!I106)),NA())</f>
        <v>#N/A</v>
      </c>
      <c r="BP112" s="100" t="e">
        <f ca="true">+IF(AND(ISNUMBER(OFFSET('Hygiene Data'!$I$7,0,10*ROW('Hygiene Data'!I106))),'Data Summary'!EE112="Yes"),OFFSET('Hygiene Data'!$I$7,0,10*ROW('Hygiene Data'!I106)),NA())</f>
        <v>#N/A</v>
      </c>
      <c r="BQ112" s="100" t="e">
        <f ca="true">+IF(AND(ISNUMBER(OFFSET('Hygiene Data'!$I$9,0,10*ROW('Hygiene Data'!I106))),'Data Summary'!EF112="Yes"),OFFSET('Hygiene Data'!$I$9,0,10*ROW('Hygiene Data'!I106)),NA())</f>
        <v>#N/A</v>
      </c>
    </row>
    <row xmlns:x14ac="http://schemas.microsoft.com/office/spreadsheetml/2009/9/ac" r="113" x14ac:dyDescent="0.2">
      <c r="A113" s="351" t="e">
        <f ca="true">+RIGHT('Data Summary'!A113,LEN('Data Summary'!A113)-9)</f>
        <v>#VALUE!</v>
      </c>
      <c r="B113" s="38" t="str">
        <f ca="true">+IF(ISTEXT('Data Summary'!B113),'Data Summary'!B113,"")</f>
        <v/>
      </c>
      <c r="C113" s="350" t="e">
        <f ca="true">+VALUE('Data Summary'!C113)</f>
        <v>#VALUE!</v>
      </c>
      <c r="D113" s="98" t="e">
        <f ca="true">+IF(AND(ISNUMBER(OFFSET('Water Data'!$D$4,0,10*ROW('Water Data'!D107))),'Data Summary'!BS113="Yes"),100-OFFSET('Water Data'!$D$4,0,10*ROW('Water Data'!D107)),NA())</f>
        <v>#N/A</v>
      </c>
      <c r="E113" s="98" t="e">
        <f ca="true">+IF(AND(ISNUMBER(OFFSET('Water Data'!$D$6,0,10*ROW('Water Data'!D107))),'Data Summary'!BT113="Yes"),OFFSET('Water Data'!$D$6,0,10*ROW('Water Data'!D107)),NA())</f>
        <v>#N/A</v>
      </c>
      <c r="F113" s="98" t="e">
        <f ca="true">+IF(AND(ISNUMBER(OFFSET('Water Data'!$D$9,0,10*ROW('Water Data'!D107))),'Data Summary'!BU113="Yes"),OFFSET('Water Data'!$D$9,0,10*ROW('Water Data'!D107)),NA())</f>
        <v>#N/A</v>
      </c>
      <c r="G113" s="98" t="e">
        <f ca="true">+IF(AND(ISNUMBER(OFFSET('Water Data'!$E$4,0,10*ROW('Water Data'!E107))),'Data Summary'!BV113="Yes"),100-OFFSET('Water Data'!$E$4,0,10*ROW('Water Data'!E107)),NA())</f>
        <v>#N/A</v>
      </c>
      <c r="H113" s="98" t="e">
        <f ca="true">+IF(AND(ISNUMBER(OFFSET('Water Data'!$E$6,0,10*ROW('Water Data'!E107))),'Data Summary'!BW113="Yes"),OFFSET('Water Data'!$E$6,0,10*ROW('Water Data'!E107)),NA())</f>
        <v>#N/A</v>
      </c>
      <c r="I113" s="98" t="e">
        <f ca="true">+IF(AND(ISNUMBER(OFFSET('Water Data'!$E$9,0,10*ROW('Water Data'!E107))),'Data Summary'!BX113="Yes"),OFFSET('Water Data'!$E$9,0,10*ROW('Water Data'!E107)),NA())</f>
        <v>#N/A</v>
      </c>
      <c r="J113" s="98" t="e">
        <f ca="true">+IF(AND(ISNUMBER(OFFSET('Water Data'!$F$4,0,10*ROW('Water Data'!F107))),'Data Summary'!BY113="Yes"),100-OFFSET('Water Data'!$F$4,0,10*ROW('Water Data'!F107)),NA())</f>
        <v>#N/A</v>
      </c>
      <c r="K113" s="98" t="e">
        <f ca="true">+IF(AND(ISNUMBER(OFFSET('Water Data'!$F$6,0,10*ROW('Water Data'!F107))),'Data Summary'!BZ113="Yes"),OFFSET('Water Data'!$F$6,0,10*ROW('Water Data'!F107)),NA())</f>
        <v>#N/A</v>
      </c>
      <c r="L113" s="98" t="e">
        <f ca="true">+IF(AND(ISNUMBER(OFFSET('Water Data'!$F$9,0,10*ROW('Water Data'!F107))),'Data Summary'!CA113="Yes"),OFFSET('Water Data'!$F$9,0,10*ROW('Water Data'!F107)),NA())</f>
        <v>#N/A</v>
      </c>
      <c r="M113" s="98" t="e">
        <f ca="true">+IF(AND(ISNUMBER(OFFSET('Water Data'!$G$4,0,10*ROW('Water Data'!G107))),'Data Summary'!CB113="Yes"),100-OFFSET('Water Data'!$G$4,0,10*ROW('Water Data'!G107)),NA())</f>
        <v>#N/A</v>
      </c>
      <c r="N113" s="98" t="e">
        <f ca="true">+IF(AND(ISNUMBER(OFFSET('Water Data'!$G$6,0,10*ROW('Water Data'!G107))),'Data Summary'!CC113="Yes"),OFFSET('Water Data'!$G$6,0,10*ROW('Water Data'!G107)),NA())</f>
        <v>#N/A</v>
      </c>
      <c r="O113" s="98" t="e">
        <f ca="true">+IF(AND(ISNUMBER(OFFSET('Water Data'!$G$9,0,10*ROW('Water Data'!G107))),'Data Summary'!CD113="Yes"),OFFSET('Water Data'!$G$9,0,10*ROW('Water Data'!G107)),NA())</f>
        <v>#N/A</v>
      </c>
      <c r="P113" s="98" t="e">
        <f ca="true">+IF(AND(ISNUMBER(OFFSET('Water Data'!$H$4,0,10*ROW('Water Data'!H107))),'Data Summary'!CE113="Yes"),100-OFFSET('Water Data'!$H$4,0,10*ROW('Water Data'!H107)),NA())</f>
        <v>#N/A</v>
      </c>
      <c r="Q113" s="98" t="e">
        <f ca="true">+IF(AND(ISNUMBER(OFFSET('Water Data'!$H$6,0,10*ROW('Water Data'!H107))),'Data Summary'!CF113="Yes"),OFFSET('Water Data'!$H$6,0,10*ROW('Water Data'!H107)),NA())</f>
        <v>#N/A</v>
      </c>
      <c r="R113" s="98" t="e">
        <f ca="true">+IF(AND(ISNUMBER(OFFSET('Water Data'!$H$9,0,10*ROW('Water Data'!H107))),'Data Summary'!CG113="Yes"),OFFSET('Water Data'!$H$9,0,10*ROW('Water Data'!H107)),NA())</f>
        <v>#N/A</v>
      </c>
      <c r="S113" s="98" t="e">
        <f ca="true">+IF(AND(ISNUMBER(OFFSET('Water Data'!$I$4,0,10*ROW('Water Data'!I107))),'Data Summary'!CH113="Yes"),100-OFFSET('Water Data'!$I$4,0,10*ROW('Water Data'!I107)),NA())</f>
        <v>#N/A</v>
      </c>
      <c r="T113" s="98" t="e">
        <f ca="true">+IF(AND(ISNUMBER(OFFSET('Water Data'!$I$6,0,10*ROW('Water Data'!I107))),'Data Summary'!CI113="Yes"),OFFSET('Water Data'!$I$6,0,10*ROW('Water Data'!I107)),NA())</f>
        <v>#N/A</v>
      </c>
      <c r="U113" s="98" t="e">
        <f ca="true">+IF(AND(ISNUMBER(OFFSET('Water Data'!$I$9,0,10*ROW('Water Data'!I107))),'Data Summary'!CJ113="Yes"),OFFSET('Water Data'!$I$9,0,10*ROW('Water Data'!I107)),NA())</f>
        <v>#N/A</v>
      </c>
      <c r="V113" s="99" t="e">
        <f ca="true">+IF(AND(ISNUMBER(OFFSET('Sanitation Data'!$D$4,0,10*ROW('Sanitation Data'!D107))),'Data Summary'!CK113="Yes"),100-OFFSET('Sanitation Data'!$D$4,0,10*ROW('Sanitation Data'!D107)),NA())</f>
        <v>#N/A</v>
      </c>
      <c r="W113" s="99" t="e">
        <f ca="true">+IF(AND(ISNUMBER(OFFSET('Sanitation Data'!$D$6,0,10*ROW('Sanitation Data'!D107))),'Data Summary'!CL113="Yes"),OFFSET('Sanitation Data'!$D$6,0,10*ROW('Sanitation Data'!D107)),NA())</f>
        <v>#N/A</v>
      </c>
      <c r="X113" s="99" t="e">
        <f ca="true">+IF(AND(ISNUMBER(OFFSET('Sanitation Data'!$D$10,0,10*ROW('Sanitation Data'!D107))),'Data Summary'!CM113="Yes"),OFFSET('Sanitation Data'!$D$10,0,10*ROW('Sanitation Data'!D107)),NA())</f>
        <v>#N/A</v>
      </c>
      <c r="Y113" s="99" t="e">
        <f ca="true">+IF(AND(ISNUMBER(OFFSET('Sanitation Data'!$D$11,0,10*ROW('Sanitation Data'!D107))),'Data Summary'!CN113="Yes"),OFFSET('Sanitation Data'!$D$11,0,10*ROW('Sanitation Data'!D107)),NA())</f>
        <v>#N/A</v>
      </c>
      <c r="Z113" s="99" t="e">
        <f ca="true">+IF(AND(ISNUMBER(OFFSET('Sanitation Data'!$D$12,0,10*ROW('Sanitation Data'!D107))),'Data Summary'!CO113="Yes"),OFFSET('Sanitation Data'!$D$12,0,10*ROW('Sanitation Data'!D107)),NA())</f>
        <v>#N/A</v>
      </c>
      <c r="AA113" s="99" t="e">
        <f ca="true">+IF(AND(ISNUMBER(OFFSET('Sanitation Data'!$E$4,0,10*ROW('Sanitation Data'!E107))),'Data Summary'!CP113="Yes"),100-OFFSET('Sanitation Data'!$E$4,0,10*ROW('Sanitation Data'!E107)),NA())</f>
        <v>#N/A</v>
      </c>
      <c r="AB113" s="99" t="e">
        <f ca="true">+IF(AND(ISNUMBER(OFFSET('Sanitation Data'!$E$6,0,10*ROW('Sanitation Data'!E107))),'Data Summary'!CQ113="Yes"),OFFSET('Sanitation Data'!$E$6,0,10*ROW('Sanitation Data'!E107)),NA())</f>
        <v>#N/A</v>
      </c>
      <c r="AC113" s="99" t="e">
        <f ca="true">+IF(AND(ISNUMBER(OFFSET('Sanitation Data'!$E$10,0,10*ROW('Sanitation Data'!E107))),'Data Summary'!CR113="Yes"),OFFSET('Sanitation Data'!$E$10,0,10*ROW('Sanitation Data'!E107)),NA())</f>
        <v>#N/A</v>
      </c>
      <c r="AD113" s="99" t="e">
        <f ca="true">+IF(AND(ISNUMBER(OFFSET('Sanitation Data'!$E$11,0,10*ROW('Sanitation Data'!E107))),'Data Summary'!CS113="Yes"),OFFSET('Sanitation Data'!$E$11,0,10*ROW('Sanitation Data'!E107)),NA())</f>
        <v>#N/A</v>
      </c>
      <c r="AE113" s="99" t="e">
        <f ca="true">+IF(AND(ISNUMBER(OFFSET('Sanitation Data'!$E$12,0,10*ROW('Sanitation Data'!E107))),'Data Summary'!CT113="Yes"),OFFSET('Sanitation Data'!$E$12,0,10*ROW('Sanitation Data'!E107)),NA())</f>
        <v>#N/A</v>
      </c>
      <c r="AF113" s="99" t="e">
        <f ca="true">+IF(AND(ISNUMBER(OFFSET('Sanitation Data'!$F$4,0,10*ROW('Sanitation Data'!F107))),'Data Summary'!CU113="Yes"),100-OFFSET('Sanitation Data'!$F$4,0,10*ROW('Sanitation Data'!F107)),NA())</f>
        <v>#N/A</v>
      </c>
      <c r="AG113" s="99" t="e">
        <f ca="true">+IF(AND(ISNUMBER(OFFSET('Sanitation Data'!$F$6,0,10*ROW('Sanitation Data'!F107))),'Data Summary'!CV113="Yes"),OFFSET('Sanitation Data'!$F$6,0,10*ROW('Sanitation Data'!F107)),NA())</f>
        <v>#N/A</v>
      </c>
      <c r="AH113" s="99" t="e">
        <f ca="true">+IF(AND(ISNUMBER(OFFSET('Sanitation Data'!$F$10,0,10*ROW('Sanitation Data'!F107))),'Data Summary'!CW113="Yes"),OFFSET('Sanitation Data'!$F$10,0,10*ROW('Sanitation Data'!F107)),NA())</f>
        <v>#N/A</v>
      </c>
      <c r="AI113" s="99" t="e">
        <f ca="true">+IF(AND(ISNUMBER(OFFSET('Sanitation Data'!$F$11,0,10*ROW('Sanitation Data'!F107))),'Data Summary'!CX113="Yes"),OFFSET('Sanitation Data'!$F$11,0,10*ROW('Sanitation Data'!F107)),NA())</f>
        <v>#N/A</v>
      </c>
      <c r="AJ113" s="99" t="e">
        <f ca="true">+IF(AND(ISNUMBER(OFFSET('Sanitation Data'!$F$12,0,10*ROW('Sanitation Data'!F107))),'Data Summary'!CY113="Yes"),OFFSET('Sanitation Data'!$F$12,0,10*ROW('Sanitation Data'!F107)),NA())</f>
        <v>#N/A</v>
      </c>
      <c r="AK113" s="99" t="e">
        <f ca="true">+IF(AND(ISNUMBER(OFFSET('Sanitation Data'!$G$4,0,10*ROW('Sanitation Data'!G107))),'Data Summary'!CZ113="Yes"),100-OFFSET('Sanitation Data'!$G$4,0,10*ROW('Sanitation Data'!G107)),NA())</f>
        <v>#N/A</v>
      </c>
      <c r="AL113" s="99" t="e">
        <f ca="true">+IF(AND(ISNUMBER(OFFSET('Sanitation Data'!$G$6,0,10*ROW('Sanitation Data'!G107))),'Data Summary'!DA113="Yes"),OFFSET('Sanitation Data'!$G$6,0,10*ROW('Sanitation Data'!G107)),NA())</f>
        <v>#N/A</v>
      </c>
      <c r="AM113" s="99" t="e">
        <f ca="true">+IF(AND(ISNUMBER(OFFSET('Sanitation Data'!$G$10,0,10*ROW('Sanitation Data'!G107))),'Data Summary'!DB113="Yes"),OFFSET('Sanitation Data'!$G$10,0,10*ROW('Sanitation Data'!G107)),NA())</f>
        <v>#N/A</v>
      </c>
      <c r="AN113" s="99" t="e">
        <f ca="true">+IF(AND(ISNUMBER(OFFSET('Sanitation Data'!$G$11,0,10*ROW('Sanitation Data'!G107))),'Data Summary'!DC113="Yes"),OFFSET('Sanitation Data'!$G$11,0,10*ROW('Sanitation Data'!G107)),NA())</f>
        <v>#N/A</v>
      </c>
      <c r="AO113" s="99" t="e">
        <f ca="true">+IF(AND(ISNUMBER(OFFSET('Sanitation Data'!$G$12,0,10*ROW('Sanitation Data'!G107))),'Data Summary'!DD113="Yes"),OFFSET('Sanitation Data'!$G$12,0,10*ROW('Sanitation Data'!G107)),NA())</f>
        <v>#N/A</v>
      </c>
      <c r="AP113" s="99" t="e">
        <f ca="true">+IF(AND(ISNUMBER(OFFSET('Sanitation Data'!$H$4,0,10*ROW('Sanitation Data'!H107))),'Data Summary'!DE113="Yes"),100-OFFSET('Sanitation Data'!$H$4,0,10*ROW('Sanitation Data'!H107)),NA())</f>
        <v>#N/A</v>
      </c>
      <c r="AQ113" s="99" t="e">
        <f ca="true">+IF(AND(ISNUMBER(OFFSET('Sanitation Data'!$H$6,0,10*ROW('Sanitation Data'!H107))),'Data Summary'!DF113="Yes"),OFFSET('Sanitation Data'!$H$6,0,10*ROW('Sanitation Data'!H107)),NA())</f>
        <v>#N/A</v>
      </c>
      <c r="AR113" s="99" t="e">
        <f ca="true">+IF(AND(ISNUMBER(OFFSET('Sanitation Data'!$H$10,0,10*ROW('Sanitation Data'!H107))),'Data Summary'!DG113="Yes"),OFFSET('Sanitation Data'!$H$10,0,10*ROW('Sanitation Data'!H107)),NA())</f>
        <v>#N/A</v>
      </c>
      <c r="AS113" s="99" t="e">
        <f ca="true">+IF(AND(ISNUMBER(OFFSET('Sanitation Data'!$H$11,0,10*ROW('Sanitation Data'!H107))),'Data Summary'!DH113="Yes"),OFFSET('Sanitation Data'!$H$11,0,10*ROW('Sanitation Data'!H107)),NA())</f>
        <v>#N/A</v>
      </c>
      <c r="AT113" s="99" t="e">
        <f ca="true">+IF(AND(ISNUMBER(OFFSET('Sanitation Data'!$H$12,0,10*ROW('Sanitation Data'!H107))),'Data Summary'!DI113="Yes"),OFFSET('Sanitation Data'!$H$12,0,10*ROW('Sanitation Data'!H107)),NA())</f>
        <v>#N/A</v>
      </c>
      <c r="AU113" s="99" t="e">
        <f ca="true">+IF(AND(ISNUMBER(OFFSET('Sanitation Data'!$I$4,0,10*ROW('Sanitation Data'!I107))),'Data Summary'!DJ113="Yes"),100-OFFSET('Sanitation Data'!$I$4,0,10*ROW('Sanitation Data'!I107)),NA())</f>
        <v>#N/A</v>
      </c>
      <c r="AV113" s="99" t="e">
        <f ca="true">+IF(AND(ISNUMBER(OFFSET('Sanitation Data'!$I$6,0,10*ROW('Sanitation Data'!I107))),'Data Summary'!DK113="Yes"),OFFSET('Sanitation Data'!$I$6,0,10*ROW('Sanitation Data'!I107)),NA())</f>
        <v>#N/A</v>
      </c>
      <c r="AW113" s="99" t="e">
        <f ca="true">+IF(AND(ISNUMBER(OFFSET('Sanitation Data'!$I$10,0,10*ROW('Sanitation Data'!I107))),'Data Summary'!DL113="Yes"),OFFSET('Sanitation Data'!$I$10,0,10*ROW('Sanitation Data'!I107)),NA())</f>
        <v>#N/A</v>
      </c>
      <c r="AX113" s="99" t="e">
        <f ca="true">+IF(AND(ISNUMBER(OFFSET('Sanitation Data'!$I$11,0,10*ROW('Sanitation Data'!I107))),'Data Summary'!DM113="Yes"),OFFSET('Sanitation Data'!$I$11,0,10*ROW('Sanitation Data'!I107)),NA())</f>
        <v>#N/A</v>
      </c>
      <c r="AY113" s="99" t="e">
        <f ca="true">+IF(AND(ISNUMBER(OFFSET('Sanitation Data'!$I$12,0,10*ROW('Sanitation Data'!I107))),'Data Summary'!DN113="Yes"),OFFSET('Sanitation Data'!$I$12,0,10*ROW('Sanitation Data'!I107)),NA())</f>
        <v>#N/A</v>
      </c>
      <c r="AZ113" s="100" t="e">
        <f ca="true">+IF(AND(ISNUMBER(OFFSET('Hygiene Data'!$D$5,0,10*ROW('Hygiene Data'!D107))),'Data Summary'!DO113="Yes"),OFFSET('Hygiene Data'!$D$5,0,10*ROW('Hygiene Data'!D107)),NA())</f>
        <v>#N/A</v>
      </c>
      <c r="BA113" s="100" t="e">
        <f ca="true">+IF(AND(ISNUMBER(OFFSET('Hygiene Data'!$D$7,0,10*ROW('Hygiene Data'!D107))),'Data Summary'!DP113="Yes"),OFFSET('Hygiene Data'!$D$7,0,10*ROW('Hygiene Data'!D107)),NA())</f>
        <v>#N/A</v>
      </c>
      <c r="BB113" s="100" t="e">
        <f ca="true">+IF(AND(ISNUMBER(OFFSET('Hygiene Data'!$D$9,0,10*ROW('Hygiene Data'!D107))),'Data Summary'!DQ113="Yes"),OFFSET('Hygiene Data'!$D$9,0,10*ROW('Hygiene Data'!D107)),NA())</f>
        <v>#N/A</v>
      </c>
      <c r="BC113" s="100" t="e">
        <f ca="true">+IF(AND(ISNUMBER(OFFSET('Hygiene Data'!$E$5,0,10*ROW('Hygiene Data'!E107))),'Data Summary'!DR113="Yes"),OFFSET('Hygiene Data'!$E$5,0,10*ROW('Hygiene Data'!E107)),NA())</f>
        <v>#N/A</v>
      </c>
      <c r="BD113" s="100" t="e">
        <f ca="true">+IF(AND(ISNUMBER(OFFSET('Hygiene Data'!$E$7,0,10*ROW('Hygiene Data'!E107))),'Data Summary'!DS113="Yes"),OFFSET('Hygiene Data'!$E$7,0,10*ROW('Hygiene Data'!E107)),NA())</f>
        <v>#N/A</v>
      </c>
      <c r="BE113" s="100" t="e">
        <f ca="true">+IF(AND(ISNUMBER(OFFSET('Hygiene Data'!$E$9,0,10*ROW('Hygiene Data'!E107))),'Data Summary'!DT113="Yes"),OFFSET('Hygiene Data'!$E$9,0,10*ROW('Hygiene Data'!E107)),NA())</f>
        <v>#N/A</v>
      </c>
      <c r="BF113" s="100" t="e">
        <f ca="true">+IF(AND(ISNUMBER(OFFSET('Hygiene Data'!$F$5,0,10*ROW('Hygiene Data'!F107))),'Data Summary'!DU113="Yes"),OFFSET('Hygiene Data'!$F$5,0,10*ROW('Hygiene Data'!F107)),NA())</f>
        <v>#N/A</v>
      </c>
      <c r="BG113" s="100" t="e">
        <f ca="true">+IF(AND(ISNUMBER(OFFSET('Hygiene Data'!$F$7,0,10*ROW('Hygiene Data'!F107))),'Data Summary'!DV113="Yes"),OFFSET('Hygiene Data'!$F$7,0,10*ROW('Hygiene Data'!F107)),NA())</f>
        <v>#N/A</v>
      </c>
      <c r="BH113" s="100" t="e">
        <f ca="true">+IF(AND(ISNUMBER(OFFSET('Hygiene Data'!$F$9,0,10*ROW('Hygiene Data'!F107))),'Data Summary'!DW113="Yes"),OFFSET('Hygiene Data'!$F$9,0,10*ROW('Hygiene Data'!F107)),NA())</f>
        <v>#N/A</v>
      </c>
      <c r="BI113" s="100" t="e">
        <f ca="true">+IF(AND(ISNUMBER(OFFSET('Hygiene Data'!$G$5,0,10*ROW('Hygiene Data'!G107))),'Data Summary'!DX113="Yes"),OFFSET('Hygiene Data'!$G$5,0,10*ROW('Hygiene Data'!G107)),NA())</f>
        <v>#N/A</v>
      </c>
      <c r="BJ113" s="100" t="e">
        <f ca="true">+IF(AND(ISNUMBER(OFFSET('Hygiene Data'!$G$7,0,10*ROW('Hygiene Data'!G107))),'Data Summary'!DY113="Yes"),OFFSET('Hygiene Data'!$G$7,0,10*ROW('Hygiene Data'!G107)),NA())</f>
        <v>#N/A</v>
      </c>
      <c r="BK113" s="100" t="e">
        <f ca="true">+IF(AND(ISNUMBER(OFFSET('Hygiene Data'!$G$9,0,10*ROW('Hygiene Data'!G107))),'Data Summary'!DZ113="Yes"),OFFSET('Hygiene Data'!$G$9,0,10*ROW('Hygiene Data'!G107)),NA())</f>
        <v>#N/A</v>
      </c>
      <c r="BL113" s="100" t="e">
        <f ca="true">+IF(AND(ISNUMBER(OFFSET('Hygiene Data'!$H$5,0,10*ROW('Hygiene Data'!H107))),'Data Summary'!EA113="Yes"),OFFSET('Hygiene Data'!$H$5,0,10*ROW('Hygiene Data'!H107)),NA())</f>
        <v>#N/A</v>
      </c>
      <c r="BM113" s="100" t="e">
        <f ca="true">+IF(AND(ISNUMBER(OFFSET('Hygiene Data'!$H$7,0,10*ROW('Hygiene Data'!H107))),'Data Summary'!EB113="Yes"),OFFSET('Hygiene Data'!$H$7,0,10*ROW('Hygiene Data'!H107)),NA())</f>
        <v>#N/A</v>
      </c>
      <c r="BN113" s="100" t="e">
        <f ca="true">+IF(AND(ISNUMBER(OFFSET('Hygiene Data'!$H$9,0,10*ROW('Hygiene Data'!H107))),'Data Summary'!EC113="Yes"),OFFSET('Hygiene Data'!$H$9,0,10*ROW('Hygiene Data'!H107)),NA())</f>
        <v>#N/A</v>
      </c>
      <c r="BO113" s="100" t="e">
        <f ca="true">+IF(AND(ISNUMBER(OFFSET('Hygiene Data'!$I$5,0,10*ROW('Hygiene Data'!I107))),'Data Summary'!ED113="Yes"),OFFSET('Hygiene Data'!$I$5,0,10*ROW('Hygiene Data'!I107)),NA())</f>
        <v>#N/A</v>
      </c>
      <c r="BP113" s="100" t="e">
        <f ca="true">+IF(AND(ISNUMBER(OFFSET('Hygiene Data'!$I$7,0,10*ROW('Hygiene Data'!I107))),'Data Summary'!EE113="Yes"),OFFSET('Hygiene Data'!$I$7,0,10*ROW('Hygiene Data'!I107)),NA())</f>
        <v>#N/A</v>
      </c>
      <c r="BQ113" s="100" t="e">
        <f ca="true">+IF(AND(ISNUMBER(OFFSET('Hygiene Data'!$I$9,0,10*ROW('Hygiene Data'!I107))),'Data Summary'!EF113="Yes"),OFFSET('Hygiene Data'!$I$9,0,10*ROW('Hygiene Data'!I107)),NA())</f>
        <v>#N/A</v>
      </c>
    </row>
    <row xmlns:x14ac="http://schemas.microsoft.com/office/spreadsheetml/2009/9/ac" r="114" x14ac:dyDescent="0.2">
      <c r="A114" s="351" t="e">
        <f ca="true">+RIGHT('Data Summary'!A114,LEN('Data Summary'!A114)-9)</f>
        <v>#VALUE!</v>
      </c>
      <c r="B114" s="38" t="str">
        <f ca="true">+IF(ISTEXT('Data Summary'!B114),'Data Summary'!B114,"")</f>
        <v/>
      </c>
      <c r="C114" s="350" t="e">
        <f ca="true">+VALUE('Data Summary'!C114)</f>
        <v>#VALUE!</v>
      </c>
      <c r="D114" s="98" t="e">
        <f ca="true">+IF(AND(ISNUMBER(OFFSET('Water Data'!$D$4,0,10*ROW('Water Data'!D108))),'Data Summary'!BS114="Yes"),100-OFFSET('Water Data'!$D$4,0,10*ROW('Water Data'!D108)),NA())</f>
        <v>#N/A</v>
      </c>
      <c r="E114" s="98" t="e">
        <f ca="true">+IF(AND(ISNUMBER(OFFSET('Water Data'!$D$6,0,10*ROW('Water Data'!D108))),'Data Summary'!BT114="Yes"),OFFSET('Water Data'!$D$6,0,10*ROW('Water Data'!D108)),NA())</f>
        <v>#N/A</v>
      </c>
      <c r="F114" s="98" t="e">
        <f ca="true">+IF(AND(ISNUMBER(OFFSET('Water Data'!$D$9,0,10*ROW('Water Data'!D108))),'Data Summary'!BU114="Yes"),OFFSET('Water Data'!$D$9,0,10*ROW('Water Data'!D108)),NA())</f>
        <v>#N/A</v>
      </c>
      <c r="G114" s="98" t="e">
        <f ca="true">+IF(AND(ISNUMBER(OFFSET('Water Data'!$E$4,0,10*ROW('Water Data'!E108))),'Data Summary'!BV114="Yes"),100-OFFSET('Water Data'!$E$4,0,10*ROW('Water Data'!E108)),NA())</f>
        <v>#N/A</v>
      </c>
      <c r="H114" s="98" t="e">
        <f ca="true">+IF(AND(ISNUMBER(OFFSET('Water Data'!$E$6,0,10*ROW('Water Data'!E108))),'Data Summary'!BW114="Yes"),OFFSET('Water Data'!$E$6,0,10*ROW('Water Data'!E108)),NA())</f>
        <v>#N/A</v>
      </c>
      <c r="I114" s="98" t="e">
        <f ca="true">+IF(AND(ISNUMBER(OFFSET('Water Data'!$E$9,0,10*ROW('Water Data'!E108))),'Data Summary'!BX114="Yes"),OFFSET('Water Data'!$E$9,0,10*ROW('Water Data'!E108)),NA())</f>
        <v>#N/A</v>
      </c>
      <c r="J114" s="98" t="e">
        <f ca="true">+IF(AND(ISNUMBER(OFFSET('Water Data'!$F$4,0,10*ROW('Water Data'!F108))),'Data Summary'!BY114="Yes"),100-OFFSET('Water Data'!$F$4,0,10*ROW('Water Data'!F108)),NA())</f>
        <v>#N/A</v>
      </c>
      <c r="K114" s="98" t="e">
        <f ca="true">+IF(AND(ISNUMBER(OFFSET('Water Data'!$F$6,0,10*ROW('Water Data'!F108))),'Data Summary'!BZ114="Yes"),OFFSET('Water Data'!$F$6,0,10*ROW('Water Data'!F108)),NA())</f>
        <v>#N/A</v>
      </c>
      <c r="L114" s="98" t="e">
        <f ca="true">+IF(AND(ISNUMBER(OFFSET('Water Data'!$F$9,0,10*ROW('Water Data'!F108))),'Data Summary'!CA114="Yes"),OFFSET('Water Data'!$F$9,0,10*ROW('Water Data'!F108)),NA())</f>
        <v>#N/A</v>
      </c>
      <c r="M114" s="98" t="e">
        <f ca="true">+IF(AND(ISNUMBER(OFFSET('Water Data'!$G$4,0,10*ROW('Water Data'!G108))),'Data Summary'!CB114="Yes"),100-OFFSET('Water Data'!$G$4,0,10*ROW('Water Data'!G108)),NA())</f>
        <v>#N/A</v>
      </c>
      <c r="N114" s="98" t="e">
        <f ca="true">+IF(AND(ISNUMBER(OFFSET('Water Data'!$G$6,0,10*ROW('Water Data'!G108))),'Data Summary'!CC114="Yes"),OFFSET('Water Data'!$G$6,0,10*ROW('Water Data'!G108)),NA())</f>
        <v>#N/A</v>
      </c>
      <c r="O114" s="98" t="e">
        <f ca="true">+IF(AND(ISNUMBER(OFFSET('Water Data'!$G$9,0,10*ROW('Water Data'!G108))),'Data Summary'!CD114="Yes"),OFFSET('Water Data'!$G$9,0,10*ROW('Water Data'!G108)),NA())</f>
        <v>#N/A</v>
      </c>
      <c r="P114" s="98" t="e">
        <f ca="true">+IF(AND(ISNUMBER(OFFSET('Water Data'!$H$4,0,10*ROW('Water Data'!H108))),'Data Summary'!CE114="Yes"),100-OFFSET('Water Data'!$H$4,0,10*ROW('Water Data'!H108)),NA())</f>
        <v>#N/A</v>
      </c>
      <c r="Q114" s="98" t="e">
        <f ca="true">+IF(AND(ISNUMBER(OFFSET('Water Data'!$H$6,0,10*ROW('Water Data'!H108))),'Data Summary'!CF114="Yes"),OFFSET('Water Data'!$H$6,0,10*ROW('Water Data'!H108)),NA())</f>
        <v>#N/A</v>
      </c>
      <c r="R114" s="98" t="e">
        <f ca="true">+IF(AND(ISNUMBER(OFFSET('Water Data'!$H$9,0,10*ROW('Water Data'!H108))),'Data Summary'!CG114="Yes"),OFFSET('Water Data'!$H$9,0,10*ROW('Water Data'!H108)),NA())</f>
        <v>#N/A</v>
      </c>
      <c r="S114" s="98" t="e">
        <f ca="true">+IF(AND(ISNUMBER(OFFSET('Water Data'!$I$4,0,10*ROW('Water Data'!I108))),'Data Summary'!CH114="Yes"),100-OFFSET('Water Data'!$I$4,0,10*ROW('Water Data'!I108)),NA())</f>
        <v>#N/A</v>
      </c>
      <c r="T114" s="98" t="e">
        <f ca="true">+IF(AND(ISNUMBER(OFFSET('Water Data'!$I$6,0,10*ROW('Water Data'!I108))),'Data Summary'!CI114="Yes"),OFFSET('Water Data'!$I$6,0,10*ROW('Water Data'!I108)),NA())</f>
        <v>#N/A</v>
      </c>
      <c r="U114" s="98" t="e">
        <f ca="true">+IF(AND(ISNUMBER(OFFSET('Water Data'!$I$9,0,10*ROW('Water Data'!I108))),'Data Summary'!CJ114="Yes"),OFFSET('Water Data'!$I$9,0,10*ROW('Water Data'!I108)),NA())</f>
        <v>#N/A</v>
      </c>
      <c r="V114" s="99" t="e">
        <f ca="true">+IF(AND(ISNUMBER(OFFSET('Sanitation Data'!$D$4,0,10*ROW('Sanitation Data'!D108))),'Data Summary'!CK114="Yes"),100-OFFSET('Sanitation Data'!$D$4,0,10*ROW('Sanitation Data'!D108)),NA())</f>
        <v>#N/A</v>
      </c>
      <c r="W114" s="99" t="e">
        <f ca="true">+IF(AND(ISNUMBER(OFFSET('Sanitation Data'!$D$6,0,10*ROW('Sanitation Data'!D108))),'Data Summary'!CL114="Yes"),OFFSET('Sanitation Data'!$D$6,0,10*ROW('Sanitation Data'!D108)),NA())</f>
        <v>#N/A</v>
      </c>
      <c r="X114" s="99" t="e">
        <f ca="true">+IF(AND(ISNUMBER(OFFSET('Sanitation Data'!$D$10,0,10*ROW('Sanitation Data'!D108))),'Data Summary'!CM114="Yes"),OFFSET('Sanitation Data'!$D$10,0,10*ROW('Sanitation Data'!D108)),NA())</f>
        <v>#N/A</v>
      </c>
      <c r="Y114" s="99" t="e">
        <f ca="true">+IF(AND(ISNUMBER(OFFSET('Sanitation Data'!$D$11,0,10*ROW('Sanitation Data'!D108))),'Data Summary'!CN114="Yes"),OFFSET('Sanitation Data'!$D$11,0,10*ROW('Sanitation Data'!D108)),NA())</f>
        <v>#N/A</v>
      </c>
      <c r="Z114" s="99" t="e">
        <f ca="true">+IF(AND(ISNUMBER(OFFSET('Sanitation Data'!$D$12,0,10*ROW('Sanitation Data'!D108))),'Data Summary'!CO114="Yes"),OFFSET('Sanitation Data'!$D$12,0,10*ROW('Sanitation Data'!D108)),NA())</f>
        <v>#N/A</v>
      </c>
      <c r="AA114" s="99" t="e">
        <f ca="true">+IF(AND(ISNUMBER(OFFSET('Sanitation Data'!$E$4,0,10*ROW('Sanitation Data'!E108))),'Data Summary'!CP114="Yes"),100-OFFSET('Sanitation Data'!$E$4,0,10*ROW('Sanitation Data'!E108)),NA())</f>
        <v>#N/A</v>
      </c>
      <c r="AB114" s="99" t="e">
        <f ca="true">+IF(AND(ISNUMBER(OFFSET('Sanitation Data'!$E$6,0,10*ROW('Sanitation Data'!E108))),'Data Summary'!CQ114="Yes"),OFFSET('Sanitation Data'!$E$6,0,10*ROW('Sanitation Data'!E108)),NA())</f>
        <v>#N/A</v>
      </c>
      <c r="AC114" s="99" t="e">
        <f ca="true">+IF(AND(ISNUMBER(OFFSET('Sanitation Data'!$E$10,0,10*ROW('Sanitation Data'!E108))),'Data Summary'!CR114="Yes"),OFFSET('Sanitation Data'!$E$10,0,10*ROW('Sanitation Data'!E108)),NA())</f>
        <v>#N/A</v>
      </c>
      <c r="AD114" s="99" t="e">
        <f ca="true">+IF(AND(ISNUMBER(OFFSET('Sanitation Data'!$E$11,0,10*ROW('Sanitation Data'!E108))),'Data Summary'!CS114="Yes"),OFFSET('Sanitation Data'!$E$11,0,10*ROW('Sanitation Data'!E108)),NA())</f>
        <v>#N/A</v>
      </c>
      <c r="AE114" s="99" t="e">
        <f ca="true">+IF(AND(ISNUMBER(OFFSET('Sanitation Data'!$E$12,0,10*ROW('Sanitation Data'!E108))),'Data Summary'!CT114="Yes"),OFFSET('Sanitation Data'!$E$12,0,10*ROW('Sanitation Data'!E108)),NA())</f>
        <v>#N/A</v>
      </c>
      <c r="AF114" s="99" t="e">
        <f ca="true">+IF(AND(ISNUMBER(OFFSET('Sanitation Data'!$F$4,0,10*ROW('Sanitation Data'!F108))),'Data Summary'!CU114="Yes"),100-OFFSET('Sanitation Data'!$F$4,0,10*ROW('Sanitation Data'!F108)),NA())</f>
        <v>#N/A</v>
      </c>
      <c r="AG114" s="99" t="e">
        <f ca="true">+IF(AND(ISNUMBER(OFFSET('Sanitation Data'!$F$6,0,10*ROW('Sanitation Data'!F108))),'Data Summary'!CV114="Yes"),OFFSET('Sanitation Data'!$F$6,0,10*ROW('Sanitation Data'!F108)),NA())</f>
        <v>#N/A</v>
      </c>
      <c r="AH114" s="99" t="e">
        <f ca="true">+IF(AND(ISNUMBER(OFFSET('Sanitation Data'!$F$10,0,10*ROW('Sanitation Data'!F108))),'Data Summary'!CW114="Yes"),OFFSET('Sanitation Data'!$F$10,0,10*ROW('Sanitation Data'!F108)),NA())</f>
        <v>#N/A</v>
      </c>
      <c r="AI114" s="99" t="e">
        <f ca="true">+IF(AND(ISNUMBER(OFFSET('Sanitation Data'!$F$11,0,10*ROW('Sanitation Data'!F108))),'Data Summary'!CX114="Yes"),OFFSET('Sanitation Data'!$F$11,0,10*ROW('Sanitation Data'!F108)),NA())</f>
        <v>#N/A</v>
      </c>
      <c r="AJ114" s="99" t="e">
        <f ca="true">+IF(AND(ISNUMBER(OFFSET('Sanitation Data'!$F$12,0,10*ROW('Sanitation Data'!F108))),'Data Summary'!CY114="Yes"),OFFSET('Sanitation Data'!$F$12,0,10*ROW('Sanitation Data'!F108)),NA())</f>
        <v>#N/A</v>
      </c>
      <c r="AK114" s="99" t="e">
        <f ca="true">+IF(AND(ISNUMBER(OFFSET('Sanitation Data'!$G$4,0,10*ROW('Sanitation Data'!G108))),'Data Summary'!CZ114="Yes"),100-OFFSET('Sanitation Data'!$G$4,0,10*ROW('Sanitation Data'!G108)),NA())</f>
        <v>#N/A</v>
      </c>
      <c r="AL114" s="99" t="e">
        <f ca="true">+IF(AND(ISNUMBER(OFFSET('Sanitation Data'!$G$6,0,10*ROW('Sanitation Data'!G108))),'Data Summary'!DA114="Yes"),OFFSET('Sanitation Data'!$G$6,0,10*ROW('Sanitation Data'!G108)),NA())</f>
        <v>#N/A</v>
      </c>
      <c r="AM114" s="99" t="e">
        <f ca="true">+IF(AND(ISNUMBER(OFFSET('Sanitation Data'!$G$10,0,10*ROW('Sanitation Data'!G108))),'Data Summary'!DB114="Yes"),OFFSET('Sanitation Data'!$G$10,0,10*ROW('Sanitation Data'!G108)),NA())</f>
        <v>#N/A</v>
      </c>
      <c r="AN114" s="99" t="e">
        <f ca="true">+IF(AND(ISNUMBER(OFFSET('Sanitation Data'!$G$11,0,10*ROW('Sanitation Data'!G108))),'Data Summary'!DC114="Yes"),OFFSET('Sanitation Data'!$G$11,0,10*ROW('Sanitation Data'!G108)),NA())</f>
        <v>#N/A</v>
      </c>
      <c r="AO114" s="99" t="e">
        <f ca="true">+IF(AND(ISNUMBER(OFFSET('Sanitation Data'!$G$12,0,10*ROW('Sanitation Data'!G108))),'Data Summary'!DD114="Yes"),OFFSET('Sanitation Data'!$G$12,0,10*ROW('Sanitation Data'!G108)),NA())</f>
        <v>#N/A</v>
      </c>
      <c r="AP114" s="99" t="e">
        <f ca="true">+IF(AND(ISNUMBER(OFFSET('Sanitation Data'!$H$4,0,10*ROW('Sanitation Data'!H108))),'Data Summary'!DE114="Yes"),100-OFFSET('Sanitation Data'!$H$4,0,10*ROW('Sanitation Data'!H108)),NA())</f>
        <v>#N/A</v>
      </c>
      <c r="AQ114" s="99" t="e">
        <f ca="true">+IF(AND(ISNUMBER(OFFSET('Sanitation Data'!$H$6,0,10*ROW('Sanitation Data'!H108))),'Data Summary'!DF114="Yes"),OFFSET('Sanitation Data'!$H$6,0,10*ROW('Sanitation Data'!H108)),NA())</f>
        <v>#N/A</v>
      </c>
      <c r="AR114" s="99" t="e">
        <f ca="true">+IF(AND(ISNUMBER(OFFSET('Sanitation Data'!$H$10,0,10*ROW('Sanitation Data'!H108))),'Data Summary'!DG114="Yes"),OFFSET('Sanitation Data'!$H$10,0,10*ROW('Sanitation Data'!H108)),NA())</f>
        <v>#N/A</v>
      </c>
      <c r="AS114" s="99" t="e">
        <f ca="true">+IF(AND(ISNUMBER(OFFSET('Sanitation Data'!$H$11,0,10*ROW('Sanitation Data'!H108))),'Data Summary'!DH114="Yes"),OFFSET('Sanitation Data'!$H$11,0,10*ROW('Sanitation Data'!H108)),NA())</f>
        <v>#N/A</v>
      </c>
      <c r="AT114" s="99" t="e">
        <f ca="true">+IF(AND(ISNUMBER(OFFSET('Sanitation Data'!$H$12,0,10*ROW('Sanitation Data'!H108))),'Data Summary'!DI114="Yes"),OFFSET('Sanitation Data'!$H$12,0,10*ROW('Sanitation Data'!H108)),NA())</f>
        <v>#N/A</v>
      </c>
      <c r="AU114" s="99" t="e">
        <f ca="true">+IF(AND(ISNUMBER(OFFSET('Sanitation Data'!$I$4,0,10*ROW('Sanitation Data'!I108))),'Data Summary'!DJ114="Yes"),100-OFFSET('Sanitation Data'!$I$4,0,10*ROW('Sanitation Data'!I108)),NA())</f>
        <v>#N/A</v>
      </c>
      <c r="AV114" s="99" t="e">
        <f ca="true">+IF(AND(ISNUMBER(OFFSET('Sanitation Data'!$I$6,0,10*ROW('Sanitation Data'!I108))),'Data Summary'!DK114="Yes"),OFFSET('Sanitation Data'!$I$6,0,10*ROW('Sanitation Data'!I108)),NA())</f>
        <v>#N/A</v>
      </c>
      <c r="AW114" s="99" t="e">
        <f ca="true">+IF(AND(ISNUMBER(OFFSET('Sanitation Data'!$I$10,0,10*ROW('Sanitation Data'!I108))),'Data Summary'!DL114="Yes"),OFFSET('Sanitation Data'!$I$10,0,10*ROW('Sanitation Data'!I108)),NA())</f>
        <v>#N/A</v>
      </c>
      <c r="AX114" s="99" t="e">
        <f ca="true">+IF(AND(ISNUMBER(OFFSET('Sanitation Data'!$I$11,0,10*ROW('Sanitation Data'!I108))),'Data Summary'!DM114="Yes"),OFFSET('Sanitation Data'!$I$11,0,10*ROW('Sanitation Data'!I108)),NA())</f>
        <v>#N/A</v>
      </c>
      <c r="AY114" s="99" t="e">
        <f ca="true">+IF(AND(ISNUMBER(OFFSET('Sanitation Data'!$I$12,0,10*ROW('Sanitation Data'!I108))),'Data Summary'!DN114="Yes"),OFFSET('Sanitation Data'!$I$12,0,10*ROW('Sanitation Data'!I108)),NA())</f>
        <v>#N/A</v>
      </c>
      <c r="AZ114" s="100" t="e">
        <f ca="true">+IF(AND(ISNUMBER(OFFSET('Hygiene Data'!$D$5,0,10*ROW('Hygiene Data'!D108))),'Data Summary'!DO114="Yes"),OFFSET('Hygiene Data'!$D$5,0,10*ROW('Hygiene Data'!D108)),NA())</f>
        <v>#N/A</v>
      </c>
      <c r="BA114" s="100" t="e">
        <f ca="true">+IF(AND(ISNUMBER(OFFSET('Hygiene Data'!$D$7,0,10*ROW('Hygiene Data'!D108))),'Data Summary'!DP114="Yes"),OFFSET('Hygiene Data'!$D$7,0,10*ROW('Hygiene Data'!D108)),NA())</f>
        <v>#N/A</v>
      </c>
      <c r="BB114" s="100" t="e">
        <f ca="true">+IF(AND(ISNUMBER(OFFSET('Hygiene Data'!$D$9,0,10*ROW('Hygiene Data'!D108))),'Data Summary'!DQ114="Yes"),OFFSET('Hygiene Data'!$D$9,0,10*ROW('Hygiene Data'!D108)),NA())</f>
        <v>#N/A</v>
      </c>
      <c r="BC114" s="100" t="e">
        <f ca="true">+IF(AND(ISNUMBER(OFFSET('Hygiene Data'!$E$5,0,10*ROW('Hygiene Data'!E108))),'Data Summary'!DR114="Yes"),OFFSET('Hygiene Data'!$E$5,0,10*ROW('Hygiene Data'!E108)),NA())</f>
        <v>#N/A</v>
      </c>
      <c r="BD114" s="100" t="e">
        <f ca="true">+IF(AND(ISNUMBER(OFFSET('Hygiene Data'!$E$7,0,10*ROW('Hygiene Data'!E108))),'Data Summary'!DS114="Yes"),OFFSET('Hygiene Data'!$E$7,0,10*ROW('Hygiene Data'!E108)),NA())</f>
        <v>#N/A</v>
      </c>
      <c r="BE114" s="100" t="e">
        <f ca="true">+IF(AND(ISNUMBER(OFFSET('Hygiene Data'!$E$9,0,10*ROW('Hygiene Data'!E108))),'Data Summary'!DT114="Yes"),OFFSET('Hygiene Data'!$E$9,0,10*ROW('Hygiene Data'!E108)),NA())</f>
        <v>#N/A</v>
      </c>
      <c r="BF114" s="100" t="e">
        <f ca="true">+IF(AND(ISNUMBER(OFFSET('Hygiene Data'!$F$5,0,10*ROW('Hygiene Data'!F108))),'Data Summary'!DU114="Yes"),OFFSET('Hygiene Data'!$F$5,0,10*ROW('Hygiene Data'!F108)),NA())</f>
        <v>#N/A</v>
      </c>
      <c r="BG114" s="100" t="e">
        <f ca="true">+IF(AND(ISNUMBER(OFFSET('Hygiene Data'!$F$7,0,10*ROW('Hygiene Data'!F108))),'Data Summary'!DV114="Yes"),OFFSET('Hygiene Data'!$F$7,0,10*ROW('Hygiene Data'!F108)),NA())</f>
        <v>#N/A</v>
      </c>
      <c r="BH114" s="100" t="e">
        <f ca="true">+IF(AND(ISNUMBER(OFFSET('Hygiene Data'!$F$9,0,10*ROW('Hygiene Data'!F108))),'Data Summary'!DW114="Yes"),OFFSET('Hygiene Data'!$F$9,0,10*ROW('Hygiene Data'!F108)),NA())</f>
        <v>#N/A</v>
      </c>
      <c r="BI114" s="100" t="e">
        <f ca="true">+IF(AND(ISNUMBER(OFFSET('Hygiene Data'!$G$5,0,10*ROW('Hygiene Data'!G108))),'Data Summary'!DX114="Yes"),OFFSET('Hygiene Data'!$G$5,0,10*ROW('Hygiene Data'!G108)),NA())</f>
        <v>#N/A</v>
      </c>
      <c r="BJ114" s="100" t="e">
        <f ca="true">+IF(AND(ISNUMBER(OFFSET('Hygiene Data'!$G$7,0,10*ROW('Hygiene Data'!G108))),'Data Summary'!DY114="Yes"),OFFSET('Hygiene Data'!$G$7,0,10*ROW('Hygiene Data'!G108)),NA())</f>
        <v>#N/A</v>
      </c>
      <c r="BK114" s="100" t="e">
        <f ca="true">+IF(AND(ISNUMBER(OFFSET('Hygiene Data'!$G$9,0,10*ROW('Hygiene Data'!G108))),'Data Summary'!DZ114="Yes"),OFFSET('Hygiene Data'!$G$9,0,10*ROW('Hygiene Data'!G108)),NA())</f>
        <v>#N/A</v>
      </c>
      <c r="BL114" s="100" t="e">
        <f ca="true">+IF(AND(ISNUMBER(OFFSET('Hygiene Data'!$H$5,0,10*ROW('Hygiene Data'!H108))),'Data Summary'!EA114="Yes"),OFFSET('Hygiene Data'!$H$5,0,10*ROW('Hygiene Data'!H108)),NA())</f>
        <v>#N/A</v>
      </c>
      <c r="BM114" s="100" t="e">
        <f ca="true">+IF(AND(ISNUMBER(OFFSET('Hygiene Data'!$H$7,0,10*ROW('Hygiene Data'!H108))),'Data Summary'!EB114="Yes"),OFFSET('Hygiene Data'!$H$7,0,10*ROW('Hygiene Data'!H108)),NA())</f>
        <v>#N/A</v>
      </c>
      <c r="BN114" s="100" t="e">
        <f ca="true">+IF(AND(ISNUMBER(OFFSET('Hygiene Data'!$H$9,0,10*ROW('Hygiene Data'!H108))),'Data Summary'!EC114="Yes"),OFFSET('Hygiene Data'!$H$9,0,10*ROW('Hygiene Data'!H108)),NA())</f>
        <v>#N/A</v>
      </c>
      <c r="BO114" s="100" t="e">
        <f ca="true">+IF(AND(ISNUMBER(OFFSET('Hygiene Data'!$I$5,0,10*ROW('Hygiene Data'!I108))),'Data Summary'!ED114="Yes"),OFFSET('Hygiene Data'!$I$5,0,10*ROW('Hygiene Data'!I108)),NA())</f>
        <v>#N/A</v>
      </c>
      <c r="BP114" s="100" t="e">
        <f ca="true">+IF(AND(ISNUMBER(OFFSET('Hygiene Data'!$I$7,0,10*ROW('Hygiene Data'!I108))),'Data Summary'!EE114="Yes"),OFFSET('Hygiene Data'!$I$7,0,10*ROW('Hygiene Data'!I108)),NA())</f>
        <v>#N/A</v>
      </c>
      <c r="BQ114" s="100" t="e">
        <f ca="true">+IF(AND(ISNUMBER(OFFSET('Hygiene Data'!$I$9,0,10*ROW('Hygiene Data'!I108))),'Data Summary'!EF114="Yes"),OFFSET('Hygiene Data'!$I$9,0,10*ROW('Hygiene Data'!I108)),NA())</f>
        <v>#N/A</v>
      </c>
    </row>
    <row xmlns:x14ac="http://schemas.microsoft.com/office/spreadsheetml/2009/9/ac" r="115" x14ac:dyDescent="0.2">
      <c r="A115" s="351" t="e">
        <f ca="true">+RIGHT('Data Summary'!A115,LEN('Data Summary'!A115)-9)</f>
        <v>#VALUE!</v>
      </c>
      <c r="B115" s="38" t="str">
        <f ca="true">+IF(ISTEXT('Data Summary'!B115),'Data Summary'!B115,"")</f>
        <v/>
      </c>
      <c r="C115" s="350" t="e">
        <f ca="true">+VALUE('Data Summary'!C115)</f>
        <v>#VALUE!</v>
      </c>
      <c r="D115" s="98" t="e">
        <f ca="true">+IF(AND(ISNUMBER(OFFSET('Water Data'!$D$4,0,10*ROW('Water Data'!D109))),'Data Summary'!BS115="Yes"),100-OFFSET('Water Data'!$D$4,0,10*ROW('Water Data'!D109)),NA())</f>
        <v>#N/A</v>
      </c>
      <c r="E115" s="98" t="e">
        <f ca="true">+IF(AND(ISNUMBER(OFFSET('Water Data'!$D$6,0,10*ROW('Water Data'!D109))),'Data Summary'!BT115="Yes"),OFFSET('Water Data'!$D$6,0,10*ROW('Water Data'!D109)),NA())</f>
        <v>#N/A</v>
      </c>
      <c r="F115" s="98" t="e">
        <f ca="true">+IF(AND(ISNUMBER(OFFSET('Water Data'!$D$9,0,10*ROW('Water Data'!D109))),'Data Summary'!BU115="Yes"),OFFSET('Water Data'!$D$9,0,10*ROW('Water Data'!D109)),NA())</f>
        <v>#N/A</v>
      </c>
      <c r="G115" s="98" t="e">
        <f ca="true">+IF(AND(ISNUMBER(OFFSET('Water Data'!$E$4,0,10*ROW('Water Data'!E109))),'Data Summary'!BV115="Yes"),100-OFFSET('Water Data'!$E$4,0,10*ROW('Water Data'!E109)),NA())</f>
        <v>#N/A</v>
      </c>
      <c r="H115" s="98" t="e">
        <f ca="true">+IF(AND(ISNUMBER(OFFSET('Water Data'!$E$6,0,10*ROW('Water Data'!E109))),'Data Summary'!BW115="Yes"),OFFSET('Water Data'!$E$6,0,10*ROW('Water Data'!E109)),NA())</f>
        <v>#N/A</v>
      </c>
      <c r="I115" s="98" t="e">
        <f ca="true">+IF(AND(ISNUMBER(OFFSET('Water Data'!$E$9,0,10*ROW('Water Data'!E109))),'Data Summary'!BX115="Yes"),OFFSET('Water Data'!$E$9,0,10*ROW('Water Data'!E109)),NA())</f>
        <v>#N/A</v>
      </c>
      <c r="J115" s="98" t="e">
        <f ca="true">+IF(AND(ISNUMBER(OFFSET('Water Data'!$F$4,0,10*ROW('Water Data'!F109))),'Data Summary'!BY115="Yes"),100-OFFSET('Water Data'!$F$4,0,10*ROW('Water Data'!F109)),NA())</f>
        <v>#N/A</v>
      </c>
      <c r="K115" s="98" t="e">
        <f ca="true">+IF(AND(ISNUMBER(OFFSET('Water Data'!$F$6,0,10*ROW('Water Data'!F109))),'Data Summary'!BZ115="Yes"),OFFSET('Water Data'!$F$6,0,10*ROW('Water Data'!F109)),NA())</f>
        <v>#N/A</v>
      </c>
      <c r="L115" s="98" t="e">
        <f ca="true">+IF(AND(ISNUMBER(OFFSET('Water Data'!$F$9,0,10*ROW('Water Data'!F109))),'Data Summary'!CA115="Yes"),OFFSET('Water Data'!$F$9,0,10*ROW('Water Data'!F109)),NA())</f>
        <v>#N/A</v>
      </c>
      <c r="M115" s="98" t="e">
        <f ca="true">+IF(AND(ISNUMBER(OFFSET('Water Data'!$G$4,0,10*ROW('Water Data'!G109))),'Data Summary'!CB115="Yes"),100-OFFSET('Water Data'!$G$4,0,10*ROW('Water Data'!G109)),NA())</f>
        <v>#N/A</v>
      </c>
      <c r="N115" s="98" t="e">
        <f ca="true">+IF(AND(ISNUMBER(OFFSET('Water Data'!$G$6,0,10*ROW('Water Data'!G109))),'Data Summary'!CC115="Yes"),OFFSET('Water Data'!$G$6,0,10*ROW('Water Data'!G109)),NA())</f>
        <v>#N/A</v>
      </c>
      <c r="O115" s="98" t="e">
        <f ca="true">+IF(AND(ISNUMBER(OFFSET('Water Data'!$G$9,0,10*ROW('Water Data'!G109))),'Data Summary'!CD115="Yes"),OFFSET('Water Data'!$G$9,0,10*ROW('Water Data'!G109)),NA())</f>
        <v>#N/A</v>
      </c>
      <c r="P115" s="98" t="e">
        <f ca="true">+IF(AND(ISNUMBER(OFFSET('Water Data'!$H$4,0,10*ROW('Water Data'!H109))),'Data Summary'!CE115="Yes"),100-OFFSET('Water Data'!$H$4,0,10*ROW('Water Data'!H109)),NA())</f>
        <v>#N/A</v>
      </c>
      <c r="Q115" s="98" t="e">
        <f ca="true">+IF(AND(ISNUMBER(OFFSET('Water Data'!$H$6,0,10*ROW('Water Data'!H109))),'Data Summary'!CF115="Yes"),OFFSET('Water Data'!$H$6,0,10*ROW('Water Data'!H109)),NA())</f>
        <v>#N/A</v>
      </c>
      <c r="R115" s="98" t="e">
        <f ca="true">+IF(AND(ISNUMBER(OFFSET('Water Data'!$H$9,0,10*ROW('Water Data'!H109))),'Data Summary'!CG115="Yes"),OFFSET('Water Data'!$H$9,0,10*ROW('Water Data'!H109)),NA())</f>
        <v>#N/A</v>
      </c>
      <c r="S115" s="98" t="e">
        <f ca="true">+IF(AND(ISNUMBER(OFFSET('Water Data'!$I$4,0,10*ROW('Water Data'!I109))),'Data Summary'!CH115="Yes"),100-OFFSET('Water Data'!$I$4,0,10*ROW('Water Data'!I109)),NA())</f>
        <v>#N/A</v>
      </c>
      <c r="T115" s="98" t="e">
        <f ca="true">+IF(AND(ISNUMBER(OFFSET('Water Data'!$I$6,0,10*ROW('Water Data'!I109))),'Data Summary'!CI115="Yes"),OFFSET('Water Data'!$I$6,0,10*ROW('Water Data'!I109)),NA())</f>
        <v>#N/A</v>
      </c>
      <c r="U115" s="98" t="e">
        <f ca="true">+IF(AND(ISNUMBER(OFFSET('Water Data'!$I$9,0,10*ROW('Water Data'!I109))),'Data Summary'!CJ115="Yes"),OFFSET('Water Data'!$I$9,0,10*ROW('Water Data'!I109)),NA())</f>
        <v>#N/A</v>
      </c>
      <c r="V115" s="99" t="e">
        <f ca="true">+IF(AND(ISNUMBER(OFFSET('Sanitation Data'!$D$4,0,10*ROW('Sanitation Data'!D109))),'Data Summary'!CK115="Yes"),100-OFFSET('Sanitation Data'!$D$4,0,10*ROW('Sanitation Data'!D109)),NA())</f>
        <v>#N/A</v>
      </c>
      <c r="W115" s="99" t="e">
        <f ca="true">+IF(AND(ISNUMBER(OFFSET('Sanitation Data'!$D$6,0,10*ROW('Sanitation Data'!D109))),'Data Summary'!CL115="Yes"),OFFSET('Sanitation Data'!$D$6,0,10*ROW('Sanitation Data'!D109)),NA())</f>
        <v>#N/A</v>
      </c>
      <c r="X115" s="99" t="e">
        <f ca="true">+IF(AND(ISNUMBER(OFFSET('Sanitation Data'!$D$10,0,10*ROW('Sanitation Data'!D109))),'Data Summary'!CM115="Yes"),OFFSET('Sanitation Data'!$D$10,0,10*ROW('Sanitation Data'!D109)),NA())</f>
        <v>#N/A</v>
      </c>
      <c r="Y115" s="99" t="e">
        <f ca="true">+IF(AND(ISNUMBER(OFFSET('Sanitation Data'!$D$11,0,10*ROW('Sanitation Data'!D109))),'Data Summary'!CN115="Yes"),OFFSET('Sanitation Data'!$D$11,0,10*ROW('Sanitation Data'!D109)),NA())</f>
        <v>#N/A</v>
      </c>
      <c r="Z115" s="99" t="e">
        <f ca="true">+IF(AND(ISNUMBER(OFFSET('Sanitation Data'!$D$12,0,10*ROW('Sanitation Data'!D109))),'Data Summary'!CO115="Yes"),OFFSET('Sanitation Data'!$D$12,0,10*ROW('Sanitation Data'!D109)),NA())</f>
        <v>#N/A</v>
      </c>
      <c r="AA115" s="99" t="e">
        <f ca="true">+IF(AND(ISNUMBER(OFFSET('Sanitation Data'!$E$4,0,10*ROW('Sanitation Data'!E109))),'Data Summary'!CP115="Yes"),100-OFFSET('Sanitation Data'!$E$4,0,10*ROW('Sanitation Data'!E109)),NA())</f>
        <v>#N/A</v>
      </c>
      <c r="AB115" s="99" t="e">
        <f ca="true">+IF(AND(ISNUMBER(OFFSET('Sanitation Data'!$E$6,0,10*ROW('Sanitation Data'!E109))),'Data Summary'!CQ115="Yes"),OFFSET('Sanitation Data'!$E$6,0,10*ROW('Sanitation Data'!E109)),NA())</f>
        <v>#N/A</v>
      </c>
      <c r="AC115" s="99" t="e">
        <f ca="true">+IF(AND(ISNUMBER(OFFSET('Sanitation Data'!$E$10,0,10*ROW('Sanitation Data'!E109))),'Data Summary'!CR115="Yes"),OFFSET('Sanitation Data'!$E$10,0,10*ROW('Sanitation Data'!E109)),NA())</f>
        <v>#N/A</v>
      </c>
      <c r="AD115" s="99" t="e">
        <f ca="true">+IF(AND(ISNUMBER(OFFSET('Sanitation Data'!$E$11,0,10*ROW('Sanitation Data'!E109))),'Data Summary'!CS115="Yes"),OFFSET('Sanitation Data'!$E$11,0,10*ROW('Sanitation Data'!E109)),NA())</f>
        <v>#N/A</v>
      </c>
      <c r="AE115" s="99" t="e">
        <f ca="true">+IF(AND(ISNUMBER(OFFSET('Sanitation Data'!$E$12,0,10*ROW('Sanitation Data'!E109))),'Data Summary'!CT115="Yes"),OFFSET('Sanitation Data'!$E$12,0,10*ROW('Sanitation Data'!E109)),NA())</f>
        <v>#N/A</v>
      </c>
      <c r="AF115" s="99" t="e">
        <f ca="true">+IF(AND(ISNUMBER(OFFSET('Sanitation Data'!$F$4,0,10*ROW('Sanitation Data'!F109))),'Data Summary'!CU115="Yes"),100-OFFSET('Sanitation Data'!$F$4,0,10*ROW('Sanitation Data'!F109)),NA())</f>
        <v>#N/A</v>
      </c>
      <c r="AG115" s="99" t="e">
        <f ca="true">+IF(AND(ISNUMBER(OFFSET('Sanitation Data'!$F$6,0,10*ROW('Sanitation Data'!F109))),'Data Summary'!CV115="Yes"),OFFSET('Sanitation Data'!$F$6,0,10*ROW('Sanitation Data'!F109)),NA())</f>
        <v>#N/A</v>
      </c>
      <c r="AH115" s="99" t="e">
        <f ca="true">+IF(AND(ISNUMBER(OFFSET('Sanitation Data'!$F$10,0,10*ROW('Sanitation Data'!F109))),'Data Summary'!CW115="Yes"),OFFSET('Sanitation Data'!$F$10,0,10*ROW('Sanitation Data'!F109)),NA())</f>
        <v>#N/A</v>
      </c>
      <c r="AI115" s="99" t="e">
        <f ca="true">+IF(AND(ISNUMBER(OFFSET('Sanitation Data'!$F$11,0,10*ROW('Sanitation Data'!F109))),'Data Summary'!CX115="Yes"),OFFSET('Sanitation Data'!$F$11,0,10*ROW('Sanitation Data'!F109)),NA())</f>
        <v>#N/A</v>
      </c>
      <c r="AJ115" s="99" t="e">
        <f ca="true">+IF(AND(ISNUMBER(OFFSET('Sanitation Data'!$F$12,0,10*ROW('Sanitation Data'!F109))),'Data Summary'!CY115="Yes"),OFFSET('Sanitation Data'!$F$12,0,10*ROW('Sanitation Data'!F109)),NA())</f>
        <v>#N/A</v>
      </c>
      <c r="AK115" s="99" t="e">
        <f ca="true">+IF(AND(ISNUMBER(OFFSET('Sanitation Data'!$G$4,0,10*ROW('Sanitation Data'!G109))),'Data Summary'!CZ115="Yes"),100-OFFSET('Sanitation Data'!$G$4,0,10*ROW('Sanitation Data'!G109)),NA())</f>
        <v>#N/A</v>
      </c>
      <c r="AL115" s="99" t="e">
        <f ca="true">+IF(AND(ISNUMBER(OFFSET('Sanitation Data'!$G$6,0,10*ROW('Sanitation Data'!G109))),'Data Summary'!DA115="Yes"),OFFSET('Sanitation Data'!$G$6,0,10*ROW('Sanitation Data'!G109)),NA())</f>
        <v>#N/A</v>
      </c>
      <c r="AM115" s="99" t="e">
        <f ca="true">+IF(AND(ISNUMBER(OFFSET('Sanitation Data'!$G$10,0,10*ROW('Sanitation Data'!G109))),'Data Summary'!DB115="Yes"),OFFSET('Sanitation Data'!$G$10,0,10*ROW('Sanitation Data'!G109)),NA())</f>
        <v>#N/A</v>
      </c>
      <c r="AN115" s="99" t="e">
        <f ca="true">+IF(AND(ISNUMBER(OFFSET('Sanitation Data'!$G$11,0,10*ROW('Sanitation Data'!G109))),'Data Summary'!DC115="Yes"),OFFSET('Sanitation Data'!$G$11,0,10*ROW('Sanitation Data'!G109)),NA())</f>
        <v>#N/A</v>
      </c>
      <c r="AO115" s="99" t="e">
        <f ca="true">+IF(AND(ISNUMBER(OFFSET('Sanitation Data'!$G$12,0,10*ROW('Sanitation Data'!G109))),'Data Summary'!DD115="Yes"),OFFSET('Sanitation Data'!$G$12,0,10*ROW('Sanitation Data'!G109)),NA())</f>
        <v>#N/A</v>
      </c>
      <c r="AP115" s="99" t="e">
        <f ca="true">+IF(AND(ISNUMBER(OFFSET('Sanitation Data'!$H$4,0,10*ROW('Sanitation Data'!H109))),'Data Summary'!DE115="Yes"),100-OFFSET('Sanitation Data'!$H$4,0,10*ROW('Sanitation Data'!H109)),NA())</f>
        <v>#N/A</v>
      </c>
      <c r="AQ115" s="99" t="e">
        <f ca="true">+IF(AND(ISNUMBER(OFFSET('Sanitation Data'!$H$6,0,10*ROW('Sanitation Data'!H109))),'Data Summary'!DF115="Yes"),OFFSET('Sanitation Data'!$H$6,0,10*ROW('Sanitation Data'!H109)),NA())</f>
        <v>#N/A</v>
      </c>
      <c r="AR115" s="99" t="e">
        <f ca="true">+IF(AND(ISNUMBER(OFFSET('Sanitation Data'!$H$10,0,10*ROW('Sanitation Data'!H109))),'Data Summary'!DG115="Yes"),OFFSET('Sanitation Data'!$H$10,0,10*ROW('Sanitation Data'!H109)),NA())</f>
        <v>#N/A</v>
      </c>
      <c r="AS115" s="99" t="e">
        <f ca="true">+IF(AND(ISNUMBER(OFFSET('Sanitation Data'!$H$11,0,10*ROW('Sanitation Data'!H109))),'Data Summary'!DH115="Yes"),OFFSET('Sanitation Data'!$H$11,0,10*ROW('Sanitation Data'!H109)),NA())</f>
        <v>#N/A</v>
      </c>
      <c r="AT115" s="99" t="e">
        <f ca="true">+IF(AND(ISNUMBER(OFFSET('Sanitation Data'!$H$12,0,10*ROW('Sanitation Data'!H109))),'Data Summary'!DI115="Yes"),OFFSET('Sanitation Data'!$H$12,0,10*ROW('Sanitation Data'!H109)),NA())</f>
        <v>#N/A</v>
      </c>
      <c r="AU115" s="99" t="e">
        <f ca="true">+IF(AND(ISNUMBER(OFFSET('Sanitation Data'!$I$4,0,10*ROW('Sanitation Data'!I109))),'Data Summary'!DJ115="Yes"),100-OFFSET('Sanitation Data'!$I$4,0,10*ROW('Sanitation Data'!I109)),NA())</f>
        <v>#N/A</v>
      </c>
      <c r="AV115" s="99" t="e">
        <f ca="true">+IF(AND(ISNUMBER(OFFSET('Sanitation Data'!$I$6,0,10*ROW('Sanitation Data'!I109))),'Data Summary'!DK115="Yes"),OFFSET('Sanitation Data'!$I$6,0,10*ROW('Sanitation Data'!I109)),NA())</f>
        <v>#N/A</v>
      </c>
      <c r="AW115" s="99" t="e">
        <f ca="true">+IF(AND(ISNUMBER(OFFSET('Sanitation Data'!$I$10,0,10*ROW('Sanitation Data'!I109))),'Data Summary'!DL115="Yes"),OFFSET('Sanitation Data'!$I$10,0,10*ROW('Sanitation Data'!I109)),NA())</f>
        <v>#N/A</v>
      </c>
      <c r="AX115" s="99" t="e">
        <f ca="true">+IF(AND(ISNUMBER(OFFSET('Sanitation Data'!$I$11,0,10*ROW('Sanitation Data'!I109))),'Data Summary'!DM115="Yes"),OFFSET('Sanitation Data'!$I$11,0,10*ROW('Sanitation Data'!I109)),NA())</f>
        <v>#N/A</v>
      </c>
      <c r="AY115" s="99" t="e">
        <f ca="true">+IF(AND(ISNUMBER(OFFSET('Sanitation Data'!$I$12,0,10*ROW('Sanitation Data'!I109))),'Data Summary'!DN115="Yes"),OFFSET('Sanitation Data'!$I$12,0,10*ROW('Sanitation Data'!I109)),NA())</f>
        <v>#N/A</v>
      </c>
      <c r="AZ115" s="100" t="e">
        <f ca="true">+IF(AND(ISNUMBER(OFFSET('Hygiene Data'!$D$5,0,10*ROW('Hygiene Data'!D109))),'Data Summary'!DO115="Yes"),OFFSET('Hygiene Data'!$D$5,0,10*ROW('Hygiene Data'!D109)),NA())</f>
        <v>#N/A</v>
      </c>
      <c r="BA115" s="100" t="e">
        <f ca="true">+IF(AND(ISNUMBER(OFFSET('Hygiene Data'!$D$7,0,10*ROW('Hygiene Data'!D109))),'Data Summary'!DP115="Yes"),OFFSET('Hygiene Data'!$D$7,0,10*ROW('Hygiene Data'!D109)),NA())</f>
        <v>#N/A</v>
      </c>
      <c r="BB115" s="100" t="e">
        <f ca="true">+IF(AND(ISNUMBER(OFFSET('Hygiene Data'!$D$9,0,10*ROW('Hygiene Data'!D109))),'Data Summary'!DQ115="Yes"),OFFSET('Hygiene Data'!$D$9,0,10*ROW('Hygiene Data'!D109)),NA())</f>
        <v>#N/A</v>
      </c>
      <c r="BC115" s="100" t="e">
        <f ca="true">+IF(AND(ISNUMBER(OFFSET('Hygiene Data'!$E$5,0,10*ROW('Hygiene Data'!E109))),'Data Summary'!DR115="Yes"),OFFSET('Hygiene Data'!$E$5,0,10*ROW('Hygiene Data'!E109)),NA())</f>
        <v>#N/A</v>
      </c>
      <c r="BD115" s="100" t="e">
        <f ca="true">+IF(AND(ISNUMBER(OFFSET('Hygiene Data'!$E$7,0,10*ROW('Hygiene Data'!E109))),'Data Summary'!DS115="Yes"),OFFSET('Hygiene Data'!$E$7,0,10*ROW('Hygiene Data'!E109)),NA())</f>
        <v>#N/A</v>
      </c>
      <c r="BE115" s="100" t="e">
        <f ca="true">+IF(AND(ISNUMBER(OFFSET('Hygiene Data'!$E$9,0,10*ROW('Hygiene Data'!E109))),'Data Summary'!DT115="Yes"),OFFSET('Hygiene Data'!$E$9,0,10*ROW('Hygiene Data'!E109)),NA())</f>
        <v>#N/A</v>
      </c>
      <c r="BF115" s="100" t="e">
        <f ca="true">+IF(AND(ISNUMBER(OFFSET('Hygiene Data'!$F$5,0,10*ROW('Hygiene Data'!F109))),'Data Summary'!DU115="Yes"),OFFSET('Hygiene Data'!$F$5,0,10*ROW('Hygiene Data'!F109)),NA())</f>
        <v>#N/A</v>
      </c>
      <c r="BG115" s="100" t="e">
        <f ca="true">+IF(AND(ISNUMBER(OFFSET('Hygiene Data'!$F$7,0,10*ROW('Hygiene Data'!F109))),'Data Summary'!DV115="Yes"),OFFSET('Hygiene Data'!$F$7,0,10*ROW('Hygiene Data'!F109)),NA())</f>
        <v>#N/A</v>
      </c>
      <c r="BH115" s="100" t="e">
        <f ca="true">+IF(AND(ISNUMBER(OFFSET('Hygiene Data'!$F$9,0,10*ROW('Hygiene Data'!F109))),'Data Summary'!DW115="Yes"),OFFSET('Hygiene Data'!$F$9,0,10*ROW('Hygiene Data'!F109)),NA())</f>
        <v>#N/A</v>
      </c>
      <c r="BI115" s="100" t="e">
        <f ca="true">+IF(AND(ISNUMBER(OFFSET('Hygiene Data'!$G$5,0,10*ROW('Hygiene Data'!G109))),'Data Summary'!DX115="Yes"),OFFSET('Hygiene Data'!$G$5,0,10*ROW('Hygiene Data'!G109)),NA())</f>
        <v>#N/A</v>
      </c>
      <c r="BJ115" s="100" t="e">
        <f ca="true">+IF(AND(ISNUMBER(OFFSET('Hygiene Data'!$G$7,0,10*ROW('Hygiene Data'!G109))),'Data Summary'!DY115="Yes"),OFFSET('Hygiene Data'!$G$7,0,10*ROW('Hygiene Data'!G109)),NA())</f>
        <v>#N/A</v>
      </c>
      <c r="BK115" s="100" t="e">
        <f ca="true">+IF(AND(ISNUMBER(OFFSET('Hygiene Data'!$G$9,0,10*ROW('Hygiene Data'!G109))),'Data Summary'!DZ115="Yes"),OFFSET('Hygiene Data'!$G$9,0,10*ROW('Hygiene Data'!G109)),NA())</f>
        <v>#N/A</v>
      </c>
      <c r="BL115" s="100" t="e">
        <f ca="true">+IF(AND(ISNUMBER(OFFSET('Hygiene Data'!$H$5,0,10*ROW('Hygiene Data'!H109))),'Data Summary'!EA115="Yes"),OFFSET('Hygiene Data'!$H$5,0,10*ROW('Hygiene Data'!H109)),NA())</f>
        <v>#N/A</v>
      </c>
      <c r="BM115" s="100" t="e">
        <f ca="true">+IF(AND(ISNUMBER(OFFSET('Hygiene Data'!$H$7,0,10*ROW('Hygiene Data'!H109))),'Data Summary'!EB115="Yes"),OFFSET('Hygiene Data'!$H$7,0,10*ROW('Hygiene Data'!H109)),NA())</f>
        <v>#N/A</v>
      </c>
      <c r="BN115" s="100" t="e">
        <f ca="true">+IF(AND(ISNUMBER(OFFSET('Hygiene Data'!$H$9,0,10*ROW('Hygiene Data'!H109))),'Data Summary'!EC115="Yes"),OFFSET('Hygiene Data'!$H$9,0,10*ROW('Hygiene Data'!H109)),NA())</f>
        <v>#N/A</v>
      </c>
      <c r="BO115" s="100" t="e">
        <f ca="true">+IF(AND(ISNUMBER(OFFSET('Hygiene Data'!$I$5,0,10*ROW('Hygiene Data'!I109))),'Data Summary'!ED115="Yes"),OFFSET('Hygiene Data'!$I$5,0,10*ROW('Hygiene Data'!I109)),NA())</f>
        <v>#N/A</v>
      </c>
      <c r="BP115" s="100" t="e">
        <f ca="true">+IF(AND(ISNUMBER(OFFSET('Hygiene Data'!$I$7,0,10*ROW('Hygiene Data'!I109))),'Data Summary'!EE115="Yes"),OFFSET('Hygiene Data'!$I$7,0,10*ROW('Hygiene Data'!I109)),NA())</f>
        <v>#N/A</v>
      </c>
      <c r="BQ115" s="100" t="e">
        <f ca="true">+IF(AND(ISNUMBER(OFFSET('Hygiene Data'!$I$9,0,10*ROW('Hygiene Data'!I109))),'Data Summary'!EF115="Yes"),OFFSET('Hygiene Data'!$I$9,0,10*ROW('Hygiene Data'!I109)),NA())</f>
        <v>#N/A</v>
      </c>
    </row>
    <row xmlns:x14ac="http://schemas.microsoft.com/office/spreadsheetml/2009/9/ac" r="116" x14ac:dyDescent="0.2">
      <c r="A116" s="351" t="e">
        <f ca="true">+RIGHT('Data Summary'!A116,LEN('Data Summary'!A116)-9)</f>
        <v>#VALUE!</v>
      </c>
      <c r="B116" s="38" t="str">
        <f ca="true">+IF(ISTEXT('Data Summary'!B116),'Data Summary'!B116,"")</f>
        <v/>
      </c>
      <c r="C116" s="350" t="e">
        <f ca="true">+VALUE('Data Summary'!C116)</f>
        <v>#VALUE!</v>
      </c>
      <c r="D116" s="98" t="e">
        <f ca="true">+IF(AND(ISNUMBER(OFFSET('Water Data'!$D$4,0,10*ROW('Water Data'!D110))),'Data Summary'!BS116="Yes"),100-OFFSET('Water Data'!$D$4,0,10*ROW('Water Data'!D110)),NA())</f>
        <v>#N/A</v>
      </c>
      <c r="E116" s="98" t="e">
        <f ca="true">+IF(AND(ISNUMBER(OFFSET('Water Data'!$D$6,0,10*ROW('Water Data'!D110))),'Data Summary'!BT116="Yes"),OFFSET('Water Data'!$D$6,0,10*ROW('Water Data'!D110)),NA())</f>
        <v>#N/A</v>
      </c>
      <c r="F116" s="98" t="e">
        <f ca="true">+IF(AND(ISNUMBER(OFFSET('Water Data'!$D$9,0,10*ROW('Water Data'!D110))),'Data Summary'!BU116="Yes"),OFFSET('Water Data'!$D$9,0,10*ROW('Water Data'!D110)),NA())</f>
        <v>#N/A</v>
      </c>
      <c r="G116" s="98" t="e">
        <f ca="true">+IF(AND(ISNUMBER(OFFSET('Water Data'!$E$4,0,10*ROW('Water Data'!E110))),'Data Summary'!BV116="Yes"),100-OFFSET('Water Data'!$E$4,0,10*ROW('Water Data'!E110)),NA())</f>
        <v>#N/A</v>
      </c>
      <c r="H116" s="98" t="e">
        <f ca="true">+IF(AND(ISNUMBER(OFFSET('Water Data'!$E$6,0,10*ROW('Water Data'!E110))),'Data Summary'!BW116="Yes"),OFFSET('Water Data'!$E$6,0,10*ROW('Water Data'!E110)),NA())</f>
        <v>#N/A</v>
      </c>
      <c r="I116" s="98" t="e">
        <f ca="true">+IF(AND(ISNUMBER(OFFSET('Water Data'!$E$9,0,10*ROW('Water Data'!E110))),'Data Summary'!BX116="Yes"),OFFSET('Water Data'!$E$9,0,10*ROW('Water Data'!E110)),NA())</f>
        <v>#N/A</v>
      </c>
      <c r="J116" s="98" t="e">
        <f ca="true">+IF(AND(ISNUMBER(OFFSET('Water Data'!$F$4,0,10*ROW('Water Data'!F110))),'Data Summary'!BY116="Yes"),100-OFFSET('Water Data'!$F$4,0,10*ROW('Water Data'!F110)),NA())</f>
        <v>#N/A</v>
      </c>
      <c r="K116" s="98" t="e">
        <f ca="true">+IF(AND(ISNUMBER(OFFSET('Water Data'!$F$6,0,10*ROW('Water Data'!F110))),'Data Summary'!BZ116="Yes"),OFFSET('Water Data'!$F$6,0,10*ROW('Water Data'!F110)),NA())</f>
        <v>#N/A</v>
      </c>
      <c r="L116" s="98" t="e">
        <f ca="true">+IF(AND(ISNUMBER(OFFSET('Water Data'!$F$9,0,10*ROW('Water Data'!F110))),'Data Summary'!CA116="Yes"),OFFSET('Water Data'!$F$9,0,10*ROW('Water Data'!F110)),NA())</f>
        <v>#N/A</v>
      </c>
      <c r="M116" s="98" t="e">
        <f ca="true">+IF(AND(ISNUMBER(OFFSET('Water Data'!$G$4,0,10*ROW('Water Data'!G110))),'Data Summary'!CB116="Yes"),100-OFFSET('Water Data'!$G$4,0,10*ROW('Water Data'!G110)),NA())</f>
        <v>#N/A</v>
      </c>
      <c r="N116" s="98" t="e">
        <f ca="true">+IF(AND(ISNUMBER(OFFSET('Water Data'!$G$6,0,10*ROW('Water Data'!G110))),'Data Summary'!CC116="Yes"),OFFSET('Water Data'!$G$6,0,10*ROW('Water Data'!G110)),NA())</f>
        <v>#N/A</v>
      </c>
      <c r="O116" s="98" t="e">
        <f ca="true">+IF(AND(ISNUMBER(OFFSET('Water Data'!$G$9,0,10*ROW('Water Data'!G110))),'Data Summary'!CD116="Yes"),OFFSET('Water Data'!$G$9,0,10*ROW('Water Data'!G110)),NA())</f>
        <v>#N/A</v>
      </c>
      <c r="P116" s="98" t="e">
        <f ca="true">+IF(AND(ISNUMBER(OFFSET('Water Data'!$H$4,0,10*ROW('Water Data'!H110))),'Data Summary'!CE116="Yes"),100-OFFSET('Water Data'!$H$4,0,10*ROW('Water Data'!H110)),NA())</f>
        <v>#N/A</v>
      </c>
      <c r="Q116" s="98" t="e">
        <f ca="true">+IF(AND(ISNUMBER(OFFSET('Water Data'!$H$6,0,10*ROW('Water Data'!H110))),'Data Summary'!CF116="Yes"),OFFSET('Water Data'!$H$6,0,10*ROW('Water Data'!H110)),NA())</f>
        <v>#N/A</v>
      </c>
      <c r="R116" s="98" t="e">
        <f ca="true">+IF(AND(ISNUMBER(OFFSET('Water Data'!$H$9,0,10*ROW('Water Data'!H110))),'Data Summary'!CG116="Yes"),OFFSET('Water Data'!$H$9,0,10*ROW('Water Data'!H110)),NA())</f>
        <v>#N/A</v>
      </c>
      <c r="S116" s="98" t="e">
        <f ca="true">+IF(AND(ISNUMBER(OFFSET('Water Data'!$I$4,0,10*ROW('Water Data'!I110))),'Data Summary'!CH116="Yes"),100-OFFSET('Water Data'!$I$4,0,10*ROW('Water Data'!I110)),NA())</f>
        <v>#N/A</v>
      </c>
      <c r="T116" s="98" t="e">
        <f ca="true">+IF(AND(ISNUMBER(OFFSET('Water Data'!$I$6,0,10*ROW('Water Data'!I110))),'Data Summary'!CI116="Yes"),OFFSET('Water Data'!$I$6,0,10*ROW('Water Data'!I110)),NA())</f>
        <v>#N/A</v>
      </c>
      <c r="U116" s="98" t="e">
        <f ca="true">+IF(AND(ISNUMBER(OFFSET('Water Data'!$I$9,0,10*ROW('Water Data'!I110))),'Data Summary'!CJ116="Yes"),OFFSET('Water Data'!$I$9,0,10*ROW('Water Data'!I110)),NA())</f>
        <v>#N/A</v>
      </c>
      <c r="V116" s="99" t="e">
        <f ca="true">+IF(AND(ISNUMBER(OFFSET('Sanitation Data'!$D$4,0,10*ROW('Sanitation Data'!D110))),'Data Summary'!CK116="Yes"),100-OFFSET('Sanitation Data'!$D$4,0,10*ROW('Sanitation Data'!D110)),NA())</f>
        <v>#N/A</v>
      </c>
      <c r="W116" s="99" t="e">
        <f ca="true">+IF(AND(ISNUMBER(OFFSET('Sanitation Data'!$D$6,0,10*ROW('Sanitation Data'!D110))),'Data Summary'!CL116="Yes"),OFFSET('Sanitation Data'!$D$6,0,10*ROW('Sanitation Data'!D110)),NA())</f>
        <v>#N/A</v>
      </c>
      <c r="X116" s="99" t="e">
        <f ca="true">+IF(AND(ISNUMBER(OFFSET('Sanitation Data'!$D$10,0,10*ROW('Sanitation Data'!D110))),'Data Summary'!CM116="Yes"),OFFSET('Sanitation Data'!$D$10,0,10*ROW('Sanitation Data'!D110)),NA())</f>
        <v>#N/A</v>
      </c>
      <c r="Y116" s="99" t="e">
        <f ca="true">+IF(AND(ISNUMBER(OFFSET('Sanitation Data'!$D$11,0,10*ROW('Sanitation Data'!D110))),'Data Summary'!CN116="Yes"),OFFSET('Sanitation Data'!$D$11,0,10*ROW('Sanitation Data'!D110)),NA())</f>
        <v>#N/A</v>
      </c>
      <c r="Z116" s="99" t="e">
        <f ca="true">+IF(AND(ISNUMBER(OFFSET('Sanitation Data'!$D$12,0,10*ROW('Sanitation Data'!D110))),'Data Summary'!CO116="Yes"),OFFSET('Sanitation Data'!$D$12,0,10*ROW('Sanitation Data'!D110)),NA())</f>
        <v>#N/A</v>
      </c>
      <c r="AA116" s="99" t="e">
        <f ca="true">+IF(AND(ISNUMBER(OFFSET('Sanitation Data'!$E$4,0,10*ROW('Sanitation Data'!E110))),'Data Summary'!CP116="Yes"),100-OFFSET('Sanitation Data'!$E$4,0,10*ROW('Sanitation Data'!E110)),NA())</f>
        <v>#N/A</v>
      </c>
      <c r="AB116" s="99" t="e">
        <f ca="true">+IF(AND(ISNUMBER(OFFSET('Sanitation Data'!$E$6,0,10*ROW('Sanitation Data'!E110))),'Data Summary'!CQ116="Yes"),OFFSET('Sanitation Data'!$E$6,0,10*ROW('Sanitation Data'!E110)),NA())</f>
        <v>#N/A</v>
      </c>
      <c r="AC116" s="99" t="e">
        <f ca="true">+IF(AND(ISNUMBER(OFFSET('Sanitation Data'!$E$10,0,10*ROW('Sanitation Data'!E110))),'Data Summary'!CR116="Yes"),OFFSET('Sanitation Data'!$E$10,0,10*ROW('Sanitation Data'!E110)),NA())</f>
        <v>#N/A</v>
      </c>
      <c r="AD116" s="99" t="e">
        <f ca="true">+IF(AND(ISNUMBER(OFFSET('Sanitation Data'!$E$11,0,10*ROW('Sanitation Data'!E110))),'Data Summary'!CS116="Yes"),OFFSET('Sanitation Data'!$E$11,0,10*ROW('Sanitation Data'!E110)),NA())</f>
        <v>#N/A</v>
      </c>
      <c r="AE116" s="99" t="e">
        <f ca="true">+IF(AND(ISNUMBER(OFFSET('Sanitation Data'!$E$12,0,10*ROW('Sanitation Data'!E110))),'Data Summary'!CT116="Yes"),OFFSET('Sanitation Data'!$E$12,0,10*ROW('Sanitation Data'!E110)),NA())</f>
        <v>#N/A</v>
      </c>
      <c r="AF116" s="99" t="e">
        <f ca="true">+IF(AND(ISNUMBER(OFFSET('Sanitation Data'!$F$4,0,10*ROW('Sanitation Data'!F110))),'Data Summary'!CU116="Yes"),100-OFFSET('Sanitation Data'!$F$4,0,10*ROW('Sanitation Data'!F110)),NA())</f>
        <v>#N/A</v>
      </c>
      <c r="AG116" s="99" t="e">
        <f ca="true">+IF(AND(ISNUMBER(OFFSET('Sanitation Data'!$F$6,0,10*ROW('Sanitation Data'!F110))),'Data Summary'!CV116="Yes"),OFFSET('Sanitation Data'!$F$6,0,10*ROW('Sanitation Data'!F110)),NA())</f>
        <v>#N/A</v>
      </c>
      <c r="AH116" s="99" t="e">
        <f ca="true">+IF(AND(ISNUMBER(OFFSET('Sanitation Data'!$F$10,0,10*ROW('Sanitation Data'!F110))),'Data Summary'!CW116="Yes"),OFFSET('Sanitation Data'!$F$10,0,10*ROW('Sanitation Data'!F110)),NA())</f>
        <v>#N/A</v>
      </c>
      <c r="AI116" s="99" t="e">
        <f ca="true">+IF(AND(ISNUMBER(OFFSET('Sanitation Data'!$F$11,0,10*ROW('Sanitation Data'!F110))),'Data Summary'!CX116="Yes"),OFFSET('Sanitation Data'!$F$11,0,10*ROW('Sanitation Data'!F110)),NA())</f>
        <v>#N/A</v>
      </c>
      <c r="AJ116" s="99" t="e">
        <f ca="true">+IF(AND(ISNUMBER(OFFSET('Sanitation Data'!$F$12,0,10*ROW('Sanitation Data'!F110))),'Data Summary'!CY116="Yes"),OFFSET('Sanitation Data'!$F$12,0,10*ROW('Sanitation Data'!F110)),NA())</f>
        <v>#N/A</v>
      </c>
      <c r="AK116" s="99" t="e">
        <f ca="true">+IF(AND(ISNUMBER(OFFSET('Sanitation Data'!$G$4,0,10*ROW('Sanitation Data'!G110))),'Data Summary'!CZ116="Yes"),100-OFFSET('Sanitation Data'!$G$4,0,10*ROW('Sanitation Data'!G110)),NA())</f>
        <v>#N/A</v>
      </c>
      <c r="AL116" s="99" t="e">
        <f ca="true">+IF(AND(ISNUMBER(OFFSET('Sanitation Data'!$G$6,0,10*ROW('Sanitation Data'!G110))),'Data Summary'!DA116="Yes"),OFFSET('Sanitation Data'!$G$6,0,10*ROW('Sanitation Data'!G110)),NA())</f>
        <v>#N/A</v>
      </c>
      <c r="AM116" s="99" t="e">
        <f ca="true">+IF(AND(ISNUMBER(OFFSET('Sanitation Data'!$G$10,0,10*ROW('Sanitation Data'!G110))),'Data Summary'!DB116="Yes"),OFFSET('Sanitation Data'!$G$10,0,10*ROW('Sanitation Data'!G110)),NA())</f>
        <v>#N/A</v>
      </c>
      <c r="AN116" s="99" t="e">
        <f ca="true">+IF(AND(ISNUMBER(OFFSET('Sanitation Data'!$G$11,0,10*ROW('Sanitation Data'!G110))),'Data Summary'!DC116="Yes"),OFFSET('Sanitation Data'!$G$11,0,10*ROW('Sanitation Data'!G110)),NA())</f>
        <v>#N/A</v>
      </c>
      <c r="AO116" s="99" t="e">
        <f ca="true">+IF(AND(ISNUMBER(OFFSET('Sanitation Data'!$G$12,0,10*ROW('Sanitation Data'!G110))),'Data Summary'!DD116="Yes"),OFFSET('Sanitation Data'!$G$12,0,10*ROW('Sanitation Data'!G110)),NA())</f>
        <v>#N/A</v>
      </c>
      <c r="AP116" s="99" t="e">
        <f ca="true">+IF(AND(ISNUMBER(OFFSET('Sanitation Data'!$H$4,0,10*ROW('Sanitation Data'!H110))),'Data Summary'!DE116="Yes"),100-OFFSET('Sanitation Data'!$H$4,0,10*ROW('Sanitation Data'!H110)),NA())</f>
        <v>#N/A</v>
      </c>
      <c r="AQ116" s="99" t="e">
        <f ca="true">+IF(AND(ISNUMBER(OFFSET('Sanitation Data'!$H$6,0,10*ROW('Sanitation Data'!H110))),'Data Summary'!DF116="Yes"),OFFSET('Sanitation Data'!$H$6,0,10*ROW('Sanitation Data'!H110)),NA())</f>
        <v>#N/A</v>
      </c>
      <c r="AR116" s="99" t="e">
        <f ca="true">+IF(AND(ISNUMBER(OFFSET('Sanitation Data'!$H$10,0,10*ROW('Sanitation Data'!H110))),'Data Summary'!DG116="Yes"),OFFSET('Sanitation Data'!$H$10,0,10*ROW('Sanitation Data'!H110)),NA())</f>
        <v>#N/A</v>
      </c>
      <c r="AS116" s="99" t="e">
        <f ca="true">+IF(AND(ISNUMBER(OFFSET('Sanitation Data'!$H$11,0,10*ROW('Sanitation Data'!H110))),'Data Summary'!DH116="Yes"),OFFSET('Sanitation Data'!$H$11,0,10*ROW('Sanitation Data'!H110)),NA())</f>
        <v>#N/A</v>
      </c>
      <c r="AT116" s="99" t="e">
        <f ca="true">+IF(AND(ISNUMBER(OFFSET('Sanitation Data'!$H$12,0,10*ROW('Sanitation Data'!H110))),'Data Summary'!DI116="Yes"),OFFSET('Sanitation Data'!$H$12,0,10*ROW('Sanitation Data'!H110)),NA())</f>
        <v>#N/A</v>
      </c>
      <c r="AU116" s="99" t="e">
        <f ca="true">+IF(AND(ISNUMBER(OFFSET('Sanitation Data'!$I$4,0,10*ROW('Sanitation Data'!I110))),'Data Summary'!DJ116="Yes"),100-OFFSET('Sanitation Data'!$I$4,0,10*ROW('Sanitation Data'!I110)),NA())</f>
        <v>#N/A</v>
      </c>
      <c r="AV116" s="99" t="e">
        <f ca="true">+IF(AND(ISNUMBER(OFFSET('Sanitation Data'!$I$6,0,10*ROW('Sanitation Data'!I110))),'Data Summary'!DK116="Yes"),OFFSET('Sanitation Data'!$I$6,0,10*ROW('Sanitation Data'!I110)),NA())</f>
        <v>#N/A</v>
      </c>
      <c r="AW116" s="99" t="e">
        <f ca="true">+IF(AND(ISNUMBER(OFFSET('Sanitation Data'!$I$10,0,10*ROW('Sanitation Data'!I110))),'Data Summary'!DL116="Yes"),OFFSET('Sanitation Data'!$I$10,0,10*ROW('Sanitation Data'!I110)),NA())</f>
        <v>#N/A</v>
      </c>
      <c r="AX116" s="99" t="e">
        <f ca="true">+IF(AND(ISNUMBER(OFFSET('Sanitation Data'!$I$11,0,10*ROW('Sanitation Data'!I110))),'Data Summary'!DM116="Yes"),OFFSET('Sanitation Data'!$I$11,0,10*ROW('Sanitation Data'!I110)),NA())</f>
        <v>#N/A</v>
      </c>
      <c r="AY116" s="99" t="e">
        <f ca="true">+IF(AND(ISNUMBER(OFFSET('Sanitation Data'!$I$12,0,10*ROW('Sanitation Data'!I110))),'Data Summary'!DN116="Yes"),OFFSET('Sanitation Data'!$I$12,0,10*ROW('Sanitation Data'!I110)),NA())</f>
        <v>#N/A</v>
      </c>
      <c r="AZ116" s="100" t="e">
        <f ca="true">+IF(AND(ISNUMBER(OFFSET('Hygiene Data'!$D$5,0,10*ROW('Hygiene Data'!D110))),'Data Summary'!DO116="Yes"),OFFSET('Hygiene Data'!$D$5,0,10*ROW('Hygiene Data'!D110)),NA())</f>
        <v>#N/A</v>
      </c>
      <c r="BA116" s="100" t="e">
        <f ca="true">+IF(AND(ISNUMBER(OFFSET('Hygiene Data'!$D$7,0,10*ROW('Hygiene Data'!D110))),'Data Summary'!DP116="Yes"),OFFSET('Hygiene Data'!$D$7,0,10*ROW('Hygiene Data'!D110)),NA())</f>
        <v>#N/A</v>
      </c>
      <c r="BB116" s="100" t="e">
        <f ca="true">+IF(AND(ISNUMBER(OFFSET('Hygiene Data'!$D$9,0,10*ROW('Hygiene Data'!D110))),'Data Summary'!DQ116="Yes"),OFFSET('Hygiene Data'!$D$9,0,10*ROW('Hygiene Data'!D110)),NA())</f>
        <v>#N/A</v>
      </c>
      <c r="BC116" s="100" t="e">
        <f ca="true">+IF(AND(ISNUMBER(OFFSET('Hygiene Data'!$E$5,0,10*ROW('Hygiene Data'!E110))),'Data Summary'!DR116="Yes"),OFFSET('Hygiene Data'!$E$5,0,10*ROW('Hygiene Data'!E110)),NA())</f>
        <v>#N/A</v>
      </c>
      <c r="BD116" s="100" t="e">
        <f ca="true">+IF(AND(ISNUMBER(OFFSET('Hygiene Data'!$E$7,0,10*ROW('Hygiene Data'!E110))),'Data Summary'!DS116="Yes"),OFFSET('Hygiene Data'!$E$7,0,10*ROW('Hygiene Data'!E110)),NA())</f>
        <v>#N/A</v>
      </c>
      <c r="BE116" s="100" t="e">
        <f ca="true">+IF(AND(ISNUMBER(OFFSET('Hygiene Data'!$E$9,0,10*ROW('Hygiene Data'!E110))),'Data Summary'!DT116="Yes"),OFFSET('Hygiene Data'!$E$9,0,10*ROW('Hygiene Data'!E110)),NA())</f>
        <v>#N/A</v>
      </c>
      <c r="BF116" s="100" t="e">
        <f ca="true">+IF(AND(ISNUMBER(OFFSET('Hygiene Data'!$F$5,0,10*ROW('Hygiene Data'!F110))),'Data Summary'!DU116="Yes"),OFFSET('Hygiene Data'!$F$5,0,10*ROW('Hygiene Data'!F110)),NA())</f>
        <v>#N/A</v>
      </c>
      <c r="BG116" s="100" t="e">
        <f ca="true">+IF(AND(ISNUMBER(OFFSET('Hygiene Data'!$F$7,0,10*ROW('Hygiene Data'!F110))),'Data Summary'!DV116="Yes"),OFFSET('Hygiene Data'!$F$7,0,10*ROW('Hygiene Data'!F110)),NA())</f>
        <v>#N/A</v>
      </c>
      <c r="BH116" s="100" t="e">
        <f ca="true">+IF(AND(ISNUMBER(OFFSET('Hygiene Data'!$F$9,0,10*ROW('Hygiene Data'!F110))),'Data Summary'!DW116="Yes"),OFFSET('Hygiene Data'!$F$9,0,10*ROW('Hygiene Data'!F110)),NA())</f>
        <v>#N/A</v>
      </c>
      <c r="BI116" s="100" t="e">
        <f ca="true">+IF(AND(ISNUMBER(OFFSET('Hygiene Data'!$G$5,0,10*ROW('Hygiene Data'!G110))),'Data Summary'!DX116="Yes"),OFFSET('Hygiene Data'!$G$5,0,10*ROW('Hygiene Data'!G110)),NA())</f>
        <v>#N/A</v>
      </c>
      <c r="BJ116" s="100" t="e">
        <f ca="true">+IF(AND(ISNUMBER(OFFSET('Hygiene Data'!$G$7,0,10*ROW('Hygiene Data'!G110))),'Data Summary'!DY116="Yes"),OFFSET('Hygiene Data'!$G$7,0,10*ROW('Hygiene Data'!G110)),NA())</f>
        <v>#N/A</v>
      </c>
      <c r="BK116" s="100" t="e">
        <f ca="true">+IF(AND(ISNUMBER(OFFSET('Hygiene Data'!$G$9,0,10*ROW('Hygiene Data'!G110))),'Data Summary'!DZ116="Yes"),OFFSET('Hygiene Data'!$G$9,0,10*ROW('Hygiene Data'!G110)),NA())</f>
        <v>#N/A</v>
      </c>
      <c r="BL116" s="100" t="e">
        <f ca="true">+IF(AND(ISNUMBER(OFFSET('Hygiene Data'!$H$5,0,10*ROW('Hygiene Data'!H110))),'Data Summary'!EA116="Yes"),OFFSET('Hygiene Data'!$H$5,0,10*ROW('Hygiene Data'!H110)),NA())</f>
        <v>#N/A</v>
      </c>
      <c r="BM116" s="100" t="e">
        <f ca="true">+IF(AND(ISNUMBER(OFFSET('Hygiene Data'!$H$7,0,10*ROW('Hygiene Data'!H110))),'Data Summary'!EB116="Yes"),OFFSET('Hygiene Data'!$H$7,0,10*ROW('Hygiene Data'!H110)),NA())</f>
        <v>#N/A</v>
      </c>
      <c r="BN116" s="100" t="e">
        <f ca="true">+IF(AND(ISNUMBER(OFFSET('Hygiene Data'!$H$9,0,10*ROW('Hygiene Data'!H110))),'Data Summary'!EC116="Yes"),OFFSET('Hygiene Data'!$H$9,0,10*ROW('Hygiene Data'!H110)),NA())</f>
        <v>#N/A</v>
      </c>
      <c r="BO116" s="100" t="e">
        <f ca="true">+IF(AND(ISNUMBER(OFFSET('Hygiene Data'!$I$5,0,10*ROW('Hygiene Data'!I110))),'Data Summary'!ED116="Yes"),OFFSET('Hygiene Data'!$I$5,0,10*ROW('Hygiene Data'!I110)),NA())</f>
        <v>#N/A</v>
      </c>
      <c r="BP116" s="100" t="e">
        <f ca="true">+IF(AND(ISNUMBER(OFFSET('Hygiene Data'!$I$7,0,10*ROW('Hygiene Data'!I110))),'Data Summary'!EE116="Yes"),OFFSET('Hygiene Data'!$I$7,0,10*ROW('Hygiene Data'!I110)),NA())</f>
        <v>#N/A</v>
      </c>
      <c r="BQ116" s="100" t="e">
        <f ca="true">+IF(AND(ISNUMBER(OFFSET('Hygiene Data'!$I$9,0,10*ROW('Hygiene Data'!I110))),'Data Summary'!EF116="Yes"),OFFSET('Hygiene Data'!$I$9,0,10*ROW('Hygiene Data'!I110)),NA())</f>
        <v>#N/A</v>
      </c>
    </row>
    <row xmlns:x14ac="http://schemas.microsoft.com/office/spreadsheetml/2009/9/ac" r="117" x14ac:dyDescent="0.2">
      <c r="A117" s="351" t="e">
        <f ca="true">+RIGHT('Data Summary'!A117,LEN('Data Summary'!A117)-9)</f>
        <v>#VALUE!</v>
      </c>
      <c r="B117" s="38" t="str">
        <f ca="true">+IF(ISTEXT('Data Summary'!B117),'Data Summary'!B117,"")</f>
        <v/>
      </c>
      <c r="C117" s="350" t="e">
        <f ca="true">+VALUE('Data Summary'!C117)</f>
        <v>#VALUE!</v>
      </c>
      <c r="D117" s="98" t="e">
        <f ca="true">+IF(AND(ISNUMBER(OFFSET('Water Data'!$D$4,0,10*ROW('Water Data'!D111))),'Data Summary'!BS117="Yes"),100-OFFSET('Water Data'!$D$4,0,10*ROW('Water Data'!D111)),NA())</f>
        <v>#N/A</v>
      </c>
      <c r="E117" s="98" t="e">
        <f ca="true">+IF(AND(ISNUMBER(OFFSET('Water Data'!$D$6,0,10*ROW('Water Data'!D111))),'Data Summary'!BT117="Yes"),OFFSET('Water Data'!$D$6,0,10*ROW('Water Data'!D111)),NA())</f>
        <v>#N/A</v>
      </c>
      <c r="F117" s="98" t="e">
        <f ca="true">+IF(AND(ISNUMBER(OFFSET('Water Data'!$D$9,0,10*ROW('Water Data'!D111))),'Data Summary'!BU117="Yes"),OFFSET('Water Data'!$D$9,0,10*ROW('Water Data'!D111)),NA())</f>
        <v>#N/A</v>
      </c>
      <c r="G117" s="98" t="e">
        <f ca="true">+IF(AND(ISNUMBER(OFFSET('Water Data'!$E$4,0,10*ROW('Water Data'!E111))),'Data Summary'!BV117="Yes"),100-OFFSET('Water Data'!$E$4,0,10*ROW('Water Data'!E111)),NA())</f>
        <v>#N/A</v>
      </c>
      <c r="H117" s="98" t="e">
        <f ca="true">+IF(AND(ISNUMBER(OFFSET('Water Data'!$E$6,0,10*ROW('Water Data'!E111))),'Data Summary'!BW117="Yes"),OFFSET('Water Data'!$E$6,0,10*ROW('Water Data'!E111)),NA())</f>
        <v>#N/A</v>
      </c>
      <c r="I117" s="98" t="e">
        <f ca="true">+IF(AND(ISNUMBER(OFFSET('Water Data'!$E$9,0,10*ROW('Water Data'!E111))),'Data Summary'!BX117="Yes"),OFFSET('Water Data'!$E$9,0,10*ROW('Water Data'!E111)),NA())</f>
        <v>#N/A</v>
      </c>
      <c r="J117" s="98" t="e">
        <f ca="true">+IF(AND(ISNUMBER(OFFSET('Water Data'!$F$4,0,10*ROW('Water Data'!F111))),'Data Summary'!BY117="Yes"),100-OFFSET('Water Data'!$F$4,0,10*ROW('Water Data'!F111)),NA())</f>
        <v>#N/A</v>
      </c>
      <c r="K117" s="98" t="e">
        <f ca="true">+IF(AND(ISNUMBER(OFFSET('Water Data'!$F$6,0,10*ROW('Water Data'!F111))),'Data Summary'!BZ117="Yes"),OFFSET('Water Data'!$F$6,0,10*ROW('Water Data'!F111)),NA())</f>
        <v>#N/A</v>
      </c>
      <c r="L117" s="98" t="e">
        <f ca="true">+IF(AND(ISNUMBER(OFFSET('Water Data'!$F$9,0,10*ROW('Water Data'!F111))),'Data Summary'!CA117="Yes"),OFFSET('Water Data'!$F$9,0,10*ROW('Water Data'!F111)),NA())</f>
        <v>#N/A</v>
      </c>
      <c r="M117" s="98" t="e">
        <f ca="true">+IF(AND(ISNUMBER(OFFSET('Water Data'!$G$4,0,10*ROW('Water Data'!G111))),'Data Summary'!CB117="Yes"),100-OFFSET('Water Data'!$G$4,0,10*ROW('Water Data'!G111)),NA())</f>
        <v>#N/A</v>
      </c>
      <c r="N117" s="98" t="e">
        <f ca="true">+IF(AND(ISNUMBER(OFFSET('Water Data'!$G$6,0,10*ROW('Water Data'!G111))),'Data Summary'!CC117="Yes"),OFFSET('Water Data'!$G$6,0,10*ROW('Water Data'!G111)),NA())</f>
        <v>#N/A</v>
      </c>
      <c r="O117" s="98" t="e">
        <f ca="true">+IF(AND(ISNUMBER(OFFSET('Water Data'!$G$9,0,10*ROW('Water Data'!G111))),'Data Summary'!CD117="Yes"),OFFSET('Water Data'!$G$9,0,10*ROW('Water Data'!G111)),NA())</f>
        <v>#N/A</v>
      </c>
      <c r="P117" s="98" t="e">
        <f ca="true">+IF(AND(ISNUMBER(OFFSET('Water Data'!$H$4,0,10*ROW('Water Data'!H111))),'Data Summary'!CE117="Yes"),100-OFFSET('Water Data'!$H$4,0,10*ROW('Water Data'!H111)),NA())</f>
        <v>#N/A</v>
      </c>
      <c r="Q117" s="98" t="e">
        <f ca="true">+IF(AND(ISNUMBER(OFFSET('Water Data'!$H$6,0,10*ROW('Water Data'!H111))),'Data Summary'!CF117="Yes"),OFFSET('Water Data'!$H$6,0,10*ROW('Water Data'!H111)),NA())</f>
        <v>#N/A</v>
      </c>
      <c r="R117" s="98" t="e">
        <f ca="true">+IF(AND(ISNUMBER(OFFSET('Water Data'!$H$9,0,10*ROW('Water Data'!H111))),'Data Summary'!CG117="Yes"),OFFSET('Water Data'!$H$9,0,10*ROW('Water Data'!H111)),NA())</f>
        <v>#N/A</v>
      </c>
      <c r="S117" s="98" t="e">
        <f ca="true">+IF(AND(ISNUMBER(OFFSET('Water Data'!$I$4,0,10*ROW('Water Data'!I111))),'Data Summary'!CH117="Yes"),100-OFFSET('Water Data'!$I$4,0,10*ROW('Water Data'!I111)),NA())</f>
        <v>#N/A</v>
      </c>
      <c r="T117" s="98" t="e">
        <f ca="true">+IF(AND(ISNUMBER(OFFSET('Water Data'!$I$6,0,10*ROW('Water Data'!I111))),'Data Summary'!CI117="Yes"),OFFSET('Water Data'!$I$6,0,10*ROW('Water Data'!I111)),NA())</f>
        <v>#N/A</v>
      </c>
      <c r="U117" s="98" t="e">
        <f ca="true">+IF(AND(ISNUMBER(OFFSET('Water Data'!$I$9,0,10*ROW('Water Data'!I111))),'Data Summary'!CJ117="Yes"),OFFSET('Water Data'!$I$9,0,10*ROW('Water Data'!I111)),NA())</f>
        <v>#N/A</v>
      </c>
      <c r="V117" s="99" t="e">
        <f ca="true">+IF(AND(ISNUMBER(OFFSET('Sanitation Data'!$D$4,0,10*ROW('Sanitation Data'!D111))),'Data Summary'!CK117="Yes"),100-OFFSET('Sanitation Data'!$D$4,0,10*ROW('Sanitation Data'!D111)),NA())</f>
        <v>#N/A</v>
      </c>
      <c r="W117" s="99" t="e">
        <f ca="true">+IF(AND(ISNUMBER(OFFSET('Sanitation Data'!$D$6,0,10*ROW('Sanitation Data'!D111))),'Data Summary'!CL117="Yes"),OFFSET('Sanitation Data'!$D$6,0,10*ROW('Sanitation Data'!D111)),NA())</f>
        <v>#N/A</v>
      </c>
      <c r="X117" s="99" t="e">
        <f ca="true">+IF(AND(ISNUMBER(OFFSET('Sanitation Data'!$D$10,0,10*ROW('Sanitation Data'!D111))),'Data Summary'!CM117="Yes"),OFFSET('Sanitation Data'!$D$10,0,10*ROW('Sanitation Data'!D111)),NA())</f>
        <v>#N/A</v>
      </c>
      <c r="Y117" s="99" t="e">
        <f ca="true">+IF(AND(ISNUMBER(OFFSET('Sanitation Data'!$D$11,0,10*ROW('Sanitation Data'!D111))),'Data Summary'!CN117="Yes"),OFFSET('Sanitation Data'!$D$11,0,10*ROW('Sanitation Data'!D111)),NA())</f>
        <v>#N/A</v>
      </c>
      <c r="Z117" s="99" t="e">
        <f ca="true">+IF(AND(ISNUMBER(OFFSET('Sanitation Data'!$D$12,0,10*ROW('Sanitation Data'!D111))),'Data Summary'!CO117="Yes"),OFFSET('Sanitation Data'!$D$12,0,10*ROW('Sanitation Data'!D111)),NA())</f>
        <v>#N/A</v>
      </c>
      <c r="AA117" s="99" t="e">
        <f ca="true">+IF(AND(ISNUMBER(OFFSET('Sanitation Data'!$E$4,0,10*ROW('Sanitation Data'!E111))),'Data Summary'!CP117="Yes"),100-OFFSET('Sanitation Data'!$E$4,0,10*ROW('Sanitation Data'!E111)),NA())</f>
        <v>#N/A</v>
      </c>
      <c r="AB117" s="99" t="e">
        <f ca="true">+IF(AND(ISNUMBER(OFFSET('Sanitation Data'!$E$6,0,10*ROW('Sanitation Data'!E111))),'Data Summary'!CQ117="Yes"),OFFSET('Sanitation Data'!$E$6,0,10*ROW('Sanitation Data'!E111)),NA())</f>
        <v>#N/A</v>
      </c>
      <c r="AC117" s="99" t="e">
        <f ca="true">+IF(AND(ISNUMBER(OFFSET('Sanitation Data'!$E$10,0,10*ROW('Sanitation Data'!E111))),'Data Summary'!CR117="Yes"),OFFSET('Sanitation Data'!$E$10,0,10*ROW('Sanitation Data'!E111)),NA())</f>
        <v>#N/A</v>
      </c>
      <c r="AD117" s="99" t="e">
        <f ca="true">+IF(AND(ISNUMBER(OFFSET('Sanitation Data'!$E$11,0,10*ROW('Sanitation Data'!E111))),'Data Summary'!CS117="Yes"),OFFSET('Sanitation Data'!$E$11,0,10*ROW('Sanitation Data'!E111)),NA())</f>
        <v>#N/A</v>
      </c>
      <c r="AE117" s="99" t="e">
        <f ca="true">+IF(AND(ISNUMBER(OFFSET('Sanitation Data'!$E$12,0,10*ROW('Sanitation Data'!E111))),'Data Summary'!CT117="Yes"),OFFSET('Sanitation Data'!$E$12,0,10*ROW('Sanitation Data'!E111)),NA())</f>
        <v>#N/A</v>
      </c>
      <c r="AF117" s="99" t="e">
        <f ca="true">+IF(AND(ISNUMBER(OFFSET('Sanitation Data'!$F$4,0,10*ROW('Sanitation Data'!F111))),'Data Summary'!CU117="Yes"),100-OFFSET('Sanitation Data'!$F$4,0,10*ROW('Sanitation Data'!F111)),NA())</f>
        <v>#N/A</v>
      </c>
      <c r="AG117" s="99" t="e">
        <f ca="true">+IF(AND(ISNUMBER(OFFSET('Sanitation Data'!$F$6,0,10*ROW('Sanitation Data'!F111))),'Data Summary'!CV117="Yes"),OFFSET('Sanitation Data'!$F$6,0,10*ROW('Sanitation Data'!F111)),NA())</f>
        <v>#N/A</v>
      </c>
      <c r="AH117" s="99" t="e">
        <f ca="true">+IF(AND(ISNUMBER(OFFSET('Sanitation Data'!$F$10,0,10*ROW('Sanitation Data'!F111))),'Data Summary'!CW117="Yes"),OFFSET('Sanitation Data'!$F$10,0,10*ROW('Sanitation Data'!F111)),NA())</f>
        <v>#N/A</v>
      </c>
      <c r="AI117" s="99" t="e">
        <f ca="true">+IF(AND(ISNUMBER(OFFSET('Sanitation Data'!$F$11,0,10*ROW('Sanitation Data'!F111))),'Data Summary'!CX117="Yes"),OFFSET('Sanitation Data'!$F$11,0,10*ROW('Sanitation Data'!F111)),NA())</f>
        <v>#N/A</v>
      </c>
      <c r="AJ117" s="99" t="e">
        <f ca="true">+IF(AND(ISNUMBER(OFFSET('Sanitation Data'!$F$12,0,10*ROW('Sanitation Data'!F111))),'Data Summary'!CY117="Yes"),OFFSET('Sanitation Data'!$F$12,0,10*ROW('Sanitation Data'!F111)),NA())</f>
        <v>#N/A</v>
      </c>
      <c r="AK117" s="99" t="e">
        <f ca="true">+IF(AND(ISNUMBER(OFFSET('Sanitation Data'!$G$4,0,10*ROW('Sanitation Data'!G111))),'Data Summary'!CZ117="Yes"),100-OFFSET('Sanitation Data'!$G$4,0,10*ROW('Sanitation Data'!G111)),NA())</f>
        <v>#N/A</v>
      </c>
      <c r="AL117" s="99" t="e">
        <f ca="true">+IF(AND(ISNUMBER(OFFSET('Sanitation Data'!$G$6,0,10*ROW('Sanitation Data'!G111))),'Data Summary'!DA117="Yes"),OFFSET('Sanitation Data'!$G$6,0,10*ROW('Sanitation Data'!G111)),NA())</f>
        <v>#N/A</v>
      </c>
      <c r="AM117" s="99" t="e">
        <f ca="true">+IF(AND(ISNUMBER(OFFSET('Sanitation Data'!$G$10,0,10*ROW('Sanitation Data'!G111))),'Data Summary'!DB117="Yes"),OFFSET('Sanitation Data'!$G$10,0,10*ROW('Sanitation Data'!G111)),NA())</f>
        <v>#N/A</v>
      </c>
      <c r="AN117" s="99" t="e">
        <f ca="true">+IF(AND(ISNUMBER(OFFSET('Sanitation Data'!$G$11,0,10*ROW('Sanitation Data'!G111))),'Data Summary'!DC117="Yes"),OFFSET('Sanitation Data'!$G$11,0,10*ROW('Sanitation Data'!G111)),NA())</f>
        <v>#N/A</v>
      </c>
      <c r="AO117" s="99" t="e">
        <f ca="true">+IF(AND(ISNUMBER(OFFSET('Sanitation Data'!$G$12,0,10*ROW('Sanitation Data'!G111))),'Data Summary'!DD117="Yes"),OFFSET('Sanitation Data'!$G$12,0,10*ROW('Sanitation Data'!G111)),NA())</f>
        <v>#N/A</v>
      </c>
      <c r="AP117" s="99" t="e">
        <f ca="true">+IF(AND(ISNUMBER(OFFSET('Sanitation Data'!$H$4,0,10*ROW('Sanitation Data'!H111))),'Data Summary'!DE117="Yes"),100-OFFSET('Sanitation Data'!$H$4,0,10*ROW('Sanitation Data'!H111)),NA())</f>
        <v>#N/A</v>
      </c>
      <c r="AQ117" s="99" t="e">
        <f ca="true">+IF(AND(ISNUMBER(OFFSET('Sanitation Data'!$H$6,0,10*ROW('Sanitation Data'!H111))),'Data Summary'!DF117="Yes"),OFFSET('Sanitation Data'!$H$6,0,10*ROW('Sanitation Data'!H111)),NA())</f>
        <v>#N/A</v>
      </c>
      <c r="AR117" s="99" t="e">
        <f ca="true">+IF(AND(ISNUMBER(OFFSET('Sanitation Data'!$H$10,0,10*ROW('Sanitation Data'!H111))),'Data Summary'!DG117="Yes"),OFFSET('Sanitation Data'!$H$10,0,10*ROW('Sanitation Data'!H111)),NA())</f>
        <v>#N/A</v>
      </c>
      <c r="AS117" s="99" t="e">
        <f ca="true">+IF(AND(ISNUMBER(OFFSET('Sanitation Data'!$H$11,0,10*ROW('Sanitation Data'!H111))),'Data Summary'!DH117="Yes"),OFFSET('Sanitation Data'!$H$11,0,10*ROW('Sanitation Data'!H111)),NA())</f>
        <v>#N/A</v>
      </c>
      <c r="AT117" s="99" t="e">
        <f ca="true">+IF(AND(ISNUMBER(OFFSET('Sanitation Data'!$H$12,0,10*ROW('Sanitation Data'!H111))),'Data Summary'!DI117="Yes"),OFFSET('Sanitation Data'!$H$12,0,10*ROW('Sanitation Data'!H111)),NA())</f>
        <v>#N/A</v>
      </c>
      <c r="AU117" s="99" t="e">
        <f ca="true">+IF(AND(ISNUMBER(OFFSET('Sanitation Data'!$I$4,0,10*ROW('Sanitation Data'!I111))),'Data Summary'!DJ117="Yes"),100-OFFSET('Sanitation Data'!$I$4,0,10*ROW('Sanitation Data'!I111)),NA())</f>
        <v>#N/A</v>
      </c>
      <c r="AV117" s="99" t="e">
        <f ca="true">+IF(AND(ISNUMBER(OFFSET('Sanitation Data'!$I$6,0,10*ROW('Sanitation Data'!I111))),'Data Summary'!DK117="Yes"),OFFSET('Sanitation Data'!$I$6,0,10*ROW('Sanitation Data'!I111)),NA())</f>
        <v>#N/A</v>
      </c>
      <c r="AW117" s="99" t="e">
        <f ca="true">+IF(AND(ISNUMBER(OFFSET('Sanitation Data'!$I$10,0,10*ROW('Sanitation Data'!I111))),'Data Summary'!DL117="Yes"),OFFSET('Sanitation Data'!$I$10,0,10*ROW('Sanitation Data'!I111)),NA())</f>
        <v>#N/A</v>
      </c>
      <c r="AX117" s="99" t="e">
        <f ca="true">+IF(AND(ISNUMBER(OFFSET('Sanitation Data'!$I$11,0,10*ROW('Sanitation Data'!I111))),'Data Summary'!DM117="Yes"),OFFSET('Sanitation Data'!$I$11,0,10*ROW('Sanitation Data'!I111)),NA())</f>
        <v>#N/A</v>
      </c>
      <c r="AY117" s="99" t="e">
        <f ca="true">+IF(AND(ISNUMBER(OFFSET('Sanitation Data'!$I$12,0,10*ROW('Sanitation Data'!I111))),'Data Summary'!DN117="Yes"),OFFSET('Sanitation Data'!$I$12,0,10*ROW('Sanitation Data'!I111)),NA())</f>
        <v>#N/A</v>
      </c>
      <c r="AZ117" s="100" t="e">
        <f ca="true">+IF(AND(ISNUMBER(OFFSET('Hygiene Data'!$D$5,0,10*ROW('Hygiene Data'!D111))),'Data Summary'!DO117="Yes"),OFFSET('Hygiene Data'!$D$5,0,10*ROW('Hygiene Data'!D111)),NA())</f>
        <v>#N/A</v>
      </c>
      <c r="BA117" s="100" t="e">
        <f ca="true">+IF(AND(ISNUMBER(OFFSET('Hygiene Data'!$D$7,0,10*ROW('Hygiene Data'!D111))),'Data Summary'!DP117="Yes"),OFFSET('Hygiene Data'!$D$7,0,10*ROW('Hygiene Data'!D111)),NA())</f>
        <v>#N/A</v>
      </c>
      <c r="BB117" s="100" t="e">
        <f ca="true">+IF(AND(ISNUMBER(OFFSET('Hygiene Data'!$D$9,0,10*ROW('Hygiene Data'!D111))),'Data Summary'!DQ117="Yes"),OFFSET('Hygiene Data'!$D$9,0,10*ROW('Hygiene Data'!D111)),NA())</f>
        <v>#N/A</v>
      </c>
      <c r="BC117" s="100" t="e">
        <f ca="true">+IF(AND(ISNUMBER(OFFSET('Hygiene Data'!$E$5,0,10*ROW('Hygiene Data'!E111))),'Data Summary'!DR117="Yes"),OFFSET('Hygiene Data'!$E$5,0,10*ROW('Hygiene Data'!E111)),NA())</f>
        <v>#N/A</v>
      </c>
      <c r="BD117" s="100" t="e">
        <f ca="true">+IF(AND(ISNUMBER(OFFSET('Hygiene Data'!$E$7,0,10*ROW('Hygiene Data'!E111))),'Data Summary'!DS117="Yes"),OFFSET('Hygiene Data'!$E$7,0,10*ROW('Hygiene Data'!E111)),NA())</f>
        <v>#N/A</v>
      </c>
      <c r="BE117" s="100" t="e">
        <f ca="true">+IF(AND(ISNUMBER(OFFSET('Hygiene Data'!$E$9,0,10*ROW('Hygiene Data'!E111))),'Data Summary'!DT117="Yes"),OFFSET('Hygiene Data'!$E$9,0,10*ROW('Hygiene Data'!E111)),NA())</f>
        <v>#N/A</v>
      </c>
      <c r="BF117" s="100" t="e">
        <f ca="true">+IF(AND(ISNUMBER(OFFSET('Hygiene Data'!$F$5,0,10*ROW('Hygiene Data'!F111))),'Data Summary'!DU117="Yes"),OFFSET('Hygiene Data'!$F$5,0,10*ROW('Hygiene Data'!F111)),NA())</f>
        <v>#N/A</v>
      </c>
      <c r="BG117" s="100" t="e">
        <f ca="true">+IF(AND(ISNUMBER(OFFSET('Hygiene Data'!$F$7,0,10*ROW('Hygiene Data'!F111))),'Data Summary'!DV117="Yes"),OFFSET('Hygiene Data'!$F$7,0,10*ROW('Hygiene Data'!F111)),NA())</f>
        <v>#N/A</v>
      </c>
      <c r="BH117" s="100" t="e">
        <f ca="true">+IF(AND(ISNUMBER(OFFSET('Hygiene Data'!$F$9,0,10*ROW('Hygiene Data'!F111))),'Data Summary'!DW117="Yes"),OFFSET('Hygiene Data'!$F$9,0,10*ROW('Hygiene Data'!F111)),NA())</f>
        <v>#N/A</v>
      </c>
      <c r="BI117" s="100" t="e">
        <f ca="true">+IF(AND(ISNUMBER(OFFSET('Hygiene Data'!$G$5,0,10*ROW('Hygiene Data'!G111))),'Data Summary'!DX117="Yes"),OFFSET('Hygiene Data'!$G$5,0,10*ROW('Hygiene Data'!G111)),NA())</f>
        <v>#N/A</v>
      </c>
      <c r="BJ117" s="100" t="e">
        <f ca="true">+IF(AND(ISNUMBER(OFFSET('Hygiene Data'!$G$7,0,10*ROW('Hygiene Data'!G111))),'Data Summary'!DY117="Yes"),OFFSET('Hygiene Data'!$G$7,0,10*ROW('Hygiene Data'!G111)),NA())</f>
        <v>#N/A</v>
      </c>
      <c r="BK117" s="100" t="e">
        <f ca="true">+IF(AND(ISNUMBER(OFFSET('Hygiene Data'!$G$9,0,10*ROW('Hygiene Data'!G111))),'Data Summary'!DZ117="Yes"),OFFSET('Hygiene Data'!$G$9,0,10*ROW('Hygiene Data'!G111)),NA())</f>
        <v>#N/A</v>
      </c>
      <c r="BL117" s="100" t="e">
        <f ca="true">+IF(AND(ISNUMBER(OFFSET('Hygiene Data'!$H$5,0,10*ROW('Hygiene Data'!H111))),'Data Summary'!EA117="Yes"),OFFSET('Hygiene Data'!$H$5,0,10*ROW('Hygiene Data'!H111)),NA())</f>
        <v>#N/A</v>
      </c>
      <c r="BM117" s="100" t="e">
        <f ca="true">+IF(AND(ISNUMBER(OFFSET('Hygiene Data'!$H$7,0,10*ROW('Hygiene Data'!H111))),'Data Summary'!EB117="Yes"),OFFSET('Hygiene Data'!$H$7,0,10*ROW('Hygiene Data'!H111)),NA())</f>
        <v>#N/A</v>
      </c>
      <c r="BN117" s="100" t="e">
        <f ca="true">+IF(AND(ISNUMBER(OFFSET('Hygiene Data'!$H$9,0,10*ROW('Hygiene Data'!H111))),'Data Summary'!EC117="Yes"),OFFSET('Hygiene Data'!$H$9,0,10*ROW('Hygiene Data'!H111)),NA())</f>
        <v>#N/A</v>
      </c>
      <c r="BO117" s="100" t="e">
        <f ca="true">+IF(AND(ISNUMBER(OFFSET('Hygiene Data'!$I$5,0,10*ROW('Hygiene Data'!I111))),'Data Summary'!ED117="Yes"),OFFSET('Hygiene Data'!$I$5,0,10*ROW('Hygiene Data'!I111)),NA())</f>
        <v>#N/A</v>
      </c>
      <c r="BP117" s="100" t="e">
        <f ca="true">+IF(AND(ISNUMBER(OFFSET('Hygiene Data'!$I$7,0,10*ROW('Hygiene Data'!I111))),'Data Summary'!EE117="Yes"),OFFSET('Hygiene Data'!$I$7,0,10*ROW('Hygiene Data'!I111)),NA())</f>
        <v>#N/A</v>
      </c>
      <c r="BQ117" s="100" t="e">
        <f ca="true">+IF(AND(ISNUMBER(OFFSET('Hygiene Data'!$I$9,0,10*ROW('Hygiene Data'!I111))),'Data Summary'!EF117="Yes"),OFFSET('Hygiene Data'!$I$9,0,10*ROW('Hygiene Data'!I111)),NA())</f>
        <v>#N/A</v>
      </c>
    </row>
    <row xmlns:x14ac="http://schemas.microsoft.com/office/spreadsheetml/2009/9/ac" r="118" x14ac:dyDescent="0.2">
      <c r="A118" s="351" t="e">
        <f ca="true">+RIGHT('Data Summary'!A118,LEN('Data Summary'!A118)-9)</f>
        <v>#VALUE!</v>
      </c>
      <c r="B118" s="38" t="str">
        <f ca="true">+IF(ISTEXT('Data Summary'!B118),'Data Summary'!B118,"")</f>
        <v/>
      </c>
      <c r="C118" s="350" t="e">
        <f ca="true">+VALUE('Data Summary'!C118)</f>
        <v>#VALUE!</v>
      </c>
      <c r="D118" s="98" t="e">
        <f ca="true">+IF(AND(ISNUMBER(OFFSET('Water Data'!$D$4,0,10*ROW('Water Data'!D112))),'Data Summary'!BS118="Yes"),100-OFFSET('Water Data'!$D$4,0,10*ROW('Water Data'!D112)),NA())</f>
        <v>#N/A</v>
      </c>
      <c r="E118" s="98" t="e">
        <f ca="true">+IF(AND(ISNUMBER(OFFSET('Water Data'!$D$6,0,10*ROW('Water Data'!D112))),'Data Summary'!BT118="Yes"),OFFSET('Water Data'!$D$6,0,10*ROW('Water Data'!D112)),NA())</f>
        <v>#N/A</v>
      </c>
      <c r="F118" s="98" t="e">
        <f ca="true">+IF(AND(ISNUMBER(OFFSET('Water Data'!$D$9,0,10*ROW('Water Data'!D112))),'Data Summary'!BU118="Yes"),OFFSET('Water Data'!$D$9,0,10*ROW('Water Data'!D112)),NA())</f>
        <v>#N/A</v>
      </c>
      <c r="G118" s="98" t="e">
        <f ca="true">+IF(AND(ISNUMBER(OFFSET('Water Data'!$E$4,0,10*ROW('Water Data'!E112))),'Data Summary'!BV118="Yes"),100-OFFSET('Water Data'!$E$4,0,10*ROW('Water Data'!E112)),NA())</f>
        <v>#N/A</v>
      </c>
      <c r="H118" s="98" t="e">
        <f ca="true">+IF(AND(ISNUMBER(OFFSET('Water Data'!$E$6,0,10*ROW('Water Data'!E112))),'Data Summary'!BW118="Yes"),OFFSET('Water Data'!$E$6,0,10*ROW('Water Data'!E112)),NA())</f>
        <v>#N/A</v>
      </c>
      <c r="I118" s="98" t="e">
        <f ca="true">+IF(AND(ISNUMBER(OFFSET('Water Data'!$E$9,0,10*ROW('Water Data'!E112))),'Data Summary'!BX118="Yes"),OFFSET('Water Data'!$E$9,0,10*ROW('Water Data'!E112)),NA())</f>
        <v>#N/A</v>
      </c>
      <c r="J118" s="98" t="e">
        <f ca="true">+IF(AND(ISNUMBER(OFFSET('Water Data'!$F$4,0,10*ROW('Water Data'!F112))),'Data Summary'!BY118="Yes"),100-OFFSET('Water Data'!$F$4,0,10*ROW('Water Data'!F112)),NA())</f>
        <v>#N/A</v>
      </c>
      <c r="K118" s="98" t="e">
        <f ca="true">+IF(AND(ISNUMBER(OFFSET('Water Data'!$F$6,0,10*ROW('Water Data'!F112))),'Data Summary'!BZ118="Yes"),OFFSET('Water Data'!$F$6,0,10*ROW('Water Data'!F112)),NA())</f>
        <v>#N/A</v>
      </c>
      <c r="L118" s="98" t="e">
        <f ca="true">+IF(AND(ISNUMBER(OFFSET('Water Data'!$F$9,0,10*ROW('Water Data'!F112))),'Data Summary'!CA118="Yes"),OFFSET('Water Data'!$F$9,0,10*ROW('Water Data'!F112)),NA())</f>
        <v>#N/A</v>
      </c>
      <c r="M118" s="98" t="e">
        <f ca="true">+IF(AND(ISNUMBER(OFFSET('Water Data'!$G$4,0,10*ROW('Water Data'!G112))),'Data Summary'!CB118="Yes"),100-OFFSET('Water Data'!$G$4,0,10*ROW('Water Data'!G112)),NA())</f>
        <v>#N/A</v>
      </c>
      <c r="N118" s="98" t="e">
        <f ca="true">+IF(AND(ISNUMBER(OFFSET('Water Data'!$G$6,0,10*ROW('Water Data'!G112))),'Data Summary'!CC118="Yes"),OFFSET('Water Data'!$G$6,0,10*ROW('Water Data'!G112)),NA())</f>
        <v>#N/A</v>
      </c>
      <c r="O118" s="98" t="e">
        <f ca="true">+IF(AND(ISNUMBER(OFFSET('Water Data'!$G$9,0,10*ROW('Water Data'!G112))),'Data Summary'!CD118="Yes"),OFFSET('Water Data'!$G$9,0,10*ROW('Water Data'!G112)),NA())</f>
        <v>#N/A</v>
      </c>
      <c r="P118" s="98" t="e">
        <f ca="true">+IF(AND(ISNUMBER(OFFSET('Water Data'!$H$4,0,10*ROW('Water Data'!H112))),'Data Summary'!CE118="Yes"),100-OFFSET('Water Data'!$H$4,0,10*ROW('Water Data'!H112)),NA())</f>
        <v>#N/A</v>
      </c>
      <c r="Q118" s="98" t="e">
        <f ca="true">+IF(AND(ISNUMBER(OFFSET('Water Data'!$H$6,0,10*ROW('Water Data'!H112))),'Data Summary'!CF118="Yes"),OFFSET('Water Data'!$H$6,0,10*ROW('Water Data'!H112)),NA())</f>
        <v>#N/A</v>
      </c>
      <c r="R118" s="98" t="e">
        <f ca="true">+IF(AND(ISNUMBER(OFFSET('Water Data'!$H$9,0,10*ROW('Water Data'!H112))),'Data Summary'!CG118="Yes"),OFFSET('Water Data'!$H$9,0,10*ROW('Water Data'!H112)),NA())</f>
        <v>#N/A</v>
      </c>
      <c r="S118" s="98" t="e">
        <f ca="true">+IF(AND(ISNUMBER(OFFSET('Water Data'!$I$4,0,10*ROW('Water Data'!I112))),'Data Summary'!CH118="Yes"),100-OFFSET('Water Data'!$I$4,0,10*ROW('Water Data'!I112)),NA())</f>
        <v>#N/A</v>
      </c>
      <c r="T118" s="98" t="e">
        <f ca="true">+IF(AND(ISNUMBER(OFFSET('Water Data'!$I$6,0,10*ROW('Water Data'!I112))),'Data Summary'!CI118="Yes"),OFFSET('Water Data'!$I$6,0,10*ROW('Water Data'!I112)),NA())</f>
        <v>#N/A</v>
      </c>
      <c r="U118" s="98" t="e">
        <f ca="true">+IF(AND(ISNUMBER(OFFSET('Water Data'!$I$9,0,10*ROW('Water Data'!I112))),'Data Summary'!CJ118="Yes"),OFFSET('Water Data'!$I$9,0,10*ROW('Water Data'!I112)),NA())</f>
        <v>#N/A</v>
      </c>
      <c r="V118" s="99" t="e">
        <f ca="true">+IF(AND(ISNUMBER(OFFSET('Sanitation Data'!$D$4,0,10*ROW('Sanitation Data'!D112))),'Data Summary'!CK118="Yes"),100-OFFSET('Sanitation Data'!$D$4,0,10*ROW('Sanitation Data'!D112)),NA())</f>
        <v>#N/A</v>
      </c>
      <c r="W118" s="99" t="e">
        <f ca="true">+IF(AND(ISNUMBER(OFFSET('Sanitation Data'!$D$6,0,10*ROW('Sanitation Data'!D112))),'Data Summary'!CL118="Yes"),OFFSET('Sanitation Data'!$D$6,0,10*ROW('Sanitation Data'!D112)),NA())</f>
        <v>#N/A</v>
      </c>
      <c r="X118" s="99" t="e">
        <f ca="true">+IF(AND(ISNUMBER(OFFSET('Sanitation Data'!$D$10,0,10*ROW('Sanitation Data'!D112))),'Data Summary'!CM118="Yes"),OFFSET('Sanitation Data'!$D$10,0,10*ROW('Sanitation Data'!D112)),NA())</f>
        <v>#N/A</v>
      </c>
      <c r="Y118" s="99" t="e">
        <f ca="true">+IF(AND(ISNUMBER(OFFSET('Sanitation Data'!$D$11,0,10*ROW('Sanitation Data'!D112))),'Data Summary'!CN118="Yes"),OFFSET('Sanitation Data'!$D$11,0,10*ROW('Sanitation Data'!D112)),NA())</f>
        <v>#N/A</v>
      </c>
      <c r="Z118" s="99" t="e">
        <f ca="true">+IF(AND(ISNUMBER(OFFSET('Sanitation Data'!$D$12,0,10*ROW('Sanitation Data'!D112))),'Data Summary'!CO118="Yes"),OFFSET('Sanitation Data'!$D$12,0,10*ROW('Sanitation Data'!D112)),NA())</f>
        <v>#N/A</v>
      </c>
      <c r="AA118" s="99" t="e">
        <f ca="true">+IF(AND(ISNUMBER(OFFSET('Sanitation Data'!$E$4,0,10*ROW('Sanitation Data'!E112))),'Data Summary'!CP118="Yes"),100-OFFSET('Sanitation Data'!$E$4,0,10*ROW('Sanitation Data'!E112)),NA())</f>
        <v>#N/A</v>
      </c>
      <c r="AB118" s="99" t="e">
        <f ca="true">+IF(AND(ISNUMBER(OFFSET('Sanitation Data'!$E$6,0,10*ROW('Sanitation Data'!E112))),'Data Summary'!CQ118="Yes"),OFFSET('Sanitation Data'!$E$6,0,10*ROW('Sanitation Data'!E112)),NA())</f>
        <v>#N/A</v>
      </c>
      <c r="AC118" s="99" t="e">
        <f ca="true">+IF(AND(ISNUMBER(OFFSET('Sanitation Data'!$E$10,0,10*ROW('Sanitation Data'!E112))),'Data Summary'!CR118="Yes"),OFFSET('Sanitation Data'!$E$10,0,10*ROW('Sanitation Data'!E112)),NA())</f>
        <v>#N/A</v>
      </c>
      <c r="AD118" s="99" t="e">
        <f ca="true">+IF(AND(ISNUMBER(OFFSET('Sanitation Data'!$E$11,0,10*ROW('Sanitation Data'!E112))),'Data Summary'!CS118="Yes"),OFFSET('Sanitation Data'!$E$11,0,10*ROW('Sanitation Data'!E112)),NA())</f>
        <v>#N/A</v>
      </c>
      <c r="AE118" s="99" t="e">
        <f ca="true">+IF(AND(ISNUMBER(OFFSET('Sanitation Data'!$E$12,0,10*ROW('Sanitation Data'!E112))),'Data Summary'!CT118="Yes"),OFFSET('Sanitation Data'!$E$12,0,10*ROW('Sanitation Data'!E112)),NA())</f>
        <v>#N/A</v>
      </c>
      <c r="AF118" s="99" t="e">
        <f ca="true">+IF(AND(ISNUMBER(OFFSET('Sanitation Data'!$F$4,0,10*ROW('Sanitation Data'!F112))),'Data Summary'!CU118="Yes"),100-OFFSET('Sanitation Data'!$F$4,0,10*ROW('Sanitation Data'!F112)),NA())</f>
        <v>#N/A</v>
      </c>
      <c r="AG118" s="99" t="e">
        <f ca="true">+IF(AND(ISNUMBER(OFFSET('Sanitation Data'!$F$6,0,10*ROW('Sanitation Data'!F112))),'Data Summary'!CV118="Yes"),OFFSET('Sanitation Data'!$F$6,0,10*ROW('Sanitation Data'!F112)),NA())</f>
        <v>#N/A</v>
      </c>
      <c r="AH118" s="99" t="e">
        <f ca="true">+IF(AND(ISNUMBER(OFFSET('Sanitation Data'!$F$10,0,10*ROW('Sanitation Data'!F112))),'Data Summary'!CW118="Yes"),OFFSET('Sanitation Data'!$F$10,0,10*ROW('Sanitation Data'!F112)),NA())</f>
        <v>#N/A</v>
      </c>
      <c r="AI118" s="99" t="e">
        <f ca="true">+IF(AND(ISNUMBER(OFFSET('Sanitation Data'!$F$11,0,10*ROW('Sanitation Data'!F112))),'Data Summary'!CX118="Yes"),OFFSET('Sanitation Data'!$F$11,0,10*ROW('Sanitation Data'!F112)),NA())</f>
        <v>#N/A</v>
      </c>
      <c r="AJ118" s="99" t="e">
        <f ca="true">+IF(AND(ISNUMBER(OFFSET('Sanitation Data'!$F$12,0,10*ROW('Sanitation Data'!F112))),'Data Summary'!CY118="Yes"),OFFSET('Sanitation Data'!$F$12,0,10*ROW('Sanitation Data'!F112)),NA())</f>
        <v>#N/A</v>
      </c>
      <c r="AK118" s="99" t="e">
        <f ca="true">+IF(AND(ISNUMBER(OFFSET('Sanitation Data'!$G$4,0,10*ROW('Sanitation Data'!G112))),'Data Summary'!CZ118="Yes"),100-OFFSET('Sanitation Data'!$G$4,0,10*ROW('Sanitation Data'!G112)),NA())</f>
        <v>#N/A</v>
      </c>
      <c r="AL118" s="99" t="e">
        <f ca="true">+IF(AND(ISNUMBER(OFFSET('Sanitation Data'!$G$6,0,10*ROW('Sanitation Data'!G112))),'Data Summary'!DA118="Yes"),OFFSET('Sanitation Data'!$G$6,0,10*ROW('Sanitation Data'!G112)),NA())</f>
        <v>#N/A</v>
      </c>
      <c r="AM118" s="99" t="e">
        <f ca="true">+IF(AND(ISNUMBER(OFFSET('Sanitation Data'!$G$10,0,10*ROW('Sanitation Data'!G112))),'Data Summary'!DB118="Yes"),OFFSET('Sanitation Data'!$G$10,0,10*ROW('Sanitation Data'!G112)),NA())</f>
        <v>#N/A</v>
      </c>
      <c r="AN118" s="99" t="e">
        <f ca="true">+IF(AND(ISNUMBER(OFFSET('Sanitation Data'!$G$11,0,10*ROW('Sanitation Data'!G112))),'Data Summary'!DC118="Yes"),OFFSET('Sanitation Data'!$G$11,0,10*ROW('Sanitation Data'!G112)),NA())</f>
        <v>#N/A</v>
      </c>
      <c r="AO118" s="99" t="e">
        <f ca="true">+IF(AND(ISNUMBER(OFFSET('Sanitation Data'!$G$12,0,10*ROW('Sanitation Data'!G112))),'Data Summary'!DD118="Yes"),OFFSET('Sanitation Data'!$G$12,0,10*ROW('Sanitation Data'!G112)),NA())</f>
        <v>#N/A</v>
      </c>
      <c r="AP118" s="99" t="e">
        <f ca="true">+IF(AND(ISNUMBER(OFFSET('Sanitation Data'!$H$4,0,10*ROW('Sanitation Data'!H112))),'Data Summary'!DE118="Yes"),100-OFFSET('Sanitation Data'!$H$4,0,10*ROW('Sanitation Data'!H112)),NA())</f>
        <v>#N/A</v>
      </c>
      <c r="AQ118" s="99" t="e">
        <f ca="true">+IF(AND(ISNUMBER(OFFSET('Sanitation Data'!$H$6,0,10*ROW('Sanitation Data'!H112))),'Data Summary'!DF118="Yes"),OFFSET('Sanitation Data'!$H$6,0,10*ROW('Sanitation Data'!H112)),NA())</f>
        <v>#N/A</v>
      </c>
      <c r="AR118" s="99" t="e">
        <f ca="true">+IF(AND(ISNUMBER(OFFSET('Sanitation Data'!$H$10,0,10*ROW('Sanitation Data'!H112))),'Data Summary'!DG118="Yes"),OFFSET('Sanitation Data'!$H$10,0,10*ROW('Sanitation Data'!H112)),NA())</f>
        <v>#N/A</v>
      </c>
      <c r="AS118" s="99" t="e">
        <f ca="true">+IF(AND(ISNUMBER(OFFSET('Sanitation Data'!$H$11,0,10*ROW('Sanitation Data'!H112))),'Data Summary'!DH118="Yes"),OFFSET('Sanitation Data'!$H$11,0,10*ROW('Sanitation Data'!H112)),NA())</f>
        <v>#N/A</v>
      </c>
      <c r="AT118" s="99" t="e">
        <f ca="true">+IF(AND(ISNUMBER(OFFSET('Sanitation Data'!$H$12,0,10*ROW('Sanitation Data'!H112))),'Data Summary'!DI118="Yes"),OFFSET('Sanitation Data'!$H$12,0,10*ROW('Sanitation Data'!H112)),NA())</f>
        <v>#N/A</v>
      </c>
      <c r="AU118" s="99" t="e">
        <f ca="true">+IF(AND(ISNUMBER(OFFSET('Sanitation Data'!$I$4,0,10*ROW('Sanitation Data'!I112))),'Data Summary'!DJ118="Yes"),100-OFFSET('Sanitation Data'!$I$4,0,10*ROW('Sanitation Data'!I112)),NA())</f>
        <v>#N/A</v>
      </c>
      <c r="AV118" s="99" t="e">
        <f ca="true">+IF(AND(ISNUMBER(OFFSET('Sanitation Data'!$I$6,0,10*ROW('Sanitation Data'!I112))),'Data Summary'!DK118="Yes"),OFFSET('Sanitation Data'!$I$6,0,10*ROW('Sanitation Data'!I112)),NA())</f>
        <v>#N/A</v>
      </c>
      <c r="AW118" s="99" t="e">
        <f ca="true">+IF(AND(ISNUMBER(OFFSET('Sanitation Data'!$I$10,0,10*ROW('Sanitation Data'!I112))),'Data Summary'!DL118="Yes"),OFFSET('Sanitation Data'!$I$10,0,10*ROW('Sanitation Data'!I112)),NA())</f>
        <v>#N/A</v>
      </c>
      <c r="AX118" s="99" t="e">
        <f ca="true">+IF(AND(ISNUMBER(OFFSET('Sanitation Data'!$I$11,0,10*ROW('Sanitation Data'!I112))),'Data Summary'!DM118="Yes"),OFFSET('Sanitation Data'!$I$11,0,10*ROW('Sanitation Data'!I112)),NA())</f>
        <v>#N/A</v>
      </c>
      <c r="AY118" s="99" t="e">
        <f ca="true">+IF(AND(ISNUMBER(OFFSET('Sanitation Data'!$I$12,0,10*ROW('Sanitation Data'!I112))),'Data Summary'!DN118="Yes"),OFFSET('Sanitation Data'!$I$12,0,10*ROW('Sanitation Data'!I112)),NA())</f>
        <v>#N/A</v>
      </c>
      <c r="AZ118" s="100" t="e">
        <f ca="true">+IF(AND(ISNUMBER(OFFSET('Hygiene Data'!$D$5,0,10*ROW('Hygiene Data'!D112))),'Data Summary'!DO118="Yes"),OFFSET('Hygiene Data'!$D$5,0,10*ROW('Hygiene Data'!D112)),NA())</f>
        <v>#N/A</v>
      </c>
      <c r="BA118" s="100" t="e">
        <f ca="true">+IF(AND(ISNUMBER(OFFSET('Hygiene Data'!$D$7,0,10*ROW('Hygiene Data'!D112))),'Data Summary'!DP118="Yes"),OFFSET('Hygiene Data'!$D$7,0,10*ROW('Hygiene Data'!D112)),NA())</f>
        <v>#N/A</v>
      </c>
      <c r="BB118" s="100" t="e">
        <f ca="true">+IF(AND(ISNUMBER(OFFSET('Hygiene Data'!$D$9,0,10*ROW('Hygiene Data'!D112))),'Data Summary'!DQ118="Yes"),OFFSET('Hygiene Data'!$D$9,0,10*ROW('Hygiene Data'!D112)),NA())</f>
        <v>#N/A</v>
      </c>
      <c r="BC118" s="100" t="e">
        <f ca="true">+IF(AND(ISNUMBER(OFFSET('Hygiene Data'!$E$5,0,10*ROW('Hygiene Data'!E112))),'Data Summary'!DR118="Yes"),OFFSET('Hygiene Data'!$E$5,0,10*ROW('Hygiene Data'!E112)),NA())</f>
        <v>#N/A</v>
      </c>
      <c r="BD118" s="100" t="e">
        <f ca="true">+IF(AND(ISNUMBER(OFFSET('Hygiene Data'!$E$7,0,10*ROW('Hygiene Data'!E112))),'Data Summary'!DS118="Yes"),OFFSET('Hygiene Data'!$E$7,0,10*ROW('Hygiene Data'!E112)),NA())</f>
        <v>#N/A</v>
      </c>
      <c r="BE118" s="100" t="e">
        <f ca="true">+IF(AND(ISNUMBER(OFFSET('Hygiene Data'!$E$9,0,10*ROW('Hygiene Data'!E112))),'Data Summary'!DT118="Yes"),OFFSET('Hygiene Data'!$E$9,0,10*ROW('Hygiene Data'!E112)),NA())</f>
        <v>#N/A</v>
      </c>
      <c r="BF118" s="100" t="e">
        <f ca="true">+IF(AND(ISNUMBER(OFFSET('Hygiene Data'!$F$5,0,10*ROW('Hygiene Data'!F112))),'Data Summary'!DU118="Yes"),OFFSET('Hygiene Data'!$F$5,0,10*ROW('Hygiene Data'!F112)),NA())</f>
        <v>#N/A</v>
      </c>
      <c r="BG118" s="100" t="e">
        <f ca="true">+IF(AND(ISNUMBER(OFFSET('Hygiene Data'!$F$7,0,10*ROW('Hygiene Data'!F112))),'Data Summary'!DV118="Yes"),OFFSET('Hygiene Data'!$F$7,0,10*ROW('Hygiene Data'!F112)),NA())</f>
        <v>#N/A</v>
      </c>
      <c r="BH118" s="100" t="e">
        <f ca="true">+IF(AND(ISNUMBER(OFFSET('Hygiene Data'!$F$9,0,10*ROW('Hygiene Data'!F112))),'Data Summary'!DW118="Yes"),OFFSET('Hygiene Data'!$F$9,0,10*ROW('Hygiene Data'!F112)),NA())</f>
        <v>#N/A</v>
      </c>
      <c r="BI118" s="100" t="e">
        <f ca="true">+IF(AND(ISNUMBER(OFFSET('Hygiene Data'!$G$5,0,10*ROW('Hygiene Data'!G112))),'Data Summary'!DX118="Yes"),OFFSET('Hygiene Data'!$G$5,0,10*ROW('Hygiene Data'!G112)),NA())</f>
        <v>#N/A</v>
      </c>
      <c r="BJ118" s="100" t="e">
        <f ca="true">+IF(AND(ISNUMBER(OFFSET('Hygiene Data'!$G$7,0,10*ROW('Hygiene Data'!G112))),'Data Summary'!DY118="Yes"),OFFSET('Hygiene Data'!$G$7,0,10*ROW('Hygiene Data'!G112)),NA())</f>
        <v>#N/A</v>
      </c>
      <c r="BK118" s="100" t="e">
        <f ca="true">+IF(AND(ISNUMBER(OFFSET('Hygiene Data'!$G$9,0,10*ROW('Hygiene Data'!G112))),'Data Summary'!DZ118="Yes"),OFFSET('Hygiene Data'!$G$9,0,10*ROW('Hygiene Data'!G112)),NA())</f>
        <v>#N/A</v>
      </c>
      <c r="BL118" s="100" t="e">
        <f ca="true">+IF(AND(ISNUMBER(OFFSET('Hygiene Data'!$H$5,0,10*ROW('Hygiene Data'!H112))),'Data Summary'!EA118="Yes"),OFFSET('Hygiene Data'!$H$5,0,10*ROW('Hygiene Data'!H112)),NA())</f>
        <v>#N/A</v>
      </c>
      <c r="BM118" s="100" t="e">
        <f ca="true">+IF(AND(ISNUMBER(OFFSET('Hygiene Data'!$H$7,0,10*ROW('Hygiene Data'!H112))),'Data Summary'!EB118="Yes"),OFFSET('Hygiene Data'!$H$7,0,10*ROW('Hygiene Data'!H112)),NA())</f>
        <v>#N/A</v>
      </c>
      <c r="BN118" s="100" t="e">
        <f ca="true">+IF(AND(ISNUMBER(OFFSET('Hygiene Data'!$H$9,0,10*ROW('Hygiene Data'!H112))),'Data Summary'!EC118="Yes"),OFFSET('Hygiene Data'!$H$9,0,10*ROW('Hygiene Data'!H112)),NA())</f>
        <v>#N/A</v>
      </c>
      <c r="BO118" s="100" t="e">
        <f ca="true">+IF(AND(ISNUMBER(OFFSET('Hygiene Data'!$I$5,0,10*ROW('Hygiene Data'!I112))),'Data Summary'!ED118="Yes"),OFFSET('Hygiene Data'!$I$5,0,10*ROW('Hygiene Data'!I112)),NA())</f>
        <v>#N/A</v>
      </c>
      <c r="BP118" s="100" t="e">
        <f ca="true">+IF(AND(ISNUMBER(OFFSET('Hygiene Data'!$I$7,0,10*ROW('Hygiene Data'!I112))),'Data Summary'!EE118="Yes"),OFFSET('Hygiene Data'!$I$7,0,10*ROW('Hygiene Data'!I112)),NA())</f>
        <v>#N/A</v>
      </c>
      <c r="BQ118" s="100" t="e">
        <f ca="true">+IF(AND(ISNUMBER(OFFSET('Hygiene Data'!$I$9,0,10*ROW('Hygiene Data'!I112))),'Data Summary'!EF118="Yes"),OFFSET('Hygiene Data'!$I$9,0,10*ROW('Hygiene Data'!I112)),NA())</f>
        <v>#N/A</v>
      </c>
    </row>
    <row xmlns:x14ac="http://schemas.microsoft.com/office/spreadsheetml/2009/9/ac" r="119" x14ac:dyDescent="0.2">
      <c r="A119" s="351" t="e">
        <f ca="true">+RIGHT('Data Summary'!A119,LEN('Data Summary'!A119)-9)</f>
        <v>#VALUE!</v>
      </c>
      <c r="B119" s="38" t="str">
        <f ca="true">+IF(ISTEXT('Data Summary'!B119),'Data Summary'!B119,"")</f>
        <v/>
      </c>
      <c r="C119" s="350" t="e">
        <f ca="true">+VALUE('Data Summary'!C119)</f>
        <v>#VALUE!</v>
      </c>
      <c r="D119" s="98" t="e">
        <f ca="true">+IF(AND(ISNUMBER(OFFSET('Water Data'!$D$4,0,10*ROW('Water Data'!D113))),'Data Summary'!BS119="Yes"),100-OFFSET('Water Data'!$D$4,0,10*ROW('Water Data'!D113)),NA())</f>
        <v>#N/A</v>
      </c>
      <c r="E119" s="98" t="e">
        <f ca="true">+IF(AND(ISNUMBER(OFFSET('Water Data'!$D$6,0,10*ROW('Water Data'!D113))),'Data Summary'!BT119="Yes"),OFFSET('Water Data'!$D$6,0,10*ROW('Water Data'!D113)),NA())</f>
        <v>#N/A</v>
      </c>
      <c r="F119" s="98" t="e">
        <f ca="true">+IF(AND(ISNUMBER(OFFSET('Water Data'!$D$9,0,10*ROW('Water Data'!D113))),'Data Summary'!BU119="Yes"),OFFSET('Water Data'!$D$9,0,10*ROW('Water Data'!D113)),NA())</f>
        <v>#N/A</v>
      </c>
      <c r="G119" s="98" t="e">
        <f ca="true">+IF(AND(ISNUMBER(OFFSET('Water Data'!$E$4,0,10*ROW('Water Data'!E113))),'Data Summary'!BV119="Yes"),100-OFFSET('Water Data'!$E$4,0,10*ROW('Water Data'!E113)),NA())</f>
        <v>#N/A</v>
      </c>
      <c r="H119" s="98" t="e">
        <f ca="true">+IF(AND(ISNUMBER(OFFSET('Water Data'!$E$6,0,10*ROW('Water Data'!E113))),'Data Summary'!BW119="Yes"),OFFSET('Water Data'!$E$6,0,10*ROW('Water Data'!E113)),NA())</f>
        <v>#N/A</v>
      </c>
      <c r="I119" s="98" t="e">
        <f ca="true">+IF(AND(ISNUMBER(OFFSET('Water Data'!$E$9,0,10*ROW('Water Data'!E113))),'Data Summary'!BX119="Yes"),OFFSET('Water Data'!$E$9,0,10*ROW('Water Data'!E113)),NA())</f>
        <v>#N/A</v>
      </c>
      <c r="J119" s="98" t="e">
        <f ca="true">+IF(AND(ISNUMBER(OFFSET('Water Data'!$F$4,0,10*ROW('Water Data'!F113))),'Data Summary'!BY119="Yes"),100-OFFSET('Water Data'!$F$4,0,10*ROW('Water Data'!F113)),NA())</f>
        <v>#N/A</v>
      </c>
      <c r="K119" s="98" t="e">
        <f ca="true">+IF(AND(ISNUMBER(OFFSET('Water Data'!$F$6,0,10*ROW('Water Data'!F113))),'Data Summary'!BZ119="Yes"),OFFSET('Water Data'!$F$6,0,10*ROW('Water Data'!F113)),NA())</f>
        <v>#N/A</v>
      </c>
      <c r="L119" s="98" t="e">
        <f ca="true">+IF(AND(ISNUMBER(OFFSET('Water Data'!$F$9,0,10*ROW('Water Data'!F113))),'Data Summary'!CA119="Yes"),OFFSET('Water Data'!$F$9,0,10*ROW('Water Data'!F113)),NA())</f>
        <v>#N/A</v>
      </c>
      <c r="M119" s="98" t="e">
        <f ca="true">+IF(AND(ISNUMBER(OFFSET('Water Data'!$G$4,0,10*ROW('Water Data'!G113))),'Data Summary'!CB119="Yes"),100-OFFSET('Water Data'!$G$4,0,10*ROW('Water Data'!G113)),NA())</f>
        <v>#N/A</v>
      </c>
      <c r="N119" s="98" t="e">
        <f ca="true">+IF(AND(ISNUMBER(OFFSET('Water Data'!$G$6,0,10*ROW('Water Data'!G113))),'Data Summary'!CC119="Yes"),OFFSET('Water Data'!$G$6,0,10*ROW('Water Data'!G113)),NA())</f>
        <v>#N/A</v>
      </c>
      <c r="O119" s="98" t="e">
        <f ca="true">+IF(AND(ISNUMBER(OFFSET('Water Data'!$G$9,0,10*ROW('Water Data'!G113))),'Data Summary'!CD119="Yes"),OFFSET('Water Data'!$G$9,0,10*ROW('Water Data'!G113)),NA())</f>
        <v>#N/A</v>
      </c>
      <c r="P119" s="98" t="e">
        <f ca="true">+IF(AND(ISNUMBER(OFFSET('Water Data'!$H$4,0,10*ROW('Water Data'!H113))),'Data Summary'!CE119="Yes"),100-OFFSET('Water Data'!$H$4,0,10*ROW('Water Data'!H113)),NA())</f>
        <v>#N/A</v>
      </c>
      <c r="Q119" s="98" t="e">
        <f ca="true">+IF(AND(ISNUMBER(OFFSET('Water Data'!$H$6,0,10*ROW('Water Data'!H113))),'Data Summary'!CF119="Yes"),OFFSET('Water Data'!$H$6,0,10*ROW('Water Data'!H113)),NA())</f>
        <v>#N/A</v>
      </c>
      <c r="R119" s="98" t="e">
        <f ca="true">+IF(AND(ISNUMBER(OFFSET('Water Data'!$H$9,0,10*ROW('Water Data'!H113))),'Data Summary'!CG119="Yes"),OFFSET('Water Data'!$H$9,0,10*ROW('Water Data'!H113)),NA())</f>
        <v>#N/A</v>
      </c>
      <c r="S119" s="98" t="e">
        <f ca="true">+IF(AND(ISNUMBER(OFFSET('Water Data'!$I$4,0,10*ROW('Water Data'!I113))),'Data Summary'!CH119="Yes"),100-OFFSET('Water Data'!$I$4,0,10*ROW('Water Data'!I113)),NA())</f>
        <v>#N/A</v>
      </c>
      <c r="T119" s="98" t="e">
        <f ca="true">+IF(AND(ISNUMBER(OFFSET('Water Data'!$I$6,0,10*ROW('Water Data'!I113))),'Data Summary'!CI119="Yes"),OFFSET('Water Data'!$I$6,0,10*ROW('Water Data'!I113)),NA())</f>
        <v>#N/A</v>
      </c>
      <c r="U119" s="98" t="e">
        <f ca="true">+IF(AND(ISNUMBER(OFFSET('Water Data'!$I$9,0,10*ROW('Water Data'!I113))),'Data Summary'!CJ119="Yes"),OFFSET('Water Data'!$I$9,0,10*ROW('Water Data'!I113)),NA())</f>
        <v>#N/A</v>
      </c>
      <c r="V119" s="99" t="e">
        <f ca="true">+IF(AND(ISNUMBER(OFFSET('Sanitation Data'!$D$4,0,10*ROW('Sanitation Data'!D113))),'Data Summary'!CK119="Yes"),100-OFFSET('Sanitation Data'!$D$4,0,10*ROW('Sanitation Data'!D113)),NA())</f>
        <v>#N/A</v>
      </c>
      <c r="W119" s="99" t="e">
        <f ca="true">+IF(AND(ISNUMBER(OFFSET('Sanitation Data'!$D$6,0,10*ROW('Sanitation Data'!D113))),'Data Summary'!CL119="Yes"),OFFSET('Sanitation Data'!$D$6,0,10*ROW('Sanitation Data'!D113)),NA())</f>
        <v>#N/A</v>
      </c>
      <c r="X119" s="99" t="e">
        <f ca="true">+IF(AND(ISNUMBER(OFFSET('Sanitation Data'!$D$10,0,10*ROW('Sanitation Data'!D113))),'Data Summary'!CM119="Yes"),OFFSET('Sanitation Data'!$D$10,0,10*ROW('Sanitation Data'!D113)),NA())</f>
        <v>#N/A</v>
      </c>
      <c r="Y119" s="99" t="e">
        <f ca="true">+IF(AND(ISNUMBER(OFFSET('Sanitation Data'!$D$11,0,10*ROW('Sanitation Data'!D113))),'Data Summary'!CN119="Yes"),OFFSET('Sanitation Data'!$D$11,0,10*ROW('Sanitation Data'!D113)),NA())</f>
        <v>#N/A</v>
      </c>
      <c r="Z119" s="99" t="e">
        <f ca="true">+IF(AND(ISNUMBER(OFFSET('Sanitation Data'!$D$12,0,10*ROW('Sanitation Data'!D113))),'Data Summary'!CO119="Yes"),OFFSET('Sanitation Data'!$D$12,0,10*ROW('Sanitation Data'!D113)),NA())</f>
        <v>#N/A</v>
      </c>
      <c r="AA119" s="99" t="e">
        <f ca="true">+IF(AND(ISNUMBER(OFFSET('Sanitation Data'!$E$4,0,10*ROW('Sanitation Data'!E113))),'Data Summary'!CP119="Yes"),100-OFFSET('Sanitation Data'!$E$4,0,10*ROW('Sanitation Data'!E113)),NA())</f>
        <v>#N/A</v>
      </c>
      <c r="AB119" s="99" t="e">
        <f ca="true">+IF(AND(ISNUMBER(OFFSET('Sanitation Data'!$E$6,0,10*ROW('Sanitation Data'!E113))),'Data Summary'!CQ119="Yes"),OFFSET('Sanitation Data'!$E$6,0,10*ROW('Sanitation Data'!E113)),NA())</f>
        <v>#N/A</v>
      </c>
      <c r="AC119" s="99" t="e">
        <f ca="true">+IF(AND(ISNUMBER(OFFSET('Sanitation Data'!$E$10,0,10*ROW('Sanitation Data'!E113))),'Data Summary'!CR119="Yes"),OFFSET('Sanitation Data'!$E$10,0,10*ROW('Sanitation Data'!E113)),NA())</f>
        <v>#N/A</v>
      </c>
      <c r="AD119" s="99" t="e">
        <f ca="true">+IF(AND(ISNUMBER(OFFSET('Sanitation Data'!$E$11,0,10*ROW('Sanitation Data'!E113))),'Data Summary'!CS119="Yes"),OFFSET('Sanitation Data'!$E$11,0,10*ROW('Sanitation Data'!E113)),NA())</f>
        <v>#N/A</v>
      </c>
      <c r="AE119" s="99" t="e">
        <f ca="true">+IF(AND(ISNUMBER(OFFSET('Sanitation Data'!$E$12,0,10*ROW('Sanitation Data'!E113))),'Data Summary'!CT119="Yes"),OFFSET('Sanitation Data'!$E$12,0,10*ROW('Sanitation Data'!E113)),NA())</f>
        <v>#N/A</v>
      </c>
      <c r="AF119" s="99" t="e">
        <f ca="true">+IF(AND(ISNUMBER(OFFSET('Sanitation Data'!$F$4,0,10*ROW('Sanitation Data'!F113))),'Data Summary'!CU119="Yes"),100-OFFSET('Sanitation Data'!$F$4,0,10*ROW('Sanitation Data'!F113)),NA())</f>
        <v>#N/A</v>
      </c>
      <c r="AG119" s="99" t="e">
        <f ca="true">+IF(AND(ISNUMBER(OFFSET('Sanitation Data'!$F$6,0,10*ROW('Sanitation Data'!F113))),'Data Summary'!CV119="Yes"),OFFSET('Sanitation Data'!$F$6,0,10*ROW('Sanitation Data'!F113)),NA())</f>
        <v>#N/A</v>
      </c>
      <c r="AH119" s="99" t="e">
        <f ca="true">+IF(AND(ISNUMBER(OFFSET('Sanitation Data'!$F$10,0,10*ROW('Sanitation Data'!F113))),'Data Summary'!CW119="Yes"),OFFSET('Sanitation Data'!$F$10,0,10*ROW('Sanitation Data'!F113)),NA())</f>
        <v>#N/A</v>
      </c>
      <c r="AI119" s="99" t="e">
        <f ca="true">+IF(AND(ISNUMBER(OFFSET('Sanitation Data'!$F$11,0,10*ROW('Sanitation Data'!F113))),'Data Summary'!CX119="Yes"),OFFSET('Sanitation Data'!$F$11,0,10*ROW('Sanitation Data'!F113)),NA())</f>
        <v>#N/A</v>
      </c>
      <c r="AJ119" s="99" t="e">
        <f ca="true">+IF(AND(ISNUMBER(OFFSET('Sanitation Data'!$F$12,0,10*ROW('Sanitation Data'!F113))),'Data Summary'!CY119="Yes"),OFFSET('Sanitation Data'!$F$12,0,10*ROW('Sanitation Data'!F113)),NA())</f>
        <v>#N/A</v>
      </c>
      <c r="AK119" s="99" t="e">
        <f ca="true">+IF(AND(ISNUMBER(OFFSET('Sanitation Data'!$G$4,0,10*ROW('Sanitation Data'!G113))),'Data Summary'!CZ119="Yes"),100-OFFSET('Sanitation Data'!$G$4,0,10*ROW('Sanitation Data'!G113)),NA())</f>
        <v>#N/A</v>
      </c>
      <c r="AL119" s="99" t="e">
        <f ca="true">+IF(AND(ISNUMBER(OFFSET('Sanitation Data'!$G$6,0,10*ROW('Sanitation Data'!G113))),'Data Summary'!DA119="Yes"),OFFSET('Sanitation Data'!$G$6,0,10*ROW('Sanitation Data'!G113)),NA())</f>
        <v>#N/A</v>
      </c>
      <c r="AM119" s="99" t="e">
        <f ca="true">+IF(AND(ISNUMBER(OFFSET('Sanitation Data'!$G$10,0,10*ROW('Sanitation Data'!G113))),'Data Summary'!DB119="Yes"),OFFSET('Sanitation Data'!$G$10,0,10*ROW('Sanitation Data'!G113)),NA())</f>
        <v>#N/A</v>
      </c>
      <c r="AN119" s="99" t="e">
        <f ca="true">+IF(AND(ISNUMBER(OFFSET('Sanitation Data'!$G$11,0,10*ROW('Sanitation Data'!G113))),'Data Summary'!DC119="Yes"),OFFSET('Sanitation Data'!$G$11,0,10*ROW('Sanitation Data'!G113)),NA())</f>
        <v>#N/A</v>
      </c>
      <c r="AO119" s="99" t="e">
        <f ca="true">+IF(AND(ISNUMBER(OFFSET('Sanitation Data'!$G$12,0,10*ROW('Sanitation Data'!G113))),'Data Summary'!DD119="Yes"),OFFSET('Sanitation Data'!$G$12,0,10*ROW('Sanitation Data'!G113)),NA())</f>
        <v>#N/A</v>
      </c>
      <c r="AP119" s="99" t="e">
        <f ca="true">+IF(AND(ISNUMBER(OFFSET('Sanitation Data'!$H$4,0,10*ROW('Sanitation Data'!H113))),'Data Summary'!DE119="Yes"),100-OFFSET('Sanitation Data'!$H$4,0,10*ROW('Sanitation Data'!H113)),NA())</f>
        <v>#N/A</v>
      </c>
      <c r="AQ119" s="99" t="e">
        <f ca="true">+IF(AND(ISNUMBER(OFFSET('Sanitation Data'!$H$6,0,10*ROW('Sanitation Data'!H113))),'Data Summary'!DF119="Yes"),OFFSET('Sanitation Data'!$H$6,0,10*ROW('Sanitation Data'!H113)),NA())</f>
        <v>#N/A</v>
      </c>
      <c r="AR119" s="99" t="e">
        <f ca="true">+IF(AND(ISNUMBER(OFFSET('Sanitation Data'!$H$10,0,10*ROW('Sanitation Data'!H113))),'Data Summary'!DG119="Yes"),OFFSET('Sanitation Data'!$H$10,0,10*ROW('Sanitation Data'!H113)),NA())</f>
        <v>#N/A</v>
      </c>
      <c r="AS119" s="99" t="e">
        <f ca="true">+IF(AND(ISNUMBER(OFFSET('Sanitation Data'!$H$11,0,10*ROW('Sanitation Data'!H113))),'Data Summary'!DH119="Yes"),OFFSET('Sanitation Data'!$H$11,0,10*ROW('Sanitation Data'!H113)),NA())</f>
        <v>#N/A</v>
      </c>
      <c r="AT119" s="99" t="e">
        <f ca="true">+IF(AND(ISNUMBER(OFFSET('Sanitation Data'!$H$12,0,10*ROW('Sanitation Data'!H113))),'Data Summary'!DI119="Yes"),OFFSET('Sanitation Data'!$H$12,0,10*ROW('Sanitation Data'!H113)),NA())</f>
        <v>#N/A</v>
      </c>
      <c r="AU119" s="99" t="e">
        <f ca="true">+IF(AND(ISNUMBER(OFFSET('Sanitation Data'!$I$4,0,10*ROW('Sanitation Data'!I113))),'Data Summary'!DJ119="Yes"),100-OFFSET('Sanitation Data'!$I$4,0,10*ROW('Sanitation Data'!I113)),NA())</f>
        <v>#N/A</v>
      </c>
      <c r="AV119" s="99" t="e">
        <f ca="true">+IF(AND(ISNUMBER(OFFSET('Sanitation Data'!$I$6,0,10*ROW('Sanitation Data'!I113))),'Data Summary'!DK119="Yes"),OFFSET('Sanitation Data'!$I$6,0,10*ROW('Sanitation Data'!I113)),NA())</f>
        <v>#N/A</v>
      </c>
      <c r="AW119" s="99" t="e">
        <f ca="true">+IF(AND(ISNUMBER(OFFSET('Sanitation Data'!$I$10,0,10*ROW('Sanitation Data'!I113))),'Data Summary'!DL119="Yes"),OFFSET('Sanitation Data'!$I$10,0,10*ROW('Sanitation Data'!I113)),NA())</f>
        <v>#N/A</v>
      </c>
      <c r="AX119" s="99" t="e">
        <f ca="true">+IF(AND(ISNUMBER(OFFSET('Sanitation Data'!$I$11,0,10*ROW('Sanitation Data'!I113))),'Data Summary'!DM119="Yes"),OFFSET('Sanitation Data'!$I$11,0,10*ROW('Sanitation Data'!I113)),NA())</f>
        <v>#N/A</v>
      </c>
      <c r="AY119" s="99" t="e">
        <f ca="true">+IF(AND(ISNUMBER(OFFSET('Sanitation Data'!$I$12,0,10*ROW('Sanitation Data'!I113))),'Data Summary'!DN119="Yes"),OFFSET('Sanitation Data'!$I$12,0,10*ROW('Sanitation Data'!I113)),NA())</f>
        <v>#N/A</v>
      </c>
      <c r="AZ119" s="100" t="e">
        <f ca="true">+IF(AND(ISNUMBER(OFFSET('Hygiene Data'!$D$5,0,10*ROW('Hygiene Data'!D113))),'Data Summary'!DO119="Yes"),OFFSET('Hygiene Data'!$D$5,0,10*ROW('Hygiene Data'!D113)),NA())</f>
        <v>#N/A</v>
      </c>
      <c r="BA119" s="100" t="e">
        <f ca="true">+IF(AND(ISNUMBER(OFFSET('Hygiene Data'!$D$7,0,10*ROW('Hygiene Data'!D113))),'Data Summary'!DP119="Yes"),OFFSET('Hygiene Data'!$D$7,0,10*ROW('Hygiene Data'!D113)),NA())</f>
        <v>#N/A</v>
      </c>
      <c r="BB119" s="100" t="e">
        <f ca="true">+IF(AND(ISNUMBER(OFFSET('Hygiene Data'!$D$9,0,10*ROW('Hygiene Data'!D113))),'Data Summary'!DQ119="Yes"),OFFSET('Hygiene Data'!$D$9,0,10*ROW('Hygiene Data'!D113)),NA())</f>
        <v>#N/A</v>
      </c>
      <c r="BC119" s="100" t="e">
        <f ca="true">+IF(AND(ISNUMBER(OFFSET('Hygiene Data'!$E$5,0,10*ROW('Hygiene Data'!E113))),'Data Summary'!DR119="Yes"),OFFSET('Hygiene Data'!$E$5,0,10*ROW('Hygiene Data'!E113)),NA())</f>
        <v>#N/A</v>
      </c>
      <c r="BD119" s="100" t="e">
        <f ca="true">+IF(AND(ISNUMBER(OFFSET('Hygiene Data'!$E$7,0,10*ROW('Hygiene Data'!E113))),'Data Summary'!DS119="Yes"),OFFSET('Hygiene Data'!$E$7,0,10*ROW('Hygiene Data'!E113)),NA())</f>
        <v>#N/A</v>
      </c>
      <c r="BE119" s="100" t="e">
        <f ca="true">+IF(AND(ISNUMBER(OFFSET('Hygiene Data'!$E$9,0,10*ROW('Hygiene Data'!E113))),'Data Summary'!DT119="Yes"),OFFSET('Hygiene Data'!$E$9,0,10*ROW('Hygiene Data'!E113)),NA())</f>
        <v>#N/A</v>
      </c>
      <c r="BF119" s="100" t="e">
        <f ca="true">+IF(AND(ISNUMBER(OFFSET('Hygiene Data'!$F$5,0,10*ROW('Hygiene Data'!F113))),'Data Summary'!DU119="Yes"),OFFSET('Hygiene Data'!$F$5,0,10*ROW('Hygiene Data'!F113)),NA())</f>
        <v>#N/A</v>
      </c>
      <c r="BG119" s="100" t="e">
        <f ca="true">+IF(AND(ISNUMBER(OFFSET('Hygiene Data'!$F$7,0,10*ROW('Hygiene Data'!F113))),'Data Summary'!DV119="Yes"),OFFSET('Hygiene Data'!$F$7,0,10*ROW('Hygiene Data'!F113)),NA())</f>
        <v>#N/A</v>
      </c>
      <c r="BH119" s="100" t="e">
        <f ca="true">+IF(AND(ISNUMBER(OFFSET('Hygiene Data'!$F$9,0,10*ROW('Hygiene Data'!F113))),'Data Summary'!DW119="Yes"),OFFSET('Hygiene Data'!$F$9,0,10*ROW('Hygiene Data'!F113)),NA())</f>
        <v>#N/A</v>
      </c>
      <c r="BI119" s="100" t="e">
        <f ca="true">+IF(AND(ISNUMBER(OFFSET('Hygiene Data'!$G$5,0,10*ROW('Hygiene Data'!G113))),'Data Summary'!DX119="Yes"),OFFSET('Hygiene Data'!$G$5,0,10*ROW('Hygiene Data'!G113)),NA())</f>
        <v>#N/A</v>
      </c>
      <c r="BJ119" s="100" t="e">
        <f ca="true">+IF(AND(ISNUMBER(OFFSET('Hygiene Data'!$G$7,0,10*ROW('Hygiene Data'!G113))),'Data Summary'!DY119="Yes"),OFFSET('Hygiene Data'!$G$7,0,10*ROW('Hygiene Data'!G113)),NA())</f>
        <v>#N/A</v>
      </c>
      <c r="BK119" s="100" t="e">
        <f ca="true">+IF(AND(ISNUMBER(OFFSET('Hygiene Data'!$G$9,0,10*ROW('Hygiene Data'!G113))),'Data Summary'!DZ119="Yes"),OFFSET('Hygiene Data'!$G$9,0,10*ROW('Hygiene Data'!G113)),NA())</f>
        <v>#N/A</v>
      </c>
      <c r="BL119" s="100" t="e">
        <f ca="true">+IF(AND(ISNUMBER(OFFSET('Hygiene Data'!$H$5,0,10*ROW('Hygiene Data'!H113))),'Data Summary'!EA119="Yes"),OFFSET('Hygiene Data'!$H$5,0,10*ROW('Hygiene Data'!H113)),NA())</f>
        <v>#N/A</v>
      </c>
      <c r="BM119" s="100" t="e">
        <f ca="true">+IF(AND(ISNUMBER(OFFSET('Hygiene Data'!$H$7,0,10*ROW('Hygiene Data'!H113))),'Data Summary'!EB119="Yes"),OFFSET('Hygiene Data'!$H$7,0,10*ROW('Hygiene Data'!H113)),NA())</f>
        <v>#N/A</v>
      </c>
      <c r="BN119" s="100" t="e">
        <f ca="true">+IF(AND(ISNUMBER(OFFSET('Hygiene Data'!$H$9,0,10*ROW('Hygiene Data'!H113))),'Data Summary'!EC119="Yes"),OFFSET('Hygiene Data'!$H$9,0,10*ROW('Hygiene Data'!H113)),NA())</f>
        <v>#N/A</v>
      </c>
      <c r="BO119" s="100" t="e">
        <f ca="true">+IF(AND(ISNUMBER(OFFSET('Hygiene Data'!$I$5,0,10*ROW('Hygiene Data'!I113))),'Data Summary'!ED119="Yes"),OFFSET('Hygiene Data'!$I$5,0,10*ROW('Hygiene Data'!I113)),NA())</f>
        <v>#N/A</v>
      </c>
      <c r="BP119" s="100" t="e">
        <f ca="true">+IF(AND(ISNUMBER(OFFSET('Hygiene Data'!$I$7,0,10*ROW('Hygiene Data'!I113))),'Data Summary'!EE119="Yes"),OFFSET('Hygiene Data'!$I$7,0,10*ROW('Hygiene Data'!I113)),NA())</f>
        <v>#N/A</v>
      </c>
      <c r="BQ119" s="100" t="e">
        <f ca="true">+IF(AND(ISNUMBER(OFFSET('Hygiene Data'!$I$9,0,10*ROW('Hygiene Data'!I113))),'Data Summary'!EF119="Yes"),OFFSET('Hygiene Data'!$I$9,0,10*ROW('Hygiene Data'!I113)),NA())</f>
        <v>#N/A</v>
      </c>
    </row>
    <row xmlns:x14ac="http://schemas.microsoft.com/office/spreadsheetml/2009/9/ac" r="120" x14ac:dyDescent="0.2">
      <c r="A120" s="351" t="e">
        <f ca="true">+RIGHT('Data Summary'!A120,LEN('Data Summary'!A120)-9)</f>
        <v>#VALUE!</v>
      </c>
      <c r="B120" s="38" t="str">
        <f ca="true">+IF(ISTEXT('Data Summary'!B120),'Data Summary'!B120,"")</f>
        <v/>
      </c>
      <c r="C120" s="350" t="e">
        <f ca="true">+VALUE('Data Summary'!C120)</f>
        <v>#VALUE!</v>
      </c>
      <c r="D120" s="98" t="e">
        <f ca="true">+IF(AND(ISNUMBER(OFFSET('Water Data'!$D$4,0,10*ROW('Water Data'!D114))),'Data Summary'!BS120="Yes"),100-OFFSET('Water Data'!$D$4,0,10*ROW('Water Data'!D114)),NA())</f>
        <v>#N/A</v>
      </c>
      <c r="E120" s="98" t="e">
        <f ca="true">+IF(AND(ISNUMBER(OFFSET('Water Data'!$D$6,0,10*ROW('Water Data'!D114))),'Data Summary'!BT120="Yes"),OFFSET('Water Data'!$D$6,0,10*ROW('Water Data'!D114)),NA())</f>
        <v>#N/A</v>
      </c>
      <c r="F120" s="98" t="e">
        <f ca="true">+IF(AND(ISNUMBER(OFFSET('Water Data'!$D$9,0,10*ROW('Water Data'!D114))),'Data Summary'!BU120="Yes"),OFFSET('Water Data'!$D$9,0,10*ROW('Water Data'!D114)),NA())</f>
        <v>#N/A</v>
      </c>
      <c r="G120" s="98" t="e">
        <f ca="true">+IF(AND(ISNUMBER(OFFSET('Water Data'!$E$4,0,10*ROW('Water Data'!E114))),'Data Summary'!BV120="Yes"),100-OFFSET('Water Data'!$E$4,0,10*ROW('Water Data'!E114)),NA())</f>
        <v>#N/A</v>
      </c>
      <c r="H120" s="98" t="e">
        <f ca="true">+IF(AND(ISNUMBER(OFFSET('Water Data'!$E$6,0,10*ROW('Water Data'!E114))),'Data Summary'!BW120="Yes"),OFFSET('Water Data'!$E$6,0,10*ROW('Water Data'!E114)),NA())</f>
        <v>#N/A</v>
      </c>
      <c r="I120" s="98" t="e">
        <f ca="true">+IF(AND(ISNUMBER(OFFSET('Water Data'!$E$9,0,10*ROW('Water Data'!E114))),'Data Summary'!BX120="Yes"),OFFSET('Water Data'!$E$9,0,10*ROW('Water Data'!E114)),NA())</f>
        <v>#N/A</v>
      </c>
      <c r="J120" s="98" t="e">
        <f ca="true">+IF(AND(ISNUMBER(OFFSET('Water Data'!$F$4,0,10*ROW('Water Data'!F114))),'Data Summary'!BY120="Yes"),100-OFFSET('Water Data'!$F$4,0,10*ROW('Water Data'!F114)),NA())</f>
        <v>#N/A</v>
      </c>
      <c r="K120" s="98" t="e">
        <f ca="true">+IF(AND(ISNUMBER(OFFSET('Water Data'!$F$6,0,10*ROW('Water Data'!F114))),'Data Summary'!BZ120="Yes"),OFFSET('Water Data'!$F$6,0,10*ROW('Water Data'!F114)),NA())</f>
        <v>#N/A</v>
      </c>
      <c r="L120" s="98" t="e">
        <f ca="true">+IF(AND(ISNUMBER(OFFSET('Water Data'!$F$9,0,10*ROW('Water Data'!F114))),'Data Summary'!CA120="Yes"),OFFSET('Water Data'!$F$9,0,10*ROW('Water Data'!F114)),NA())</f>
        <v>#N/A</v>
      </c>
      <c r="M120" s="98" t="e">
        <f ca="true">+IF(AND(ISNUMBER(OFFSET('Water Data'!$G$4,0,10*ROW('Water Data'!G114))),'Data Summary'!CB120="Yes"),100-OFFSET('Water Data'!$G$4,0,10*ROW('Water Data'!G114)),NA())</f>
        <v>#N/A</v>
      </c>
      <c r="N120" s="98" t="e">
        <f ca="true">+IF(AND(ISNUMBER(OFFSET('Water Data'!$G$6,0,10*ROW('Water Data'!G114))),'Data Summary'!CC120="Yes"),OFFSET('Water Data'!$G$6,0,10*ROW('Water Data'!G114)),NA())</f>
        <v>#N/A</v>
      </c>
      <c r="O120" s="98" t="e">
        <f ca="true">+IF(AND(ISNUMBER(OFFSET('Water Data'!$G$9,0,10*ROW('Water Data'!G114))),'Data Summary'!CD120="Yes"),OFFSET('Water Data'!$G$9,0,10*ROW('Water Data'!G114)),NA())</f>
        <v>#N/A</v>
      </c>
      <c r="P120" s="98" t="e">
        <f ca="true">+IF(AND(ISNUMBER(OFFSET('Water Data'!$H$4,0,10*ROW('Water Data'!H114))),'Data Summary'!CE120="Yes"),100-OFFSET('Water Data'!$H$4,0,10*ROW('Water Data'!H114)),NA())</f>
        <v>#N/A</v>
      </c>
      <c r="Q120" s="98" t="e">
        <f ca="true">+IF(AND(ISNUMBER(OFFSET('Water Data'!$H$6,0,10*ROW('Water Data'!H114))),'Data Summary'!CF120="Yes"),OFFSET('Water Data'!$H$6,0,10*ROW('Water Data'!H114)),NA())</f>
        <v>#N/A</v>
      </c>
      <c r="R120" s="98" t="e">
        <f ca="true">+IF(AND(ISNUMBER(OFFSET('Water Data'!$H$9,0,10*ROW('Water Data'!H114))),'Data Summary'!CG120="Yes"),OFFSET('Water Data'!$H$9,0,10*ROW('Water Data'!H114)),NA())</f>
        <v>#N/A</v>
      </c>
      <c r="S120" s="98" t="e">
        <f ca="true">+IF(AND(ISNUMBER(OFFSET('Water Data'!$I$4,0,10*ROW('Water Data'!I114))),'Data Summary'!CH120="Yes"),100-OFFSET('Water Data'!$I$4,0,10*ROW('Water Data'!I114)),NA())</f>
        <v>#N/A</v>
      </c>
      <c r="T120" s="98" t="e">
        <f ca="true">+IF(AND(ISNUMBER(OFFSET('Water Data'!$I$6,0,10*ROW('Water Data'!I114))),'Data Summary'!CI120="Yes"),OFFSET('Water Data'!$I$6,0,10*ROW('Water Data'!I114)),NA())</f>
        <v>#N/A</v>
      </c>
      <c r="U120" s="98" t="e">
        <f ca="true">+IF(AND(ISNUMBER(OFFSET('Water Data'!$I$9,0,10*ROW('Water Data'!I114))),'Data Summary'!CJ120="Yes"),OFFSET('Water Data'!$I$9,0,10*ROW('Water Data'!I114)),NA())</f>
        <v>#N/A</v>
      </c>
      <c r="V120" s="99" t="e">
        <f ca="true">+IF(AND(ISNUMBER(OFFSET('Sanitation Data'!$D$4,0,10*ROW('Sanitation Data'!D114))),'Data Summary'!CK120="Yes"),100-OFFSET('Sanitation Data'!$D$4,0,10*ROW('Sanitation Data'!D114)),NA())</f>
        <v>#N/A</v>
      </c>
      <c r="W120" s="99" t="e">
        <f ca="true">+IF(AND(ISNUMBER(OFFSET('Sanitation Data'!$D$6,0,10*ROW('Sanitation Data'!D114))),'Data Summary'!CL120="Yes"),OFFSET('Sanitation Data'!$D$6,0,10*ROW('Sanitation Data'!D114)),NA())</f>
        <v>#N/A</v>
      </c>
      <c r="X120" s="99" t="e">
        <f ca="true">+IF(AND(ISNUMBER(OFFSET('Sanitation Data'!$D$10,0,10*ROW('Sanitation Data'!D114))),'Data Summary'!CM120="Yes"),OFFSET('Sanitation Data'!$D$10,0,10*ROW('Sanitation Data'!D114)),NA())</f>
        <v>#N/A</v>
      </c>
      <c r="Y120" s="99" t="e">
        <f ca="true">+IF(AND(ISNUMBER(OFFSET('Sanitation Data'!$D$11,0,10*ROW('Sanitation Data'!D114))),'Data Summary'!CN120="Yes"),OFFSET('Sanitation Data'!$D$11,0,10*ROW('Sanitation Data'!D114)),NA())</f>
        <v>#N/A</v>
      </c>
      <c r="Z120" s="99" t="e">
        <f ca="true">+IF(AND(ISNUMBER(OFFSET('Sanitation Data'!$D$12,0,10*ROW('Sanitation Data'!D114))),'Data Summary'!CO120="Yes"),OFFSET('Sanitation Data'!$D$12,0,10*ROW('Sanitation Data'!D114)),NA())</f>
        <v>#N/A</v>
      </c>
      <c r="AA120" s="99" t="e">
        <f ca="true">+IF(AND(ISNUMBER(OFFSET('Sanitation Data'!$E$4,0,10*ROW('Sanitation Data'!E114))),'Data Summary'!CP120="Yes"),100-OFFSET('Sanitation Data'!$E$4,0,10*ROW('Sanitation Data'!E114)),NA())</f>
        <v>#N/A</v>
      </c>
      <c r="AB120" s="99" t="e">
        <f ca="true">+IF(AND(ISNUMBER(OFFSET('Sanitation Data'!$E$6,0,10*ROW('Sanitation Data'!E114))),'Data Summary'!CQ120="Yes"),OFFSET('Sanitation Data'!$E$6,0,10*ROW('Sanitation Data'!E114)),NA())</f>
        <v>#N/A</v>
      </c>
      <c r="AC120" s="99" t="e">
        <f ca="true">+IF(AND(ISNUMBER(OFFSET('Sanitation Data'!$E$10,0,10*ROW('Sanitation Data'!E114))),'Data Summary'!CR120="Yes"),OFFSET('Sanitation Data'!$E$10,0,10*ROW('Sanitation Data'!E114)),NA())</f>
        <v>#N/A</v>
      </c>
      <c r="AD120" s="99" t="e">
        <f ca="true">+IF(AND(ISNUMBER(OFFSET('Sanitation Data'!$E$11,0,10*ROW('Sanitation Data'!E114))),'Data Summary'!CS120="Yes"),OFFSET('Sanitation Data'!$E$11,0,10*ROW('Sanitation Data'!E114)),NA())</f>
        <v>#N/A</v>
      </c>
      <c r="AE120" s="99" t="e">
        <f ca="true">+IF(AND(ISNUMBER(OFFSET('Sanitation Data'!$E$12,0,10*ROW('Sanitation Data'!E114))),'Data Summary'!CT120="Yes"),OFFSET('Sanitation Data'!$E$12,0,10*ROW('Sanitation Data'!E114)),NA())</f>
        <v>#N/A</v>
      </c>
      <c r="AF120" s="99" t="e">
        <f ca="true">+IF(AND(ISNUMBER(OFFSET('Sanitation Data'!$F$4,0,10*ROW('Sanitation Data'!F114))),'Data Summary'!CU120="Yes"),100-OFFSET('Sanitation Data'!$F$4,0,10*ROW('Sanitation Data'!F114)),NA())</f>
        <v>#N/A</v>
      </c>
      <c r="AG120" s="99" t="e">
        <f ca="true">+IF(AND(ISNUMBER(OFFSET('Sanitation Data'!$F$6,0,10*ROW('Sanitation Data'!F114))),'Data Summary'!CV120="Yes"),OFFSET('Sanitation Data'!$F$6,0,10*ROW('Sanitation Data'!F114)),NA())</f>
        <v>#N/A</v>
      </c>
      <c r="AH120" s="99" t="e">
        <f ca="true">+IF(AND(ISNUMBER(OFFSET('Sanitation Data'!$F$10,0,10*ROW('Sanitation Data'!F114))),'Data Summary'!CW120="Yes"),OFFSET('Sanitation Data'!$F$10,0,10*ROW('Sanitation Data'!F114)),NA())</f>
        <v>#N/A</v>
      </c>
      <c r="AI120" s="99" t="e">
        <f ca="true">+IF(AND(ISNUMBER(OFFSET('Sanitation Data'!$F$11,0,10*ROW('Sanitation Data'!F114))),'Data Summary'!CX120="Yes"),OFFSET('Sanitation Data'!$F$11,0,10*ROW('Sanitation Data'!F114)),NA())</f>
        <v>#N/A</v>
      </c>
      <c r="AJ120" s="99" t="e">
        <f ca="true">+IF(AND(ISNUMBER(OFFSET('Sanitation Data'!$F$12,0,10*ROW('Sanitation Data'!F114))),'Data Summary'!CY120="Yes"),OFFSET('Sanitation Data'!$F$12,0,10*ROW('Sanitation Data'!F114)),NA())</f>
        <v>#N/A</v>
      </c>
      <c r="AK120" s="99" t="e">
        <f ca="true">+IF(AND(ISNUMBER(OFFSET('Sanitation Data'!$G$4,0,10*ROW('Sanitation Data'!G114))),'Data Summary'!CZ120="Yes"),100-OFFSET('Sanitation Data'!$G$4,0,10*ROW('Sanitation Data'!G114)),NA())</f>
        <v>#N/A</v>
      </c>
      <c r="AL120" s="99" t="e">
        <f ca="true">+IF(AND(ISNUMBER(OFFSET('Sanitation Data'!$G$6,0,10*ROW('Sanitation Data'!G114))),'Data Summary'!DA120="Yes"),OFFSET('Sanitation Data'!$G$6,0,10*ROW('Sanitation Data'!G114)),NA())</f>
        <v>#N/A</v>
      </c>
      <c r="AM120" s="99" t="e">
        <f ca="true">+IF(AND(ISNUMBER(OFFSET('Sanitation Data'!$G$10,0,10*ROW('Sanitation Data'!G114))),'Data Summary'!DB120="Yes"),OFFSET('Sanitation Data'!$G$10,0,10*ROW('Sanitation Data'!G114)),NA())</f>
        <v>#N/A</v>
      </c>
      <c r="AN120" s="99" t="e">
        <f ca="true">+IF(AND(ISNUMBER(OFFSET('Sanitation Data'!$G$11,0,10*ROW('Sanitation Data'!G114))),'Data Summary'!DC120="Yes"),OFFSET('Sanitation Data'!$G$11,0,10*ROW('Sanitation Data'!G114)),NA())</f>
        <v>#N/A</v>
      </c>
      <c r="AO120" s="99" t="e">
        <f ca="true">+IF(AND(ISNUMBER(OFFSET('Sanitation Data'!$G$12,0,10*ROW('Sanitation Data'!G114))),'Data Summary'!DD120="Yes"),OFFSET('Sanitation Data'!$G$12,0,10*ROW('Sanitation Data'!G114)),NA())</f>
        <v>#N/A</v>
      </c>
      <c r="AP120" s="99" t="e">
        <f ca="true">+IF(AND(ISNUMBER(OFFSET('Sanitation Data'!$H$4,0,10*ROW('Sanitation Data'!H114))),'Data Summary'!DE120="Yes"),100-OFFSET('Sanitation Data'!$H$4,0,10*ROW('Sanitation Data'!H114)),NA())</f>
        <v>#N/A</v>
      </c>
      <c r="AQ120" s="99" t="e">
        <f ca="true">+IF(AND(ISNUMBER(OFFSET('Sanitation Data'!$H$6,0,10*ROW('Sanitation Data'!H114))),'Data Summary'!DF120="Yes"),OFFSET('Sanitation Data'!$H$6,0,10*ROW('Sanitation Data'!H114)),NA())</f>
        <v>#N/A</v>
      </c>
      <c r="AR120" s="99" t="e">
        <f ca="true">+IF(AND(ISNUMBER(OFFSET('Sanitation Data'!$H$10,0,10*ROW('Sanitation Data'!H114))),'Data Summary'!DG120="Yes"),OFFSET('Sanitation Data'!$H$10,0,10*ROW('Sanitation Data'!H114)),NA())</f>
        <v>#N/A</v>
      </c>
      <c r="AS120" s="99" t="e">
        <f ca="true">+IF(AND(ISNUMBER(OFFSET('Sanitation Data'!$H$11,0,10*ROW('Sanitation Data'!H114))),'Data Summary'!DH120="Yes"),OFFSET('Sanitation Data'!$H$11,0,10*ROW('Sanitation Data'!H114)),NA())</f>
        <v>#N/A</v>
      </c>
      <c r="AT120" s="99" t="e">
        <f ca="true">+IF(AND(ISNUMBER(OFFSET('Sanitation Data'!$H$12,0,10*ROW('Sanitation Data'!H114))),'Data Summary'!DI120="Yes"),OFFSET('Sanitation Data'!$H$12,0,10*ROW('Sanitation Data'!H114)),NA())</f>
        <v>#N/A</v>
      </c>
      <c r="AU120" s="99" t="e">
        <f ca="true">+IF(AND(ISNUMBER(OFFSET('Sanitation Data'!$I$4,0,10*ROW('Sanitation Data'!I114))),'Data Summary'!DJ120="Yes"),100-OFFSET('Sanitation Data'!$I$4,0,10*ROW('Sanitation Data'!I114)),NA())</f>
        <v>#N/A</v>
      </c>
      <c r="AV120" s="99" t="e">
        <f ca="true">+IF(AND(ISNUMBER(OFFSET('Sanitation Data'!$I$6,0,10*ROW('Sanitation Data'!I114))),'Data Summary'!DK120="Yes"),OFFSET('Sanitation Data'!$I$6,0,10*ROW('Sanitation Data'!I114)),NA())</f>
        <v>#N/A</v>
      </c>
      <c r="AW120" s="99" t="e">
        <f ca="true">+IF(AND(ISNUMBER(OFFSET('Sanitation Data'!$I$10,0,10*ROW('Sanitation Data'!I114))),'Data Summary'!DL120="Yes"),OFFSET('Sanitation Data'!$I$10,0,10*ROW('Sanitation Data'!I114)),NA())</f>
        <v>#N/A</v>
      </c>
      <c r="AX120" s="99" t="e">
        <f ca="true">+IF(AND(ISNUMBER(OFFSET('Sanitation Data'!$I$11,0,10*ROW('Sanitation Data'!I114))),'Data Summary'!DM120="Yes"),OFFSET('Sanitation Data'!$I$11,0,10*ROW('Sanitation Data'!I114)),NA())</f>
        <v>#N/A</v>
      </c>
      <c r="AY120" s="99" t="e">
        <f ca="true">+IF(AND(ISNUMBER(OFFSET('Sanitation Data'!$I$12,0,10*ROW('Sanitation Data'!I114))),'Data Summary'!DN120="Yes"),OFFSET('Sanitation Data'!$I$12,0,10*ROW('Sanitation Data'!I114)),NA())</f>
        <v>#N/A</v>
      </c>
      <c r="AZ120" s="100" t="e">
        <f ca="true">+IF(AND(ISNUMBER(OFFSET('Hygiene Data'!$D$5,0,10*ROW('Hygiene Data'!D114))),'Data Summary'!DO120="Yes"),OFFSET('Hygiene Data'!$D$5,0,10*ROW('Hygiene Data'!D114)),NA())</f>
        <v>#N/A</v>
      </c>
      <c r="BA120" s="100" t="e">
        <f ca="true">+IF(AND(ISNUMBER(OFFSET('Hygiene Data'!$D$7,0,10*ROW('Hygiene Data'!D114))),'Data Summary'!DP120="Yes"),OFFSET('Hygiene Data'!$D$7,0,10*ROW('Hygiene Data'!D114)),NA())</f>
        <v>#N/A</v>
      </c>
      <c r="BB120" s="100" t="e">
        <f ca="true">+IF(AND(ISNUMBER(OFFSET('Hygiene Data'!$D$9,0,10*ROW('Hygiene Data'!D114))),'Data Summary'!DQ120="Yes"),OFFSET('Hygiene Data'!$D$9,0,10*ROW('Hygiene Data'!D114)),NA())</f>
        <v>#N/A</v>
      </c>
      <c r="BC120" s="100" t="e">
        <f ca="true">+IF(AND(ISNUMBER(OFFSET('Hygiene Data'!$E$5,0,10*ROW('Hygiene Data'!E114))),'Data Summary'!DR120="Yes"),OFFSET('Hygiene Data'!$E$5,0,10*ROW('Hygiene Data'!E114)),NA())</f>
        <v>#N/A</v>
      </c>
      <c r="BD120" s="100" t="e">
        <f ca="true">+IF(AND(ISNUMBER(OFFSET('Hygiene Data'!$E$7,0,10*ROW('Hygiene Data'!E114))),'Data Summary'!DS120="Yes"),OFFSET('Hygiene Data'!$E$7,0,10*ROW('Hygiene Data'!E114)),NA())</f>
        <v>#N/A</v>
      </c>
      <c r="BE120" s="100" t="e">
        <f ca="true">+IF(AND(ISNUMBER(OFFSET('Hygiene Data'!$E$9,0,10*ROW('Hygiene Data'!E114))),'Data Summary'!DT120="Yes"),OFFSET('Hygiene Data'!$E$9,0,10*ROW('Hygiene Data'!E114)),NA())</f>
        <v>#N/A</v>
      </c>
      <c r="BF120" s="100" t="e">
        <f ca="true">+IF(AND(ISNUMBER(OFFSET('Hygiene Data'!$F$5,0,10*ROW('Hygiene Data'!F114))),'Data Summary'!DU120="Yes"),OFFSET('Hygiene Data'!$F$5,0,10*ROW('Hygiene Data'!F114)),NA())</f>
        <v>#N/A</v>
      </c>
      <c r="BG120" s="100" t="e">
        <f ca="true">+IF(AND(ISNUMBER(OFFSET('Hygiene Data'!$F$7,0,10*ROW('Hygiene Data'!F114))),'Data Summary'!DV120="Yes"),OFFSET('Hygiene Data'!$F$7,0,10*ROW('Hygiene Data'!F114)),NA())</f>
        <v>#N/A</v>
      </c>
      <c r="BH120" s="100" t="e">
        <f ca="true">+IF(AND(ISNUMBER(OFFSET('Hygiene Data'!$F$9,0,10*ROW('Hygiene Data'!F114))),'Data Summary'!DW120="Yes"),OFFSET('Hygiene Data'!$F$9,0,10*ROW('Hygiene Data'!F114)),NA())</f>
        <v>#N/A</v>
      </c>
      <c r="BI120" s="100" t="e">
        <f ca="true">+IF(AND(ISNUMBER(OFFSET('Hygiene Data'!$G$5,0,10*ROW('Hygiene Data'!G114))),'Data Summary'!DX120="Yes"),OFFSET('Hygiene Data'!$G$5,0,10*ROW('Hygiene Data'!G114)),NA())</f>
        <v>#N/A</v>
      </c>
      <c r="BJ120" s="100" t="e">
        <f ca="true">+IF(AND(ISNUMBER(OFFSET('Hygiene Data'!$G$7,0,10*ROW('Hygiene Data'!G114))),'Data Summary'!DY120="Yes"),OFFSET('Hygiene Data'!$G$7,0,10*ROW('Hygiene Data'!G114)),NA())</f>
        <v>#N/A</v>
      </c>
      <c r="BK120" s="100" t="e">
        <f ca="true">+IF(AND(ISNUMBER(OFFSET('Hygiene Data'!$G$9,0,10*ROW('Hygiene Data'!G114))),'Data Summary'!DZ120="Yes"),OFFSET('Hygiene Data'!$G$9,0,10*ROW('Hygiene Data'!G114)),NA())</f>
        <v>#N/A</v>
      </c>
      <c r="BL120" s="100" t="e">
        <f ca="true">+IF(AND(ISNUMBER(OFFSET('Hygiene Data'!$H$5,0,10*ROW('Hygiene Data'!H114))),'Data Summary'!EA120="Yes"),OFFSET('Hygiene Data'!$H$5,0,10*ROW('Hygiene Data'!H114)),NA())</f>
        <v>#N/A</v>
      </c>
      <c r="BM120" s="100" t="e">
        <f ca="true">+IF(AND(ISNUMBER(OFFSET('Hygiene Data'!$H$7,0,10*ROW('Hygiene Data'!H114))),'Data Summary'!EB120="Yes"),OFFSET('Hygiene Data'!$H$7,0,10*ROW('Hygiene Data'!H114)),NA())</f>
        <v>#N/A</v>
      </c>
      <c r="BN120" s="100" t="e">
        <f ca="true">+IF(AND(ISNUMBER(OFFSET('Hygiene Data'!$H$9,0,10*ROW('Hygiene Data'!H114))),'Data Summary'!EC120="Yes"),OFFSET('Hygiene Data'!$H$9,0,10*ROW('Hygiene Data'!H114)),NA())</f>
        <v>#N/A</v>
      </c>
      <c r="BO120" s="100" t="e">
        <f ca="true">+IF(AND(ISNUMBER(OFFSET('Hygiene Data'!$I$5,0,10*ROW('Hygiene Data'!I114))),'Data Summary'!ED120="Yes"),OFFSET('Hygiene Data'!$I$5,0,10*ROW('Hygiene Data'!I114)),NA())</f>
        <v>#N/A</v>
      </c>
      <c r="BP120" s="100" t="e">
        <f ca="true">+IF(AND(ISNUMBER(OFFSET('Hygiene Data'!$I$7,0,10*ROW('Hygiene Data'!I114))),'Data Summary'!EE120="Yes"),OFFSET('Hygiene Data'!$I$7,0,10*ROW('Hygiene Data'!I114)),NA())</f>
        <v>#N/A</v>
      </c>
      <c r="BQ120" s="100" t="e">
        <f ca="true">+IF(AND(ISNUMBER(OFFSET('Hygiene Data'!$I$9,0,10*ROW('Hygiene Data'!I114))),'Data Summary'!EF120="Yes"),OFFSET('Hygiene Data'!$I$9,0,10*ROW('Hygiene Data'!I114)),NA())</f>
        <v>#N/A</v>
      </c>
    </row>
    <row xmlns:x14ac="http://schemas.microsoft.com/office/spreadsheetml/2009/9/ac" r="121" x14ac:dyDescent="0.2">
      <c r="A121" s="351" t="e">
        <f ca="true">+RIGHT('Data Summary'!A121,LEN('Data Summary'!A121)-9)</f>
        <v>#VALUE!</v>
      </c>
      <c r="B121" s="38" t="str">
        <f ca="true">+IF(ISTEXT('Data Summary'!B121),'Data Summary'!B121,"")</f>
        <v/>
      </c>
      <c r="C121" s="350" t="e">
        <f ca="true">+VALUE('Data Summary'!C121)</f>
        <v>#VALUE!</v>
      </c>
      <c r="D121" s="98" t="e">
        <f ca="true">+IF(AND(ISNUMBER(OFFSET('Water Data'!$D$4,0,10*ROW('Water Data'!D115))),'Data Summary'!BS121="Yes"),100-OFFSET('Water Data'!$D$4,0,10*ROW('Water Data'!D115)),NA())</f>
        <v>#N/A</v>
      </c>
      <c r="E121" s="98" t="e">
        <f ca="true">+IF(AND(ISNUMBER(OFFSET('Water Data'!$D$6,0,10*ROW('Water Data'!D115))),'Data Summary'!BT121="Yes"),OFFSET('Water Data'!$D$6,0,10*ROW('Water Data'!D115)),NA())</f>
        <v>#N/A</v>
      </c>
      <c r="F121" s="98" t="e">
        <f ca="true">+IF(AND(ISNUMBER(OFFSET('Water Data'!$D$9,0,10*ROW('Water Data'!D115))),'Data Summary'!BU121="Yes"),OFFSET('Water Data'!$D$9,0,10*ROW('Water Data'!D115)),NA())</f>
        <v>#N/A</v>
      </c>
      <c r="G121" s="98" t="e">
        <f ca="true">+IF(AND(ISNUMBER(OFFSET('Water Data'!$E$4,0,10*ROW('Water Data'!E115))),'Data Summary'!BV121="Yes"),100-OFFSET('Water Data'!$E$4,0,10*ROW('Water Data'!E115)),NA())</f>
        <v>#N/A</v>
      </c>
      <c r="H121" s="98" t="e">
        <f ca="true">+IF(AND(ISNUMBER(OFFSET('Water Data'!$E$6,0,10*ROW('Water Data'!E115))),'Data Summary'!BW121="Yes"),OFFSET('Water Data'!$E$6,0,10*ROW('Water Data'!E115)),NA())</f>
        <v>#N/A</v>
      </c>
      <c r="I121" s="98" t="e">
        <f ca="true">+IF(AND(ISNUMBER(OFFSET('Water Data'!$E$9,0,10*ROW('Water Data'!E115))),'Data Summary'!BX121="Yes"),OFFSET('Water Data'!$E$9,0,10*ROW('Water Data'!E115)),NA())</f>
        <v>#N/A</v>
      </c>
      <c r="J121" s="98" t="e">
        <f ca="true">+IF(AND(ISNUMBER(OFFSET('Water Data'!$F$4,0,10*ROW('Water Data'!F115))),'Data Summary'!BY121="Yes"),100-OFFSET('Water Data'!$F$4,0,10*ROW('Water Data'!F115)),NA())</f>
        <v>#N/A</v>
      </c>
      <c r="K121" s="98" t="e">
        <f ca="true">+IF(AND(ISNUMBER(OFFSET('Water Data'!$F$6,0,10*ROW('Water Data'!F115))),'Data Summary'!BZ121="Yes"),OFFSET('Water Data'!$F$6,0,10*ROW('Water Data'!F115)),NA())</f>
        <v>#N/A</v>
      </c>
      <c r="L121" s="98" t="e">
        <f ca="true">+IF(AND(ISNUMBER(OFFSET('Water Data'!$F$9,0,10*ROW('Water Data'!F115))),'Data Summary'!CA121="Yes"),OFFSET('Water Data'!$F$9,0,10*ROW('Water Data'!F115)),NA())</f>
        <v>#N/A</v>
      </c>
      <c r="M121" s="98" t="e">
        <f ca="true">+IF(AND(ISNUMBER(OFFSET('Water Data'!$G$4,0,10*ROW('Water Data'!G115))),'Data Summary'!CB121="Yes"),100-OFFSET('Water Data'!$G$4,0,10*ROW('Water Data'!G115)),NA())</f>
        <v>#N/A</v>
      </c>
      <c r="N121" s="98" t="e">
        <f ca="true">+IF(AND(ISNUMBER(OFFSET('Water Data'!$G$6,0,10*ROW('Water Data'!G115))),'Data Summary'!CC121="Yes"),OFFSET('Water Data'!$G$6,0,10*ROW('Water Data'!G115)),NA())</f>
        <v>#N/A</v>
      </c>
      <c r="O121" s="98" t="e">
        <f ca="true">+IF(AND(ISNUMBER(OFFSET('Water Data'!$G$9,0,10*ROW('Water Data'!G115))),'Data Summary'!CD121="Yes"),OFFSET('Water Data'!$G$9,0,10*ROW('Water Data'!G115)),NA())</f>
        <v>#N/A</v>
      </c>
      <c r="P121" s="98" t="e">
        <f ca="true">+IF(AND(ISNUMBER(OFFSET('Water Data'!$H$4,0,10*ROW('Water Data'!H115))),'Data Summary'!CE121="Yes"),100-OFFSET('Water Data'!$H$4,0,10*ROW('Water Data'!H115)),NA())</f>
        <v>#N/A</v>
      </c>
      <c r="Q121" s="98" t="e">
        <f ca="true">+IF(AND(ISNUMBER(OFFSET('Water Data'!$H$6,0,10*ROW('Water Data'!H115))),'Data Summary'!CF121="Yes"),OFFSET('Water Data'!$H$6,0,10*ROW('Water Data'!H115)),NA())</f>
        <v>#N/A</v>
      </c>
      <c r="R121" s="98" t="e">
        <f ca="true">+IF(AND(ISNUMBER(OFFSET('Water Data'!$H$9,0,10*ROW('Water Data'!H115))),'Data Summary'!CG121="Yes"),OFFSET('Water Data'!$H$9,0,10*ROW('Water Data'!H115)),NA())</f>
        <v>#N/A</v>
      </c>
      <c r="S121" s="98" t="e">
        <f ca="true">+IF(AND(ISNUMBER(OFFSET('Water Data'!$I$4,0,10*ROW('Water Data'!I115))),'Data Summary'!CH121="Yes"),100-OFFSET('Water Data'!$I$4,0,10*ROW('Water Data'!I115)),NA())</f>
        <v>#N/A</v>
      </c>
      <c r="T121" s="98" t="e">
        <f ca="true">+IF(AND(ISNUMBER(OFFSET('Water Data'!$I$6,0,10*ROW('Water Data'!I115))),'Data Summary'!CI121="Yes"),OFFSET('Water Data'!$I$6,0,10*ROW('Water Data'!I115)),NA())</f>
        <v>#N/A</v>
      </c>
      <c r="U121" s="98" t="e">
        <f ca="true">+IF(AND(ISNUMBER(OFFSET('Water Data'!$I$9,0,10*ROW('Water Data'!I115))),'Data Summary'!CJ121="Yes"),OFFSET('Water Data'!$I$9,0,10*ROW('Water Data'!I115)),NA())</f>
        <v>#N/A</v>
      </c>
      <c r="V121" s="99" t="e">
        <f ca="true">+IF(AND(ISNUMBER(OFFSET('Sanitation Data'!$D$4,0,10*ROW('Sanitation Data'!D115))),'Data Summary'!CK121="Yes"),100-OFFSET('Sanitation Data'!$D$4,0,10*ROW('Sanitation Data'!D115)),NA())</f>
        <v>#N/A</v>
      </c>
      <c r="W121" s="99" t="e">
        <f ca="true">+IF(AND(ISNUMBER(OFFSET('Sanitation Data'!$D$6,0,10*ROW('Sanitation Data'!D115))),'Data Summary'!CL121="Yes"),OFFSET('Sanitation Data'!$D$6,0,10*ROW('Sanitation Data'!D115)),NA())</f>
        <v>#N/A</v>
      </c>
      <c r="X121" s="99" t="e">
        <f ca="true">+IF(AND(ISNUMBER(OFFSET('Sanitation Data'!$D$10,0,10*ROW('Sanitation Data'!D115))),'Data Summary'!CM121="Yes"),OFFSET('Sanitation Data'!$D$10,0,10*ROW('Sanitation Data'!D115)),NA())</f>
        <v>#N/A</v>
      </c>
      <c r="Y121" s="99" t="e">
        <f ca="true">+IF(AND(ISNUMBER(OFFSET('Sanitation Data'!$D$11,0,10*ROW('Sanitation Data'!D115))),'Data Summary'!CN121="Yes"),OFFSET('Sanitation Data'!$D$11,0,10*ROW('Sanitation Data'!D115)),NA())</f>
        <v>#N/A</v>
      </c>
      <c r="Z121" s="99" t="e">
        <f ca="true">+IF(AND(ISNUMBER(OFFSET('Sanitation Data'!$D$12,0,10*ROW('Sanitation Data'!D115))),'Data Summary'!CO121="Yes"),OFFSET('Sanitation Data'!$D$12,0,10*ROW('Sanitation Data'!D115)),NA())</f>
        <v>#N/A</v>
      </c>
      <c r="AA121" s="99" t="e">
        <f ca="true">+IF(AND(ISNUMBER(OFFSET('Sanitation Data'!$E$4,0,10*ROW('Sanitation Data'!E115))),'Data Summary'!CP121="Yes"),100-OFFSET('Sanitation Data'!$E$4,0,10*ROW('Sanitation Data'!E115)),NA())</f>
        <v>#N/A</v>
      </c>
      <c r="AB121" s="99" t="e">
        <f ca="true">+IF(AND(ISNUMBER(OFFSET('Sanitation Data'!$E$6,0,10*ROW('Sanitation Data'!E115))),'Data Summary'!CQ121="Yes"),OFFSET('Sanitation Data'!$E$6,0,10*ROW('Sanitation Data'!E115)),NA())</f>
        <v>#N/A</v>
      </c>
      <c r="AC121" s="99" t="e">
        <f ca="true">+IF(AND(ISNUMBER(OFFSET('Sanitation Data'!$E$10,0,10*ROW('Sanitation Data'!E115))),'Data Summary'!CR121="Yes"),OFFSET('Sanitation Data'!$E$10,0,10*ROW('Sanitation Data'!E115)),NA())</f>
        <v>#N/A</v>
      </c>
      <c r="AD121" s="99" t="e">
        <f ca="true">+IF(AND(ISNUMBER(OFFSET('Sanitation Data'!$E$11,0,10*ROW('Sanitation Data'!E115))),'Data Summary'!CS121="Yes"),OFFSET('Sanitation Data'!$E$11,0,10*ROW('Sanitation Data'!E115)),NA())</f>
        <v>#N/A</v>
      </c>
      <c r="AE121" s="99" t="e">
        <f ca="true">+IF(AND(ISNUMBER(OFFSET('Sanitation Data'!$E$12,0,10*ROW('Sanitation Data'!E115))),'Data Summary'!CT121="Yes"),OFFSET('Sanitation Data'!$E$12,0,10*ROW('Sanitation Data'!E115)),NA())</f>
        <v>#N/A</v>
      </c>
      <c r="AF121" s="99" t="e">
        <f ca="true">+IF(AND(ISNUMBER(OFFSET('Sanitation Data'!$F$4,0,10*ROW('Sanitation Data'!F115))),'Data Summary'!CU121="Yes"),100-OFFSET('Sanitation Data'!$F$4,0,10*ROW('Sanitation Data'!F115)),NA())</f>
        <v>#N/A</v>
      </c>
      <c r="AG121" s="99" t="e">
        <f ca="true">+IF(AND(ISNUMBER(OFFSET('Sanitation Data'!$F$6,0,10*ROW('Sanitation Data'!F115))),'Data Summary'!CV121="Yes"),OFFSET('Sanitation Data'!$F$6,0,10*ROW('Sanitation Data'!F115)),NA())</f>
        <v>#N/A</v>
      </c>
      <c r="AH121" s="99" t="e">
        <f ca="true">+IF(AND(ISNUMBER(OFFSET('Sanitation Data'!$F$10,0,10*ROW('Sanitation Data'!F115))),'Data Summary'!CW121="Yes"),OFFSET('Sanitation Data'!$F$10,0,10*ROW('Sanitation Data'!F115)),NA())</f>
        <v>#N/A</v>
      </c>
      <c r="AI121" s="99" t="e">
        <f ca="true">+IF(AND(ISNUMBER(OFFSET('Sanitation Data'!$F$11,0,10*ROW('Sanitation Data'!F115))),'Data Summary'!CX121="Yes"),OFFSET('Sanitation Data'!$F$11,0,10*ROW('Sanitation Data'!F115)),NA())</f>
        <v>#N/A</v>
      </c>
      <c r="AJ121" s="99" t="e">
        <f ca="true">+IF(AND(ISNUMBER(OFFSET('Sanitation Data'!$F$12,0,10*ROW('Sanitation Data'!F115))),'Data Summary'!CY121="Yes"),OFFSET('Sanitation Data'!$F$12,0,10*ROW('Sanitation Data'!F115)),NA())</f>
        <v>#N/A</v>
      </c>
      <c r="AK121" s="99" t="e">
        <f ca="true">+IF(AND(ISNUMBER(OFFSET('Sanitation Data'!$G$4,0,10*ROW('Sanitation Data'!G115))),'Data Summary'!CZ121="Yes"),100-OFFSET('Sanitation Data'!$G$4,0,10*ROW('Sanitation Data'!G115)),NA())</f>
        <v>#N/A</v>
      </c>
      <c r="AL121" s="99" t="e">
        <f ca="true">+IF(AND(ISNUMBER(OFFSET('Sanitation Data'!$G$6,0,10*ROW('Sanitation Data'!G115))),'Data Summary'!DA121="Yes"),OFFSET('Sanitation Data'!$G$6,0,10*ROW('Sanitation Data'!G115)),NA())</f>
        <v>#N/A</v>
      </c>
      <c r="AM121" s="99" t="e">
        <f ca="true">+IF(AND(ISNUMBER(OFFSET('Sanitation Data'!$G$10,0,10*ROW('Sanitation Data'!G115))),'Data Summary'!DB121="Yes"),OFFSET('Sanitation Data'!$G$10,0,10*ROW('Sanitation Data'!G115)),NA())</f>
        <v>#N/A</v>
      </c>
      <c r="AN121" s="99" t="e">
        <f ca="true">+IF(AND(ISNUMBER(OFFSET('Sanitation Data'!$G$11,0,10*ROW('Sanitation Data'!G115))),'Data Summary'!DC121="Yes"),OFFSET('Sanitation Data'!$G$11,0,10*ROW('Sanitation Data'!G115)),NA())</f>
        <v>#N/A</v>
      </c>
      <c r="AO121" s="99" t="e">
        <f ca="true">+IF(AND(ISNUMBER(OFFSET('Sanitation Data'!$G$12,0,10*ROW('Sanitation Data'!G115))),'Data Summary'!DD121="Yes"),OFFSET('Sanitation Data'!$G$12,0,10*ROW('Sanitation Data'!G115)),NA())</f>
        <v>#N/A</v>
      </c>
      <c r="AP121" s="99" t="e">
        <f ca="true">+IF(AND(ISNUMBER(OFFSET('Sanitation Data'!$H$4,0,10*ROW('Sanitation Data'!H115))),'Data Summary'!DE121="Yes"),100-OFFSET('Sanitation Data'!$H$4,0,10*ROW('Sanitation Data'!H115)),NA())</f>
        <v>#N/A</v>
      </c>
      <c r="AQ121" s="99" t="e">
        <f ca="true">+IF(AND(ISNUMBER(OFFSET('Sanitation Data'!$H$6,0,10*ROW('Sanitation Data'!H115))),'Data Summary'!DF121="Yes"),OFFSET('Sanitation Data'!$H$6,0,10*ROW('Sanitation Data'!H115)),NA())</f>
        <v>#N/A</v>
      </c>
      <c r="AR121" s="99" t="e">
        <f ca="true">+IF(AND(ISNUMBER(OFFSET('Sanitation Data'!$H$10,0,10*ROW('Sanitation Data'!H115))),'Data Summary'!DG121="Yes"),OFFSET('Sanitation Data'!$H$10,0,10*ROW('Sanitation Data'!H115)),NA())</f>
        <v>#N/A</v>
      </c>
      <c r="AS121" s="99" t="e">
        <f ca="true">+IF(AND(ISNUMBER(OFFSET('Sanitation Data'!$H$11,0,10*ROW('Sanitation Data'!H115))),'Data Summary'!DH121="Yes"),OFFSET('Sanitation Data'!$H$11,0,10*ROW('Sanitation Data'!H115)),NA())</f>
        <v>#N/A</v>
      </c>
      <c r="AT121" s="99" t="e">
        <f ca="true">+IF(AND(ISNUMBER(OFFSET('Sanitation Data'!$H$12,0,10*ROW('Sanitation Data'!H115))),'Data Summary'!DI121="Yes"),OFFSET('Sanitation Data'!$H$12,0,10*ROW('Sanitation Data'!H115)),NA())</f>
        <v>#N/A</v>
      </c>
      <c r="AU121" s="99" t="e">
        <f ca="true">+IF(AND(ISNUMBER(OFFSET('Sanitation Data'!$I$4,0,10*ROW('Sanitation Data'!I115))),'Data Summary'!DJ121="Yes"),100-OFFSET('Sanitation Data'!$I$4,0,10*ROW('Sanitation Data'!I115)),NA())</f>
        <v>#N/A</v>
      </c>
      <c r="AV121" s="99" t="e">
        <f ca="true">+IF(AND(ISNUMBER(OFFSET('Sanitation Data'!$I$6,0,10*ROW('Sanitation Data'!I115))),'Data Summary'!DK121="Yes"),OFFSET('Sanitation Data'!$I$6,0,10*ROW('Sanitation Data'!I115)),NA())</f>
        <v>#N/A</v>
      </c>
      <c r="AW121" s="99" t="e">
        <f ca="true">+IF(AND(ISNUMBER(OFFSET('Sanitation Data'!$I$10,0,10*ROW('Sanitation Data'!I115))),'Data Summary'!DL121="Yes"),OFFSET('Sanitation Data'!$I$10,0,10*ROW('Sanitation Data'!I115)),NA())</f>
        <v>#N/A</v>
      </c>
      <c r="AX121" s="99" t="e">
        <f ca="true">+IF(AND(ISNUMBER(OFFSET('Sanitation Data'!$I$11,0,10*ROW('Sanitation Data'!I115))),'Data Summary'!DM121="Yes"),OFFSET('Sanitation Data'!$I$11,0,10*ROW('Sanitation Data'!I115)),NA())</f>
        <v>#N/A</v>
      </c>
      <c r="AY121" s="99" t="e">
        <f ca="true">+IF(AND(ISNUMBER(OFFSET('Sanitation Data'!$I$12,0,10*ROW('Sanitation Data'!I115))),'Data Summary'!DN121="Yes"),OFFSET('Sanitation Data'!$I$12,0,10*ROW('Sanitation Data'!I115)),NA())</f>
        <v>#N/A</v>
      </c>
      <c r="AZ121" s="100" t="e">
        <f ca="true">+IF(AND(ISNUMBER(OFFSET('Hygiene Data'!$D$5,0,10*ROW('Hygiene Data'!D115))),'Data Summary'!DO121="Yes"),OFFSET('Hygiene Data'!$D$5,0,10*ROW('Hygiene Data'!D115)),NA())</f>
        <v>#N/A</v>
      </c>
      <c r="BA121" s="100" t="e">
        <f ca="true">+IF(AND(ISNUMBER(OFFSET('Hygiene Data'!$D$7,0,10*ROW('Hygiene Data'!D115))),'Data Summary'!DP121="Yes"),OFFSET('Hygiene Data'!$D$7,0,10*ROW('Hygiene Data'!D115)),NA())</f>
        <v>#N/A</v>
      </c>
      <c r="BB121" s="100" t="e">
        <f ca="true">+IF(AND(ISNUMBER(OFFSET('Hygiene Data'!$D$9,0,10*ROW('Hygiene Data'!D115))),'Data Summary'!DQ121="Yes"),OFFSET('Hygiene Data'!$D$9,0,10*ROW('Hygiene Data'!D115)),NA())</f>
        <v>#N/A</v>
      </c>
      <c r="BC121" s="100" t="e">
        <f ca="true">+IF(AND(ISNUMBER(OFFSET('Hygiene Data'!$E$5,0,10*ROW('Hygiene Data'!E115))),'Data Summary'!DR121="Yes"),OFFSET('Hygiene Data'!$E$5,0,10*ROW('Hygiene Data'!E115)),NA())</f>
        <v>#N/A</v>
      </c>
      <c r="BD121" s="100" t="e">
        <f ca="true">+IF(AND(ISNUMBER(OFFSET('Hygiene Data'!$E$7,0,10*ROW('Hygiene Data'!E115))),'Data Summary'!DS121="Yes"),OFFSET('Hygiene Data'!$E$7,0,10*ROW('Hygiene Data'!E115)),NA())</f>
        <v>#N/A</v>
      </c>
      <c r="BE121" s="100" t="e">
        <f ca="true">+IF(AND(ISNUMBER(OFFSET('Hygiene Data'!$E$9,0,10*ROW('Hygiene Data'!E115))),'Data Summary'!DT121="Yes"),OFFSET('Hygiene Data'!$E$9,0,10*ROW('Hygiene Data'!E115)),NA())</f>
        <v>#N/A</v>
      </c>
      <c r="BF121" s="100" t="e">
        <f ca="true">+IF(AND(ISNUMBER(OFFSET('Hygiene Data'!$F$5,0,10*ROW('Hygiene Data'!F115))),'Data Summary'!DU121="Yes"),OFFSET('Hygiene Data'!$F$5,0,10*ROW('Hygiene Data'!F115)),NA())</f>
        <v>#N/A</v>
      </c>
      <c r="BG121" s="100" t="e">
        <f ca="true">+IF(AND(ISNUMBER(OFFSET('Hygiene Data'!$F$7,0,10*ROW('Hygiene Data'!F115))),'Data Summary'!DV121="Yes"),OFFSET('Hygiene Data'!$F$7,0,10*ROW('Hygiene Data'!F115)),NA())</f>
        <v>#N/A</v>
      </c>
      <c r="BH121" s="100" t="e">
        <f ca="true">+IF(AND(ISNUMBER(OFFSET('Hygiene Data'!$F$9,0,10*ROW('Hygiene Data'!F115))),'Data Summary'!DW121="Yes"),OFFSET('Hygiene Data'!$F$9,0,10*ROW('Hygiene Data'!F115)),NA())</f>
        <v>#N/A</v>
      </c>
      <c r="BI121" s="100" t="e">
        <f ca="true">+IF(AND(ISNUMBER(OFFSET('Hygiene Data'!$G$5,0,10*ROW('Hygiene Data'!G115))),'Data Summary'!DX121="Yes"),OFFSET('Hygiene Data'!$G$5,0,10*ROW('Hygiene Data'!G115)),NA())</f>
        <v>#N/A</v>
      </c>
      <c r="BJ121" s="100" t="e">
        <f ca="true">+IF(AND(ISNUMBER(OFFSET('Hygiene Data'!$G$7,0,10*ROW('Hygiene Data'!G115))),'Data Summary'!DY121="Yes"),OFFSET('Hygiene Data'!$G$7,0,10*ROW('Hygiene Data'!G115)),NA())</f>
        <v>#N/A</v>
      </c>
      <c r="BK121" s="100" t="e">
        <f ca="true">+IF(AND(ISNUMBER(OFFSET('Hygiene Data'!$G$9,0,10*ROW('Hygiene Data'!G115))),'Data Summary'!DZ121="Yes"),OFFSET('Hygiene Data'!$G$9,0,10*ROW('Hygiene Data'!G115)),NA())</f>
        <v>#N/A</v>
      </c>
      <c r="BL121" s="100" t="e">
        <f ca="true">+IF(AND(ISNUMBER(OFFSET('Hygiene Data'!$H$5,0,10*ROW('Hygiene Data'!H115))),'Data Summary'!EA121="Yes"),OFFSET('Hygiene Data'!$H$5,0,10*ROW('Hygiene Data'!H115)),NA())</f>
        <v>#N/A</v>
      </c>
      <c r="BM121" s="100" t="e">
        <f ca="true">+IF(AND(ISNUMBER(OFFSET('Hygiene Data'!$H$7,0,10*ROW('Hygiene Data'!H115))),'Data Summary'!EB121="Yes"),OFFSET('Hygiene Data'!$H$7,0,10*ROW('Hygiene Data'!H115)),NA())</f>
        <v>#N/A</v>
      </c>
      <c r="BN121" s="100" t="e">
        <f ca="true">+IF(AND(ISNUMBER(OFFSET('Hygiene Data'!$H$9,0,10*ROW('Hygiene Data'!H115))),'Data Summary'!EC121="Yes"),OFFSET('Hygiene Data'!$H$9,0,10*ROW('Hygiene Data'!H115)),NA())</f>
        <v>#N/A</v>
      </c>
      <c r="BO121" s="100" t="e">
        <f ca="true">+IF(AND(ISNUMBER(OFFSET('Hygiene Data'!$I$5,0,10*ROW('Hygiene Data'!I115))),'Data Summary'!ED121="Yes"),OFFSET('Hygiene Data'!$I$5,0,10*ROW('Hygiene Data'!I115)),NA())</f>
        <v>#N/A</v>
      </c>
      <c r="BP121" s="100" t="e">
        <f ca="true">+IF(AND(ISNUMBER(OFFSET('Hygiene Data'!$I$7,0,10*ROW('Hygiene Data'!I115))),'Data Summary'!EE121="Yes"),OFFSET('Hygiene Data'!$I$7,0,10*ROW('Hygiene Data'!I115)),NA())</f>
        <v>#N/A</v>
      </c>
      <c r="BQ121" s="100" t="e">
        <f ca="true">+IF(AND(ISNUMBER(OFFSET('Hygiene Data'!$I$9,0,10*ROW('Hygiene Data'!I115))),'Data Summary'!EF121="Yes"),OFFSET('Hygiene Data'!$I$9,0,10*ROW('Hygiene Data'!I115)),NA())</f>
        <v>#N/A</v>
      </c>
    </row>
    <row xmlns:x14ac="http://schemas.microsoft.com/office/spreadsheetml/2009/9/ac" r="122" x14ac:dyDescent="0.2">
      <c r="A122" s="351" t="e">
        <f ca="true">+RIGHT('Data Summary'!A122,LEN('Data Summary'!A122)-9)</f>
        <v>#VALUE!</v>
      </c>
      <c r="B122" s="38" t="str">
        <f ca="true">+IF(ISTEXT('Data Summary'!B122),'Data Summary'!B122,"")</f>
        <v/>
      </c>
      <c r="C122" s="350" t="e">
        <f ca="true">+VALUE('Data Summary'!C122)</f>
        <v>#VALUE!</v>
      </c>
      <c r="D122" s="98" t="e">
        <f ca="true">+IF(AND(ISNUMBER(OFFSET('Water Data'!$D$4,0,10*ROW('Water Data'!D116))),'Data Summary'!BS122="Yes"),100-OFFSET('Water Data'!$D$4,0,10*ROW('Water Data'!D116)),NA())</f>
        <v>#N/A</v>
      </c>
      <c r="E122" s="98" t="e">
        <f ca="true">+IF(AND(ISNUMBER(OFFSET('Water Data'!$D$6,0,10*ROW('Water Data'!D116))),'Data Summary'!BT122="Yes"),OFFSET('Water Data'!$D$6,0,10*ROW('Water Data'!D116)),NA())</f>
        <v>#N/A</v>
      </c>
      <c r="F122" s="98" t="e">
        <f ca="true">+IF(AND(ISNUMBER(OFFSET('Water Data'!$D$9,0,10*ROW('Water Data'!D116))),'Data Summary'!BU122="Yes"),OFFSET('Water Data'!$D$9,0,10*ROW('Water Data'!D116)),NA())</f>
        <v>#N/A</v>
      </c>
      <c r="G122" s="98" t="e">
        <f ca="true">+IF(AND(ISNUMBER(OFFSET('Water Data'!$E$4,0,10*ROW('Water Data'!E116))),'Data Summary'!BV122="Yes"),100-OFFSET('Water Data'!$E$4,0,10*ROW('Water Data'!E116)),NA())</f>
        <v>#N/A</v>
      </c>
      <c r="H122" s="98" t="e">
        <f ca="true">+IF(AND(ISNUMBER(OFFSET('Water Data'!$E$6,0,10*ROW('Water Data'!E116))),'Data Summary'!BW122="Yes"),OFFSET('Water Data'!$E$6,0,10*ROW('Water Data'!E116)),NA())</f>
        <v>#N/A</v>
      </c>
      <c r="I122" s="98" t="e">
        <f ca="true">+IF(AND(ISNUMBER(OFFSET('Water Data'!$E$9,0,10*ROW('Water Data'!E116))),'Data Summary'!BX122="Yes"),OFFSET('Water Data'!$E$9,0,10*ROW('Water Data'!E116)),NA())</f>
        <v>#N/A</v>
      </c>
      <c r="J122" s="98" t="e">
        <f ca="true">+IF(AND(ISNUMBER(OFFSET('Water Data'!$F$4,0,10*ROW('Water Data'!F116))),'Data Summary'!BY122="Yes"),100-OFFSET('Water Data'!$F$4,0,10*ROW('Water Data'!F116)),NA())</f>
        <v>#N/A</v>
      </c>
      <c r="K122" s="98" t="e">
        <f ca="true">+IF(AND(ISNUMBER(OFFSET('Water Data'!$F$6,0,10*ROW('Water Data'!F116))),'Data Summary'!BZ122="Yes"),OFFSET('Water Data'!$F$6,0,10*ROW('Water Data'!F116)),NA())</f>
        <v>#N/A</v>
      </c>
      <c r="L122" s="98" t="e">
        <f ca="true">+IF(AND(ISNUMBER(OFFSET('Water Data'!$F$9,0,10*ROW('Water Data'!F116))),'Data Summary'!CA122="Yes"),OFFSET('Water Data'!$F$9,0,10*ROW('Water Data'!F116)),NA())</f>
        <v>#N/A</v>
      </c>
      <c r="M122" s="98" t="e">
        <f ca="true">+IF(AND(ISNUMBER(OFFSET('Water Data'!$G$4,0,10*ROW('Water Data'!G116))),'Data Summary'!CB122="Yes"),100-OFFSET('Water Data'!$G$4,0,10*ROW('Water Data'!G116)),NA())</f>
        <v>#N/A</v>
      </c>
      <c r="N122" s="98" t="e">
        <f ca="true">+IF(AND(ISNUMBER(OFFSET('Water Data'!$G$6,0,10*ROW('Water Data'!G116))),'Data Summary'!CC122="Yes"),OFFSET('Water Data'!$G$6,0,10*ROW('Water Data'!G116)),NA())</f>
        <v>#N/A</v>
      </c>
      <c r="O122" s="98" t="e">
        <f ca="true">+IF(AND(ISNUMBER(OFFSET('Water Data'!$G$9,0,10*ROW('Water Data'!G116))),'Data Summary'!CD122="Yes"),OFFSET('Water Data'!$G$9,0,10*ROW('Water Data'!G116)),NA())</f>
        <v>#N/A</v>
      </c>
      <c r="P122" s="98" t="e">
        <f ca="true">+IF(AND(ISNUMBER(OFFSET('Water Data'!$H$4,0,10*ROW('Water Data'!H116))),'Data Summary'!CE122="Yes"),100-OFFSET('Water Data'!$H$4,0,10*ROW('Water Data'!H116)),NA())</f>
        <v>#N/A</v>
      </c>
      <c r="Q122" s="98" t="e">
        <f ca="true">+IF(AND(ISNUMBER(OFFSET('Water Data'!$H$6,0,10*ROW('Water Data'!H116))),'Data Summary'!CF122="Yes"),OFFSET('Water Data'!$H$6,0,10*ROW('Water Data'!H116)),NA())</f>
        <v>#N/A</v>
      </c>
      <c r="R122" s="98" t="e">
        <f ca="true">+IF(AND(ISNUMBER(OFFSET('Water Data'!$H$9,0,10*ROW('Water Data'!H116))),'Data Summary'!CG122="Yes"),OFFSET('Water Data'!$H$9,0,10*ROW('Water Data'!H116)),NA())</f>
        <v>#N/A</v>
      </c>
      <c r="S122" s="98" t="e">
        <f ca="true">+IF(AND(ISNUMBER(OFFSET('Water Data'!$I$4,0,10*ROW('Water Data'!I116))),'Data Summary'!CH122="Yes"),100-OFFSET('Water Data'!$I$4,0,10*ROW('Water Data'!I116)),NA())</f>
        <v>#N/A</v>
      </c>
      <c r="T122" s="98" t="e">
        <f ca="true">+IF(AND(ISNUMBER(OFFSET('Water Data'!$I$6,0,10*ROW('Water Data'!I116))),'Data Summary'!CI122="Yes"),OFFSET('Water Data'!$I$6,0,10*ROW('Water Data'!I116)),NA())</f>
        <v>#N/A</v>
      </c>
      <c r="U122" s="98" t="e">
        <f ca="true">+IF(AND(ISNUMBER(OFFSET('Water Data'!$I$9,0,10*ROW('Water Data'!I116))),'Data Summary'!CJ122="Yes"),OFFSET('Water Data'!$I$9,0,10*ROW('Water Data'!I116)),NA())</f>
        <v>#N/A</v>
      </c>
      <c r="V122" s="99" t="e">
        <f ca="true">+IF(AND(ISNUMBER(OFFSET('Sanitation Data'!$D$4,0,10*ROW('Sanitation Data'!D116))),'Data Summary'!CK122="Yes"),100-OFFSET('Sanitation Data'!$D$4,0,10*ROW('Sanitation Data'!D116)),NA())</f>
        <v>#N/A</v>
      </c>
      <c r="W122" s="99" t="e">
        <f ca="true">+IF(AND(ISNUMBER(OFFSET('Sanitation Data'!$D$6,0,10*ROW('Sanitation Data'!D116))),'Data Summary'!CL122="Yes"),OFFSET('Sanitation Data'!$D$6,0,10*ROW('Sanitation Data'!D116)),NA())</f>
        <v>#N/A</v>
      </c>
      <c r="X122" s="99" t="e">
        <f ca="true">+IF(AND(ISNUMBER(OFFSET('Sanitation Data'!$D$10,0,10*ROW('Sanitation Data'!D116))),'Data Summary'!CM122="Yes"),OFFSET('Sanitation Data'!$D$10,0,10*ROW('Sanitation Data'!D116)),NA())</f>
        <v>#N/A</v>
      </c>
      <c r="Y122" s="99" t="e">
        <f ca="true">+IF(AND(ISNUMBER(OFFSET('Sanitation Data'!$D$11,0,10*ROW('Sanitation Data'!D116))),'Data Summary'!CN122="Yes"),OFFSET('Sanitation Data'!$D$11,0,10*ROW('Sanitation Data'!D116)),NA())</f>
        <v>#N/A</v>
      </c>
      <c r="Z122" s="99" t="e">
        <f ca="true">+IF(AND(ISNUMBER(OFFSET('Sanitation Data'!$D$12,0,10*ROW('Sanitation Data'!D116))),'Data Summary'!CO122="Yes"),OFFSET('Sanitation Data'!$D$12,0,10*ROW('Sanitation Data'!D116)),NA())</f>
        <v>#N/A</v>
      </c>
      <c r="AA122" s="99" t="e">
        <f ca="true">+IF(AND(ISNUMBER(OFFSET('Sanitation Data'!$E$4,0,10*ROW('Sanitation Data'!E116))),'Data Summary'!CP122="Yes"),100-OFFSET('Sanitation Data'!$E$4,0,10*ROW('Sanitation Data'!E116)),NA())</f>
        <v>#N/A</v>
      </c>
      <c r="AB122" s="99" t="e">
        <f ca="true">+IF(AND(ISNUMBER(OFFSET('Sanitation Data'!$E$6,0,10*ROW('Sanitation Data'!E116))),'Data Summary'!CQ122="Yes"),OFFSET('Sanitation Data'!$E$6,0,10*ROW('Sanitation Data'!E116)),NA())</f>
        <v>#N/A</v>
      </c>
      <c r="AC122" s="99" t="e">
        <f ca="true">+IF(AND(ISNUMBER(OFFSET('Sanitation Data'!$E$10,0,10*ROW('Sanitation Data'!E116))),'Data Summary'!CR122="Yes"),OFFSET('Sanitation Data'!$E$10,0,10*ROW('Sanitation Data'!E116)),NA())</f>
        <v>#N/A</v>
      </c>
      <c r="AD122" s="99" t="e">
        <f ca="true">+IF(AND(ISNUMBER(OFFSET('Sanitation Data'!$E$11,0,10*ROW('Sanitation Data'!E116))),'Data Summary'!CS122="Yes"),OFFSET('Sanitation Data'!$E$11,0,10*ROW('Sanitation Data'!E116)),NA())</f>
        <v>#N/A</v>
      </c>
      <c r="AE122" s="99" t="e">
        <f ca="true">+IF(AND(ISNUMBER(OFFSET('Sanitation Data'!$E$12,0,10*ROW('Sanitation Data'!E116))),'Data Summary'!CT122="Yes"),OFFSET('Sanitation Data'!$E$12,0,10*ROW('Sanitation Data'!E116)),NA())</f>
        <v>#N/A</v>
      </c>
      <c r="AF122" s="99" t="e">
        <f ca="true">+IF(AND(ISNUMBER(OFFSET('Sanitation Data'!$F$4,0,10*ROW('Sanitation Data'!F116))),'Data Summary'!CU122="Yes"),100-OFFSET('Sanitation Data'!$F$4,0,10*ROW('Sanitation Data'!F116)),NA())</f>
        <v>#N/A</v>
      </c>
      <c r="AG122" s="99" t="e">
        <f ca="true">+IF(AND(ISNUMBER(OFFSET('Sanitation Data'!$F$6,0,10*ROW('Sanitation Data'!F116))),'Data Summary'!CV122="Yes"),OFFSET('Sanitation Data'!$F$6,0,10*ROW('Sanitation Data'!F116)),NA())</f>
        <v>#N/A</v>
      </c>
      <c r="AH122" s="99" t="e">
        <f ca="true">+IF(AND(ISNUMBER(OFFSET('Sanitation Data'!$F$10,0,10*ROW('Sanitation Data'!F116))),'Data Summary'!CW122="Yes"),OFFSET('Sanitation Data'!$F$10,0,10*ROW('Sanitation Data'!F116)),NA())</f>
        <v>#N/A</v>
      </c>
      <c r="AI122" s="99" t="e">
        <f ca="true">+IF(AND(ISNUMBER(OFFSET('Sanitation Data'!$F$11,0,10*ROW('Sanitation Data'!F116))),'Data Summary'!CX122="Yes"),OFFSET('Sanitation Data'!$F$11,0,10*ROW('Sanitation Data'!F116)),NA())</f>
        <v>#N/A</v>
      </c>
      <c r="AJ122" s="99" t="e">
        <f ca="true">+IF(AND(ISNUMBER(OFFSET('Sanitation Data'!$F$12,0,10*ROW('Sanitation Data'!F116))),'Data Summary'!CY122="Yes"),OFFSET('Sanitation Data'!$F$12,0,10*ROW('Sanitation Data'!F116)),NA())</f>
        <v>#N/A</v>
      </c>
      <c r="AK122" s="99" t="e">
        <f ca="true">+IF(AND(ISNUMBER(OFFSET('Sanitation Data'!$G$4,0,10*ROW('Sanitation Data'!G116))),'Data Summary'!CZ122="Yes"),100-OFFSET('Sanitation Data'!$G$4,0,10*ROW('Sanitation Data'!G116)),NA())</f>
        <v>#N/A</v>
      </c>
      <c r="AL122" s="99" t="e">
        <f ca="true">+IF(AND(ISNUMBER(OFFSET('Sanitation Data'!$G$6,0,10*ROW('Sanitation Data'!G116))),'Data Summary'!DA122="Yes"),OFFSET('Sanitation Data'!$G$6,0,10*ROW('Sanitation Data'!G116)),NA())</f>
        <v>#N/A</v>
      </c>
      <c r="AM122" s="99" t="e">
        <f ca="true">+IF(AND(ISNUMBER(OFFSET('Sanitation Data'!$G$10,0,10*ROW('Sanitation Data'!G116))),'Data Summary'!DB122="Yes"),OFFSET('Sanitation Data'!$G$10,0,10*ROW('Sanitation Data'!G116)),NA())</f>
        <v>#N/A</v>
      </c>
      <c r="AN122" s="99" t="e">
        <f ca="true">+IF(AND(ISNUMBER(OFFSET('Sanitation Data'!$G$11,0,10*ROW('Sanitation Data'!G116))),'Data Summary'!DC122="Yes"),OFFSET('Sanitation Data'!$G$11,0,10*ROW('Sanitation Data'!G116)),NA())</f>
        <v>#N/A</v>
      </c>
      <c r="AO122" s="99" t="e">
        <f ca="true">+IF(AND(ISNUMBER(OFFSET('Sanitation Data'!$G$12,0,10*ROW('Sanitation Data'!G116))),'Data Summary'!DD122="Yes"),OFFSET('Sanitation Data'!$G$12,0,10*ROW('Sanitation Data'!G116)),NA())</f>
        <v>#N/A</v>
      </c>
      <c r="AP122" s="99" t="e">
        <f ca="true">+IF(AND(ISNUMBER(OFFSET('Sanitation Data'!$H$4,0,10*ROW('Sanitation Data'!H116))),'Data Summary'!DE122="Yes"),100-OFFSET('Sanitation Data'!$H$4,0,10*ROW('Sanitation Data'!H116)),NA())</f>
        <v>#N/A</v>
      </c>
      <c r="AQ122" s="99" t="e">
        <f ca="true">+IF(AND(ISNUMBER(OFFSET('Sanitation Data'!$H$6,0,10*ROW('Sanitation Data'!H116))),'Data Summary'!DF122="Yes"),OFFSET('Sanitation Data'!$H$6,0,10*ROW('Sanitation Data'!H116)),NA())</f>
        <v>#N/A</v>
      </c>
      <c r="AR122" s="99" t="e">
        <f ca="true">+IF(AND(ISNUMBER(OFFSET('Sanitation Data'!$H$10,0,10*ROW('Sanitation Data'!H116))),'Data Summary'!DG122="Yes"),OFFSET('Sanitation Data'!$H$10,0,10*ROW('Sanitation Data'!H116)),NA())</f>
        <v>#N/A</v>
      </c>
      <c r="AS122" s="99" t="e">
        <f ca="true">+IF(AND(ISNUMBER(OFFSET('Sanitation Data'!$H$11,0,10*ROW('Sanitation Data'!H116))),'Data Summary'!DH122="Yes"),OFFSET('Sanitation Data'!$H$11,0,10*ROW('Sanitation Data'!H116)),NA())</f>
        <v>#N/A</v>
      </c>
      <c r="AT122" s="99" t="e">
        <f ca="true">+IF(AND(ISNUMBER(OFFSET('Sanitation Data'!$H$12,0,10*ROW('Sanitation Data'!H116))),'Data Summary'!DI122="Yes"),OFFSET('Sanitation Data'!$H$12,0,10*ROW('Sanitation Data'!H116)),NA())</f>
        <v>#N/A</v>
      </c>
      <c r="AU122" s="99" t="e">
        <f ca="true">+IF(AND(ISNUMBER(OFFSET('Sanitation Data'!$I$4,0,10*ROW('Sanitation Data'!I116))),'Data Summary'!DJ122="Yes"),100-OFFSET('Sanitation Data'!$I$4,0,10*ROW('Sanitation Data'!I116)),NA())</f>
        <v>#N/A</v>
      </c>
      <c r="AV122" s="99" t="e">
        <f ca="true">+IF(AND(ISNUMBER(OFFSET('Sanitation Data'!$I$6,0,10*ROW('Sanitation Data'!I116))),'Data Summary'!DK122="Yes"),OFFSET('Sanitation Data'!$I$6,0,10*ROW('Sanitation Data'!I116)),NA())</f>
        <v>#N/A</v>
      </c>
      <c r="AW122" s="99" t="e">
        <f ca="true">+IF(AND(ISNUMBER(OFFSET('Sanitation Data'!$I$10,0,10*ROW('Sanitation Data'!I116))),'Data Summary'!DL122="Yes"),OFFSET('Sanitation Data'!$I$10,0,10*ROW('Sanitation Data'!I116)),NA())</f>
        <v>#N/A</v>
      </c>
      <c r="AX122" s="99" t="e">
        <f ca="true">+IF(AND(ISNUMBER(OFFSET('Sanitation Data'!$I$11,0,10*ROW('Sanitation Data'!I116))),'Data Summary'!DM122="Yes"),OFFSET('Sanitation Data'!$I$11,0,10*ROW('Sanitation Data'!I116)),NA())</f>
        <v>#N/A</v>
      </c>
      <c r="AY122" s="99" t="e">
        <f ca="true">+IF(AND(ISNUMBER(OFFSET('Sanitation Data'!$I$12,0,10*ROW('Sanitation Data'!I116))),'Data Summary'!DN122="Yes"),OFFSET('Sanitation Data'!$I$12,0,10*ROW('Sanitation Data'!I116)),NA())</f>
        <v>#N/A</v>
      </c>
      <c r="AZ122" s="100" t="e">
        <f ca="true">+IF(AND(ISNUMBER(OFFSET('Hygiene Data'!$D$5,0,10*ROW('Hygiene Data'!D116))),'Data Summary'!DO122="Yes"),OFFSET('Hygiene Data'!$D$5,0,10*ROW('Hygiene Data'!D116)),NA())</f>
        <v>#N/A</v>
      </c>
      <c r="BA122" s="100" t="e">
        <f ca="true">+IF(AND(ISNUMBER(OFFSET('Hygiene Data'!$D$7,0,10*ROW('Hygiene Data'!D116))),'Data Summary'!DP122="Yes"),OFFSET('Hygiene Data'!$D$7,0,10*ROW('Hygiene Data'!D116)),NA())</f>
        <v>#N/A</v>
      </c>
      <c r="BB122" s="100" t="e">
        <f ca="true">+IF(AND(ISNUMBER(OFFSET('Hygiene Data'!$D$9,0,10*ROW('Hygiene Data'!D116))),'Data Summary'!DQ122="Yes"),OFFSET('Hygiene Data'!$D$9,0,10*ROW('Hygiene Data'!D116)),NA())</f>
        <v>#N/A</v>
      </c>
      <c r="BC122" s="100" t="e">
        <f ca="true">+IF(AND(ISNUMBER(OFFSET('Hygiene Data'!$E$5,0,10*ROW('Hygiene Data'!E116))),'Data Summary'!DR122="Yes"),OFFSET('Hygiene Data'!$E$5,0,10*ROW('Hygiene Data'!E116)),NA())</f>
        <v>#N/A</v>
      </c>
      <c r="BD122" s="100" t="e">
        <f ca="true">+IF(AND(ISNUMBER(OFFSET('Hygiene Data'!$E$7,0,10*ROW('Hygiene Data'!E116))),'Data Summary'!DS122="Yes"),OFFSET('Hygiene Data'!$E$7,0,10*ROW('Hygiene Data'!E116)),NA())</f>
        <v>#N/A</v>
      </c>
      <c r="BE122" s="100" t="e">
        <f ca="true">+IF(AND(ISNUMBER(OFFSET('Hygiene Data'!$E$9,0,10*ROW('Hygiene Data'!E116))),'Data Summary'!DT122="Yes"),OFFSET('Hygiene Data'!$E$9,0,10*ROW('Hygiene Data'!E116)),NA())</f>
        <v>#N/A</v>
      </c>
      <c r="BF122" s="100" t="e">
        <f ca="true">+IF(AND(ISNUMBER(OFFSET('Hygiene Data'!$F$5,0,10*ROW('Hygiene Data'!F116))),'Data Summary'!DU122="Yes"),OFFSET('Hygiene Data'!$F$5,0,10*ROW('Hygiene Data'!F116)),NA())</f>
        <v>#N/A</v>
      </c>
      <c r="BG122" s="100" t="e">
        <f ca="true">+IF(AND(ISNUMBER(OFFSET('Hygiene Data'!$F$7,0,10*ROW('Hygiene Data'!F116))),'Data Summary'!DV122="Yes"),OFFSET('Hygiene Data'!$F$7,0,10*ROW('Hygiene Data'!F116)),NA())</f>
        <v>#N/A</v>
      </c>
      <c r="BH122" s="100" t="e">
        <f ca="true">+IF(AND(ISNUMBER(OFFSET('Hygiene Data'!$F$9,0,10*ROW('Hygiene Data'!F116))),'Data Summary'!DW122="Yes"),OFFSET('Hygiene Data'!$F$9,0,10*ROW('Hygiene Data'!F116)),NA())</f>
        <v>#N/A</v>
      </c>
      <c r="BI122" s="100" t="e">
        <f ca="true">+IF(AND(ISNUMBER(OFFSET('Hygiene Data'!$G$5,0,10*ROW('Hygiene Data'!G116))),'Data Summary'!DX122="Yes"),OFFSET('Hygiene Data'!$G$5,0,10*ROW('Hygiene Data'!G116)),NA())</f>
        <v>#N/A</v>
      </c>
      <c r="BJ122" s="100" t="e">
        <f ca="true">+IF(AND(ISNUMBER(OFFSET('Hygiene Data'!$G$7,0,10*ROW('Hygiene Data'!G116))),'Data Summary'!DY122="Yes"),OFFSET('Hygiene Data'!$G$7,0,10*ROW('Hygiene Data'!G116)),NA())</f>
        <v>#N/A</v>
      </c>
      <c r="BK122" s="100" t="e">
        <f ca="true">+IF(AND(ISNUMBER(OFFSET('Hygiene Data'!$G$9,0,10*ROW('Hygiene Data'!G116))),'Data Summary'!DZ122="Yes"),OFFSET('Hygiene Data'!$G$9,0,10*ROW('Hygiene Data'!G116)),NA())</f>
        <v>#N/A</v>
      </c>
      <c r="BL122" s="100" t="e">
        <f ca="true">+IF(AND(ISNUMBER(OFFSET('Hygiene Data'!$H$5,0,10*ROW('Hygiene Data'!H116))),'Data Summary'!EA122="Yes"),OFFSET('Hygiene Data'!$H$5,0,10*ROW('Hygiene Data'!H116)),NA())</f>
        <v>#N/A</v>
      </c>
      <c r="BM122" s="100" t="e">
        <f ca="true">+IF(AND(ISNUMBER(OFFSET('Hygiene Data'!$H$7,0,10*ROW('Hygiene Data'!H116))),'Data Summary'!EB122="Yes"),OFFSET('Hygiene Data'!$H$7,0,10*ROW('Hygiene Data'!H116)),NA())</f>
        <v>#N/A</v>
      </c>
      <c r="BN122" s="100" t="e">
        <f ca="true">+IF(AND(ISNUMBER(OFFSET('Hygiene Data'!$H$9,0,10*ROW('Hygiene Data'!H116))),'Data Summary'!EC122="Yes"),OFFSET('Hygiene Data'!$H$9,0,10*ROW('Hygiene Data'!H116)),NA())</f>
        <v>#N/A</v>
      </c>
      <c r="BO122" s="100" t="e">
        <f ca="true">+IF(AND(ISNUMBER(OFFSET('Hygiene Data'!$I$5,0,10*ROW('Hygiene Data'!I116))),'Data Summary'!ED122="Yes"),OFFSET('Hygiene Data'!$I$5,0,10*ROW('Hygiene Data'!I116)),NA())</f>
        <v>#N/A</v>
      </c>
      <c r="BP122" s="100" t="e">
        <f ca="true">+IF(AND(ISNUMBER(OFFSET('Hygiene Data'!$I$7,0,10*ROW('Hygiene Data'!I116))),'Data Summary'!EE122="Yes"),OFFSET('Hygiene Data'!$I$7,0,10*ROW('Hygiene Data'!I116)),NA())</f>
        <v>#N/A</v>
      </c>
      <c r="BQ122" s="100" t="e">
        <f ca="true">+IF(AND(ISNUMBER(OFFSET('Hygiene Data'!$I$9,0,10*ROW('Hygiene Data'!I116))),'Data Summary'!EF122="Yes"),OFFSET('Hygiene Data'!$I$9,0,10*ROW('Hygiene Data'!I116)),NA())</f>
        <v>#N/A</v>
      </c>
    </row>
    <row xmlns:x14ac="http://schemas.microsoft.com/office/spreadsheetml/2009/9/ac" r="123" x14ac:dyDescent="0.2">
      <c r="A123" s="351" t="e">
        <f ca="true">+RIGHT('Data Summary'!A123,LEN('Data Summary'!A123)-9)</f>
        <v>#VALUE!</v>
      </c>
      <c r="B123" s="38" t="str">
        <f ca="true">+IF(ISTEXT('Data Summary'!B123),'Data Summary'!B123,"")</f>
        <v/>
      </c>
      <c r="C123" s="350" t="e">
        <f ca="true">+VALUE('Data Summary'!C123)</f>
        <v>#VALUE!</v>
      </c>
      <c r="D123" s="98" t="e">
        <f ca="true">+IF(AND(ISNUMBER(OFFSET('Water Data'!$D$4,0,10*ROW('Water Data'!D117))),'Data Summary'!BS123="Yes"),100-OFFSET('Water Data'!$D$4,0,10*ROW('Water Data'!D117)),NA())</f>
        <v>#N/A</v>
      </c>
      <c r="E123" s="98" t="e">
        <f ca="true">+IF(AND(ISNUMBER(OFFSET('Water Data'!$D$6,0,10*ROW('Water Data'!D117))),'Data Summary'!BT123="Yes"),OFFSET('Water Data'!$D$6,0,10*ROW('Water Data'!D117)),NA())</f>
        <v>#N/A</v>
      </c>
      <c r="F123" s="98" t="e">
        <f ca="true">+IF(AND(ISNUMBER(OFFSET('Water Data'!$D$9,0,10*ROW('Water Data'!D117))),'Data Summary'!BU123="Yes"),OFFSET('Water Data'!$D$9,0,10*ROW('Water Data'!D117)),NA())</f>
        <v>#N/A</v>
      </c>
      <c r="G123" s="98" t="e">
        <f ca="true">+IF(AND(ISNUMBER(OFFSET('Water Data'!$E$4,0,10*ROW('Water Data'!E117))),'Data Summary'!BV123="Yes"),100-OFFSET('Water Data'!$E$4,0,10*ROW('Water Data'!E117)),NA())</f>
        <v>#N/A</v>
      </c>
      <c r="H123" s="98" t="e">
        <f ca="true">+IF(AND(ISNUMBER(OFFSET('Water Data'!$E$6,0,10*ROW('Water Data'!E117))),'Data Summary'!BW123="Yes"),OFFSET('Water Data'!$E$6,0,10*ROW('Water Data'!E117)),NA())</f>
        <v>#N/A</v>
      </c>
      <c r="I123" s="98" t="e">
        <f ca="true">+IF(AND(ISNUMBER(OFFSET('Water Data'!$E$9,0,10*ROW('Water Data'!E117))),'Data Summary'!BX123="Yes"),OFFSET('Water Data'!$E$9,0,10*ROW('Water Data'!E117)),NA())</f>
        <v>#N/A</v>
      </c>
      <c r="J123" s="98" t="e">
        <f ca="true">+IF(AND(ISNUMBER(OFFSET('Water Data'!$F$4,0,10*ROW('Water Data'!F117))),'Data Summary'!BY123="Yes"),100-OFFSET('Water Data'!$F$4,0,10*ROW('Water Data'!F117)),NA())</f>
        <v>#N/A</v>
      </c>
      <c r="K123" s="98" t="e">
        <f ca="true">+IF(AND(ISNUMBER(OFFSET('Water Data'!$F$6,0,10*ROW('Water Data'!F117))),'Data Summary'!BZ123="Yes"),OFFSET('Water Data'!$F$6,0,10*ROW('Water Data'!F117)),NA())</f>
        <v>#N/A</v>
      </c>
      <c r="L123" s="98" t="e">
        <f ca="true">+IF(AND(ISNUMBER(OFFSET('Water Data'!$F$9,0,10*ROW('Water Data'!F117))),'Data Summary'!CA123="Yes"),OFFSET('Water Data'!$F$9,0,10*ROW('Water Data'!F117)),NA())</f>
        <v>#N/A</v>
      </c>
      <c r="M123" s="98" t="e">
        <f ca="true">+IF(AND(ISNUMBER(OFFSET('Water Data'!$G$4,0,10*ROW('Water Data'!G117))),'Data Summary'!CB123="Yes"),100-OFFSET('Water Data'!$G$4,0,10*ROW('Water Data'!G117)),NA())</f>
        <v>#N/A</v>
      </c>
      <c r="N123" s="98" t="e">
        <f ca="true">+IF(AND(ISNUMBER(OFFSET('Water Data'!$G$6,0,10*ROW('Water Data'!G117))),'Data Summary'!CC123="Yes"),OFFSET('Water Data'!$G$6,0,10*ROW('Water Data'!G117)),NA())</f>
        <v>#N/A</v>
      </c>
      <c r="O123" s="98" t="e">
        <f ca="true">+IF(AND(ISNUMBER(OFFSET('Water Data'!$G$9,0,10*ROW('Water Data'!G117))),'Data Summary'!CD123="Yes"),OFFSET('Water Data'!$G$9,0,10*ROW('Water Data'!G117)),NA())</f>
        <v>#N/A</v>
      </c>
      <c r="P123" s="98" t="e">
        <f ca="true">+IF(AND(ISNUMBER(OFFSET('Water Data'!$H$4,0,10*ROW('Water Data'!H117))),'Data Summary'!CE123="Yes"),100-OFFSET('Water Data'!$H$4,0,10*ROW('Water Data'!H117)),NA())</f>
        <v>#N/A</v>
      </c>
      <c r="Q123" s="98" t="e">
        <f ca="true">+IF(AND(ISNUMBER(OFFSET('Water Data'!$H$6,0,10*ROW('Water Data'!H117))),'Data Summary'!CF123="Yes"),OFFSET('Water Data'!$H$6,0,10*ROW('Water Data'!H117)),NA())</f>
        <v>#N/A</v>
      </c>
      <c r="R123" s="98" t="e">
        <f ca="true">+IF(AND(ISNUMBER(OFFSET('Water Data'!$H$9,0,10*ROW('Water Data'!H117))),'Data Summary'!CG123="Yes"),OFFSET('Water Data'!$H$9,0,10*ROW('Water Data'!H117)),NA())</f>
        <v>#N/A</v>
      </c>
      <c r="S123" s="98" t="e">
        <f ca="true">+IF(AND(ISNUMBER(OFFSET('Water Data'!$I$4,0,10*ROW('Water Data'!I117))),'Data Summary'!CH123="Yes"),100-OFFSET('Water Data'!$I$4,0,10*ROW('Water Data'!I117)),NA())</f>
        <v>#N/A</v>
      </c>
      <c r="T123" s="98" t="e">
        <f ca="true">+IF(AND(ISNUMBER(OFFSET('Water Data'!$I$6,0,10*ROW('Water Data'!I117))),'Data Summary'!CI123="Yes"),OFFSET('Water Data'!$I$6,0,10*ROW('Water Data'!I117)),NA())</f>
        <v>#N/A</v>
      </c>
      <c r="U123" s="98" t="e">
        <f ca="true">+IF(AND(ISNUMBER(OFFSET('Water Data'!$I$9,0,10*ROW('Water Data'!I117))),'Data Summary'!CJ123="Yes"),OFFSET('Water Data'!$I$9,0,10*ROW('Water Data'!I117)),NA())</f>
        <v>#N/A</v>
      </c>
      <c r="V123" s="99" t="e">
        <f ca="true">+IF(AND(ISNUMBER(OFFSET('Sanitation Data'!$D$4,0,10*ROW('Sanitation Data'!D117))),'Data Summary'!CK123="Yes"),100-OFFSET('Sanitation Data'!$D$4,0,10*ROW('Sanitation Data'!D117)),NA())</f>
        <v>#N/A</v>
      </c>
      <c r="W123" s="99" t="e">
        <f ca="true">+IF(AND(ISNUMBER(OFFSET('Sanitation Data'!$D$6,0,10*ROW('Sanitation Data'!D117))),'Data Summary'!CL123="Yes"),OFFSET('Sanitation Data'!$D$6,0,10*ROW('Sanitation Data'!D117)),NA())</f>
        <v>#N/A</v>
      </c>
      <c r="X123" s="99" t="e">
        <f ca="true">+IF(AND(ISNUMBER(OFFSET('Sanitation Data'!$D$10,0,10*ROW('Sanitation Data'!D117))),'Data Summary'!CM123="Yes"),OFFSET('Sanitation Data'!$D$10,0,10*ROW('Sanitation Data'!D117)),NA())</f>
        <v>#N/A</v>
      </c>
      <c r="Y123" s="99" t="e">
        <f ca="true">+IF(AND(ISNUMBER(OFFSET('Sanitation Data'!$D$11,0,10*ROW('Sanitation Data'!D117))),'Data Summary'!CN123="Yes"),OFFSET('Sanitation Data'!$D$11,0,10*ROW('Sanitation Data'!D117)),NA())</f>
        <v>#N/A</v>
      </c>
      <c r="Z123" s="99" t="e">
        <f ca="true">+IF(AND(ISNUMBER(OFFSET('Sanitation Data'!$D$12,0,10*ROW('Sanitation Data'!D117))),'Data Summary'!CO123="Yes"),OFFSET('Sanitation Data'!$D$12,0,10*ROW('Sanitation Data'!D117)),NA())</f>
        <v>#N/A</v>
      </c>
      <c r="AA123" s="99" t="e">
        <f ca="true">+IF(AND(ISNUMBER(OFFSET('Sanitation Data'!$E$4,0,10*ROW('Sanitation Data'!E117))),'Data Summary'!CP123="Yes"),100-OFFSET('Sanitation Data'!$E$4,0,10*ROW('Sanitation Data'!E117)),NA())</f>
        <v>#N/A</v>
      </c>
      <c r="AB123" s="99" t="e">
        <f ca="true">+IF(AND(ISNUMBER(OFFSET('Sanitation Data'!$E$6,0,10*ROW('Sanitation Data'!E117))),'Data Summary'!CQ123="Yes"),OFFSET('Sanitation Data'!$E$6,0,10*ROW('Sanitation Data'!E117)),NA())</f>
        <v>#N/A</v>
      </c>
      <c r="AC123" s="99" t="e">
        <f ca="true">+IF(AND(ISNUMBER(OFFSET('Sanitation Data'!$E$10,0,10*ROW('Sanitation Data'!E117))),'Data Summary'!CR123="Yes"),OFFSET('Sanitation Data'!$E$10,0,10*ROW('Sanitation Data'!E117)),NA())</f>
        <v>#N/A</v>
      </c>
      <c r="AD123" s="99" t="e">
        <f ca="true">+IF(AND(ISNUMBER(OFFSET('Sanitation Data'!$E$11,0,10*ROW('Sanitation Data'!E117))),'Data Summary'!CS123="Yes"),OFFSET('Sanitation Data'!$E$11,0,10*ROW('Sanitation Data'!E117)),NA())</f>
        <v>#N/A</v>
      </c>
      <c r="AE123" s="99" t="e">
        <f ca="true">+IF(AND(ISNUMBER(OFFSET('Sanitation Data'!$E$12,0,10*ROW('Sanitation Data'!E117))),'Data Summary'!CT123="Yes"),OFFSET('Sanitation Data'!$E$12,0,10*ROW('Sanitation Data'!E117)),NA())</f>
        <v>#N/A</v>
      </c>
      <c r="AF123" s="99" t="e">
        <f ca="true">+IF(AND(ISNUMBER(OFFSET('Sanitation Data'!$F$4,0,10*ROW('Sanitation Data'!F117))),'Data Summary'!CU123="Yes"),100-OFFSET('Sanitation Data'!$F$4,0,10*ROW('Sanitation Data'!F117)),NA())</f>
        <v>#N/A</v>
      </c>
      <c r="AG123" s="99" t="e">
        <f ca="true">+IF(AND(ISNUMBER(OFFSET('Sanitation Data'!$F$6,0,10*ROW('Sanitation Data'!F117))),'Data Summary'!CV123="Yes"),OFFSET('Sanitation Data'!$F$6,0,10*ROW('Sanitation Data'!F117)),NA())</f>
        <v>#N/A</v>
      </c>
      <c r="AH123" s="99" t="e">
        <f ca="true">+IF(AND(ISNUMBER(OFFSET('Sanitation Data'!$F$10,0,10*ROW('Sanitation Data'!F117))),'Data Summary'!CW123="Yes"),OFFSET('Sanitation Data'!$F$10,0,10*ROW('Sanitation Data'!F117)),NA())</f>
        <v>#N/A</v>
      </c>
      <c r="AI123" s="99" t="e">
        <f ca="true">+IF(AND(ISNUMBER(OFFSET('Sanitation Data'!$F$11,0,10*ROW('Sanitation Data'!F117))),'Data Summary'!CX123="Yes"),OFFSET('Sanitation Data'!$F$11,0,10*ROW('Sanitation Data'!F117)),NA())</f>
        <v>#N/A</v>
      </c>
      <c r="AJ123" s="99" t="e">
        <f ca="true">+IF(AND(ISNUMBER(OFFSET('Sanitation Data'!$F$12,0,10*ROW('Sanitation Data'!F117))),'Data Summary'!CY123="Yes"),OFFSET('Sanitation Data'!$F$12,0,10*ROW('Sanitation Data'!F117)),NA())</f>
        <v>#N/A</v>
      </c>
      <c r="AK123" s="99" t="e">
        <f ca="true">+IF(AND(ISNUMBER(OFFSET('Sanitation Data'!$G$4,0,10*ROW('Sanitation Data'!G117))),'Data Summary'!CZ123="Yes"),100-OFFSET('Sanitation Data'!$G$4,0,10*ROW('Sanitation Data'!G117)),NA())</f>
        <v>#N/A</v>
      </c>
      <c r="AL123" s="99" t="e">
        <f ca="true">+IF(AND(ISNUMBER(OFFSET('Sanitation Data'!$G$6,0,10*ROW('Sanitation Data'!G117))),'Data Summary'!DA123="Yes"),OFFSET('Sanitation Data'!$G$6,0,10*ROW('Sanitation Data'!G117)),NA())</f>
        <v>#N/A</v>
      </c>
      <c r="AM123" s="99" t="e">
        <f ca="true">+IF(AND(ISNUMBER(OFFSET('Sanitation Data'!$G$10,0,10*ROW('Sanitation Data'!G117))),'Data Summary'!DB123="Yes"),OFFSET('Sanitation Data'!$G$10,0,10*ROW('Sanitation Data'!G117)),NA())</f>
        <v>#N/A</v>
      </c>
      <c r="AN123" s="99" t="e">
        <f ca="true">+IF(AND(ISNUMBER(OFFSET('Sanitation Data'!$G$11,0,10*ROW('Sanitation Data'!G117))),'Data Summary'!DC123="Yes"),OFFSET('Sanitation Data'!$G$11,0,10*ROW('Sanitation Data'!G117)),NA())</f>
        <v>#N/A</v>
      </c>
      <c r="AO123" s="99" t="e">
        <f ca="true">+IF(AND(ISNUMBER(OFFSET('Sanitation Data'!$G$12,0,10*ROW('Sanitation Data'!G117))),'Data Summary'!DD123="Yes"),OFFSET('Sanitation Data'!$G$12,0,10*ROW('Sanitation Data'!G117)),NA())</f>
        <v>#N/A</v>
      </c>
      <c r="AP123" s="99" t="e">
        <f ca="true">+IF(AND(ISNUMBER(OFFSET('Sanitation Data'!$H$4,0,10*ROW('Sanitation Data'!H117))),'Data Summary'!DE123="Yes"),100-OFFSET('Sanitation Data'!$H$4,0,10*ROW('Sanitation Data'!H117)),NA())</f>
        <v>#N/A</v>
      </c>
      <c r="AQ123" s="99" t="e">
        <f ca="true">+IF(AND(ISNUMBER(OFFSET('Sanitation Data'!$H$6,0,10*ROW('Sanitation Data'!H117))),'Data Summary'!DF123="Yes"),OFFSET('Sanitation Data'!$H$6,0,10*ROW('Sanitation Data'!H117)),NA())</f>
        <v>#N/A</v>
      </c>
      <c r="AR123" s="99" t="e">
        <f ca="true">+IF(AND(ISNUMBER(OFFSET('Sanitation Data'!$H$10,0,10*ROW('Sanitation Data'!H117))),'Data Summary'!DG123="Yes"),OFFSET('Sanitation Data'!$H$10,0,10*ROW('Sanitation Data'!H117)),NA())</f>
        <v>#N/A</v>
      </c>
      <c r="AS123" s="99" t="e">
        <f ca="true">+IF(AND(ISNUMBER(OFFSET('Sanitation Data'!$H$11,0,10*ROW('Sanitation Data'!H117))),'Data Summary'!DH123="Yes"),OFFSET('Sanitation Data'!$H$11,0,10*ROW('Sanitation Data'!H117)),NA())</f>
        <v>#N/A</v>
      </c>
      <c r="AT123" s="99" t="e">
        <f ca="true">+IF(AND(ISNUMBER(OFFSET('Sanitation Data'!$H$12,0,10*ROW('Sanitation Data'!H117))),'Data Summary'!DI123="Yes"),OFFSET('Sanitation Data'!$H$12,0,10*ROW('Sanitation Data'!H117)),NA())</f>
        <v>#N/A</v>
      </c>
      <c r="AU123" s="99" t="e">
        <f ca="true">+IF(AND(ISNUMBER(OFFSET('Sanitation Data'!$I$4,0,10*ROW('Sanitation Data'!I117))),'Data Summary'!DJ123="Yes"),100-OFFSET('Sanitation Data'!$I$4,0,10*ROW('Sanitation Data'!I117)),NA())</f>
        <v>#N/A</v>
      </c>
      <c r="AV123" s="99" t="e">
        <f ca="true">+IF(AND(ISNUMBER(OFFSET('Sanitation Data'!$I$6,0,10*ROW('Sanitation Data'!I117))),'Data Summary'!DK123="Yes"),OFFSET('Sanitation Data'!$I$6,0,10*ROW('Sanitation Data'!I117)),NA())</f>
        <v>#N/A</v>
      </c>
      <c r="AW123" s="99" t="e">
        <f ca="true">+IF(AND(ISNUMBER(OFFSET('Sanitation Data'!$I$10,0,10*ROW('Sanitation Data'!I117))),'Data Summary'!DL123="Yes"),OFFSET('Sanitation Data'!$I$10,0,10*ROW('Sanitation Data'!I117)),NA())</f>
        <v>#N/A</v>
      </c>
      <c r="AX123" s="99" t="e">
        <f ca="true">+IF(AND(ISNUMBER(OFFSET('Sanitation Data'!$I$11,0,10*ROW('Sanitation Data'!I117))),'Data Summary'!DM123="Yes"),OFFSET('Sanitation Data'!$I$11,0,10*ROW('Sanitation Data'!I117)),NA())</f>
        <v>#N/A</v>
      </c>
      <c r="AY123" s="99" t="e">
        <f ca="true">+IF(AND(ISNUMBER(OFFSET('Sanitation Data'!$I$12,0,10*ROW('Sanitation Data'!I117))),'Data Summary'!DN123="Yes"),OFFSET('Sanitation Data'!$I$12,0,10*ROW('Sanitation Data'!I117)),NA())</f>
        <v>#N/A</v>
      </c>
      <c r="AZ123" s="100" t="e">
        <f ca="true">+IF(AND(ISNUMBER(OFFSET('Hygiene Data'!$D$5,0,10*ROW('Hygiene Data'!D117))),'Data Summary'!DO123="Yes"),OFFSET('Hygiene Data'!$D$5,0,10*ROW('Hygiene Data'!D117)),NA())</f>
        <v>#N/A</v>
      </c>
      <c r="BA123" s="100" t="e">
        <f ca="true">+IF(AND(ISNUMBER(OFFSET('Hygiene Data'!$D$7,0,10*ROW('Hygiene Data'!D117))),'Data Summary'!DP123="Yes"),OFFSET('Hygiene Data'!$D$7,0,10*ROW('Hygiene Data'!D117)),NA())</f>
        <v>#N/A</v>
      </c>
      <c r="BB123" s="100" t="e">
        <f ca="true">+IF(AND(ISNUMBER(OFFSET('Hygiene Data'!$D$9,0,10*ROW('Hygiene Data'!D117))),'Data Summary'!DQ123="Yes"),OFFSET('Hygiene Data'!$D$9,0,10*ROW('Hygiene Data'!D117)),NA())</f>
        <v>#N/A</v>
      </c>
      <c r="BC123" s="100" t="e">
        <f ca="true">+IF(AND(ISNUMBER(OFFSET('Hygiene Data'!$E$5,0,10*ROW('Hygiene Data'!E117))),'Data Summary'!DR123="Yes"),OFFSET('Hygiene Data'!$E$5,0,10*ROW('Hygiene Data'!E117)),NA())</f>
        <v>#N/A</v>
      </c>
      <c r="BD123" s="100" t="e">
        <f ca="true">+IF(AND(ISNUMBER(OFFSET('Hygiene Data'!$E$7,0,10*ROW('Hygiene Data'!E117))),'Data Summary'!DS123="Yes"),OFFSET('Hygiene Data'!$E$7,0,10*ROW('Hygiene Data'!E117)),NA())</f>
        <v>#N/A</v>
      </c>
      <c r="BE123" s="100" t="e">
        <f ca="true">+IF(AND(ISNUMBER(OFFSET('Hygiene Data'!$E$9,0,10*ROW('Hygiene Data'!E117))),'Data Summary'!DT123="Yes"),OFFSET('Hygiene Data'!$E$9,0,10*ROW('Hygiene Data'!E117)),NA())</f>
        <v>#N/A</v>
      </c>
      <c r="BF123" s="100" t="e">
        <f ca="true">+IF(AND(ISNUMBER(OFFSET('Hygiene Data'!$F$5,0,10*ROW('Hygiene Data'!F117))),'Data Summary'!DU123="Yes"),OFFSET('Hygiene Data'!$F$5,0,10*ROW('Hygiene Data'!F117)),NA())</f>
        <v>#N/A</v>
      </c>
      <c r="BG123" s="100" t="e">
        <f ca="true">+IF(AND(ISNUMBER(OFFSET('Hygiene Data'!$F$7,0,10*ROW('Hygiene Data'!F117))),'Data Summary'!DV123="Yes"),OFFSET('Hygiene Data'!$F$7,0,10*ROW('Hygiene Data'!F117)),NA())</f>
        <v>#N/A</v>
      </c>
      <c r="BH123" s="100" t="e">
        <f ca="true">+IF(AND(ISNUMBER(OFFSET('Hygiene Data'!$F$9,0,10*ROW('Hygiene Data'!F117))),'Data Summary'!DW123="Yes"),OFFSET('Hygiene Data'!$F$9,0,10*ROW('Hygiene Data'!F117)),NA())</f>
        <v>#N/A</v>
      </c>
      <c r="BI123" s="100" t="e">
        <f ca="true">+IF(AND(ISNUMBER(OFFSET('Hygiene Data'!$G$5,0,10*ROW('Hygiene Data'!G117))),'Data Summary'!DX123="Yes"),OFFSET('Hygiene Data'!$G$5,0,10*ROW('Hygiene Data'!G117)),NA())</f>
        <v>#N/A</v>
      </c>
      <c r="BJ123" s="100" t="e">
        <f ca="true">+IF(AND(ISNUMBER(OFFSET('Hygiene Data'!$G$7,0,10*ROW('Hygiene Data'!G117))),'Data Summary'!DY123="Yes"),OFFSET('Hygiene Data'!$G$7,0,10*ROW('Hygiene Data'!G117)),NA())</f>
        <v>#N/A</v>
      </c>
      <c r="BK123" s="100" t="e">
        <f ca="true">+IF(AND(ISNUMBER(OFFSET('Hygiene Data'!$G$9,0,10*ROW('Hygiene Data'!G117))),'Data Summary'!DZ123="Yes"),OFFSET('Hygiene Data'!$G$9,0,10*ROW('Hygiene Data'!G117)),NA())</f>
        <v>#N/A</v>
      </c>
      <c r="BL123" s="100" t="e">
        <f ca="true">+IF(AND(ISNUMBER(OFFSET('Hygiene Data'!$H$5,0,10*ROW('Hygiene Data'!H117))),'Data Summary'!EA123="Yes"),OFFSET('Hygiene Data'!$H$5,0,10*ROW('Hygiene Data'!H117)),NA())</f>
        <v>#N/A</v>
      </c>
      <c r="BM123" s="100" t="e">
        <f ca="true">+IF(AND(ISNUMBER(OFFSET('Hygiene Data'!$H$7,0,10*ROW('Hygiene Data'!H117))),'Data Summary'!EB123="Yes"),OFFSET('Hygiene Data'!$H$7,0,10*ROW('Hygiene Data'!H117)),NA())</f>
        <v>#N/A</v>
      </c>
      <c r="BN123" s="100" t="e">
        <f ca="true">+IF(AND(ISNUMBER(OFFSET('Hygiene Data'!$H$9,0,10*ROW('Hygiene Data'!H117))),'Data Summary'!EC123="Yes"),OFFSET('Hygiene Data'!$H$9,0,10*ROW('Hygiene Data'!H117)),NA())</f>
        <v>#N/A</v>
      </c>
      <c r="BO123" s="100" t="e">
        <f ca="true">+IF(AND(ISNUMBER(OFFSET('Hygiene Data'!$I$5,0,10*ROW('Hygiene Data'!I117))),'Data Summary'!ED123="Yes"),OFFSET('Hygiene Data'!$I$5,0,10*ROW('Hygiene Data'!I117)),NA())</f>
        <v>#N/A</v>
      </c>
      <c r="BP123" s="100" t="e">
        <f ca="true">+IF(AND(ISNUMBER(OFFSET('Hygiene Data'!$I$7,0,10*ROW('Hygiene Data'!I117))),'Data Summary'!EE123="Yes"),OFFSET('Hygiene Data'!$I$7,0,10*ROW('Hygiene Data'!I117)),NA())</f>
        <v>#N/A</v>
      </c>
      <c r="BQ123" s="100" t="e">
        <f ca="true">+IF(AND(ISNUMBER(OFFSET('Hygiene Data'!$I$9,0,10*ROW('Hygiene Data'!I117))),'Data Summary'!EF123="Yes"),OFFSET('Hygiene Data'!$I$9,0,10*ROW('Hygiene Data'!I117)),NA())</f>
        <v>#N/A</v>
      </c>
    </row>
    <row xmlns:x14ac="http://schemas.microsoft.com/office/spreadsheetml/2009/9/ac" r="124" x14ac:dyDescent="0.2">
      <c r="A124" s="351" t="e">
        <f ca="true">+RIGHT('Data Summary'!A124,LEN('Data Summary'!A124)-9)</f>
        <v>#VALUE!</v>
      </c>
      <c r="B124" s="38" t="str">
        <f ca="true">+IF(ISTEXT('Data Summary'!B124),'Data Summary'!B124,"")</f>
        <v/>
      </c>
      <c r="C124" s="350" t="e">
        <f ca="true">+VALUE('Data Summary'!C124)</f>
        <v>#VALUE!</v>
      </c>
      <c r="D124" s="98" t="e">
        <f ca="true">+IF(AND(ISNUMBER(OFFSET('Water Data'!$D$4,0,10*ROW('Water Data'!D118))),'Data Summary'!BS124="Yes"),100-OFFSET('Water Data'!$D$4,0,10*ROW('Water Data'!D118)),NA())</f>
        <v>#N/A</v>
      </c>
      <c r="E124" s="98" t="e">
        <f ca="true">+IF(AND(ISNUMBER(OFFSET('Water Data'!$D$6,0,10*ROW('Water Data'!D118))),'Data Summary'!BT124="Yes"),OFFSET('Water Data'!$D$6,0,10*ROW('Water Data'!D118)),NA())</f>
        <v>#N/A</v>
      </c>
      <c r="F124" s="98" t="e">
        <f ca="true">+IF(AND(ISNUMBER(OFFSET('Water Data'!$D$9,0,10*ROW('Water Data'!D118))),'Data Summary'!BU124="Yes"),OFFSET('Water Data'!$D$9,0,10*ROW('Water Data'!D118)),NA())</f>
        <v>#N/A</v>
      </c>
      <c r="G124" s="98" t="e">
        <f ca="true">+IF(AND(ISNUMBER(OFFSET('Water Data'!$E$4,0,10*ROW('Water Data'!E118))),'Data Summary'!BV124="Yes"),100-OFFSET('Water Data'!$E$4,0,10*ROW('Water Data'!E118)),NA())</f>
        <v>#N/A</v>
      </c>
      <c r="H124" s="98" t="e">
        <f ca="true">+IF(AND(ISNUMBER(OFFSET('Water Data'!$E$6,0,10*ROW('Water Data'!E118))),'Data Summary'!BW124="Yes"),OFFSET('Water Data'!$E$6,0,10*ROW('Water Data'!E118)),NA())</f>
        <v>#N/A</v>
      </c>
      <c r="I124" s="98" t="e">
        <f ca="true">+IF(AND(ISNUMBER(OFFSET('Water Data'!$E$9,0,10*ROW('Water Data'!E118))),'Data Summary'!BX124="Yes"),OFFSET('Water Data'!$E$9,0,10*ROW('Water Data'!E118)),NA())</f>
        <v>#N/A</v>
      </c>
      <c r="J124" s="98" t="e">
        <f ca="true">+IF(AND(ISNUMBER(OFFSET('Water Data'!$F$4,0,10*ROW('Water Data'!F118))),'Data Summary'!BY124="Yes"),100-OFFSET('Water Data'!$F$4,0,10*ROW('Water Data'!F118)),NA())</f>
        <v>#N/A</v>
      </c>
      <c r="K124" s="98" t="e">
        <f ca="true">+IF(AND(ISNUMBER(OFFSET('Water Data'!$F$6,0,10*ROW('Water Data'!F118))),'Data Summary'!BZ124="Yes"),OFFSET('Water Data'!$F$6,0,10*ROW('Water Data'!F118)),NA())</f>
        <v>#N/A</v>
      </c>
      <c r="L124" s="98" t="e">
        <f ca="true">+IF(AND(ISNUMBER(OFFSET('Water Data'!$F$9,0,10*ROW('Water Data'!F118))),'Data Summary'!CA124="Yes"),OFFSET('Water Data'!$F$9,0,10*ROW('Water Data'!F118)),NA())</f>
        <v>#N/A</v>
      </c>
      <c r="M124" s="98" t="e">
        <f ca="true">+IF(AND(ISNUMBER(OFFSET('Water Data'!$G$4,0,10*ROW('Water Data'!G118))),'Data Summary'!CB124="Yes"),100-OFFSET('Water Data'!$G$4,0,10*ROW('Water Data'!G118)),NA())</f>
        <v>#N/A</v>
      </c>
      <c r="N124" s="98" t="e">
        <f ca="true">+IF(AND(ISNUMBER(OFFSET('Water Data'!$G$6,0,10*ROW('Water Data'!G118))),'Data Summary'!CC124="Yes"),OFFSET('Water Data'!$G$6,0,10*ROW('Water Data'!G118)),NA())</f>
        <v>#N/A</v>
      </c>
      <c r="O124" s="98" t="e">
        <f ca="true">+IF(AND(ISNUMBER(OFFSET('Water Data'!$G$9,0,10*ROW('Water Data'!G118))),'Data Summary'!CD124="Yes"),OFFSET('Water Data'!$G$9,0,10*ROW('Water Data'!G118)),NA())</f>
        <v>#N/A</v>
      </c>
      <c r="P124" s="98" t="e">
        <f ca="true">+IF(AND(ISNUMBER(OFFSET('Water Data'!$H$4,0,10*ROW('Water Data'!H118))),'Data Summary'!CE124="Yes"),100-OFFSET('Water Data'!$H$4,0,10*ROW('Water Data'!H118)),NA())</f>
        <v>#N/A</v>
      </c>
      <c r="Q124" s="98" t="e">
        <f ca="true">+IF(AND(ISNUMBER(OFFSET('Water Data'!$H$6,0,10*ROW('Water Data'!H118))),'Data Summary'!CF124="Yes"),OFFSET('Water Data'!$H$6,0,10*ROW('Water Data'!H118)),NA())</f>
        <v>#N/A</v>
      </c>
      <c r="R124" s="98" t="e">
        <f ca="true">+IF(AND(ISNUMBER(OFFSET('Water Data'!$H$9,0,10*ROW('Water Data'!H118))),'Data Summary'!CG124="Yes"),OFFSET('Water Data'!$H$9,0,10*ROW('Water Data'!H118)),NA())</f>
        <v>#N/A</v>
      </c>
      <c r="S124" s="98" t="e">
        <f ca="true">+IF(AND(ISNUMBER(OFFSET('Water Data'!$I$4,0,10*ROW('Water Data'!I118))),'Data Summary'!CH124="Yes"),100-OFFSET('Water Data'!$I$4,0,10*ROW('Water Data'!I118)),NA())</f>
        <v>#N/A</v>
      </c>
      <c r="T124" s="98" t="e">
        <f ca="true">+IF(AND(ISNUMBER(OFFSET('Water Data'!$I$6,0,10*ROW('Water Data'!I118))),'Data Summary'!CI124="Yes"),OFFSET('Water Data'!$I$6,0,10*ROW('Water Data'!I118)),NA())</f>
        <v>#N/A</v>
      </c>
      <c r="U124" s="98" t="e">
        <f ca="true">+IF(AND(ISNUMBER(OFFSET('Water Data'!$I$9,0,10*ROW('Water Data'!I118))),'Data Summary'!CJ124="Yes"),OFFSET('Water Data'!$I$9,0,10*ROW('Water Data'!I118)),NA())</f>
        <v>#N/A</v>
      </c>
      <c r="V124" s="99" t="e">
        <f ca="true">+IF(AND(ISNUMBER(OFFSET('Sanitation Data'!$D$4,0,10*ROW('Sanitation Data'!D118))),'Data Summary'!CK124="Yes"),100-OFFSET('Sanitation Data'!$D$4,0,10*ROW('Sanitation Data'!D118)),NA())</f>
        <v>#N/A</v>
      </c>
      <c r="W124" s="99" t="e">
        <f ca="true">+IF(AND(ISNUMBER(OFFSET('Sanitation Data'!$D$6,0,10*ROW('Sanitation Data'!D118))),'Data Summary'!CL124="Yes"),OFFSET('Sanitation Data'!$D$6,0,10*ROW('Sanitation Data'!D118)),NA())</f>
        <v>#N/A</v>
      </c>
      <c r="X124" s="99" t="e">
        <f ca="true">+IF(AND(ISNUMBER(OFFSET('Sanitation Data'!$D$10,0,10*ROW('Sanitation Data'!D118))),'Data Summary'!CM124="Yes"),OFFSET('Sanitation Data'!$D$10,0,10*ROW('Sanitation Data'!D118)),NA())</f>
        <v>#N/A</v>
      </c>
      <c r="Y124" s="99" t="e">
        <f ca="true">+IF(AND(ISNUMBER(OFFSET('Sanitation Data'!$D$11,0,10*ROW('Sanitation Data'!D118))),'Data Summary'!CN124="Yes"),OFFSET('Sanitation Data'!$D$11,0,10*ROW('Sanitation Data'!D118)),NA())</f>
        <v>#N/A</v>
      </c>
      <c r="Z124" s="99" t="e">
        <f ca="true">+IF(AND(ISNUMBER(OFFSET('Sanitation Data'!$D$12,0,10*ROW('Sanitation Data'!D118))),'Data Summary'!CO124="Yes"),OFFSET('Sanitation Data'!$D$12,0,10*ROW('Sanitation Data'!D118)),NA())</f>
        <v>#N/A</v>
      </c>
      <c r="AA124" s="99" t="e">
        <f ca="true">+IF(AND(ISNUMBER(OFFSET('Sanitation Data'!$E$4,0,10*ROW('Sanitation Data'!E118))),'Data Summary'!CP124="Yes"),100-OFFSET('Sanitation Data'!$E$4,0,10*ROW('Sanitation Data'!E118)),NA())</f>
        <v>#N/A</v>
      </c>
      <c r="AB124" s="99" t="e">
        <f ca="true">+IF(AND(ISNUMBER(OFFSET('Sanitation Data'!$E$6,0,10*ROW('Sanitation Data'!E118))),'Data Summary'!CQ124="Yes"),OFFSET('Sanitation Data'!$E$6,0,10*ROW('Sanitation Data'!E118)),NA())</f>
        <v>#N/A</v>
      </c>
      <c r="AC124" s="99" t="e">
        <f ca="true">+IF(AND(ISNUMBER(OFFSET('Sanitation Data'!$E$10,0,10*ROW('Sanitation Data'!E118))),'Data Summary'!CR124="Yes"),OFFSET('Sanitation Data'!$E$10,0,10*ROW('Sanitation Data'!E118)),NA())</f>
        <v>#N/A</v>
      </c>
      <c r="AD124" s="99" t="e">
        <f ca="true">+IF(AND(ISNUMBER(OFFSET('Sanitation Data'!$E$11,0,10*ROW('Sanitation Data'!E118))),'Data Summary'!CS124="Yes"),OFFSET('Sanitation Data'!$E$11,0,10*ROW('Sanitation Data'!E118)),NA())</f>
        <v>#N/A</v>
      </c>
      <c r="AE124" s="99" t="e">
        <f ca="true">+IF(AND(ISNUMBER(OFFSET('Sanitation Data'!$E$12,0,10*ROW('Sanitation Data'!E118))),'Data Summary'!CT124="Yes"),OFFSET('Sanitation Data'!$E$12,0,10*ROW('Sanitation Data'!E118)),NA())</f>
        <v>#N/A</v>
      </c>
      <c r="AF124" s="99" t="e">
        <f ca="true">+IF(AND(ISNUMBER(OFFSET('Sanitation Data'!$F$4,0,10*ROW('Sanitation Data'!F118))),'Data Summary'!CU124="Yes"),100-OFFSET('Sanitation Data'!$F$4,0,10*ROW('Sanitation Data'!F118)),NA())</f>
        <v>#N/A</v>
      </c>
      <c r="AG124" s="99" t="e">
        <f ca="true">+IF(AND(ISNUMBER(OFFSET('Sanitation Data'!$F$6,0,10*ROW('Sanitation Data'!F118))),'Data Summary'!CV124="Yes"),OFFSET('Sanitation Data'!$F$6,0,10*ROW('Sanitation Data'!F118)),NA())</f>
        <v>#N/A</v>
      </c>
      <c r="AH124" s="99" t="e">
        <f ca="true">+IF(AND(ISNUMBER(OFFSET('Sanitation Data'!$F$10,0,10*ROW('Sanitation Data'!F118))),'Data Summary'!CW124="Yes"),OFFSET('Sanitation Data'!$F$10,0,10*ROW('Sanitation Data'!F118)),NA())</f>
        <v>#N/A</v>
      </c>
      <c r="AI124" s="99" t="e">
        <f ca="true">+IF(AND(ISNUMBER(OFFSET('Sanitation Data'!$F$11,0,10*ROW('Sanitation Data'!F118))),'Data Summary'!CX124="Yes"),OFFSET('Sanitation Data'!$F$11,0,10*ROW('Sanitation Data'!F118)),NA())</f>
        <v>#N/A</v>
      </c>
      <c r="AJ124" s="99" t="e">
        <f ca="true">+IF(AND(ISNUMBER(OFFSET('Sanitation Data'!$F$12,0,10*ROW('Sanitation Data'!F118))),'Data Summary'!CY124="Yes"),OFFSET('Sanitation Data'!$F$12,0,10*ROW('Sanitation Data'!F118)),NA())</f>
        <v>#N/A</v>
      </c>
      <c r="AK124" s="99" t="e">
        <f ca="true">+IF(AND(ISNUMBER(OFFSET('Sanitation Data'!$G$4,0,10*ROW('Sanitation Data'!G118))),'Data Summary'!CZ124="Yes"),100-OFFSET('Sanitation Data'!$G$4,0,10*ROW('Sanitation Data'!G118)),NA())</f>
        <v>#N/A</v>
      </c>
      <c r="AL124" s="99" t="e">
        <f ca="true">+IF(AND(ISNUMBER(OFFSET('Sanitation Data'!$G$6,0,10*ROW('Sanitation Data'!G118))),'Data Summary'!DA124="Yes"),OFFSET('Sanitation Data'!$G$6,0,10*ROW('Sanitation Data'!G118)),NA())</f>
        <v>#N/A</v>
      </c>
      <c r="AM124" s="99" t="e">
        <f ca="true">+IF(AND(ISNUMBER(OFFSET('Sanitation Data'!$G$10,0,10*ROW('Sanitation Data'!G118))),'Data Summary'!DB124="Yes"),OFFSET('Sanitation Data'!$G$10,0,10*ROW('Sanitation Data'!G118)),NA())</f>
        <v>#N/A</v>
      </c>
      <c r="AN124" s="99" t="e">
        <f ca="true">+IF(AND(ISNUMBER(OFFSET('Sanitation Data'!$G$11,0,10*ROW('Sanitation Data'!G118))),'Data Summary'!DC124="Yes"),OFFSET('Sanitation Data'!$G$11,0,10*ROW('Sanitation Data'!G118)),NA())</f>
        <v>#N/A</v>
      </c>
      <c r="AO124" s="99" t="e">
        <f ca="true">+IF(AND(ISNUMBER(OFFSET('Sanitation Data'!$G$12,0,10*ROW('Sanitation Data'!G118))),'Data Summary'!DD124="Yes"),OFFSET('Sanitation Data'!$G$12,0,10*ROW('Sanitation Data'!G118)),NA())</f>
        <v>#N/A</v>
      </c>
      <c r="AP124" s="99" t="e">
        <f ca="true">+IF(AND(ISNUMBER(OFFSET('Sanitation Data'!$H$4,0,10*ROW('Sanitation Data'!H118))),'Data Summary'!DE124="Yes"),100-OFFSET('Sanitation Data'!$H$4,0,10*ROW('Sanitation Data'!H118)),NA())</f>
        <v>#N/A</v>
      </c>
      <c r="AQ124" s="99" t="e">
        <f ca="true">+IF(AND(ISNUMBER(OFFSET('Sanitation Data'!$H$6,0,10*ROW('Sanitation Data'!H118))),'Data Summary'!DF124="Yes"),OFFSET('Sanitation Data'!$H$6,0,10*ROW('Sanitation Data'!H118)),NA())</f>
        <v>#N/A</v>
      </c>
      <c r="AR124" s="99" t="e">
        <f ca="true">+IF(AND(ISNUMBER(OFFSET('Sanitation Data'!$H$10,0,10*ROW('Sanitation Data'!H118))),'Data Summary'!DG124="Yes"),OFFSET('Sanitation Data'!$H$10,0,10*ROW('Sanitation Data'!H118)),NA())</f>
        <v>#N/A</v>
      </c>
      <c r="AS124" s="99" t="e">
        <f ca="true">+IF(AND(ISNUMBER(OFFSET('Sanitation Data'!$H$11,0,10*ROW('Sanitation Data'!H118))),'Data Summary'!DH124="Yes"),OFFSET('Sanitation Data'!$H$11,0,10*ROW('Sanitation Data'!H118)),NA())</f>
        <v>#N/A</v>
      </c>
      <c r="AT124" s="99" t="e">
        <f ca="true">+IF(AND(ISNUMBER(OFFSET('Sanitation Data'!$H$12,0,10*ROW('Sanitation Data'!H118))),'Data Summary'!DI124="Yes"),OFFSET('Sanitation Data'!$H$12,0,10*ROW('Sanitation Data'!H118)),NA())</f>
        <v>#N/A</v>
      </c>
      <c r="AU124" s="99" t="e">
        <f ca="true">+IF(AND(ISNUMBER(OFFSET('Sanitation Data'!$I$4,0,10*ROW('Sanitation Data'!I118))),'Data Summary'!DJ124="Yes"),100-OFFSET('Sanitation Data'!$I$4,0,10*ROW('Sanitation Data'!I118)),NA())</f>
        <v>#N/A</v>
      </c>
      <c r="AV124" s="99" t="e">
        <f ca="true">+IF(AND(ISNUMBER(OFFSET('Sanitation Data'!$I$6,0,10*ROW('Sanitation Data'!I118))),'Data Summary'!DK124="Yes"),OFFSET('Sanitation Data'!$I$6,0,10*ROW('Sanitation Data'!I118)),NA())</f>
        <v>#N/A</v>
      </c>
      <c r="AW124" s="99" t="e">
        <f ca="true">+IF(AND(ISNUMBER(OFFSET('Sanitation Data'!$I$10,0,10*ROW('Sanitation Data'!I118))),'Data Summary'!DL124="Yes"),OFFSET('Sanitation Data'!$I$10,0,10*ROW('Sanitation Data'!I118)),NA())</f>
        <v>#N/A</v>
      </c>
      <c r="AX124" s="99" t="e">
        <f ca="true">+IF(AND(ISNUMBER(OFFSET('Sanitation Data'!$I$11,0,10*ROW('Sanitation Data'!I118))),'Data Summary'!DM124="Yes"),OFFSET('Sanitation Data'!$I$11,0,10*ROW('Sanitation Data'!I118)),NA())</f>
        <v>#N/A</v>
      </c>
      <c r="AY124" s="99" t="e">
        <f ca="true">+IF(AND(ISNUMBER(OFFSET('Sanitation Data'!$I$12,0,10*ROW('Sanitation Data'!I118))),'Data Summary'!DN124="Yes"),OFFSET('Sanitation Data'!$I$12,0,10*ROW('Sanitation Data'!I118)),NA())</f>
        <v>#N/A</v>
      </c>
      <c r="AZ124" s="100" t="e">
        <f ca="true">+IF(AND(ISNUMBER(OFFSET('Hygiene Data'!$D$5,0,10*ROW('Hygiene Data'!D118))),'Data Summary'!DO124="Yes"),OFFSET('Hygiene Data'!$D$5,0,10*ROW('Hygiene Data'!D118)),NA())</f>
        <v>#N/A</v>
      </c>
      <c r="BA124" s="100" t="e">
        <f ca="true">+IF(AND(ISNUMBER(OFFSET('Hygiene Data'!$D$7,0,10*ROW('Hygiene Data'!D118))),'Data Summary'!DP124="Yes"),OFFSET('Hygiene Data'!$D$7,0,10*ROW('Hygiene Data'!D118)),NA())</f>
        <v>#N/A</v>
      </c>
      <c r="BB124" s="100" t="e">
        <f ca="true">+IF(AND(ISNUMBER(OFFSET('Hygiene Data'!$D$9,0,10*ROW('Hygiene Data'!D118))),'Data Summary'!DQ124="Yes"),OFFSET('Hygiene Data'!$D$9,0,10*ROW('Hygiene Data'!D118)),NA())</f>
        <v>#N/A</v>
      </c>
      <c r="BC124" s="100" t="e">
        <f ca="true">+IF(AND(ISNUMBER(OFFSET('Hygiene Data'!$E$5,0,10*ROW('Hygiene Data'!E118))),'Data Summary'!DR124="Yes"),OFFSET('Hygiene Data'!$E$5,0,10*ROW('Hygiene Data'!E118)),NA())</f>
        <v>#N/A</v>
      </c>
      <c r="BD124" s="100" t="e">
        <f ca="true">+IF(AND(ISNUMBER(OFFSET('Hygiene Data'!$E$7,0,10*ROW('Hygiene Data'!E118))),'Data Summary'!DS124="Yes"),OFFSET('Hygiene Data'!$E$7,0,10*ROW('Hygiene Data'!E118)),NA())</f>
        <v>#N/A</v>
      </c>
      <c r="BE124" s="100" t="e">
        <f ca="true">+IF(AND(ISNUMBER(OFFSET('Hygiene Data'!$E$9,0,10*ROW('Hygiene Data'!E118))),'Data Summary'!DT124="Yes"),OFFSET('Hygiene Data'!$E$9,0,10*ROW('Hygiene Data'!E118)),NA())</f>
        <v>#N/A</v>
      </c>
      <c r="BF124" s="100" t="e">
        <f ca="true">+IF(AND(ISNUMBER(OFFSET('Hygiene Data'!$F$5,0,10*ROW('Hygiene Data'!F118))),'Data Summary'!DU124="Yes"),OFFSET('Hygiene Data'!$F$5,0,10*ROW('Hygiene Data'!F118)),NA())</f>
        <v>#N/A</v>
      </c>
      <c r="BG124" s="100" t="e">
        <f ca="true">+IF(AND(ISNUMBER(OFFSET('Hygiene Data'!$F$7,0,10*ROW('Hygiene Data'!F118))),'Data Summary'!DV124="Yes"),OFFSET('Hygiene Data'!$F$7,0,10*ROW('Hygiene Data'!F118)),NA())</f>
        <v>#N/A</v>
      </c>
      <c r="BH124" s="100" t="e">
        <f ca="true">+IF(AND(ISNUMBER(OFFSET('Hygiene Data'!$F$9,0,10*ROW('Hygiene Data'!F118))),'Data Summary'!DW124="Yes"),OFFSET('Hygiene Data'!$F$9,0,10*ROW('Hygiene Data'!F118)),NA())</f>
        <v>#N/A</v>
      </c>
      <c r="BI124" s="100" t="e">
        <f ca="true">+IF(AND(ISNUMBER(OFFSET('Hygiene Data'!$G$5,0,10*ROW('Hygiene Data'!G118))),'Data Summary'!DX124="Yes"),OFFSET('Hygiene Data'!$G$5,0,10*ROW('Hygiene Data'!G118)),NA())</f>
        <v>#N/A</v>
      </c>
      <c r="BJ124" s="100" t="e">
        <f ca="true">+IF(AND(ISNUMBER(OFFSET('Hygiene Data'!$G$7,0,10*ROW('Hygiene Data'!G118))),'Data Summary'!DY124="Yes"),OFFSET('Hygiene Data'!$G$7,0,10*ROW('Hygiene Data'!G118)),NA())</f>
        <v>#N/A</v>
      </c>
      <c r="BK124" s="100" t="e">
        <f ca="true">+IF(AND(ISNUMBER(OFFSET('Hygiene Data'!$G$9,0,10*ROW('Hygiene Data'!G118))),'Data Summary'!DZ124="Yes"),OFFSET('Hygiene Data'!$G$9,0,10*ROW('Hygiene Data'!G118)),NA())</f>
        <v>#N/A</v>
      </c>
      <c r="BL124" s="100" t="e">
        <f ca="true">+IF(AND(ISNUMBER(OFFSET('Hygiene Data'!$H$5,0,10*ROW('Hygiene Data'!H118))),'Data Summary'!EA124="Yes"),OFFSET('Hygiene Data'!$H$5,0,10*ROW('Hygiene Data'!H118)),NA())</f>
        <v>#N/A</v>
      </c>
      <c r="BM124" s="100" t="e">
        <f ca="true">+IF(AND(ISNUMBER(OFFSET('Hygiene Data'!$H$7,0,10*ROW('Hygiene Data'!H118))),'Data Summary'!EB124="Yes"),OFFSET('Hygiene Data'!$H$7,0,10*ROW('Hygiene Data'!H118)),NA())</f>
        <v>#N/A</v>
      </c>
      <c r="BN124" s="100" t="e">
        <f ca="true">+IF(AND(ISNUMBER(OFFSET('Hygiene Data'!$H$9,0,10*ROW('Hygiene Data'!H118))),'Data Summary'!EC124="Yes"),OFFSET('Hygiene Data'!$H$9,0,10*ROW('Hygiene Data'!H118)),NA())</f>
        <v>#N/A</v>
      </c>
      <c r="BO124" s="100" t="e">
        <f ca="true">+IF(AND(ISNUMBER(OFFSET('Hygiene Data'!$I$5,0,10*ROW('Hygiene Data'!I118))),'Data Summary'!ED124="Yes"),OFFSET('Hygiene Data'!$I$5,0,10*ROW('Hygiene Data'!I118)),NA())</f>
        <v>#N/A</v>
      </c>
      <c r="BP124" s="100" t="e">
        <f ca="true">+IF(AND(ISNUMBER(OFFSET('Hygiene Data'!$I$7,0,10*ROW('Hygiene Data'!I118))),'Data Summary'!EE124="Yes"),OFFSET('Hygiene Data'!$I$7,0,10*ROW('Hygiene Data'!I118)),NA())</f>
        <v>#N/A</v>
      </c>
      <c r="BQ124" s="100" t="e">
        <f ca="true">+IF(AND(ISNUMBER(OFFSET('Hygiene Data'!$I$9,0,10*ROW('Hygiene Data'!I118))),'Data Summary'!EF124="Yes"),OFFSET('Hygiene Data'!$I$9,0,10*ROW('Hygiene Data'!I118)),NA())</f>
        <v>#N/A</v>
      </c>
    </row>
    <row xmlns:x14ac="http://schemas.microsoft.com/office/spreadsheetml/2009/9/ac" r="125" x14ac:dyDescent="0.2">
      <c r="A125" s="351" t="e">
        <f ca="true">+RIGHT('Data Summary'!A125,LEN('Data Summary'!A125)-9)</f>
        <v>#VALUE!</v>
      </c>
      <c r="B125" s="38" t="str">
        <f ca="true">+IF(ISTEXT('Data Summary'!B125),'Data Summary'!B125,"")</f>
        <v/>
      </c>
      <c r="C125" s="350" t="e">
        <f ca="true">+VALUE('Data Summary'!C125)</f>
        <v>#VALUE!</v>
      </c>
      <c r="D125" s="98" t="e">
        <f ca="true">+IF(AND(ISNUMBER(OFFSET('Water Data'!$D$4,0,10*ROW('Water Data'!D119))),'Data Summary'!BS125="Yes"),100-OFFSET('Water Data'!$D$4,0,10*ROW('Water Data'!D119)),NA())</f>
        <v>#N/A</v>
      </c>
      <c r="E125" s="98" t="e">
        <f ca="true">+IF(AND(ISNUMBER(OFFSET('Water Data'!$D$6,0,10*ROW('Water Data'!D119))),'Data Summary'!BT125="Yes"),OFFSET('Water Data'!$D$6,0,10*ROW('Water Data'!D119)),NA())</f>
        <v>#N/A</v>
      </c>
      <c r="F125" s="98" t="e">
        <f ca="true">+IF(AND(ISNUMBER(OFFSET('Water Data'!$D$9,0,10*ROW('Water Data'!D119))),'Data Summary'!BU125="Yes"),OFFSET('Water Data'!$D$9,0,10*ROW('Water Data'!D119)),NA())</f>
        <v>#N/A</v>
      </c>
      <c r="G125" s="98" t="e">
        <f ca="true">+IF(AND(ISNUMBER(OFFSET('Water Data'!$E$4,0,10*ROW('Water Data'!E119))),'Data Summary'!BV125="Yes"),100-OFFSET('Water Data'!$E$4,0,10*ROW('Water Data'!E119)),NA())</f>
        <v>#N/A</v>
      </c>
      <c r="H125" s="98" t="e">
        <f ca="true">+IF(AND(ISNUMBER(OFFSET('Water Data'!$E$6,0,10*ROW('Water Data'!E119))),'Data Summary'!BW125="Yes"),OFFSET('Water Data'!$E$6,0,10*ROW('Water Data'!E119)),NA())</f>
        <v>#N/A</v>
      </c>
      <c r="I125" s="98" t="e">
        <f ca="true">+IF(AND(ISNUMBER(OFFSET('Water Data'!$E$9,0,10*ROW('Water Data'!E119))),'Data Summary'!BX125="Yes"),OFFSET('Water Data'!$E$9,0,10*ROW('Water Data'!E119)),NA())</f>
        <v>#N/A</v>
      </c>
      <c r="J125" s="98" t="e">
        <f ca="true">+IF(AND(ISNUMBER(OFFSET('Water Data'!$F$4,0,10*ROW('Water Data'!F119))),'Data Summary'!BY125="Yes"),100-OFFSET('Water Data'!$F$4,0,10*ROW('Water Data'!F119)),NA())</f>
        <v>#N/A</v>
      </c>
      <c r="K125" s="98" t="e">
        <f ca="true">+IF(AND(ISNUMBER(OFFSET('Water Data'!$F$6,0,10*ROW('Water Data'!F119))),'Data Summary'!BZ125="Yes"),OFFSET('Water Data'!$F$6,0,10*ROW('Water Data'!F119)),NA())</f>
        <v>#N/A</v>
      </c>
      <c r="L125" s="98" t="e">
        <f ca="true">+IF(AND(ISNUMBER(OFFSET('Water Data'!$F$9,0,10*ROW('Water Data'!F119))),'Data Summary'!CA125="Yes"),OFFSET('Water Data'!$F$9,0,10*ROW('Water Data'!F119)),NA())</f>
        <v>#N/A</v>
      </c>
      <c r="M125" s="98" t="e">
        <f ca="true">+IF(AND(ISNUMBER(OFFSET('Water Data'!$G$4,0,10*ROW('Water Data'!G119))),'Data Summary'!CB125="Yes"),100-OFFSET('Water Data'!$G$4,0,10*ROW('Water Data'!G119)),NA())</f>
        <v>#N/A</v>
      </c>
      <c r="N125" s="98" t="e">
        <f ca="true">+IF(AND(ISNUMBER(OFFSET('Water Data'!$G$6,0,10*ROW('Water Data'!G119))),'Data Summary'!CC125="Yes"),OFFSET('Water Data'!$G$6,0,10*ROW('Water Data'!G119)),NA())</f>
        <v>#N/A</v>
      </c>
      <c r="O125" s="98" t="e">
        <f ca="true">+IF(AND(ISNUMBER(OFFSET('Water Data'!$G$9,0,10*ROW('Water Data'!G119))),'Data Summary'!CD125="Yes"),OFFSET('Water Data'!$G$9,0,10*ROW('Water Data'!G119)),NA())</f>
        <v>#N/A</v>
      </c>
      <c r="P125" s="98" t="e">
        <f ca="true">+IF(AND(ISNUMBER(OFFSET('Water Data'!$H$4,0,10*ROW('Water Data'!H119))),'Data Summary'!CE125="Yes"),100-OFFSET('Water Data'!$H$4,0,10*ROW('Water Data'!H119)),NA())</f>
        <v>#N/A</v>
      </c>
      <c r="Q125" s="98" t="e">
        <f ca="true">+IF(AND(ISNUMBER(OFFSET('Water Data'!$H$6,0,10*ROW('Water Data'!H119))),'Data Summary'!CF125="Yes"),OFFSET('Water Data'!$H$6,0,10*ROW('Water Data'!H119)),NA())</f>
        <v>#N/A</v>
      </c>
      <c r="R125" s="98" t="e">
        <f ca="true">+IF(AND(ISNUMBER(OFFSET('Water Data'!$H$9,0,10*ROW('Water Data'!H119))),'Data Summary'!CG125="Yes"),OFFSET('Water Data'!$H$9,0,10*ROW('Water Data'!H119)),NA())</f>
        <v>#N/A</v>
      </c>
      <c r="S125" s="98" t="e">
        <f ca="true">+IF(AND(ISNUMBER(OFFSET('Water Data'!$I$4,0,10*ROW('Water Data'!I119))),'Data Summary'!CH125="Yes"),100-OFFSET('Water Data'!$I$4,0,10*ROW('Water Data'!I119)),NA())</f>
        <v>#N/A</v>
      </c>
      <c r="T125" s="98" t="e">
        <f ca="true">+IF(AND(ISNUMBER(OFFSET('Water Data'!$I$6,0,10*ROW('Water Data'!I119))),'Data Summary'!CI125="Yes"),OFFSET('Water Data'!$I$6,0,10*ROW('Water Data'!I119)),NA())</f>
        <v>#N/A</v>
      </c>
      <c r="U125" s="98" t="e">
        <f ca="true">+IF(AND(ISNUMBER(OFFSET('Water Data'!$I$9,0,10*ROW('Water Data'!I119))),'Data Summary'!CJ125="Yes"),OFFSET('Water Data'!$I$9,0,10*ROW('Water Data'!I119)),NA())</f>
        <v>#N/A</v>
      </c>
      <c r="V125" s="99" t="e">
        <f ca="true">+IF(AND(ISNUMBER(OFFSET('Sanitation Data'!$D$4,0,10*ROW('Sanitation Data'!D119))),'Data Summary'!CK125="Yes"),100-OFFSET('Sanitation Data'!$D$4,0,10*ROW('Sanitation Data'!D119)),NA())</f>
        <v>#N/A</v>
      </c>
      <c r="W125" s="99" t="e">
        <f ca="true">+IF(AND(ISNUMBER(OFFSET('Sanitation Data'!$D$6,0,10*ROW('Sanitation Data'!D119))),'Data Summary'!CL125="Yes"),OFFSET('Sanitation Data'!$D$6,0,10*ROW('Sanitation Data'!D119)),NA())</f>
        <v>#N/A</v>
      </c>
      <c r="X125" s="99" t="e">
        <f ca="true">+IF(AND(ISNUMBER(OFFSET('Sanitation Data'!$D$10,0,10*ROW('Sanitation Data'!D119))),'Data Summary'!CM125="Yes"),OFFSET('Sanitation Data'!$D$10,0,10*ROW('Sanitation Data'!D119)),NA())</f>
        <v>#N/A</v>
      </c>
      <c r="Y125" s="99" t="e">
        <f ca="true">+IF(AND(ISNUMBER(OFFSET('Sanitation Data'!$D$11,0,10*ROW('Sanitation Data'!D119))),'Data Summary'!CN125="Yes"),OFFSET('Sanitation Data'!$D$11,0,10*ROW('Sanitation Data'!D119)),NA())</f>
        <v>#N/A</v>
      </c>
      <c r="Z125" s="99" t="e">
        <f ca="true">+IF(AND(ISNUMBER(OFFSET('Sanitation Data'!$D$12,0,10*ROW('Sanitation Data'!D119))),'Data Summary'!CO125="Yes"),OFFSET('Sanitation Data'!$D$12,0,10*ROW('Sanitation Data'!D119)),NA())</f>
        <v>#N/A</v>
      </c>
      <c r="AA125" s="99" t="e">
        <f ca="true">+IF(AND(ISNUMBER(OFFSET('Sanitation Data'!$E$4,0,10*ROW('Sanitation Data'!E119))),'Data Summary'!CP125="Yes"),100-OFFSET('Sanitation Data'!$E$4,0,10*ROW('Sanitation Data'!E119)),NA())</f>
        <v>#N/A</v>
      </c>
      <c r="AB125" s="99" t="e">
        <f ca="true">+IF(AND(ISNUMBER(OFFSET('Sanitation Data'!$E$6,0,10*ROW('Sanitation Data'!E119))),'Data Summary'!CQ125="Yes"),OFFSET('Sanitation Data'!$E$6,0,10*ROW('Sanitation Data'!E119)),NA())</f>
        <v>#N/A</v>
      </c>
      <c r="AC125" s="99" t="e">
        <f ca="true">+IF(AND(ISNUMBER(OFFSET('Sanitation Data'!$E$10,0,10*ROW('Sanitation Data'!E119))),'Data Summary'!CR125="Yes"),OFFSET('Sanitation Data'!$E$10,0,10*ROW('Sanitation Data'!E119)),NA())</f>
        <v>#N/A</v>
      </c>
      <c r="AD125" s="99" t="e">
        <f ca="true">+IF(AND(ISNUMBER(OFFSET('Sanitation Data'!$E$11,0,10*ROW('Sanitation Data'!E119))),'Data Summary'!CS125="Yes"),OFFSET('Sanitation Data'!$E$11,0,10*ROW('Sanitation Data'!E119)),NA())</f>
        <v>#N/A</v>
      </c>
      <c r="AE125" s="99" t="e">
        <f ca="true">+IF(AND(ISNUMBER(OFFSET('Sanitation Data'!$E$12,0,10*ROW('Sanitation Data'!E119))),'Data Summary'!CT125="Yes"),OFFSET('Sanitation Data'!$E$12,0,10*ROW('Sanitation Data'!E119)),NA())</f>
        <v>#N/A</v>
      </c>
      <c r="AF125" s="99" t="e">
        <f ca="true">+IF(AND(ISNUMBER(OFFSET('Sanitation Data'!$F$4,0,10*ROW('Sanitation Data'!F119))),'Data Summary'!CU125="Yes"),100-OFFSET('Sanitation Data'!$F$4,0,10*ROW('Sanitation Data'!F119)),NA())</f>
        <v>#N/A</v>
      </c>
      <c r="AG125" s="99" t="e">
        <f ca="true">+IF(AND(ISNUMBER(OFFSET('Sanitation Data'!$F$6,0,10*ROW('Sanitation Data'!F119))),'Data Summary'!CV125="Yes"),OFFSET('Sanitation Data'!$F$6,0,10*ROW('Sanitation Data'!F119)),NA())</f>
        <v>#N/A</v>
      </c>
      <c r="AH125" s="99" t="e">
        <f ca="true">+IF(AND(ISNUMBER(OFFSET('Sanitation Data'!$F$10,0,10*ROW('Sanitation Data'!F119))),'Data Summary'!CW125="Yes"),OFFSET('Sanitation Data'!$F$10,0,10*ROW('Sanitation Data'!F119)),NA())</f>
        <v>#N/A</v>
      </c>
      <c r="AI125" s="99" t="e">
        <f ca="true">+IF(AND(ISNUMBER(OFFSET('Sanitation Data'!$F$11,0,10*ROW('Sanitation Data'!F119))),'Data Summary'!CX125="Yes"),OFFSET('Sanitation Data'!$F$11,0,10*ROW('Sanitation Data'!F119)),NA())</f>
        <v>#N/A</v>
      </c>
      <c r="AJ125" s="99" t="e">
        <f ca="true">+IF(AND(ISNUMBER(OFFSET('Sanitation Data'!$F$12,0,10*ROW('Sanitation Data'!F119))),'Data Summary'!CY125="Yes"),OFFSET('Sanitation Data'!$F$12,0,10*ROW('Sanitation Data'!F119)),NA())</f>
        <v>#N/A</v>
      </c>
      <c r="AK125" s="99" t="e">
        <f ca="true">+IF(AND(ISNUMBER(OFFSET('Sanitation Data'!$G$4,0,10*ROW('Sanitation Data'!G119))),'Data Summary'!CZ125="Yes"),100-OFFSET('Sanitation Data'!$G$4,0,10*ROW('Sanitation Data'!G119)),NA())</f>
        <v>#N/A</v>
      </c>
      <c r="AL125" s="99" t="e">
        <f ca="true">+IF(AND(ISNUMBER(OFFSET('Sanitation Data'!$G$6,0,10*ROW('Sanitation Data'!G119))),'Data Summary'!DA125="Yes"),OFFSET('Sanitation Data'!$G$6,0,10*ROW('Sanitation Data'!G119)),NA())</f>
        <v>#N/A</v>
      </c>
      <c r="AM125" s="99" t="e">
        <f ca="true">+IF(AND(ISNUMBER(OFFSET('Sanitation Data'!$G$10,0,10*ROW('Sanitation Data'!G119))),'Data Summary'!DB125="Yes"),OFFSET('Sanitation Data'!$G$10,0,10*ROW('Sanitation Data'!G119)),NA())</f>
        <v>#N/A</v>
      </c>
      <c r="AN125" s="99" t="e">
        <f ca="true">+IF(AND(ISNUMBER(OFFSET('Sanitation Data'!$G$11,0,10*ROW('Sanitation Data'!G119))),'Data Summary'!DC125="Yes"),OFFSET('Sanitation Data'!$G$11,0,10*ROW('Sanitation Data'!G119)),NA())</f>
        <v>#N/A</v>
      </c>
      <c r="AO125" s="99" t="e">
        <f ca="true">+IF(AND(ISNUMBER(OFFSET('Sanitation Data'!$G$12,0,10*ROW('Sanitation Data'!G119))),'Data Summary'!DD125="Yes"),OFFSET('Sanitation Data'!$G$12,0,10*ROW('Sanitation Data'!G119)),NA())</f>
        <v>#N/A</v>
      </c>
      <c r="AP125" s="99" t="e">
        <f ca="true">+IF(AND(ISNUMBER(OFFSET('Sanitation Data'!$H$4,0,10*ROW('Sanitation Data'!H119))),'Data Summary'!DE125="Yes"),100-OFFSET('Sanitation Data'!$H$4,0,10*ROW('Sanitation Data'!H119)),NA())</f>
        <v>#N/A</v>
      </c>
      <c r="AQ125" s="99" t="e">
        <f ca="true">+IF(AND(ISNUMBER(OFFSET('Sanitation Data'!$H$6,0,10*ROW('Sanitation Data'!H119))),'Data Summary'!DF125="Yes"),OFFSET('Sanitation Data'!$H$6,0,10*ROW('Sanitation Data'!H119)),NA())</f>
        <v>#N/A</v>
      </c>
      <c r="AR125" s="99" t="e">
        <f ca="true">+IF(AND(ISNUMBER(OFFSET('Sanitation Data'!$H$10,0,10*ROW('Sanitation Data'!H119))),'Data Summary'!DG125="Yes"),OFFSET('Sanitation Data'!$H$10,0,10*ROW('Sanitation Data'!H119)),NA())</f>
        <v>#N/A</v>
      </c>
      <c r="AS125" s="99" t="e">
        <f ca="true">+IF(AND(ISNUMBER(OFFSET('Sanitation Data'!$H$11,0,10*ROW('Sanitation Data'!H119))),'Data Summary'!DH125="Yes"),OFFSET('Sanitation Data'!$H$11,0,10*ROW('Sanitation Data'!H119)),NA())</f>
        <v>#N/A</v>
      </c>
      <c r="AT125" s="99" t="e">
        <f ca="true">+IF(AND(ISNUMBER(OFFSET('Sanitation Data'!$H$12,0,10*ROW('Sanitation Data'!H119))),'Data Summary'!DI125="Yes"),OFFSET('Sanitation Data'!$H$12,0,10*ROW('Sanitation Data'!H119)),NA())</f>
        <v>#N/A</v>
      </c>
      <c r="AU125" s="99" t="e">
        <f ca="true">+IF(AND(ISNUMBER(OFFSET('Sanitation Data'!$I$4,0,10*ROW('Sanitation Data'!I119))),'Data Summary'!DJ125="Yes"),100-OFFSET('Sanitation Data'!$I$4,0,10*ROW('Sanitation Data'!I119)),NA())</f>
        <v>#N/A</v>
      </c>
      <c r="AV125" s="99" t="e">
        <f ca="true">+IF(AND(ISNUMBER(OFFSET('Sanitation Data'!$I$6,0,10*ROW('Sanitation Data'!I119))),'Data Summary'!DK125="Yes"),OFFSET('Sanitation Data'!$I$6,0,10*ROW('Sanitation Data'!I119)),NA())</f>
        <v>#N/A</v>
      </c>
      <c r="AW125" s="99" t="e">
        <f ca="true">+IF(AND(ISNUMBER(OFFSET('Sanitation Data'!$I$10,0,10*ROW('Sanitation Data'!I119))),'Data Summary'!DL125="Yes"),OFFSET('Sanitation Data'!$I$10,0,10*ROW('Sanitation Data'!I119)),NA())</f>
        <v>#N/A</v>
      </c>
      <c r="AX125" s="99" t="e">
        <f ca="true">+IF(AND(ISNUMBER(OFFSET('Sanitation Data'!$I$11,0,10*ROW('Sanitation Data'!I119))),'Data Summary'!DM125="Yes"),OFFSET('Sanitation Data'!$I$11,0,10*ROW('Sanitation Data'!I119)),NA())</f>
        <v>#N/A</v>
      </c>
      <c r="AY125" s="99" t="e">
        <f ca="true">+IF(AND(ISNUMBER(OFFSET('Sanitation Data'!$I$12,0,10*ROW('Sanitation Data'!I119))),'Data Summary'!DN125="Yes"),OFFSET('Sanitation Data'!$I$12,0,10*ROW('Sanitation Data'!I119)),NA())</f>
        <v>#N/A</v>
      </c>
      <c r="AZ125" s="100" t="e">
        <f ca="true">+IF(AND(ISNUMBER(OFFSET('Hygiene Data'!$D$5,0,10*ROW('Hygiene Data'!D119))),'Data Summary'!DO125="Yes"),OFFSET('Hygiene Data'!$D$5,0,10*ROW('Hygiene Data'!D119)),NA())</f>
        <v>#N/A</v>
      </c>
      <c r="BA125" s="100" t="e">
        <f ca="true">+IF(AND(ISNUMBER(OFFSET('Hygiene Data'!$D$7,0,10*ROW('Hygiene Data'!D119))),'Data Summary'!DP125="Yes"),OFFSET('Hygiene Data'!$D$7,0,10*ROW('Hygiene Data'!D119)),NA())</f>
        <v>#N/A</v>
      </c>
      <c r="BB125" s="100" t="e">
        <f ca="true">+IF(AND(ISNUMBER(OFFSET('Hygiene Data'!$D$9,0,10*ROW('Hygiene Data'!D119))),'Data Summary'!DQ125="Yes"),OFFSET('Hygiene Data'!$D$9,0,10*ROW('Hygiene Data'!D119)),NA())</f>
        <v>#N/A</v>
      </c>
      <c r="BC125" s="100" t="e">
        <f ca="true">+IF(AND(ISNUMBER(OFFSET('Hygiene Data'!$E$5,0,10*ROW('Hygiene Data'!E119))),'Data Summary'!DR125="Yes"),OFFSET('Hygiene Data'!$E$5,0,10*ROW('Hygiene Data'!E119)),NA())</f>
        <v>#N/A</v>
      </c>
      <c r="BD125" s="100" t="e">
        <f ca="true">+IF(AND(ISNUMBER(OFFSET('Hygiene Data'!$E$7,0,10*ROW('Hygiene Data'!E119))),'Data Summary'!DS125="Yes"),OFFSET('Hygiene Data'!$E$7,0,10*ROW('Hygiene Data'!E119)),NA())</f>
        <v>#N/A</v>
      </c>
      <c r="BE125" s="100" t="e">
        <f ca="true">+IF(AND(ISNUMBER(OFFSET('Hygiene Data'!$E$9,0,10*ROW('Hygiene Data'!E119))),'Data Summary'!DT125="Yes"),OFFSET('Hygiene Data'!$E$9,0,10*ROW('Hygiene Data'!E119)),NA())</f>
        <v>#N/A</v>
      </c>
      <c r="BF125" s="100" t="e">
        <f ca="true">+IF(AND(ISNUMBER(OFFSET('Hygiene Data'!$F$5,0,10*ROW('Hygiene Data'!F119))),'Data Summary'!DU125="Yes"),OFFSET('Hygiene Data'!$F$5,0,10*ROW('Hygiene Data'!F119)),NA())</f>
        <v>#N/A</v>
      </c>
      <c r="BG125" s="100" t="e">
        <f ca="true">+IF(AND(ISNUMBER(OFFSET('Hygiene Data'!$F$7,0,10*ROW('Hygiene Data'!F119))),'Data Summary'!DV125="Yes"),OFFSET('Hygiene Data'!$F$7,0,10*ROW('Hygiene Data'!F119)),NA())</f>
        <v>#N/A</v>
      </c>
      <c r="BH125" s="100" t="e">
        <f ca="true">+IF(AND(ISNUMBER(OFFSET('Hygiene Data'!$F$9,0,10*ROW('Hygiene Data'!F119))),'Data Summary'!DW125="Yes"),OFFSET('Hygiene Data'!$F$9,0,10*ROW('Hygiene Data'!F119)),NA())</f>
        <v>#N/A</v>
      </c>
      <c r="BI125" s="100" t="e">
        <f ca="true">+IF(AND(ISNUMBER(OFFSET('Hygiene Data'!$G$5,0,10*ROW('Hygiene Data'!G119))),'Data Summary'!DX125="Yes"),OFFSET('Hygiene Data'!$G$5,0,10*ROW('Hygiene Data'!G119)),NA())</f>
        <v>#N/A</v>
      </c>
      <c r="BJ125" s="100" t="e">
        <f ca="true">+IF(AND(ISNUMBER(OFFSET('Hygiene Data'!$G$7,0,10*ROW('Hygiene Data'!G119))),'Data Summary'!DY125="Yes"),OFFSET('Hygiene Data'!$G$7,0,10*ROW('Hygiene Data'!G119)),NA())</f>
        <v>#N/A</v>
      </c>
      <c r="BK125" s="100" t="e">
        <f ca="true">+IF(AND(ISNUMBER(OFFSET('Hygiene Data'!$G$9,0,10*ROW('Hygiene Data'!G119))),'Data Summary'!DZ125="Yes"),OFFSET('Hygiene Data'!$G$9,0,10*ROW('Hygiene Data'!G119)),NA())</f>
        <v>#N/A</v>
      </c>
      <c r="BL125" s="100" t="e">
        <f ca="true">+IF(AND(ISNUMBER(OFFSET('Hygiene Data'!$H$5,0,10*ROW('Hygiene Data'!H119))),'Data Summary'!EA125="Yes"),OFFSET('Hygiene Data'!$H$5,0,10*ROW('Hygiene Data'!H119)),NA())</f>
        <v>#N/A</v>
      </c>
      <c r="BM125" s="100" t="e">
        <f ca="true">+IF(AND(ISNUMBER(OFFSET('Hygiene Data'!$H$7,0,10*ROW('Hygiene Data'!H119))),'Data Summary'!EB125="Yes"),OFFSET('Hygiene Data'!$H$7,0,10*ROW('Hygiene Data'!H119)),NA())</f>
        <v>#N/A</v>
      </c>
      <c r="BN125" s="100" t="e">
        <f ca="true">+IF(AND(ISNUMBER(OFFSET('Hygiene Data'!$H$9,0,10*ROW('Hygiene Data'!H119))),'Data Summary'!EC125="Yes"),OFFSET('Hygiene Data'!$H$9,0,10*ROW('Hygiene Data'!H119)),NA())</f>
        <v>#N/A</v>
      </c>
      <c r="BO125" s="100" t="e">
        <f ca="true">+IF(AND(ISNUMBER(OFFSET('Hygiene Data'!$I$5,0,10*ROW('Hygiene Data'!I119))),'Data Summary'!ED125="Yes"),OFFSET('Hygiene Data'!$I$5,0,10*ROW('Hygiene Data'!I119)),NA())</f>
        <v>#N/A</v>
      </c>
      <c r="BP125" s="100" t="e">
        <f ca="true">+IF(AND(ISNUMBER(OFFSET('Hygiene Data'!$I$7,0,10*ROW('Hygiene Data'!I119))),'Data Summary'!EE125="Yes"),OFFSET('Hygiene Data'!$I$7,0,10*ROW('Hygiene Data'!I119)),NA())</f>
        <v>#N/A</v>
      </c>
      <c r="BQ125" s="100" t="e">
        <f ca="true">+IF(AND(ISNUMBER(OFFSET('Hygiene Data'!$I$9,0,10*ROW('Hygiene Data'!I119))),'Data Summary'!EF125="Yes"),OFFSET('Hygiene Data'!$I$9,0,10*ROW('Hygiene Data'!I119)),NA())</f>
        <v>#N/A</v>
      </c>
    </row>
    <row xmlns:x14ac="http://schemas.microsoft.com/office/spreadsheetml/2009/9/ac" r="126" x14ac:dyDescent="0.2">
      <c r="A126" s="351" t="e">
        <f ca="true">+RIGHT('Data Summary'!A126,LEN('Data Summary'!A126)-9)</f>
        <v>#VALUE!</v>
      </c>
      <c r="B126" s="38" t="str">
        <f ca="true">+IF(ISTEXT('Data Summary'!B126),'Data Summary'!B126,"")</f>
        <v/>
      </c>
      <c r="C126" s="350" t="e">
        <f ca="true">+VALUE('Data Summary'!C126)</f>
        <v>#VALUE!</v>
      </c>
      <c r="D126" s="98" t="e">
        <f ca="true">+IF(AND(ISNUMBER(OFFSET('Water Data'!$D$4,0,10*ROW('Water Data'!D120))),'Data Summary'!BS126="Yes"),100-OFFSET('Water Data'!$D$4,0,10*ROW('Water Data'!D120)),NA())</f>
        <v>#N/A</v>
      </c>
      <c r="E126" s="98" t="e">
        <f ca="true">+IF(AND(ISNUMBER(OFFSET('Water Data'!$D$6,0,10*ROW('Water Data'!D120))),'Data Summary'!BT126="Yes"),OFFSET('Water Data'!$D$6,0,10*ROW('Water Data'!D120)),NA())</f>
        <v>#N/A</v>
      </c>
      <c r="F126" s="98" t="e">
        <f ca="true">+IF(AND(ISNUMBER(OFFSET('Water Data'!$D$9,0,10*ROW('Water Data'!D120))),'Data Summary'!BU126="Yes"),OFFSET('Water Data'!$D$9,0,10*ROW('Water Data'!D120)),NA())</f>
        <v>#N/A</v>
      </c>
      <c r="G126" s="98" t="e">
        <f ca="true">+IF(AND(ISNUMBER(OFFSET('Water Data'!$E$4,0,10*ROW('Water Data'!E120))),'Data Summary'!BV126="Yes"),100-OFFSET('Water Data'!$E$4,0,10*ROW('Water Data'!E120)),NA())</f>
        <v>#N/A</v>
      </c>
      <c r="H126" s="98" t="e">
        <f ca="true">+IF(AND(ISNUMBER(OFFSET('Water Data'!$E$6,0,10*ROW('Water Data'!E120))),'Data Summary'!BW126="Yes"),OFFSET('Water Data'!$E$6,0,10*ROW('Water Data'!E120)),NA())</f>
        <v>#N/A</v>
      </c>
      <c r="I126" s="98" t="e">
        <f ca="true">+IF(AND(ISNUMBER(OFFSET('Water Data'!$E$9,0,10*ROW('Water Data'!E120))),'Data Summary'!BX126="Yes"),OFFSET('Water Data'!$E$9,0,10*ROW('Water Data'!E120)),NA())</f>
        <v>#N/A</v>
      </c>
      <c r="J126" s="98" t="e">
        <f ca="true">+IF(AND(ISNUMBER(OFFSET('Water Data'!$F$4,0,10*ROW('Water Data'!F120))),'Data Summary'!BY126="Yes"),100-OFFSET('Water Data'!$F$4,0,10*ROW('Water Data'!F120)),NA())</f>
        <v>#N/A</v>
      </c>
      <c r="K126" s="98" t="e">
        <f ca="true">+IF(AND(ISNUMBER(OFFSET('Water Data'!$F$6,0,10*ROW('Water Data'!F120))),'Data Summary'!BZ126="Yes"),OFFSET('Water Data'!$F$6,0,10*ROW('Water Data'!F120)),NA())</f>
        <v>#N/A</v>
      </c>
      <c r="L126" s="98" t="e">
        <f ca="true">+IF(AND(ISNUMBER(OFFSET('Water Data'!$F$9,0,10*ROW('Water Data'!F120))),'Data Summary'!CA126="Yes"),OFFSET('Water Data'!$F$9,0,10*ROW('Water Data'!F120)),NA())</f>
        <v>#N/A</v>
      </c>
      <c r="M126" s="98" t="e">
        <f ca="true">+IF(AND(ISNUMBER(OFFSET('Water Data'!$G$4,0,10*ROW('Water Data'!G120))),'Data Summary'!CB126="Yes"),100-OFFSET('Water Data'!$G$4,0,10*ROW('Water Data'!G120)),NA())</f>
        <v>#N/A</v>
      </c>
      <c r="N126" s="98" t="e">
        <f ca="true">+IF(AND(ISNUMBER(OFFSET('Water Data'!$G$6,0,10*ROW('Water Data'!G120))),'Data Summary'!CC126="Yes"),OFFSET('Water Data'!$G$6,0,10*ROW('Water Data'!G120)),NA())</f>
        <v>#N/A</v>
      </c>
      <c r="O126" s="98" t="e">
        <f ca="true">+IF(AND(ISNUMBER(OFFSET('Water Data'!$G$9,0,10*ROW('Water Data'!G120))),'Data Summary'!CD126="Yes"),OFFSET('Water Data'!$G$9,0,10*ROW('Water Data'!G120)),NA())</f>
        <v>#N/A</v>
      </c>
      <c r="P126" s="98" t="e">
        <f ca="true">+IF(AND(ISNUMBER(OFFSET('Water Data'!$H$4,0,10*ROW('Water Data'!H120))),'Data Summary'!CE126="Yes"),100-OFFSET('Water Data'!$H$4,0,10*ROW('Water Data'!H120)),NA())</f>
        <v>#N/A</v>
      </c>
      <c r="Q126" s="98" t="e">
        <f ca="true">+IF(AND(ISNUMBER(OFFSET('Water Data'!$H$6,0,10*ROW('Water Data'!H120))),'Data Summary'!CF126="Yes"),OFFSET('Water Data'!$H$6,0,10*ROW('Water Data'!H120)),NA())</f>
        <v>#N/A</v>
      </c>
      <c r="R126" s="98" t="e">
        <f ca="true">+IF(AND(ISNUMBER(OFFSET('Water Data'!$H$9,0,10*ROW('Water Data'!H120))),'Data Summary'!CG126="Yes"),OFFSET('Water Data'!$H$9,0,10*ROW('Water Data'!H120)),NA())</f>
        <v>#N/A</v>
      </c>
      <c r="S126" s="98" t="e">
        <f ca="true">+IF(AND(ISNUMBER(OFFSET('Water Data'!$I$4,0,10*ROW('Water Data'!I120))),'Data Summary'!CH126="Yes"),100-OFFSET('Water Data'!$I$4,0,10*ROW('Water Data'!I120)),NA())</f>
        <v>#N/A</v>
      </c>
      <c r="T126" s="98" t="e">
        <f ca="true">+IF(AND(ISNUMBER(OFFSET('Water Data'!$I$6,0,10*ROW('Water Data'!I120))),'Data Summary'!CI126="Yes"),OFFSET('Water Data'!$I$6,0,10*ROW('Water Data'!I120)),NA())</f>
        <v>#N/A</v>
      </c>
      <c r="U126" s="98" t="e">
        <f ca="true">+IF(AND(ISNUMBER(OFFSET('Water Data'!$I$9,0,10*ROW('Water Data'!I120))),'Data Summary'!CJ126="Yes"),OFFSET('Water Data'!$I$9,0,10*ROW('Water Data'!I120)),NA())</f>
        <v>#N/A</v>
      </c>
      <c r="V126" s="99" t="e">
        <f ca="true">+IF(AND(ISNUMBER(OFFSET('Sanitation Data'!$D$4,0,10*ROW('Sanitation Data'!D120))),'Data Summary'!CK126="Yes"),100-OFFSET('Sanitation Data'!$D$4,0,10*ROW('Sanitation Data'!D120)),NA())</f>
        <v>#N/A</v>
      </c>
      <c r="W126" s="99" t="e">
        <f ca="true">+IF(AND(ISNUMBER(OFFSET('Sanitation Data'!$D$6,0,10*ROW('Sanitation Data'!D120))),'Data Summary'!CL126="Yes"),OFFSET('Sanitation Data'!$D$6,0,10*ROW('Sanitation Data'!D120)),NA())</f>
        <v>#N/A</v>
      </c>
      <c r="X126" s="99" t="e">
        <f ca="true">+IF(AND(ISNUMBER(OFFSET('Sanitation Data'!$D$10,0,10*ROW('Sanitation Data'!D120))),'Data Summary'!CM126="Yes"),OFFSET('Sanitation Data'!$D$10,0,10*ROW('Sanitation Data'!D120)),NA())</f>
        <v>#N/A</v>
      </c>
      <c r="Y126" s="99" t="e">
        <f ca="true">+IF(AND(ISNUMBER(OFFSET('Sanitation Data'!$D$11,0,10*ROW('Sanitation Data'!D120))),'Data Summary'!CN126="Yes"),OFFSET('Sanitation Data'!$D$11,0,10*ROW('Sanitation Data'!D120)),NA())</f>
        <v>#N/A</v>
      </c>
      <c r="Z126" s="99" t="e">
        <f ca="true">+IF(AND(ISNUMBER(OFFSET('Sanitation Data'!$D$12,0,10*ROW('Sanitation Data'!D120))),'Data Summary'!CO126="Yes"),OFFSET('Sanitation Data'!$D$12,0,10*ROW('Sanitation Data'!D120)),NA())</f>
        <v>#N/A</v>
      </c>
      <c r="AA126" s="99" t="e">
        <f ca="true">+IF(AND(ISNUMBER(OFFSET('Sanitation Data'!$E$4,0,10*ROW('Sanitation Data'!E120))),'Data Summary'!CP126="Yes"),100-OFFSET('Sanitation Data'!$E$4,0,10*ROW('Sanitation Data'!E120)),NA())</f>
        <v>#N/A</v>
      </c>
      <c r="AB126" s="99" t="e">
        <f ca="true">+IF(AND(ISNUMBER(OFFSET('Sanitation Data'!$E$6,0,10*ROW('Sanitation Data'!E120))),'Data Summary'!CQ126="Yes"),OFFSET('Sanitation Data'!$E$6,0,10*ROW('Sanitation Data'!E120)),NA())</f>
        <v>#N/A</v>
      </c>
      <c r="AC126" s="99" t="e">
        <f ca="true">+IF(AND(ISNUMBER(OFFSET('Sanitation Data'!$E$10,0,10*ROW('Sanitation Data'!E120))),'Data Summary'!CR126="Yes"),OFFSET('Sanitation Data'!$E$10,0,10*ROW('Sanitation Data'!E120)),NA())</f>
        <v>#N/A</v>
      </c>
      <c r="AD126" s="99" t="e">
        <f ca="true">+IF(AND(ISNUMBER(OFFSET('Sanitation Data'!$E$11,0,10*ROW('Sanitation Data'!E120))),'Data Summary'!CS126="Yes"),OFFSET('Sanitation Data'!$E$11,0,10*ROW('Sanitation Data'!E120)),NA())</f>
        <v>#N/A</v>
      </c>
      <c r="AE126" s="99" t="e">
        <f ca="true">+IF(AND(ISNUMBER(OFFSET('Sanitation Data'!$E$12,0,10*ROW('Sanitation Data'!E120))),'Data Summary'!CT126="Yes"),OFFSET('Sanitation Data'!$E$12,0,10*ROW('Sanitation Data'!E120)),NA())</f>
        <v>#N/A</v>
      </c>
      <c r="AF126" s="99" t="e">
        <f ca="true">+IF(AND(ISNUMBER(OFFSET('Sanitation Data'!$F$4,0,10*ROW('Sanitation Data'!F120))),'Data Summary'!CU126="Yes"),100-OFFSET('Sanitation Data'!$F$4,0,10*ROW('Sanitation Data'!F120)),NA())</f>
        <v>#N/A</v>
      </c>
      <c r="AG126" s="99" t="e">
        <f ca="true">+IF(AND(ISNUMBER(OFFSET('Sanitation Data'!$F$6,0,10*ROW('Sanitation Data'!F120))),'Data Summary'!CV126="Yes"),OFFSET('Sanitation Data'!$F$6,0,10*ROW('Sanitation Data'!F120)),NA())</f>
        <v>#N/A</v>
      </c>
      <c r="AH126" s="99" t="e">
        <f ca="true">+IF(AND(ISNUMBER(OFFSET('Sanitation Data'!$F$10,0,10*ROW('Sanitation Data'!F120))),'Data Summary'!CW126="Yes"),OFFSET('Sanitation Data'!$F$10,0,10*ROW('Sanitation Data'!F120)),NA())</f>
        <v>#N/A</v>
      </c>
      <c r="AI126" s="99" t="e">
        <f ca="true">+IF(AND(ISNUMBER(OFFSET('Sanitation Data'!$F$11,0,10*ROW('Sanitation Data'!F120))),'Data Summary'!CX126="Yes"),OFFSET('Sanitation Data'!$F$11,0,10*ROW('Sanitation Data'!F120)),NA())</f>
        <v>#N/A</v>
      </c>
      <c r="AJ126" s="99" t="e">
        <f ca="true">+IF(AND(ISNUMBER(OFFSET('Sanitation Data'!$F$12,0,10*ROW('Sanitation Data'!F120))),'Data Summary'!CY126="Yes"),OFFSET('Sanitation Data'!$F$12,0,10*ROW('Sanitation Data'!F120)),NA())</f>
        <v>#N/A</v>
      </c>
      <c r="AK126" s="99" t="e">
        <f ca="true">+IF(AND(ISNUMBER(OFFSET('Sanitation Data'!$G$4,0,10*ROW('Sanitation Data'!G120))),'Data Summary'!CZ126="Yes"),100-OFFSET('Sanitation Data'!$G$4,0,10*ROW('Sanitation Data'!G120)),NA())</f>
        <v>#N/A</v>
      </c>
      <c r="AL126" s="99" t="e">
        <f ca="true">+IF(AND(ISNUMBER(OFFSET('Sanitation Data'!$G$6,0,10*ROW('Sanitation Data'!G120))),'Data Summary'!DA126="Yes"),OFFSET('Sanitation Data'!$G$6,0,10*ROW('Sanitation Data'!G120)),NA())</f>
        <v>#N/A</v>
      </c>
      <c r="AM126" s="99" t="e">
        <f ca="true">+IF(AND(ISNUMBER(OFFSET('Sanitation Data'!$G$10,0,10*ROW('Sanitation Data'!G120))),'Data Summary'!DB126="Yes"),OFFSET('Sanitation Data'!$G$10,0,10*ROW('Sanitation Data'!G120)),NA())</f>
        <v>#N/A</v>
      </c>
      <c r="AN126" s="99" t="e">
        <f ca="true">+IF(AND(ISNUMBER(OFFSET('Sanitation Data'!$G$11,0,10*ROW('Sanitation Data'!G120))),'Data Summary'!DC126="Yes"),OFFSET('Sanitation Data'!$G$11,0,10*ROW('Sanitation Data'!G120)),NA())</f>
        <v>#N/A</v>
      </c>
      <c r="AO126" s="99" t="e">
        <f ca="true">+IF(AND(ISNUMBER(OFFSET('Sanitation Data'!$G$12,0,10*ROW('Sanitation Data'!G120))),'Data Summary'!DD126="Yes"),OFFSET('Sanitation Data'!$G$12,0,10*ROW('Sanitation Data'!G120)),NA())</f>
        <v>#N/A</v>
      </c>
      <c r="AP126" s="99" t="e">
        <f ca="true">+IF(AND(ISNUMBER(OFFSET('Sanitation Data'!$H$4,0,10*ROW('Sanitation Data'!H120))),'Data Summary'!DE126="Yes"),100-OFFSET('Sanitation Data'!$H$4,0,10*ROW('Sanitation Data'!H120)),NA())</f>
        <v>#N/A</v>
      </c>
      <c r="AQ126" s="99" t="e">
        <f ca="true">+IF(AND(ISNUMBER(OFFSET('Sanitation Data'!$H$6,0,10*ROW('Sanitation Data'!H120))),'Data Summary'!DF126="Yes"),OFFSET('Sanitation Data'!$H$6,0,10*ROW('Sanitation Data'!H120)),NA())</f>
        <v>#N/A</v>
      </c>
      <c r="AR126" s="99" t="e">
        <f ca="true">+IF(AND(ISNUMBER(OFFSET('Sanitation Data'!$H$10,0,10*ROW('Sanitation Data'!H120))),'Data Summary'!DG126="Yes"),OFFSET('Sanitation Data'!$H$10,0,10*ROW('Sanitation Data'!H120)),NA())</f>
        <v>#N/A</v>
      </c>
      <c r="AS126" s="99" t="e">
        <f ca="true">+IF(AND(ISNUMBER(OFFSET('Sanitation Data'!$H$11,0,10*ROW('Sanitation Data'!H120))),'Data Summary'!DH126="Yes"),OFFSET('Sanitation Data'!$H$11,0,10*ROW('Sanitation Data'!H120)),NA())</f>
        <v>#N/A</v>
      </c>
      <c r="AT126" s="99" t="e">
        <f ca="true">+IF(AND(ISNUMBER(OFFSET('Sanitation Data'!$H$12,0,10*ROW('Sanitation Data'!H120))),'Data Summary'!DI126="Yes"),OFFSET('Sanitation Data'!$H$12,0,10*ROW('Sanitation Data'!H120)),NA())</f>
        <v>#N/A</v>
      </c>
      <c r="AU126" s="99" t="e">
        <f ca="true">+IF(AND(ISNUMBER(OFFSET('Sanitation Data'!$I$4,0,10*ROW('Sanitation Data'!I120))),'Data Summary'!DJ126="Yes"),100-OFFSET('Sanitation Data'!$I$4,0,10*ROW('Sanitation Data'!I120)),NA())</f>
        <v>#N/A</v>
      </c>
      <c r="AV126" s="99" t="e">
        <f ca="true">+IF(AND(ISNUMBER(OFFSET('Sanitation Data'!$I$6,0,10*ROW('Sanitation Data'!I120))),'Data Summary'!DK126="Yes"),OFFSET('Sanitation Data'!$I$6,0,10*ROW('Sanitation Data'!I120)),NA())</f>
        <v>#N/A</v>
      </c>
      <c r="AW126" s="99" t="e">
        <f ca="true">+IF(AND(ISNUMBER(OFFSET('Sanitation Data'!$I$10,0,10*ROW('Sanitation Data'!I120))),'Data Summary'!DL126="Yes"),OFFSET('Sanitation Data'!$I$10,0,10*ROW('Sanitation Data'!I120)),NA())</f>
        <v>#N/A</v>
      </c>
      <c r="AX126" s="99" t="e">
        <f ca="true">+IF(AND(ISNUMBER(OFFSET('Sanitation Data'!$I$11,0,10*ROW('Sanitation Data'!I120))),'Data Summary'!DM126="Yes"),OFFSET('Sanitation Data'!$I$11,0,10*ROW('Sanitation Data'!I120)),NA())</f>
        <v>#N/A</v>
      </c>
      <c r="AY126" s="99" t="e">
        <f ca="true">+IF(AND(ISNUMBER(OFFSET('Sanitation Data'!$I$12,0,10*ROW('Sanitation Data'!I120))),'Data Summary'!DN126="Yes"),OFFSET('Sanitation Data'!$I$12,0,10*ROW('Sanitation Data'!I120)),NA())</f>
        <v>#N/A</v>
      </c>
      <c r="AZ126" s="100" t="e">
        <f ca="true">+IF(AND(ISNUMBER(OFFSET('Hygiene Data'!$D$5,0,10*ROW('Hygiene Data'!D120))),'Data Summary'!DO126="Yes"),OFFSET('Hygiene Data'!$D$5,0,10*ROW('Hygiene Data'!D120)),NA())</f>
        <v>#N/A</v>
      </c>
      <c r="BA126" s="100" t="e">
        <f ca="true">+IF(AND(ISNUMBER(OFFSET('Hygiene Data'!$D$7,0,10*ROW('Hygiene Data'!D120))),'Data Summary'!DP126="Yes"),OFFSET('Hygiene Data'!$D$7,0,10*ROW('Hygiene Data'!D120)),NA())</f>
        <v>#N/A</v>
      </c>
      <c r="BB126" s="100" t="e">
        <f ca="true">+IF(AND(ISNUMBER(OFFSET('Hygiene Data'!$D$9,0,10*ROW('Hygiene Data'!D120))),'Data Summary'!DQ126="Yes"),OFFSET('Hygiene Data'!$D$9,0,10*ROW('Hygiene Data'!D120)),NA())</f>
        <v>#N/A</v>
      </c>
      <c r="BC126" s="100" t="e">
        <f ca="true">+IF(AND(ISNUMBER(OFFSET('Hygiene Data'!$E$5,0,10*ROW('Hygiene Data'!E120))),'Data Summary'!DR126="Yes"),OFFSET('Hygiene Data'!$E$5,0,10*ROW('Hygiene Data'!E120)),NA())</f>
        <v>#N/A</v>
      </c>
      <c r="BD126" s="100" t="e">
        <f ca="true">+IF(AND(ISNUMBER(OFFSET('Hygiene Data'!$E$7,0,10*ROW('Hygiene Data'!E120))),'Data Summary'!DS126="Yes"),OFFSET('Hygiene Data'!$E$7,0,10*ROW('Hygiene Data'!E120)),NA())</f>
        <v>#N/A</v>
      </c>
      <c r="BE126" s="100" t="e">
        <f ca="true">+IF(AND(ISNUMBER(OFFSET('Hygiene Data'!$E$9,0,10*ROW('Hygiene Data'!E120))),'Data Summary'!DT126="Yes"),OFFSET('Hygiene Data'!$E$9,0,10*ROW('Hygiene Data'!E120)),NA())</f>
        <v>#N/A</v>
      </c>
      <c r="BF126" s="100" t="e">
        <f ca="true">+IF(AND(ISNUMBER(OFFSET('Hygiene Data'!$F$5,0,10*ROW('Hygiene Data'!F120))),'Data Summary'!DU126="Yes"),OFFSET('Hygiene Data'!$F$5,0,10*ROW('Hygiene Data'!F120)),NA())</f>
        <v>#N/A</v>
      </c>
      <c r="BG126" s="100" t="e">
        <f ca="true">+IF(AND(ISNUMBER(OFFSET('Hygiene Data'!$F$7,0,10*ROW('Hygiene Data'!F120))),'Data Summary'!DV126="Yes"),OFFSET('Hygiene Data'!$F$7,0,10*ROW('Hygiene Data'!F120)),NA())</f>
        <v>#N/A</v>
      </c>
      <c r="BH126" s="100" t="e">
        <f ca="true">+IF(AND(ISNUMBER(OFFSET('Hygiene Data'!$F$9,0,10*ROW('Hygiene Data'!F120))),'Data Summary'!DW126="Yes"),OFFSET('Hygiene Data'!$F$9,0,10*ROW('Hygiene Data'!F120)),NA())</f>
        <v>#N/A</v>
      </c>
      <c r="BI126" s="100" t="e">
        <f ca="true">+IF(AND(ISNUMBER(OFFSET('Hygiene Data'!$G$5,0,10*ROW('Hygiene Data'!G120))),'Data Summary'!DX126="Yes"),OFFSET('Hygiene Data'!$G$5,0,10*ROW('Hygiene Data'!G120)),NA())</f>
        <v>#N/A</v>
      </c>
      <c r="BJ126" s="100" t="e">
        <f ca="true">+IF(AND(ISNUMBER(OFFSET('Hygiene Data'!$G$7,0,10*ROW('Hygiene Data'!G120))),'Data Summary'!DY126="Yes"),OFFSET('Hygiene Data'!$G$7,0,10*ROW('Hygiene Data'!G120)),NA())</f>
        <v>#N/A</v>
      </c>
      <c r="BK126" s="100" t="e">
        <f ca="true">+IF(AND(ISNUMBER(OFFSET('Hygiene Data'!$G$9,0,10*ROW('Hygiene Data'!G120))),'Data Summary'!DZ126="Yes"),OFFSET('Hygiene Data'!$G$9,0,10*ROW('Hygiene Data'!G120)),NA())</f>
        <v>#N/A</v>
      </c>
      <c r="BL126" s="100" t="e">
        <f ca="true">+IF(AND(ISNUMBER(OFFSET('Hygiene Data'!$H$5,0,10*ROW('Hygiene Data'!H120))),'Data Summary'!EA126="Yes"),OFFSET('Hygiene Data'!$H$5,0,10*ROW('Hygiene Data'!H120)),NA())</f>
        <v>#N/A</v>
      </c>
      <c r="BM126" s="100" t="e">
        <f ca="true">+IF(AND(ISNUMBER(OFFSET('Hygiene Data'!$H$7,0,10*ROW('Hygiene Data'!H120))),'Data Summary'!EB126="Yes"),OFFSET('Hygiene Data'!$H$7,0,10*ROW('Hygiene Data'!H120)),NA())</f>
        <v>#N/A</v>
      </c>
      <c r="BN126" s="100" t="e">
        <f ca="true">+IF(AND(ISNUMBER(OFFSET('Hygiene Data'!$H$9,0,10*ROW('Hygiene Data'!H120))),'Data Summary'!EC126="Yes"),OFFSET('Hygiene Data'!$H$9,0,10*ROW('Hygiene Data'!H120)),NA())</f>
        <v>#N/A</v>
      </c>
      <c r="BO126" s="100" t="e">
        <f ca="true">+IF(AND(ISNUMBER(OFFSET('Hygiene Data'!$I$5,0,10*ROW('Hygiene Data'!I120))),'Data Summary'!ED126="Yes"),OFFSET('Hygiene Data'!$I$5,0,10*ROW('Hygiene Data'!I120)),NA())</f>
        <v>#N/A</v>
      </c>
      <c r="BP126" s="100" t="e">
        <f ca="true">+IF(AND(ISNUMBER(OFFSET('Hygiene Data'!$I$7,0,10*ROW('Hygiene Data'!I120))),'Data Summary'!EE126="Yes"),OFFSET('Hygiene Data'!$I$7,0,10*ROW('Hygiene Data'!I120)),NA())</f>
        <v>#N/A</v>
      </c>
      <c r="BQ126" s="100" t="e">
        <f ca="true">+IF(AND(ISNUMBER(OFFSET('Hygiene Data'!$I$9,0,10*ROW('Hygiene Data'!I120))),'Data Summary'!EF126="Yes"),OFFSET('Hygiene Data'!$I$9,0,10*ROW('Hygiene Data'!I120)),NA())</f>
        <v>#N/A</v>
      </c>
    </row>
    <row xmlns:x14ac="http://schemas.microsoft.com/office/spreadsheetml/2009/9/ac" r="127" x14ac:dyDescent="0.2">
      <c r="A127" s="351" t="e">
        <f ca="true">+RIGHT('Data Summary'!A127,LEN('Data Summary'!A127)-9)</f>
        <v>#VALUE!</v>
      </c>
      <c r="B127" s="38" t="str">
        <f ca="true">+IF(ISTEXT('Data Summary'!B127),'Data Summary'!B127,"")</f>
        <v/>
      </c>
      <c r="C127" s="350" t="e">
        <f ca="true">+VALUE('Data Summary'!C127)</f>
        <v>#VALUE!</v>
      </c>
      <c r="D127" s="98" t="e">
        <f ca="true">+IF(AND(ISNUMBER(OFFSET('Water Data'!$D$4,0,10*ROW('Water Data'!D121))),'Data Summary'!BS127="Yes"),100-OFFSET('Water Data'!$D$4,0,10*ROW('Water Data'!D121)),NA())</f>
        <v>#N/A</v>
      </c>
      <c r="E127" s="98" t="e">
        <f ca="true">+IF(AND(ISNUMBER(OFFSET('Water Data'!$D$6,0,10*ROW('Water Data'!D121))),'Data Summary'!BT127="Yes"),OFFSET('Water Data'!$D$6,0,10*ROW('Water Data'!D121)),NA())</f>
        <v>#N/A</v>
      </c>
      <c r="F127" s="98" t="e">
        <f ca="true">+IF(AND(ISNUMBER(OFFSET('Water Data'!$D$9,0,10*ROW('Water Data'!D121))),'Data Summary'!BU127="Yes"),OFFSET('Water Data'!$D$9,0,10*ROW('Water Data'!D121)),NA())</f>
        <v>#N/A</v>
      </c>
      <c r="G127" s="98" t="e">
        <f ca="true">+IF(AND(ISNUMBER(OFFSET('Water Data'!$E$4,0,10*ROW('Water Data'!E121))),'Data Summary'!BV127="Yes"),100-OFFSET('Water Data'!$E$4,0,10*ROW('Water Data'!E121)),NA())</f>
        <v>#N/A</v>
      </c>
      <c r="H127" s="98" t="e">
        <f ca="true">+IF(AND(ISNUMBER(OFFSET('Water Data'!$E$6,0,10*ROW('Water Data'!E121))),'Data Summary'!BW127="Yes"),OFFSET('Water Data'!$E$6,0,10*ROW('Water Data'!E121)),NA())</f>
        <v>#N/A</v>
      </c>
      <c r="I127" s="98" t="e">
        <f ca="true">+IF(AND(ISNUMBER(OFFSET('Water Data'!$E$9,0,10*ROW('Water Data'!E121))),'Data Summary'!BX127="Yes"),OFFSET('Water Data'!$E$9,0,10*ROW('Water Data'!E121)),NA())</f>
        <v>#N/A</v>
      </c>
      <c r="J127" s="98" t="e">
        <f ca="true">+IF(AND(ISNUMBER(OFFSET('Water Data'!$F$4,0,10*ROW('Water Data'!F121))),'Data Summary'!BY127="Yes"),100-OFFSET('Water Data'!$F$4,0,10*ROW('Water Data'!F121)),NA())</f>
        <v>#N/A</v>
      </c>
      <c r="K127" s="98" t="e">
        <f ca="true">+IF(AND(ISNUMBER(OFFSET('Water Data'!$F$6,0,10*ROW('Water Data'!F121))),'Data Summary'!BZ127="Yes"),OFFSET('Water Data'!$F$6,0,10*ROW('Water Data'!F121)),NA())</f>
        <v>#N/A</v>
      </c>
      <c r="L127" s="98" t="e">
        <f ca="true">+IF(AND(ISNUMBER(OFFSET('Water Data'!$F$9,0,10*ROW('Water Data'!F121))),'Data Summary'!CA127="Yes"),OFFSET('Water Data'!$F$9,0,10*ROW('Water Data'!F121)),NA())</f>
        <v>#N/A</v>
      </c>
      <c r="M127" s="98" t="e">
        <f ca="true">+IF(AND(ISNUMBER(OFFSET('Water Data'!$G$4,0,10*ROW('Water Data'!G121))),'Data Summary'!CB127="Yes"),100-OFFSET('Water Data'!$G$4,0,10*ROW('Water Data'!G121)),NA())</f>
        <v>#N/A</v>
      </c>
      <c r="N127" s="98" t="e">
        <f ca="true">+IF(AND(ISNUMBER(OFFSET('Water Data'!$G$6,0,10*ROW('Water Data'!G121))),'Data Summary'!CC127="Yes"),OFFSET('Water Data'!$G$6,0,10*ROW('Water Data'!G121)),NA())</f>
        <v>#N/A</v>
      </c>
      <c r="O127" s="98" t="e">
        <f ca="true">+IF(AND(ISNUMBER(OFFSET('Water Data'!$G$9,0,10*ROW('Water Data'!G121))),'Data Summary'!CD127="Yes"),OFFSET('Water Data'!$G$9,0,10*ROW('Water Data'!G121)),NA())</f>
        <v>#N/A</v>
      </c>
      <c r="P127" s="98" t="e">
        <f ca="true">+IF(AND(ISNUMBER(OFFSET('Water Data'!$H$4,0,10*ROW('Water Data'!H121))),'Data Summary'!CE127="Yes"),100-OFFSET('Water Data'!$H$4,0,10*ROW('Water Data'!H121)),NA())</f>
        <v>#N/A</v>
      </c>
      <c r="Q127" s="98" t="e">
        <f ca="true">+IF(AND(ISNUMBER(OFFSET('Water Data'!$H$6,0,10*ROW('Water Data'!H121))),'Data Summary'!CF127="Yes"),OFFSET('Water Data'!$H$6,0,10*ROW('Water Data'!H121)),NA())</f>
        <v>#N/A</v>
      </c>
      <c r="R127" s="98" t="e">
        <f ca="true">+IF(AND(ISNUMBER(OFFSET('Water Data'!$H$9,0,10*ROW('Water Data'!H121))),'Data Summary'!CG127="Yes"),OFFSET('Water Data'!$H$9,0,10*ROW('Water Data'!H121)),NA())</f>
        <v>#N/A</v>
      </c>
      <c r="S127" s="98" t="e">
        <f ca="true">+IF(AND(ISNUMBER(OFFSET('Water Data'!$I$4,0,10*ROW('Water Data'!I121))),'Data Summary'!CH127="Yes"),100-OFFSET('Water Data'!$I$4,0,10*ROW('Water Data'!I121)),NA())</f>
        <v>#N/A</v>
      </c>
      <c r="T127" s="98" t="e">
        <f ca="true">+IF(AND(ISNUMBER(OFFSET('Water Data'!$I$6,0,10*ROW('Water Data'!I121))),'Data Summary'!CI127="Yes"),OFFSET('Water Data'!$I$6,0,10*ROW('Water Data'!I121)),NA())</f>
        <v>#N/A</v>
      </c>
      <c r="U127" s="98" t="e">
        <f ca="true">+IF(AND(ISNUMBER(OFFSET('Water Data'!$I$9,0,10*ROW('Water Data'!I121))),'Data Summary'!CJ127="Yes"),OFFSET('Water Data'!$I$9,0,10*ROW('Water Data'!I121)),NA())</f>
        <v>#N/A</v>
      </c>
      <c r="V127" s="99" t="e">
        <f ca="true">+IF(AND(ISNUMBER(OFFSET('Sanitation Data'!$D$4,0,10*ROW('Sanitation Data'!D121))),'Data Summary'!CK127="Yes"),100-OFFSET('Sanitation Data'!$D$4,0,10*ROW('Sanitation Data'!D121)),NA())</f>
        <v>#N/A</v>
      </c>
      <c r="W127" s="99" t="e">
        <f ca="true">+IF(AND(ISNUMBER(OFFSET('Sanitation Data'!$D$6,0,10*ROW('Sanitation Data'!D121))),'Data Summary'!CL127="Yes"),OFFSET('Sanitation Data'!$D$6,0,10*ROW('Sanitation Data'!D121)),NA())</f>
        <v>#N/A</v>
      </c>
      <c r="X127" s="99" t="e">
        <f ca="true">+IF(AND(ISNUMBER(OFFSET('Sanitation Data'!$D$10,0,10*ROW('Sanitation Data'!D121))),'Data Summary'!CM127="Yes"),OFFSET('Sanitation Data'!$D$10,0,10*ROW('Sanitation Data'!D121)),NA())</f>
        <v>#N/A</v>
      </c>
      <c r="Y127" s="99" t="e">
        <f ca="true">+IF(AND(ISNUMBER(OFFSET('Sanitation Data'!$D$11,0,10*ROW('Sanitation Data'!D121))),'Data Summary'!CN127="Yes"),OFFSET('Sanitation Data'!$D$11,0,10*ROW('Sanitation Data'!D121)),NA())</f>
        <v>#N/A</v>
      </c>
      <c r="Z127" s="99" t="e">
        <f ca="true">+IF(AND(ISNUMBER(OFFSET('Sanitation Data'!$D$12,0,10*ROW('Sanitation Data'!D121))),'Data Summary'!CO127="Yes"),OFFSET('Sanitation Data'!$D$12,0,10*ROW('Sanitation Data'!D121)),NA())</f>
        <v>#N/A</v>
      </c>
      <c r="AA127" s="99" t="e">
        <f ca="true">+IF(AND(ISNUMBER(OFFSET('Sanitation Data'!$E$4,0,10*ROW('Sanitation Data'!E121))),'Data Summary'!CP127="Yes"),100-OFFSET('Sanitation Data'!$E$4,0,10*ROW('Sanitation Data'!E121)),NA())</f>
        <v>#N/A</v>
      </c>
      <c r="AB127" s="99" t="e">
        <f ca="true">+IF(AND(ISNUMBER(OFFSET('Sanitation Data'!$E$6,0,10*ROW('Sanitation Data'!E121))),'Data Summary'!CQ127="Yes"),OFFSET('Sanitation Data'!$E$6,0,10*ROW('Sanitation Data'!E121)),NA())</f>
        <v>#N/A</v>
      </c>
      <c r="AC127" s="99" t="e">
        <f ca="true">+IF(AND(ISNUMBER(OFFSET('Sanitation Data'!$E$10,0,10*ROW('Sanitation Data'!E121))),'Data Summary'!CR127="Yes"),OFFSET('Sanitation Data'!$E$10,0,10*ROW('Sanitation Data'!E121)),NA())</f>
        <v>#N/A</v>
      </c>
      <c r="AD127" s="99" t="e">
        <f ca="true">+IF(AND(ISNUMBER(OFFSET('Sanitation Data'!$E$11,0,10*ROW('Sanitation Data'!E121))),'Data Summary'!CS127="Yes"),OFFSET('Sanitation Data'!$E$11,0,10*ROW('Sanitation Data'!E121)),NA())</f>
        <v>#N/A</v>
      </c>
      <c r="AE127" s="99" t="e">
        <f ca="true">+IF(AND(ISNUMBER(OFFSET('Sanitation Data'!$E$12,0,10*ROW('Sanitation Data'!E121))),'Data Summary'!CT127="Yes"),OFFSET('Sanitation Data'!$E$12,0,10*ROW('Sanitation Data'!E121)),NA())</f>
        <v>#N/A</v>
      </c>
      <c r="AF127" s="99" t="e">
        <f ca="true">+IF(AND(ISNUMBER(OFFSET('Sanitation Data'!$F$4,0,10*ROW('Sanitation Data'!F121))),'Data Summary'!CU127="Yes"),100-OFFSET('Sanitation Data'!$F$4,0,10*ROW('Sanitation Data'!F121)),NA())</f>
        <v>#N/A</v>
      </c>
      <c r="AG127" s="99" t="e">
        <f ca="true">+IF(AND(ISNUMBER(OFFSET('Sanitation Data'!$F$6,0,10*ROW('Sanitation Data'!F121))),'Data Summary'!CV127="Yes"),OFFSET('Sanitation Data'!$F$6,0,10*ROW('Sanitation Data'!F121)),NA())</f>
        <v>#N/A</v>
      </c>
      <c r="AH127" s="99" t="e">
        <f ca="true">+IF(AND(ISNUMBER(OFFSET('Sanitation Data'!$F$10,0,10*ROW('Sanitation Data'!F121))),'Data Summary'!CW127="Yes"),OFFSET('Sanitation Data'!$F$10,0,10*ROW('Sanitation Data'!F121)),NA())</f>
        <v>#N/A</v>
      </c>
      <c r="AI127" s="99" t="e">
        <f ca="true">+IF(AND(ISNUMBER(OFFSET('Sanitation Data'!$F$11,0,10*ROW('Sanitation Data'!F121))),'Data Summary'!CX127="Yes"),OFFSET('Sanitation Data'!$F$11,0,10*ROW('Sanitation Data'!F121)),NA())</f>
        <v>#N/A</v>
      </c>
      <c r="AJ127" s="99" t="e">
        <f ca="true">+IF(AND(ISNUMBER(OFFSET('Sanitation Data'!$F$12,0,10*ROW('Sanitation Data'!F121))),'Data Summary'!CY127="Yes"),OFFSET('Sanitation Data'!$F$12,0,10*ROW('Sanitation Data'!F121)),NA())</f>
        <v>#N/A</v>
      </c>
      <c r="AK127" s="99" t="e">
        <f ca="true">+IF(AND(ISNUMBER(OFFSET('Sanitation Data'!$G$4,0,10*ROW('Sanitation Data'!G121))),'Data Summary'!CZ127="Yes"),100-OFFSET('Sanitation Data'!$G$4,0,10*ROW('Sanitation Data'!G121)),NA())</f>
        <v>#N/A</v>
      </c>
      <c r="AL127" s="99" t="e">
        <f ca="true">+IF(AND(ISNUMBER(OFFSET('Sanitation Data'!$G$6,0,10*ROW('Sanitation Data'!G121))),'Data Summary'!DA127="Yes"),OFFSET('Sanitation Data'!$G$6,0,10*ROW('Sanitation Data'!G121)),NA())</f>
        <v>#N/A</v>
      </c>
      <c r="AM127" s="99" t="e">
        <f ca="true">+IF(AND(ISNUMBER(OFFSET('Sanitation Data'!$G$10,0,10*ROW('Sanitation Data'!G121))),'Data Summary'!DB127="Yes"),OFFSET('Sanitation Data'!$G$10,0,10*ROW('Sanitation Data'!G121)),NA())</f>
        <v>#N/A</v>
      </c>
      <c r="AN127" s="99" t="e">
        <f ca="true">+IF(AND(ISNUMBER(OFFSET('Sanitation Data'!$G$11,0,10*ROW('Sanitation Data'!G121))),'Data Summary'!DC127="Yes"),OFFSET('Sanitation Data'!$G$11,0,10*ROW('Sanitation Data'!G121)),NA())</f>
        <v>#N/A</v>
      </c>
      <c r="AO127" s="99" t="e">
        <f ca="true">+IF(AND(ISNUMBER(OFFSET('Sanitation Data'!$G$12,0,10*ROW('Sanitation Data'!G121))),'Data Summary'!DD127="Yes"),OFFSET('Sanitation Data'!$G$12,0,10*ROW('Sanitation Data'!G121)),NA())</f>
        <v>#N/A</v>
      </c>
      <c r="AP127" s="99" t="e">
        <f ca="true">+IF(AND(ISNUMBER(OFFSET('Sanitation Data'!$H$4,0,10*ROW('Sanitation Data'!H121))),'Data Summary'!DE127="Yes"),100-OFFSET('Sanitation Data'!$H$4,0,10*ROW('Sanitation Data'!H121)),NA())</f>
        <v>#N/A</v>
      </c>
      <c r="AQ127" s="99" t="e">
        <f ca="true">+IF(AND(ISNUMBER(OFFSET('Sanitation Data'!$H$6,0,10*ROW('Sanitation Data'!H121))),'Data Summary'!DF127="Yes"),OFFSET('Sanitation Data'!$H$6,0,10*ROW('Sanitation Data'!H121)),NA())</f>
        <v>#N/A</v>
      </c>
      <c r="AR127" s="99" t="e">
        <f ca="true">+IF(AND(ISNUMBER(OFFSET('Sanitation Data'!$H$10,0,10*ROW('Sanitation Data'!H121))),'Data Summary'!DG127="Yes"),OFFSET('Sanitation Data'!$H$10,0,10*ROW('Sanitation Data'!H121)),NA())</f>
        <v>#N/A</v>
      </c>
      <c r="AS127" s="99" t="e">
        <f ca="true">+IF(AND(ISNUMBER(OFFSET('Sanitation Data'!$H$11,0,10*ROW('Sanitation Data'!H121))),'Data Summary'!DH127="Yes"),OFFSET('Sanitation Data'!$H$11,0,10*ROW('Sanitation Data'!H121)),NA())</f>
        <v>#N/A</v>
      </c>
      <c r="AT127" s="99" t="e">
        <f ca="true">+IF(AND(ISNUMBER(OFFSET('Sanitation Data'!$H$12,0,10*ROW('Sanitation Data'!H121))),'Data Summary'!DI127="Yes"),OFFSET('Sanitation Data'!$H$12,0,10*ROW('Sanitation Data'!H121)),NA())</f>
        <v>#N/A</v>
      </c>
      <c r="AU127" s="99" t="e">
        <f ca="true">+IF(AND(ISNUMBER(OFFSET('Sanitation Data'!$I$4,0,10*ROW('Sanitation Data'!I121))),'Data Summary'!DJ127="Yes"),100-OFFSET('Sanitation Data'!$I$4,0,10*ROW('Sanitation Data'!I121)),NA())</f>
        <v>#N/A</v>
      </c>
      <c r="AV127" s="99" t="e">
        <f ca="true">+IF(AND(ISNUMBER(OFFSET('Sanitation Data'!$I$6,0,10*ROW('Sanitation Data'!I121))),'Data Summary'!DK127="Yes"),OFFSET('Sanitation Data'!$I$6,0,10*ROW('Sanitation Data'!I121)),NA())</f>
        <v>#N/A</v>
      </c>
      <c r="AW127" s="99" t="e">
        <f ca="true">+IF(AND(ISNUMBER(OFFSET('Sanitation Data'!$I$10,0,10*ROW('Sanitation Data'!I121))),'Data Summary'!DL127="Yes"),OFFSET('Sanitation Data'!$I$10,0,10*ROW('Sanitation Data'!I121)),NA())</f>
        <v>#N/A</v>
      </c>
      <c r="AX127" s="99" t="e">
        <f ca="true">+IF(AND(ISNUMBER(OFFSET('Sanitation Data'!$I$11,0,10*ROW('Sanitation Data'!I121))),'Data Summary'!DM127="Yes"),OFFSET('Sanitation Data'!$I$11,0,10*ROW('Sanitation Data'!I121)),NA())</f>
        <v>#N/A</v>
      </c>
      <c r="AY127" s="99" t="e">
        <f ca="true">+IF(AND(ISNUMBER(OFFSET('Sanitation Data'!$I$12,0,10*ROW('Sanitation Data'!I121))),'Data Summary'!DN127="Yes"),OFFSET('Sanitation Data'!$I$12,0,10*ROW('Sanitation Data'!I121)),NA())</f>
        <v>#N/A</v>
      </c>
      <c r="AZ127" s="100" t="e">
        <f ca="true">+IF(AND(ISNUMBER(OFFSET('Hygiene Data'!$D$5,0,10*ROW('Hygiene Data'!D121))),'Data Summary'!DO127="Yes"),OFFSET('Hygiene Data'!$D$5,0,10*ROW('Hygiene Data'!D121)),NA())</f>
        <v>#N/A</v>
      </c>
      <c r="BA127" s="100" t="e">
        <f ca="true">+IF(AND(ISNUMBER(OFFSET('Hygiene Data'!$D$7,0,10*ROW('Hygiene Data'!D121))),'Data Summary'!DP127="Yes"),OFFSET('Hygiene Data'!$D$7,0,10*ROW('Hygiene Data'!D121)),NA())</f>
        <v>#N/A</v>
      </c>
      <c r="BB127" s="100" t="e">
        <f ca="true">+IF(AND(ISNUMBER(OFFSET('Hygiene Data'!$D$9,0,10*ROW('Hygiene Data'!D121))),'Data Summary'!DQ127="Yes"),OFFSET('Hygiene Data'!$D$9,0,10*ROW('Hygiene Data'!D121)),NA())</f>
        <v>#N/A</v>
      </c>
      <c r="BC127" s="100" t="e">
        <f ca="true">+IF(AND(ISNUMBER(OFFSET('Hygiene Data'!$E$5,0,10*ROW('Hygiene Data'!E121))),'Data Summary'!DR127="Yes"),OFFSET('Hygiene Data'!$E$5,0,10*ROW('Hygiene Data'!E121)),NA())</f>
        <v>#N/A</v>
      </c>
      <c r="BD127" s="100" t="e">
        <f ca="true">+IF(AND(ISNUMBER(OFFSET('Hygiene Data'!$E$7,0,10*ROW('Hygiene Data'!E121))),'Data Summary'!DS127="Yes"),OFFSET('Hygiene Data'!$E$7,0,10*ROW('Hygiene Data'!E121)),NA())</f>
        <v>#N/A</v>
      </c>
      <c r="BE127" s="100" t="e">
        <f ca="true">+IF(AND(ISNUMBER(OFFSET('Hygiene Data'!$E$9,0,10*ROW('Hygiene Data'!E121))),'Data Summary'!DT127="Yes"),OFFSET('Hygiene Data'!$E$9,0,10*ROW('Hygiene Data'!E121)),NA())</f>
        <v>#N/A</v>
      </c>
      <c r="BF127" s="100" t="e">
        <f ca="true">+IF(AND(ISNUMBER(OFFSET('Hygiene Data'!$F$5,0,10*ROW('Hygiene Data'!F121))),'Data Summary'!DU127="Yes"),OFFSET('Hygiene Data'!$F$5,0,10*ROW('Hygiene Data'!F121)),NA())</f>
        <v>#N/A</v>
      </c>
      <c r="BG127" s="100" t="e">
        <f ca="true">+IF(AND(ISNUMBER(OFFSET('Hygiene Data'!$F$7,0,10*ROW('Hygiene Data'!F121))),'Data Summary'!DV127="Yes"),OFFSET('Hygiene Data'!$F$7,0,10*ROW('Hygiene Data'!F121)),NA())</f>
        <v>#N/A</v>
      </c>
      <c r="BH127" s="100" t="e">
        <f ca="true">+IF(AND(ISNUMBER(OFFSET('Hygiene Data'!$F$9,0,10*ROW('Hygiene Data'!F121))),'Data Summary'!DW127="Yes"),OFFSET('Hygiene Data'!$F$9,0,10*ROW('Hygiene Data'!F121)),NA())</f>
        <v>#N/A</v>
      </c>
      <c r="BI127" s="100" t="e">
        <f ca="true">+IF(AND(ISNUMBER(OFFSET('Hygiene Data'!$G$5,0,10*ROW('Hygiene Data'!G121))),'Data Summary'!DX127="Yes"),OFFSET('Hygiene Data'!$G$5,0,10*ROW('Hygiene Data'!G121)),NA())</f>
        <v>#N/A</v>
      </c>
      <c r="BJ127" s="100" t="e">
        <f ca="true">+IF(AND(ISNUMBER(OFFSET('Hygiene Data'!$G$7,0,10*ROW('Hygiene Data'!G121))),'Data Summary'!DY127="Yes"),OFFSET('Hygiene Data'!$G$7,0,10*ROW('Hygiene Data'!G121)),NA())</f>
        <v>#N/A</v>
      </c>
      <c r="BK127" s="100" t="e">
        <f ca="true">+IF(AND(ISNUMBER(OFFSET('Hygiene Data'!$G$9,0,10*ROW('Hygiene Data'!G121))),'Data Summary'!DZ127="Yes"),OFFSET('Hygiene Data'!$G$9,0,10*ROW('Hygiene Data'!G121)),NA())</f>
        <v>#N/A</v>
      </c>
      <c r="BL127" s="100" t="e">
        <f ca="true">+IF(AND(ISNUMBER(OFFSET('Hygiene Data'!$H$5,0,10*ROW('Hygiene Data'!H121))),'Data Summary'!EA127="Yes"),OFFSET('Hygiene Data'!$H$5,0,10*ROW('Hygiene Data'!H121)),NA())</f>
        <v>#N/A</v>
      </c>
      <c r="BM127" s="100" t="e">
        <f ca="true">+IF(AND(ISNUMBER(OFFSET('Hygiene Data'!$H$7,0,10*ROW('Hygiene Data'!H121))),'Data Summary'!EB127="Yes"),OFFSET('Hygiene Data'!$H$7,0,10*ROW('Hygiene Data'!H121)),NA())</f>
        <v>#N/A</v>
      </c>
      <c r="BN127" s="100" t="e">
        <f ca="true">+IF(AND(ISNUMBER(OFFSET('Hygiene Data'!$H$9,0,10*ROW('Hygiene Data'!H121))),'Data Summary'!EC127="Yes"),OFFSET('Hygiene Data'!$H$9,0,10*ROW('Hygiene Data'!H121)),NA())</f>
        <v>#N/A</v>
      </c>
      <c r="BO127" s="100" t="e">
        <f ca="true">+IF(AND(ISNUMBER(OFFSET('Hygiene Data'!$I$5,0,10*ROW('Hygiene Data'!I121))),'Data Summary'!ED127="Yes"),OFFSET('Hygiene Data'!$I$5,0,10*ROW('Hygiene Data'!I121)),NA())</f>
        <v>#N/A</v>
      </c>
      <c r="BP127" s="100" t="e">
        <f ca="true">+IF(AND(ISNUMBER(OFFSET('Hygiene Data'!$I$7,0,10*ROW('Hygiene Data'!I121))),'Data Summary'!EE127="Yes"),OFFSET('Hygiene Data'!$I$7,0,10*ROW('Hygiene Data'!I121)),NA())</f>
        <v>#N/A</v>
      </c>
      <c r="BQ127" s="100" t="e">
        <f ca="true">+IF(AND(ISNUMBER(OFFSET('Hygiene Data'!$I$9,0,10*ROW('Hygiene Data'!I121))),'Data Summary'!EF127="Yes"),OFFSET('Hygiene Data'!$I$9,0,10*ROW('Hygiene Data'!I121)),NA())</f>
        <v>#N/A</v>
      </c>
    </row>
    <row xmlns:x14ac="http://schemas.microsoft.com/office/spreadsheetml/2009/9/ac" r="128" x14ac:dyDescent="0.2">
      <c r="A128" s="351" t="e">
        <f ca="true">+RIGHT('Data Summary'!A128,LEN('Data Summary'!A128)-9)</f>
        <v>#VALUE!</v>
      </c>
      <c r="B128" s="38" t="str">
        <f ca="true">+IF(ISTEXT('Data Summary'!B128),'Data Summary'!B128,"")</f>
        <v/>
      </c>
      <c r="C128" s="350" t="e">
        <f ca="true">+VALUE('Data Summary'!C128)</f>
        <v>#VALUE!</v>
      </c>
      <c r="D128" s="98" t="e">
        <f ca="true">+IF(AND(ISNUMBER(OFFSET('Water Data'!$D$4,0,10*ROW('Water Data'!D122))),'Data Summary'!BS128="Yes"),100-OFFSET('Water Data'!$D$4,0,10*ROW('Water Data'!D122)),NA())</f>
        <v>#N/A</v>
      </c>
      <c r="E128" s="98" t="e">
        <f ca="true">+IF(AND(ISNUMBER(OFFSET('Water Data'!$D$6,0,10*ROW('Water Data'!D122))),'Data Summary'!BT128="Yes"),OFFSET('Water Data'!$D$6,0,10*ROW('Water Data'!D122)),NA())</f>
        <v>#N/A</v>
      </c>
      <c r="F128" s="98" t="e">
        <f ca="true">+IF(AND(ISNUMBER(OFFSET('Water Data'!$D$9,0,10*ROW('Water Data'!D122))),'Data Summary'!BU128="Yes"),OFFSET('Water Data'!$D$9,0,10*ROW('Water Data'!D122)),NA())</f>
        <v>#N/A</v>
      </c>
      <c r="G128" s="98" t="e">
        <f ca="true">+IF(AND(ISNUMBER(OFFSET('Water Data'!$E$4,0,10*ROW('Water Data'!E122))),'Data Summary'!BV128="Yes"),100-OFFSET('Water Data'!$E$4,0,10*ROW('Water Data'!E122)),NA())</f>
        <v>#N/A</v>
      </c>
      <c r="H128" s="98" t="e">
        <f ca="true">+IF(AND(ISNUMBER(OFFSET('Water Data'!$E$6,0,10*ROW('Water Data'!E122))),'Data Summary'!BW128="Yes"),OFFSET('Water Data'!$E$6,0,10*ROW('Water Data'!E122)),NA())</f>
        <v>#N/A</v>
      </c>
      <c r="I128" s="98" t="e">
        <f ca="true">+IF(AND(ISNUMBER(OFFSET('Water Data'!$E$9,0,10*ROW('Water Data'!E122))),'Data Summary'!BX128="Yes"),OFFSET('Water Data'!$E$9,0,10*ROW('Water Data'!E122)),NA())</f>
        <v>#N/A</v>
      </c>
      <c r="J128" s="98" t="e">
        <f ca="true">+IF(AND(ISNUMBER(OFFSET('Water Data'!$F$4,0,10*ROW('Water Data'!F122))),'Data Summary'!BY128="Yes"),100-OFFSET('Water Data'!$F$4,0,10*ROW('Water Data'!F122)),NA())</f>
        <v>#N/A</v>
      </c>
      <c r="K128" s="98" t="e">
        <f ca="true">+IF(AND(ISNUMBER(OFFSET('Water Data'!$F$6,0,10*ROW('Water Data'!F122))),'Data Summary'!BZ128="Yes"),OFFSET('Water Data'!$F$6,0,10*ROW('Water Data'!F122)),NA())</f>
        <v>#N/A</v>
      </c>
      <c r="L128" s="98" t="e">
        <f ca="true">+IF(AND(ISNUMBER(OFFSET('Water Data'!$F$9,0,10*ROW('Water Data'!F122))),'Data Summary'!CA128="Yes"),OFFSET('Water Data'!$F$9,0,10*ROW('Water Data'!F122)),NA())</f>
        <v>#N/A</v>
      </c>
      <c r="M128" s="98" t="e">
        <f ca="true">+IF(AND(ISNUMBER(OFFSET('Water Data'!$G$4,0,10*ROW('Water Data'!G122))),'Data Summary'!CB128="Yes"),100-OFFSET('Water Data'!$G$4,0,10*ROW('Water Data'!G122)),NA())</f>
        <v>#N/A</v>
      </c>
      <c r="N128" s="98" t="e">
        <f ca="true">+IF(AND(ISNUMBER(OFFSET('Water Data'!$G$6,0,10*ROW('Water Data'!G122))),'Data Summary'!CC128="Yes"),OFFSET('Water Data'!$G$6,0,10*ROW('Water Data'!G122)),NA())</f>
        <v>#N/A</v>
      </c>
      <c r="O128" s="98" t="e">
        <f ca="true">+IF(AND(ISNUMBER(OFFSET('Water Data'!$G$9,0,10*ROW('Water Data'!G122))),'Data Summary'!CD128="Yes"),OFFSET('Water Data'!$G$9,0,10*ROW('Water Data'!G122)),NA())</f>
        <v>#N/A</v>
      </c>
      <c r="P128" s="98" t="e">
        <f ca="true">+IF(AND(ISNUMBER(OFFSET('Water Data'!$H$4,0,10*ROW('Water Data'!H122))),'Data Summary'!CE128="Yes"),100-OFFSET('Water Data'!$H$4,0,10*ROW('Water Data'!H122)),NA())</f>
        <v>#N/A</v>
      </c>
      <c r="Q128" s="98" t="e">
        <f ca="true">+IF(AND(ISNUMBER(OFFSET('Water Data'!$H$6,0,10*ROW('Water Data'!H122))),'Data Summary'!CF128="Yes"),OFFSET('Water Data'!$H$6,0,10*ROW('Water Data'!H122)),NA())</f>
        <v>#N/A</v>
      </c>
      <c r="R128" s="98" t="e">
        <f ca="true">+IF(AND(ISNUMBER(OFFSET('Water Data'!$H$9,0,10*ROW('Water Data'!H122))),'Data Summary'!CG128="Yes"),OFFSET('Water Data'!$H$9,0,10*ROW('Water Data'!H122)),NA())</f>
        <v>#N/A</v>
      </c>
      <c r="S128" s="98" t="e">
        <f ca="true">+IF(AND(ISNUMBER(OFFSET('Water Data'!$I$4,0,10*ROW('Water Data'!I122))),'Data Summary'!CH128="Yes"),100-OFFSET('Water Data'!$I$4,0,10*ROW('Water Data'!I122)),NA())</f>
        <v>#N/A</v>
      </c>
      <c r="T128" s="98" t="e">
        <f ca="true">+IF(AND(ISNUMBER(OFFSET('Water Data'!$I$6,0,10*ROW('Water Data'!I122))),'Data Summary'!CI128="Yes"),OFFSET('Water Data'!$I$6,0,10*ROW('Water Data'!I122)),NA())</f>
        <v>#N/A</v>
      </c>
      <c r="U128" s="98" t="e">
        <f ca="true">+IF(AND(ISNUMBER(OFFSET('Water Data'!$I$9,0,10*ROW('Water Data'!I122))),'Data Summary'!CJ128="Yes"),OFFSET('Water Data'!$I$9,0,10*ROW('Water Data'!I122)),NA())</f>
        <v>#N/A</v>
      </c>
      <c r="V128" s="99" t="e">
        <f ca="true">+IF(AND(ISNUMBER(OFFSET('Sanitation Data'!$D$4,0,10*ROW('Sanitation Data'!D122))),'Data Summary'!CK128="Yes"),100-OFFSET('Sanitation Data'!$D$4,0,10*ROW('Sanitation Data'!D122)),NA())</f>
        <v>#N/A</v>
      </c>
      <c r="W128" s="99" t="e">
        <f ca="true">+IF(AND(ISNUMBER(OFFSET('Sanitation Data'!$D$6,0,10*ROW('Sanitation Data'!D122))),'Data Summary'!CL128="Yes"),OFFSET('Sanitation Data'!$D$6,0,10*ROW('Sanitation Data'!D122)),NA())</f>
        <v>#N/A</v>
      </c>
      <c r="X128" s="99" t="e">
        <f ca="true">+IF(AND(ISNUMBER(OFFSET('Sanitation Data'!$D$10,0,10*ROW('Sanitation Data'!D122))),'Data Summary'!CM128="Yes"),OFFSET('Sanitation Data'!$D$10,0,10*ROW('Sanitation Data'!D122)),NA())</f>
        <v>#N/A</v>
      </c>
      <c r="Y128" s="99" t="e">
        <f ca="true">+IF(AND(ISNUMBER(OFFSET('Sanitation Data'!$D$11,0,10*ROW('Sanitation Data'!D122))),'Data Summary'!CN128="Yes"),OFFSET('Sanitation Data'!$D$11,0,10*ROW('Sanitation Data'!D122)),NA())</f>
        <v>#N/A</v>
      </c>
      <c r="Z128" s="99" t="e">
        <f ca="true">+IF(AND(ISNUMBER(OFFSET('Sanitation Data'!$D$12,0,10*ROW('Sanitation Data'!D122))),'Data Summary'!CO128="Yes"),OFFSET('Sanitation Data'!$D$12,0,10*ROW('Sanitation Data'!D122)),NA())</f>
        <v>#N/A</v>
      </c>
      <c r="AA128" s="99" t="e">
        <f ca="true">+IF(AND(ISNUMBER(OFFSET('Sanitation Data'!$E$4,0,10*ROW('Sanitation Data'!E122))),'Data Summary'!CP128="Yes"),100-OFFSET('Sanitation Data'!$E$4,0,10*ROW('Sanitation Data'!E122)),NA())</f>
        <v>#N/A</v>
      </c>
      <c r="AB128" s="99" t="e">
        <f ca="true">+IF(AND(ISNUMBER(OFFSET('Sanitation Data'!$E$6,0,10*ROW('Sanitation Data'!E122))),'Data Summary'!CQ128="Yes"),OFFSET('Sanitation Data'!$E$6,0,10*ROW('Sanitation Data'!E122)),NA())</f>
        <v>#N/A</v>
      </c>
      <c r="AC128" s="99" t="e">
        <f ca="true">+IF(AND(ISNUMBER(OFFSET('Sanitation Data'!$E$10,0,10*ROW('Sanitation Data'!E122))),'Data Summary'!CR128="Yes"),OFFSET('Sanitation Data'!$E$10,0,10*ROW('Sanitation Data'!E122)),NA())</f>
        <v>#N/A</v>
      </c>
      <c r="AD128" s="99" t="e">
        <f ca="true">+IF(AND(ISNUMBER(OFFSET('Sanitation Data'!$E$11,0,10*ROW('Sanitation Data'!E122))),'Data Summary'!CS128="Yes"),OFFSET('Sanitation Data'!$E$11,0,10*ROW('Sanitation Data'!E122)),NA())</f>
        <v>#N/A</v>
      </c>
      <c r="AE128" s="99" t="e">
        <f ca="true">+IF(AND(ISNUMBER(OFFSET('Sanitation Data'!$E$12,0,10*ROW('Sanitation Data'!E122))),'Data Summary'!CT128="Yes"),OFFSET('Sanitation Data'!$E$12,0,10*ROW('Sanitation Data'!E122)),NA())</f>
        <v>#N/A</v>
      </c>
      <c r="AF128" s="99" t="e">
        <f ca="true">+IF(AND(ISNUMBER(OFFSET('Sanitation Data'!$F$4,0,10*ROW('Sanitation Data'!F122))),'Data Summary'!CU128="Yes"),100-OFFSET('Sanitation Data'!$F$4,0,10*ROW('Sanitation Data'!F122)),NA())</f>
        <v>#N/A</v>
      </c>
      <c r="AG128" s="99" t="e">
        <f ca="true">+IF(AND(ISNUMBER(OFFSET('Sanitation Data'!$F$6,0,10*ROW('Sanitation Data'!F122))),'Data Summary'!CV128="Yes"),OFFSET('Sanitation Data'!$F$6,0,10*ROW('Sanitation Data'!F122)),NA())</f>
        <v>#N/A</v>
      </c>
      <c r="AH128" s="99" t="e">
        <f ca="true">+IF(AND(ISNUMBER(OFFSET('Sanitation Data'!$F$10,0,10*ROW('Sanitation Data'!F122))),'Data Summary'!CW128="Yes"),OFFSET('Sanitation Data'!$F$10,0,10*ROW('Sanitation Data'!F122)),NA())</f>
        <v>#N/A</v>
      </c>
      <c r="AI128" s="99" t="e">
        <f ca="true">+IF(AND(ISNUMBER(OFFSET('Sanitation Data'!$F$11,0,10*ROW('Sanitation Data'!F122))),'Data Summary'!CX128="Yes"),OFFSET('Sanitation Data'!$F$11,0,10*ROW('Sanitation Data'!F122)),NA())</f>
        <v>#N/A</v>
      </c>
      <c r="AJ128" s="99" t="e">
        <f ca="true">+IF(AND(ISNUMBER(OFFSET('Sanitation Data'!$F$12,0,10*ROW('Sanitation Data'!F122))),'Data Summary'!CY128="Yes"),OFFSET('Sanitation Data'!$F$12,0,10*ROW('Sanitation Data'!F122)),NA())</f>
        <v>#N/A</v>
      </c>
      <c r="AK128" s="99" t="e">
        <f ca="true">+IF(AND(ISNUMBER(OFFSET('Sanitation Data'!$G$4,0,10*ROW('Sanitation Data'!G122))),'Data Summary'!CZ128="Yes"),100-OFFSET('Sanitation Data'!$G$4,0,10*ROW('Sanitation Data'!G122)),NA())</f>
        <v>#N/A</v>
      </c>
      <c r="AL128" s="99" t="e">
        <f ca="true">+IF(AND(ISNUMBER(OFFSET('Sanitation Data'!$G$6,0,10*ROW('Sanitation Data'!G122))),'Data Summary'!DA128="Yes"),OFFSET('Sanitation Data'!$G$6,0,10*ROW('Sanitation Data'!G122)),NA())</f>
        <v>#N/A</v>
      </c>
      <c r="AM128" s="99" t="e">
        <f ca="true">+IF(AND(ISNUMBER(OFFSET('Sanitation Data'!$G$10,0,10*ROW('Sanitation Data'!G122))),'Data Summary'!DB128="Yes"),OFFSET('Sanitation Data'!$G$10,0,10*ROW('Sanitation Data'!G122)),NA())</f>
        <v>#N/A</v>
      </c>
      <c r="AN128" s="99" t="e">
        <f ca="true">+IF(AND(ISNUMBER(OFFSET('Sanitation Data'!$G$11,0,10*ROW('Sanitation Data'!G122))),'Data Summary'!DC128="Yes"),OFFSET('Sanitation Data'!$G$11,0,10*ROW('Sanitation Data'!G122)),NA())</f>
        <v>#N/A</v>
      </c>
      <c r="AO128" s="99" t="e">
        <f ca="true">+IF(AND(ISNUMBER(OFFSET('Sanitation Data'!$G$12,0,10*ROW('Sanitation Data'!G122))),'Data Summary'!DD128="Yes"),OFFSET('Sanitation Data'!$G$12,0,10*ROW('Sanitation Data'!G122)),NA())</f>
        <v>#N/A</v>
      </c>
      <c r="AP128" s="99" t="e">
        <f ca="true">+IF(AND(ISNUMBER(OFFSET('Sanitation Data'!$H$4,0,10*ROW('Sanitation Data'!H122))),'Data Summary'!DE128="Yes"),100-OFFSET('Sanitation Data'!$H$4,0,10*ROW('Sanitation Data'!H122)),NA())</f>
        <v>#N/A</v>
      </c>
      <c r="AQ128" s="99" t="e">
        <f ca="true">+IF(AND(ISNUMBER(OFFSET('Sanitation Data'!$H$6,0,10*ROW('Sanitation Data'!H122))),'Data Summary'!DF128="Yes"),OFFSET('Sanitation Data'!$H$6,0,10*ROW('Sanitation Data'!H122)),NA())</f>
        <v>#N/A</v>
      </c>
      <c r="AR128" s="99" t="e">
        <f ca="true">+IF(AND(ISNUMBER(OFFSET('Sanitation Data'!$H$10,0,10*ROW('Sanitation Data'!H122))),'Data Summary'!DG128="Yes"),OFFSET('Sanitation Data'!$H$10,0,10*ROW('Sanitation Data'!H122)),NA())</f>
        <v>#N/A</v>
      </c>
      <c r="AS128" s="99" t="e">
        <f ca="true">+IF(AND(ISNUMBER(OFFSET('Sanitation Data'!$H$11,0,10*ROW('Sanitation Data'!H122))),'Data Summary'!DH128="Yes"),OFFSET('Sanitation Data'!$H$11,0,10*ROW('Sanitation Data'!H122)),NA())</f>
        <v>#N/A</v>
      </c>
      <c r="AT128" s="99" t="e">
        <f ca="true">+IF(AND(ISNUMBER(OFFSET('Sanitation Data'!$H$12,0,10*ROW('Sanitation Data'!H122))),'Data Summary'!DI128="Yes"),OFFSET('Sanitation Data'!$H$12,0,10*ROW('Sanitation Data'!H122)),NA())</f>
        <v>#N/A</v>
      </c>
      <c r="AU128" s="99" t="e">
        <f ca="true">+IF(AND(ISNUMBER(OFFSET('Sanitation Data'!$I$4,0,10*ROW('Sanitation Data'!I122))),'Data Summary'!DJ128="Yes"),100-OFFSET('Sanitation Data'!$I$4,0,10*ROW('Sanitation Data'!I122)),NA())</f>
        <v>#N/A</v>
      </c>
      <c r="AV128" s="99" t="e">
        <f ca="true">+IF(AND(ISNUMBER(OFFSET('Sanitation Data'!$I$6,0,10*ROW('Sanitation Data'!I122))),'Data Summary'!DK128="Yes"),OFFSET('Sanitation Data'!$I$6,0,10*ROW('Sanitation Data'!I122)),NA())</f>
        <v>#N/A</v>
      </c>
      <c r="AW128" s="99" t="e">
        <f ca="true">+IF(AND(ISNUMBER(OFFSET('Sanitation Data'!$I$10,0,10*ROW('Sanitation Data'!I122))),'Data Summary'!DL128="Yes"),OFFSET('Sanitation Data'!$I$10,0,10*ROW('Sanitation Data'!I122)),NA())</f>
        <v>#N/A</v>
      </c>
      <c r="AX128" s="99" t="e">
        <f ca="true">+IF(AND(ISNUMBER(OFFSET('Sanitation Data'!$I$11,0,10*ROW('Sanitation Data'!I122))),'Data Summary'!DM128="Yes"),OFFSET('Sanitation Data'!$I$11,0,10*ROW('Sanitation Data'!I122)),NA())</f>
        <v>#N/A</v>
      </c>
      <c r="AY128" s="99" t="e">
        <f ca="true">+IF(AND(ISNUMBER(OFFSET('Sanitation Data'!$I$12,0,10*ROW('Sanitation Data'!I122))),'Data Summary'!DN128="Yes"),OFFSET('Sanitation Data'!$I$12,0,10*ROW('Sanitation Data'!I122)),NA())</f>
        <v>#N/A</v>
      </c>
      <c r="AZ128" s="100" t="e">
        <f ca="true">+IF(AND(ISNUMBER(OFFSET('Hygiene Data'!$D$5,0,10*ROW('Hygiene Data'!D122))),'Data Summary'!DO128="Yes"),OFFSET('Hygiene Data'!$D$5,0,10*ROW('Hygiene Data'!D122)),NA())</f>
        <v>#N/A</v>
      </c>
      <c r="BA128" s="100" t="e">
        <f ca="true">+IF(AND(ISNUMBER(OFFSET('Hygiene Data'!$D$7,0,10*ROW('Hygiene Data'!D122))),'Data Summary'!DP128="Yes"),OFFSET('Hygiene Data'!$D$7,0,10*ROW('Hygiene Data'!D122)),NA())</f>
        <v>#N/A</v>
      </c>
      <c r="BB128" s="100" t="e">
        <f ca="true">+IF(AND(ISNUMBER(OFFSET('Hygiene Data'!$D$9,0,10*ROW('Hygiene Data'!D122))),'Data Summary'!DQ128="Yes"),OFFSET('Hygiene Data'!$D$9,0,10*ROW('Hygiene Data'!D122)),NA())</f>
        <v>#N/A</v>
      </c>
      <c r="BC128" s="100" t="e">
        <f ca="true">+IF(AND(ISNUMBER(OFFSET('Hygiene Data'!$E$5,0,10*ROW('Hygiene Data'!E122))),'Data Summary'!DR128="Yes"),OFFSET('Hygiene Data'!$E$5,0,10*ROW('Hygiene Data'!E122)),NA())</f>
        <v>#N/A</v>
      </c>
      <c r="BD128" s="100" t="e">
        <f ca="true">+IF(AND(ISNUMBER(OFFSET('Hygiene Data'!$E$7,0,10*ROW('Hygiene Data'!E122))),'Data Summary'!DS128="Yes"),OFFSET('Hygiene Data'!$E$7,0,10*ROW('Hygiene Data'!E122)),NA())</f>
        <v>#N/A</v>
      </c>
      <c r="BE128" s="100" t="e">
        <f ca="true">+IF(AND(ISNUMBER(OFFSET('Hygiene Data'!$E$9,0,10*ROW('Hygiene Data'!E122))),'Data Summary'!DT128="Yes"),OFFSET('Hygiene Data'!$E$9,0,10*ROW('Hygiene Data'!E122)),NA())</f>
        <v>#N/A</v>
      </c>
      <c r="BF128" s="100" t="e">
        <f ca="true">+IF(AND(ISNUMBER(OFFSET('Hygiene Data'!$F$5,0,10*ROW('Hygiene Data'!F122))),'Data Summary'!DU128="Yes"),OFFSET('Hygiene Data'!$F$5,0,10*ROW('Hygiene Data'!F122)),NA())</f>
        <v>#N/A</v>
      </c>
      <c r="BG128" s="100" t="e">
        <f ca="true">+IF(AND(ISNUMBER(OFFSET('Hygiene Data'!$F$7,0,10*ROW('Hygiene Data'!F122))),'Data Summary'!DV128="Yes"),OFFSET('Hygiene Data'!$F$7,0,10*ROW('Hygiene Data'!F122)),NA())</f>
        <v>#N/A</v>
      </c>
      <c r="BH128" s="100" t="e">
        <f ca="true">+IF(AND(ISNUMBER(OFFSET('Hygiene Data'!$F$9,0,10*ROW('Hygiene Data'!F122))),'Data Summary'!DW128="Yes"),OFFSET('Hygiene Data'!$F$9,0,10*ROW('Hygiene Data'!F122)),NA())</f>
        <v>#N/A</v>
      </c>
      <c r="BI128" s="100" t="e">
        <f ca="true">+IF(AND(ISNUMBER(OFFSET('Hygiene Data'!$G$5,0,10*ROW('Hygiene Data'!G122))),'Data Summary'!DX128="Yes"),OFFSET('Hygiene Data'!$G$5,0,10*ROW('Hygiene Data'!G122)),NA())</f>
        <v>#N/A</v>
      </c>
      <c r="BJ128" s="100" t="e">
        <f ca="true">+IF(AND(ISNUMBER(OFFSET('Hygiene Data'!$G$7,0,10*ROW('Hygiene Data'!G122))),'Data Summary'!DY128="Yes"),OFFSET('Hygiene Data'!$G$7,0,10*ROW('Hygiene Data'!G122)),NA())</f>
        <v>#N/A</v>
      </c>
      <c r="BK128" s="100" t="e">
        <f ca="true">+IF(AND(ISNUMBER(OFFSET('Hygiene Data'!$G$9,0,10*ROW('Hygiene Data'!G122))),'Data Summary'!DZ128="Yes"),OFFSET('Hygiene Data'!$G$9,0,10*ROW('Hygiene Data'!G122)),NA())</f>
        <v>#N/A</v>
      </c>
      <c r="BL128" s="100" t="e">
        <f ca="true">+IF(AND(ISNUMBER(OFFSET('Hygiene Data'!$H$5,0,10*ROW('Hygiene Data'!H122))),'Data Summary'!EA128="Yes"),OFFSET('Hygiene Data'!$H$5,0,10*ROW('Hygiene Data'!H122)),NA())</f>
        <v>#N/A</v>
      </c>
      <c r="BM128" s="100" t="e">
        <f ca="true">+IF(AND(ISNUMBER(OFFSET('Hygiene Data'!$H$7,0,10*ROW('Hygiene Data'!H122))),'Data Summary'!EB128="Yes"),OFFSET('Hygiene Data'!$H$7,0,10*ROW('Hygiene Data'!H122)),NA())</f>
        <v>#N/A</v>
      </c>
      <c r="BN128" s="100" t="e">
        <f ca="true">+IF(AND(ISNUMBER(OFFSET('Hygiene Data'!$H$9,0,10*ROW('Hygiene Data'!H122))),'Data Summary'!EC128="Yes"),OFFSET('Hygiene Data'!$H$9,0,10*ROW('Hygiene Data'!H122)),NA())</f>
        <v>#N/A</v>
      </c>
      <c r="BO128" s="100" t="e">
        <f ca="true">+IF(AND(ISNUMBER(OFFSET('Hygiene Data'!$I$5,0,10*ROW('Hygiene Data'!I122))),'Data Summary'!ED128="Yes"),OFFSET('Hygiene Data'!$I$5,0,10*ROW('Hygiene Data'!I122)),NA())</f>
        <v>#N/A</v>
      </c>
      <c r="BP128" s="100" t="e">
        <f ca="true">+IF(AND(ISNUMBER(OFFSET('Hygiene Data'!$I$7,0,10*ROW('Hygiene Data'!I122))),'Data Summary'!EE128="Yes"),OFFSET('Hygiene Data'!$I$7,0,10*ROW('Hygiene Data'!I122)),NA())</f>
        <v>#N/A</v>
      </c>
      <c r="BQ128" s="100" t="e">
        <f ca="true">+IF(AND(ISNUMBER(OFFSET('Hygiene Data'!$I$9,0,10*ROW('Hygiene Data'!I122))),'Data Summary'!EF128="Yes"),OFFSET('Hygiene Data'!$I$9,0,10*ROW('Hygiene Data'!I122)),NA())</f>
        <v>#N/A</v>
      </c>
    </row>
    <row xmlns:x14ac="http://schemas.microsoft.com/office/spreadsheetml/2009/9/ac" r="129" x14ac:dyDescent="0.2">
      <c r="A129" s="351" t="e">
        <f ca="true">+RIGHT('Data Summary'!A129,LEN('Data Summary'!A129)-9)</f>
        <v>#VALUE!</v>
      </c>
      <c r="B129" s="38" t="str">
        <f ca="true">+IF(ISTEXT('Data Summary'!B129),'Data Summary'!B129,"")</f>
        <v/>
      </c>
      <c r="C129" s="350" t="e">
        <f ca="true">+VALUE('Data Summary'!C129)</f>
        <v>#VALUE!</v>
      </c>
      <c r="D129" s="98" t="e">
        <f ca="true">+IF(AND(ISNUMBER(OFFSET('Water Data'!$D$4,0,10*ROW('Water Data'!D123))),'Data Summary'!BS129="Yes"),100-OFFSET('Water Data'!$D$4,0,10*ROW('Water Data'!D123)),NA())</f>
        <v>#N/A</v>
      </c>
      <c r="E129" s="98" t="e">
        <f ca="true">+IF(AND(ISNUMBER(OFFSET('Water Data'!$D$6,0,10*ROW('Water Data'!D123))),'Data Summary'!BT129="Yes"),OFFSET('Water Data'!$D$6,0,10*ROW('Water Data'!D123)),NA())</f>
        <v>#N/A</v>
      </c>
      <c r="F129" s="98" t="e">
        <f ca="true">+IF(AND(ISNUMBER(OFFSET('Water Data'!$D$9,0,10*ROW('Water Data'!D123))),'Data Summary'!BU129="Yes"),OFFSET('Water Data'!$D$9,0,10*ROW('Water Data'!D123)),NA())</f>
        <v>#N/A</v>
      </c>
      <c r="G129" s="98" t="e">
        <f ca="true">+IF(AND(ISNUMBER(OFFSET('Water Data'!$E$4,0,10*ROW('Water Data'!E123))),'Data Summary'!BV129="Yes"),100-OFFSET('Water Data'!$E$4,0,10*ROW('Water Data'!E123)),NA())</f>
        <v>#N/A</v>
      </c>
      <c r="H129" s="98" t="e">
        <f ca="true">+IF(AND(ISNUMBER(OFFSET('Water Data'!$E$6,0,10*ROW('Water Data'!E123))),'Data Summary'!BW129="Yes"),OFFSET('Water Data'!$E$6,0,10*ROW('Water Data'!E123)),NA())</f>
        <v>#N/A</v>
      </c>
      <c r="I129" s="98" t="e">
        <f ca="true">+IF(AND(ISNUMBER(OFFSET('Water Data'!$E$9,0,10*ROW('Water Data'!E123))),'Data Summary'!BX129="Yes"),OFFSET('Water Data'!$E$9,0,10*ROW('Water Data'!E123)),NA())</f>
        <v>#N/A</v>
      </c>
      <c r="J129" s="98" t="e">
        <f ca="true">+IF(AND(ISNUMBER(OFFSET('Water Data'!$F$4,0,10*ROW('Water Data'!F123))),'Data Summary'!BY129="Yes"),100-OFFSET('Water Data'!$F$4,0,10*ROW('Water Data'!F123)),NA())</f>
        <v>#N/A</v>
      </c>
      <c r="K129" s="98" t="e">
        <f ca="true">+IF(AND(ISNUMBER(OFFSET('Water Data'!$F$6,0,10*ROW('Water Data'!F123))),'Data Summary'!BZ129="Yes"),OFFSET('Water Data'!$F$6,0,10*ROW('Water Data'!F123)),NA())</f>
        <v>#N/A</v>
      </c>
      <c r="L129" s="98" t="e">
        <f ca="true">+IF(AND(ISNUMBER(OFFSET('Water Data'!$F$9,0,10*ROW('Water Data'!F123))),'Data Summary'!CA129="Yes"),OFFSET('Water Data'!$F$9,0,10*ROW('Water Data'!F123)),NA())</f>
        <v>#N/A</v>
      </c>
      <c r="M129" s="98" t="e">
        <f ca="true">+IF(AND(ISNUMBER(OFFSET('Water Data'!$G$4,0,10*ROW('Water Data'!G123))),'Data Summary'!CB129="Yes"),100-OFFSET('Water Data'!$G$4,0,10*ROW('Water Data'!G123)),NA())</f>
        <v>#N/A</v>
      </c>
      <c r="N129" s="98" t="e">
        <f ca="true">+IF(AND(ISNUMBER(OFFSET('Water Data'!$G$6,0,10*ROW('Water Data'!G123))),'Data Summary'!CC129="Yes"),OFFSET('Water Data'!$G$6,0,10*ROW('Water Data'!G123)),NA())</f>
        <v>#N/A</v>
      </c>
      <c r="O129" s="98" t="e">
        <f ca="true">+IF(AND(ISNUMBER(OFFSET('Water Data'!$G$9,0,10*ROW('Water Data'!G123))),'Data Summary'!CD129="Yes"),OFFSET('Water Data'!$G$9,0,10*ROW('Water Data'!G123)),NA())</f>
        <v>#N/A</v>
      </c>
      <c r="P129" s="98" t="e">
        <f ca="true">+IF(AND(ISNUMBER(OFFSET('Water Data'!$H$4,0,10*ROW('Water Data'!H123))),'Data Summary'!CE129="Yes"),100-OFFSET('Water Data'!$H$4,0,10*ROW('Water Data'!H123)),NA())</f>
        <v>#N/A</v>
      </c>
      <c r="Q129" s="98" t="e">
        <f ca="true">+IF(AND(ISNUMBER(OFFSET('Water Data'!$H$6,0,10*ROW('Water Data'!H123))),'Data Summary'!CF129="Yes"),OFFSET('Water Data'!$H$6,0,10*ROW('Water Data'!H123)),NA())</f>
        <v>#N/A</v>
      </c>
      <c r="R129" s="98" t="e">
        <f ca="true">+IF(AND(ISNUMBER(OFFSET('Water Data'!$H$9,0,10*ROW('Water Data'!H123))),'Data Summary'!CG129="Yes"),OFFSET('Water Data'!$H$9,0,10*ROW('Water Data'!H123)),NA())</f>
        <v>#N/A</v>
      </c>
      <c r="S129" s="98" t="e">
        <f ca="true">+IF(AND(ISNUMBER(OFFSET('Water Data'!$I$4,0,10*ROW('Water Data'!I123))),'Data Summary'!CH129="Yes"),100-OFFSET('Water Data'!$I$4,0,10*ROW('Water Data'!I123)),NA())</f>
        <v>#N/A</v>
      </c>
      <c r="T129" s="98" t="e">
        <f ca="true">+IF(AND(ISNUMBER(OFFSET('Water Data'!$I$6,0,10*ROW('Water Data'!I123))),'Data Summary'!CI129="Yes"),OFFSET('Water Data'!$I$6,0,10*ROW('Water Data'!I123)),NA())</f>
        <v>#N/A</v>
      </c>
      <c r="U129" s="98" t="e">
        <f ca="true">+IF(AND(ISNUMBER(OFFSET('Water Data'!$I$9,0,10*ROW('Water Data'!I123))),'Data Summary'!CJ129="Yes"),OFFSET('Water Data'!$I$9,0,10*ROW('Water Data'!I123)),NA())</f>
        <v>#N/A</v>
      </c>
      <c r="V129" s="99" t="e">
        <f ca="true">+IF(AND(ISNUMBER(OFFSET('Sanitation Data'!$D$4,0,10*ROW('Sanitation Data'!D123))),'Data Summary'!CK129="Yes"),100-OFFSET('Sanitation Data'!$D$4,0,10*ROW('Sanitation Data'!D123)),NA())</f>
        <v>#N/A</v>
      </c>
      <c r="W129" s="99" t="e">
        <f ca="true">+IF(AND(ISNUMBER(OFFSET('Sanitation Data'!$D$6,0,10*ROW('Sanitation Data'!D123))),'Data Summary'!CL129="Yes"),OFFSET('Sanitation Data'!$D$6,0,10*ROW('Sanitation Data'!D123)),NA())</f>
        <v>#N/A</v>
      </c>
      <c r="X129" s="99" t="e">
        <f ca="true">+IF(AND(ISNUMBER(OFFSET('Sanitation Data'!$D$10,0,10*ROW('Sanitation Data'!D123))),'Data Summary'!CM129="Yes"),OFFSET('Sanitation Data'!$D$10,0,10*ROW('Sanitation Data'!D123)),NA())</f>
        <v>#N/A</v>
      </c>
      <c r="Y129" s="99" t="e">
        <f ca="true">+IF(AND(ISNUMBER(OFFSET('Sanitation Data'!$D$11,0,10*ROW('Sanitation Data'!D123))),'Data Summary'!CN129="Yes"),OFFSET('Sanitation Data'!$D$11,0,10*ROW('Sanitation Data'!D123)),NA())</f>
        <v>#N/A</v>
      </c>
      <c r="Z129" s="99" t="e">
        <f ca="true">+IF(AND(ISNUMBER(OFFSET('Sanitation Data'!$D$12,0,10*ROW('Sanitation Data'!D123))),'Data Summary'!CO129="Yes"),OFFSET('Sanitation Data'!$D$12,0,10*ROW('Sanitation Data'!D123)),NA())</f>
        <v>#N/A</v>
      </c>
      <c r="AA129" s="99" t="e">
        <f ca="true">+IF(AND(ISNUMBER(OFFSET('Sanitation Data'!$E$4,0,10*ROW('Sanitation Data'!E123))),'Data Summary'!CP129="Yes"),100-OFFSET('Sanitation Data'!$E$4,0,10*ROW('Sanitation Data'!E123)),NA())</f>
        <v>#N/A</v>
      </c>
      <c r="AB129" s="99" t="e">
        <f ca="true">+IF(AND(ISNUMBER(OFFSET('Sanitation Data'!$E$6,0,10*ROW('Sanitation Data'!E123))),'Data Summary'!CQ129="Yes"),OFFSET('Sanitation Data'!$E$6,0,10*ROW('Sanitation Data'!E123)),NA())</f>
        <v>#N/A</v>
      </c>
      <c r="AC129" s="99" t="e">
        <f ca="true">+IF(AND(ISNUMBER(OFFSET('Sanitation Data'!$E$10,0,10*ROW('Sanitation Data'!E123))),'Data Summary'!CR129="Yes"),OFFSET('Sanitation Data'!$E$10,0,10*ROW('Sanitation Data'!E123)),NA())</f>
        <v>#N/A</v>
      </c>
      <c r="AD129" s="99" t="e">
        <f ca="true">+IF(AND(ISNUMBER(OFFSET('Sanitation Data'!$E$11,0,10*ROW('Sanitation Data'!E123))),'Data Summary'!CS129="Yes"),OFFSET('Sanitation Data'!$E$11,0,10*ROW('Sanitation Data'!E123)),NA())</f>
        <v>#N/A</v>
      </c>
      <c r="AE129" s="99" t="e">
        <f ca="true">+IF(AND(ISNUMBER(OFFSET('Sanitation Data'!$E$12,0,10*ROW('Sanitation Data'!E123))),'Data Summary'!CT129="Yes"),OFFSET('Sanitation Data'!$E$12,0,10*ROW('Sanitation Data'!E123)),NA())</f>
        <v>#N/A</v>
      </c>
      <c r="AF129" s="99" t="e">
        <f ca="true">+IF(AND(ISNUMBER(OFFSET('Sanitation Data'!$F$4,0,10*ROW('Sanitation Data'!F123))),'Data Summary'!CU129="Yes"),100-OFFSET('Sanitation Data'!$F$4,0,10*ROW('Sanitation Data'!F123)),NA())</f>
        <v>#N/A</v>
      </c>
      <c r="AG129" s="99" t="e">
        <f ca="true">+IF(AND(ISNUMBER(OFFSET('Sanitation Data'!$F$6,0,10*ROW('Sanitation Data'!F123))),'Data Summary'!CV129="Yes"),OFFSET('Sanitation Data'!$F$6,0,10*ROW('Sanitation Data'!F123)),NA())</f>
        <v>#N/A</v>
      </c>
      <c r="AH129" s="99" t="e">
        <f ca="true">+IF(AND(ISNUMBER(OFFSET('Sanitation Data'!$F$10,0,10*ROW('Sanitation Data'!F123))),'Data Summary'!CW129="Yes"),OFFSET('Sanitation Data'!$F$10,0,10*ROW('Sanitation Data'!F123)),NA())</f>
        <v>#N/A</v>
      </c>
      <c r="AI129" s="99" t="e">
        <f ca="true">+IF(AND(ISNUMBER(OFFSET('Sanitation Data'!$F$11,0,10*ROW('Sanitation Data'!F123))),'Data Summary'!CX129="Yes"),OFFSET('Sanitation Data'!$F$11,0,10*ROW('Sanitation Data'!F123)),NA())</f>
        <v>#N/A</v>
      </c>
      <c r="AJ129" s="99" t="e">
        <f ca="true">+IF(AND(ISNUMBER(OFFSET('Sanitation Data'!$F$12,0,10*ROW('Sanitation Data'!F123))),'Data Summary'!CY129="Yes"),OFFSET('Sanitation Data'!$F$12,0,10*ROW('Sanitation Data'!F123)),NA())</f>
        <v>#N/A</v>
      </c>
      <c r="AK129" s="99" t="e">
        <f ca="true">+IF(AND(ISNUMBER(OFFSET('Sanitation Data'!$G$4,0,10*ROW('Sanitation Data'!G123))),'Data Summary'!CZ129="Yes"),100-OFFSET('Sanitation Data'!$G$4,0,10*ROW('Sanitation Data'!G123)),NA())</f>
        <v>#N/A</v>
      </c>
      <c r="AL129" s="99" t="e">
        <f ca="true">+IF(AND(ISNUMBER(OFFSET('Sanitation Data'!$G$6,0,10*ROW('Sanitation Data'!G123))),'Data Summary'!DA129="Yes"),OFFSET('Sanitation Data'!$G$6,0,10*ROW('Sanitation Data'!G123)),NA())</f>
        <v>#N/A</v>
      </c>
      <c r="AM129" s="99" t="e">
        <f ca="true">+IF(AND(ISNUMBER(OFFSET('Sanitation Data'!$G$10,0,10*ROW('Sanitation Data'!G123))),'Data Summary'!DB129="Yes"),OFFSET('Sanitation Data'!$G$10,0,10*ROW('Sanitation Data'!G123)),NA())</f>
        <v>#N/A</v>
      </c>
      <c r="AN129" s="99" t="e">
        <f ca="true">+IF(AND(ISNUMBER(OFFSET('Sanitation Data'!$G$11,0,10*ROW('Sanitation Data'!G123))),'Data Summary'!DC129="Yes"),OFFSET('Sanitation Data'!$G$11,0,10*ROW('Sanitation Data'!G123)),NA())</f>
        <v>#N/A</v>
      </c>
      <c r="AO129" s="99" t="e">
        <f ca="true">+IF(AND(ISNUMBER(OFFSET('Sanitation Data'!$G$12,0,10*ROW('Sanitation Data'!G123))),'Data Summary'!DD129="Yes"),OFFSET('Sanitation Data'!$G$12,0,10*ROW('Sanitation Data'!G123)),NA())</f>
        <v>#N/A</v>
      </c>
      <c r="AP129" s="99" t="e">
        <f ca="true">+IF(AND(ISNUMBER(OFFSET('Sanitation Data'!$H$4,0,10*ROW('Sanitation Data'!H123))),'Data Summary'!DE129="Yes"),100-OFFSET('Sanitation Data'!$H$4,0,10*ROW('Sanitation Data'!H123)),NA())</f>
        <v>#N/A</v>
      </c>
      <c r="AQ129" s="99" t="e">
        <f ca="true">+IF(AND(ISNUMBER(OFFSET('Sanitation Data'!$H$6,0,10*ROW('Sanitation Data'!H123))),'Data Summary'!DF129="Yes"),OFFSET('Sanitation Data'!$H$6,0,10*ROW('Sanitation Data'!H123)),NA())</f>
        <v>#N/A</v>
      </c>
      <c r="AR129" s="99" t="e">
        <f ca="true">+IF(AND(ISNUMBER(OFFSET('Sanitation Data'!$H$10,0,10*ROW('Sanitation Data'!H123))),'Data Summary'!DG129="Yes"),OFFSET('Sanitation Data'!$H$10,0,10*ROW('Sanitation Data'!H123)),NA())</f>
        <v>#N/A</v>
      </c>
      <c r="AS129" s="99" t="e">
        <f ca="true">+IF(AND(ISNUMBER(OFFSET('Sanitation Data'!$H$11,0,10*ROW('Sanitation Data'!H123))),'Data Summary'!DH129="Yes"),OFFSET('Sanitation Data'!$H$11,0,10*ROW('Sanitation Data'!H123)),NA())</f>
        <v>#N/A</v>
      </c>
      <c r="AT129" s="99" t="e">
        <f ca="true">+IF(AND(ISNUMBER(OFFSET('Sanitation Data'!$H$12,0,10*ROW('Sanitation Data'!H123))),'Data Summary'!DI129="Yes"),OFFSET('Sanitation Data'!$H$12,0,10*ROW('Sanitation Data'!H123)),NA())</f>
        <v>#N/A</v>
      </c>
      <c r="AU129" s="99" t="e">
        <f ca="true">+IF(AND(ISNUMBER(OFFSET('Sanitation Data'!$I$4,0,10*ROW('Sanitation Data'!I123))),'Data Summary'!DJ129="Yes"),100-OFFSET('Sanitation Data'!$I$4,0,10*ROW('Sanitation Data'!I123)),NA())</f>
        <v>#N/A</v>
      </c>
      <c r="AV129" s="99" t="e">
        <f ca="true">+IF(AND(ISNUMBER(OFFSET('Sanitation Data'!$I$6,0,10*ROW('Sanitation Data'!I123))),'Data Summary'!DK129="Yes"),OFFSET('Sanitation Data'!$I$6,0,10*ROW('Sanitation Data'!I123)),NA())</f>
        <v>#N/A</v>
      </c>
      <c r="AW129" s="99" t="e">
        <f ca="true">+IF(AND(ISNUMBER(OFFSET('Sanitation Data'!$I$10,0,10*ROW('Sanitation Data'!I123))),'Data Summary'!DL129="Yes"),OFFSET('Sanitation Data'!$I$10,0,10*ROW('Sanitation Data'!I123)),NA())</f>
        <v>#N/A</v>
      </c>
      <c r="AX129" s="99" t="e">
        <f ca="true">+IF(AND(ISNUMBER(OFFSET('Sanitation Data'!$I$11,0,10*ROW('Sanitation Data'!I123))),'Data Summary'!DM129="Yes"),OFFSET('Sanitation Data'!$I$11,0,10*ROW('Sanitation Data'!I123)),NA())</f>
        <v>#N/A</v>
      </c>
      <c r="AY129" s="99" t="e">
        <f ca="true">+IF(AND(ISNUMBER(OFFSET('Sanitation Data'!$I$12,0,10*ROW('Sanitation Data'!I123))),'Data Summary'!DN129="Yes"),OFFSET('Sanitation Data'!$I$12,0,10*ROW('Sanitation Data'!I123)),NA())</f>
        <v>#N/A</v>
      </c>
      <c r="AZ129" s="100" t="e">
        <f ca="true">+IF(AND(ISNUMBER(OFFSET('Hygiene Data'!$D$5,0,10*ROW('Hygiene Data'!D123))),'Data Summary'!DO129="Yes"),OFFSET('Hygiene Data'!$D$5,0,10*ROW('Hygiene Data'!D123)),NA())</f>
        <v>#N/A</v>
      </c>
      <c r="BA129" s="100" t="e">
        <f ca="true">+IF(AND(ISNUMBER(OFFSET('Hygiene Data'!$D$7,0,10*ROW('Hygiene Data'!D123))),'Data Summary'!DP129="Yes"),OFFSET('Hygiene Data'!$D$7,0,10*ROW('Hygiene Data'!D123)),NA())</f>
        <v>#N/A</v>
      </c>
      <c r="BB129" s="100" t="e">
        <f ca="true">+IF(AND(ISNUMBER(OFFSET('Hygiene Data'!$D$9,0,10*ROW('Hygiene Data'!D123))),'Data Summary'!DQ129="Yes"),OFFSET('Hygiene Data'!$D$9,0,10*ROW('Hygiene Data'!D123)),NA())</f>
        <v>#N/A</v>
      </c>
      <c r="BC129" s="100" t="e">
        <f ca="true">+IF(AND(ISNUMBER(OFFSET('Hygiene Data'!$E$5,0,10*ROW('Hygiene Data'!E123))),'Data Summary'!DR129="Yes"),OFFSET('Hygiene Data'!$E$5,0,10*ROW('Hygiene Data'!E123)),NA())</f>
        <v>#N/A</v>
      </c>
      <c r="BD129" s="100" t="e">
        <f ca="true">+IF(AND(ISNUMBER(OFFSET('Hygiene Data'!$E$7,0,10*ROW('Hygiene Data'!E123))),'Data Summary'!DS129="Yes"),OFFSET('Hygiene Data'!$E$7,0,10*ROW('Hygiene Data'!E123)),NA())</f>
        <v>#N/A</v>
      </c>
      <c r="BE129" s="100" t="e">
        <f ca="true">+IF(AND(ISNUMBER(OFFSET('Hygiene Data'!$E$9,0,10*ROW('Hygiene Data'!E123))),'Data Summary'!DT129="Yes"),OFFSET('Hygiene Data'!$E$9,0,10*ROW('Hygiene Data'!E123)),NA())</f>
        <v>#N/A</v>
      </c>
      <c r="BF129" s="100" t="e">
        <f ca="true">+IF(AND(ISNUMBER(OFFSET('Hygiene Data'!$F$5,0,10*ROW('Hygiene Data'!F123))),'Data Summary'!DU129="Yes"),OFFSET('Hygiene Data'!$F$5,0,10*ROW('Hygiene Data'!F123)),NA())</f>
        <v>#N/A</v>
      </c>
      <c r="BG129" s="100" t="e">
        <f ca="true">+IF(AND(ISNUMBER(OFFSET('Hygiene Data'!$F$7,0,10*ROW('Hygiene Data'!F123))),'Data Summary'!DV129="Yes"),OFFSET('Hygiene Data'!$F$7,0,10*ROW('Hygiene Data'!F123)),NA())</f>
        <v>#N/A</v>
      </c>
      <c r="BH129" s="100" t="e">
        <f ca="true">+IF(AND(ISNUMBER(OFFSET('Hygiene Data'!$F$9,0,10*ROW('Hygiene Data'!F123))),'Data Summary'!DW129="Yes"),OFFSET('Hygiene Data'!$F$9,0,10*ROW('Hygiene Data'!F123)),NA())</f>
        <v>#N/A</v>
      </c>
      <c r="BI129" s="100" t="e">
        <f ca="true">+IF(AND(ISNUMBER(OFFSET('Hygiene Data'!$G$5,0,10*ROW('Hygiene Data'!G123))),'Data Summary'!DX129="Yes"),OFFSET('Hygiene Data'!$G$5,0,10*ROW('Hygiene Data'!G123)),NA())</f>
        <v>#N/A</v>
      </c>
      <c r="BJ129" s="100" t="e">
        <f ca="true">+IF(AND(ISNUMBER(OFFSET('Hygiene Data'!$G$7,0,10*ROW('Hygiene Data'!G123))),'Data Summary'!DY129="Yes"),OFFSET('Hygiene Data'!$G$7,0,10*ROW('Hygiene Data'!G123)),NA())</f>
        <v>#N/A</v>
      </c>
      <c r="BK129" s="100" t="e">
        <f ca="true">+IF(AND(ISNUMBER(OFFSET('Hygiene Data'!$G$9,0,10*ROW('Hygiene Data'!G123))),'Data Summary'!DZ129="Yes"),OFFSET('Hygiene Data'!$G$9,0,10*ROW('Hygiene Data'!G123)),NA())</f>
        <v>#N/A</v>
      </c>
      <c r="BL129" s="100" t="e">
        <f ca="true">+IF(AND(ISNUMBER(OFFSET('Hygiene Data'!$H$5,0,10*ROW('Hygiene Data'!H123))),'Data Summary'!EA129="Yes"),OFFSET('Hygiene Data'!$H$5,0,10*ROW('Hygiene Data'!H123)),NA())</f>
        <v>#N/A</v>
      </c>
      <c r="BM129" s="100" t="e">
        <f ca="true">+IF(AND(ISNUMBER(OFFSET('Hygiene Data'!$H$7,0,10*ROW('Hygiene Data'!H123))),'Data Summary'!EB129="Yes"),OFFSET('Hygiene Data'!$H$7,0,10*ROW('Hygiene Data'!H123)),NA())</f>
        <v>#N/A</v>
      </c>
      <c r="BN129" s="100" t="e">
        <f ca="true">+IF(AND(ISNUMBER(OFFSET('Hygiene Data'!$H$9,0,10*ROW('Hygiene Data'!H123))),'Data Summary'!EC129="Yes"),OFFSET('Hygiene Data'!$H$9,0,10*ROW('Hygiene Data'!H123)),NA())</f>
        <v>#N/A</v>
      </c>
      <c r="BO129" s="100" t="e">
        <f ca="true">+IF(AND(ISNUMBER(OFFSET('Hygiene Data'!$I$5,0,10*ROW('Hygiene Data'!I123))),'Data Summary'!ED129="Yes"),OFFSET('Hygiene Data'!$I$5,0,10*ROW('Hygiene Data'!I123)),NA())</f>
        <v>#N/A</v>
      </c>
      <c r="BP129" s="100" t="e">
        <f ca="true">+IF(AND(ISNUMBER(OFFSET('Hygiene Data'!$I$7,0,10*ROW('Hygiene Data'!I123))),'Data Summary'!EE129="Yes"),OFFSET('Hygiene Data'!$I$7,0,10*ROW('Hygiene Data'!I123)),NA())</f>
        <v>#N/A</v>
      </c>
      <c r="BQ129" s="100" t="e">
        <f ca="true">+IF(AND(ISNUMBER(OFFSET('Hygiene Data'!$I$9,0,10*ROW('Hygiene Data'!I123))),'Data Summary'!EF129="Yes"),OFFSET('Hygiene Data'!$I$9,0,10*ROW('Hygiene Data'!I123)),NA())</f>
        <v>#N/A</v>
      </c>
    </row>
    <row xmlns:x14ac="http://schemas.microsoft.com/office/spreadsheetml/2009/9/ac" r="130" x14ac:dyDescent="0.2">
      <c r="A130" s="351" t="e">
        <f ca="true">+RIGHT('Data Summary'!A130,LEN('Data Summary'!A130)-9)</f>
        <v>#VALUE!</v>
      </c>
      <c r="B130" s="38" t="str">
        <f ca="true">+IF(ISTEXT('Data Summary'!B130),'Data Summary'!B130,"")</f>
        <v/>
      </c>
      <c r="C130" s="350" t="e">
        <f ca="true">+VALUE('Data Summary'!C130)</f>
        <v>#VALUE!</v>
      </c>
      <c r="D130" s="98" t="e">
        <f ca="true">+IF(AND(ISNUMBER(OFFSET('Water Data'!$D$4,0,10*ROW('Water Data'!D124))),'Data Summary'!BS130="Yes"),100-OFFSET('Water Data'!$D$4,0,10*ROW('Water Data'!D124)),NA())</f>
        <v>#N/A</v>
      </c>
      <c r="E130" s="98" t="e">
        <f ca="true">+IF(AND(ISNUMBER(OFFSET('Water Data'!$D$6,0,10*ROW('Water Data'!D124))),'Data Summary'!BT130="Yes"),OFFSET('Water Data'!$D$6,0,10*ROW('Water Data'!D124)),NA())</f>
        <v>#N/A</v>
      </c>
      <c r="F130" s="98" t="e">
        <f ca="true">+IF(AND(ISNUMBER(OFFSET('Water Data'!$D$9,0,10*ROW('Water Data'!D124))),'Data Summary'!BU130="Yes"),OFFSET('Water Data'!$D$9,0,10*ROW('Water Data'!D124)),NA())</f>
        <v>#N/A</v>
      </c>
      <c r="G130" s="98" t="e">
        <f ca="true">+IF(AND(ISNUMBER(OFFSET('Water Data'!$E$4,0,10*ROW('Water Data'!E124))),'Data Summary'!BV130="Yes"),100-OFFSET('Water Data'!$E$4,0,10*ROW('Water Data'!E124)),NA())</f>
        <v>#N/A</v>
      </c>
      <c r="H130" s="98" t="e">
        <f ca="true">+IF(AND(ISNUMBER(OFFSET('Water Data'!$E$6,0,10*ROW('Water Data'!E124))),'Data Summary'!BW130="Yes"),OFFSET('Water Data'!$E$6,0,10*ROW('Water Data'!E124)),NA())</f>
        <v>#N/A</v>
      </c>
      <c r="I130" s="98" t="e">
        <f ca="true">+IF(AND(ISNUMBER(OFFSET('Water Data'!$E$9,0,10*ROW('Water Data'!E124))),'Data Summary'!BX130="Yes"),OFFSET('Water Data'!$E$9,0,10*ROW('Water Data'!E124)),NA())</f>
        <v>#N/A</v>
      </c>
      <c r="J130" s="98" t="e">
        <f ca="true">+IF(AND(ISNUMBER(OFFSET('Water Data'!$F$4,0,10*ROW('Water Data'!F124))),'Data Summary'!BY130="Yes"),100-OFFSET('Water Data'!$F$4,0,10*ROW('Water Data'!F124)),NA())</f>
        <v>#N/A</v>
      </c>
      <c r="K130" s="98" t="e">
        <f ca="true">+IF(AND(ISNUMBER(OFFSET('Water Data'!$F$6,0,10*ROW('Water Data'!F124))),'Data Summary'!BZ130="Yes"),OFFSET('Water Data'!$F$6,0,10*ROW('Water Data'!F124)),NA())</f>
        <v>#N/A</v>
      </c>
      <c r="L130" s="98" t="e">
        <f ca="true">+IF(AND(ISNUMBER(OFFSET('Water Data'!$F$9,0,10*ROW('Water Data'!F124))),'Data Summary'!CA130="Yes"),OFFSET('Water Data'!$F$9,0,10*ROW('Water Data'!F124)),NA())</f>
        <v>#N/A</v>
      </c>
      <c r="M130" s="98" t="e">
        <f ca="true">+IF(AND(ISNUMBER(OFFSET('Water Data'!$G$4,0,10*ROW('Water Data'!G124))),'Data Summary'!CB130="Yes"),100-OFFSET('Water Data'!$G$4,0,10*ROW('Water Data'!G124)),NA())</f>
        <v>#N/A</v>
      </c>
      <c r="N130" s="98" t="e">
        <f ca="true">+IF(AND(ISNUMBER(OFFSET('Water Data'!$G$6,0,10*ROW('Water Data'!G124))),'Data Summary'!CC130="Yes"),OFFSET('Water Data'!$G$6,0,10*ROW('Water Data'!G124)),NA())</f>
        <v>#N/A</v>
      </c>
      <c r="O130" s="98" t="e">
        <f ca="true">+IF(AND(ISNUMBER(OFFSET('Water Data'!$G$9,0,10*ROW('Water Data'!G124))),'Data Summary'!CD130="Yes"),OFFSET('Water Data'!$G$9,0,10*ROW('Water Data'!G124)),NA())</f>
        <v>#N/A</v>
      </c>
      <c r="P130" s="98" t="e">
        <f ca="true">+IF(AND(ISNUMBER(OFFSET('Water Data'!$H$4,0,10*ROW('Water Data'!H124))),'Data Summary'!CE130="Yes"),100-OFFSET('Water Data'!$H$4,0,10*ROW('Water Data'!H124)),NA())</f>
        <v>#N/A</v>
      </c>
      <c r="Q130" s="98" t="e">
        <f ca="true">+IF(AND(ISNUMBER(OFFSET('Water Data'!$H$6,0,10*ROW('Water Data'!H124))),'Data Summary'!CF130="Yes"),OFFSET('Water Data'!$H$6,0,10*ROW('Water Data'!H124)),NA())</f>
        <v>#N/A</v>
      </c>
      <c r="R130" s="98" t="e">
        <f ca="true">+IF(AND(ISNUMBER(OFFSET('Water Data'!$H$9,0,10*ROW('Water Data'!H124))),'Data Summary'!CG130="Yes"),OFFSET('Water Data'!$H$9,0,10*ROW('Water Data'!H124)),NA())</f>
        <v>#N/A</v>
      </c>
      <c r="S130" s="98" t="e">
        <f ca="true">+IF(AND(ISNUMBER(OFFSET('Water Data'!$I$4,0,10*ROW('Water Data'!I124))),'Data Summary'!CH130="Yes"),100-OFFSET('Water Data'!$I$4,0,10*ROW('Water Data'!I124)),NA())</f>
        <v>#N/A</v>
      </c>
      <c r="T130" s="98" t="e">
        <f ca="true">+IF(AND(ISNUMBER(OFFSET('Water Data'!$I$6,0,10*ROW('Water Data'!I124))),'Data Summary'!CI130="Yes"),OFFSET('Water Data'!$I$6,0,10*ROW('Water Data'!I124)),NA())</f>
        <v>#N/A</v>
      </c>
      <c r="U130" s="98" t="e">
        <f ca="true">+IF(AND(ISNUMBER(OFFSET('Water Data'!$I$9,0,10*ROW('Water Data'!I124))),'Data Summary'!CJ130="Yes"),OFFSET('Water Data'!$I$9,0,10*ROW('Water Data'!I124)),NA())</f>
        <v>#N/A</v>
      </c>
      <c r="V130" s="99" t="e">
        <f ca="true">+IF(AND(ISNUMBER(OFFSET('Sanitation Data'!$D$4,0,10*ROW('Sanitation Data'!D124))),'Data Summary'!CK130="Yes"),100-OFFSET('Sanitation Data'!$D$4,0,10*ROW('Sanitation Data'!D124)),NA())</f>
        <v>#N/A</v>
      </c>
      <c r="W130" s="99" t="e">
        <f ca="true">+IF(AND(ISNUMBER(OFFSET('Sanitation Data'!$D$6,0,10*ROW('Sanitation Data'!D124))),'Data Summary'!CL130="Yes"),OFFSET('Sanitation Data'!$D$6,0,10*ROW('Sanitation Data'!D124)),NA())</f>
        <v>#N/A</v>
      </c>
      <c r="X130" s="99" t="e">
        <f ca="true">+IF(AND(ISNUMBER(OFFSET('Sanitation Data'!$D$10,0,10*ROW('Sanitation Data'!D124))),'Data Summary'!CM130="Yes"),OFFSET('Sanitation Data'!$D$10,0,10*ROW('Sanitation Data'!D124)),NA())</f>
        <v>#N/A</v>
      </c>
      <c r="Y130" s="99" t="e">
        <f ca="true">+IF(AND(ISNUMBER(OFFSET('Sanitation Data'!$D$11,0,10*ROW('Sanitation Data'!D124))),'Data Summary'!CN130="Yes"),OFFSET('Sanitation Data'!$D$11,0,10*ROW('Sanitation Data'!D124)),NA())</f>
        <v>#N/A</v>
      </c>
      <c r="Z130" s="99" t="e">
        <f ca="true">+IF(AND(ISNUMBER(OFFSET('Sanitation Data'!$D$12,0,10*ROW('Sanitation Data'!D124))),'Data Summary'!CO130="Yes"),OFFSET('Sanitation Data'!$D$12,0,10*ROW('Sanitation Data'!D124)),NA())</f>
        <v>#N/A</v>
      </c>
      <c r="AA130" s="99" t="e">
        <f ca="true">+IF(AND(ISNUMBER(OFFSET('Sanitation Data'!$E$4,0,10*ROW('Sanitation Data'!E124))),'Data Summary'!CP130="Yes"),100-OFFSET('Sanitation Data'!$E$4,0,10*ROW('Sanitation Data'!E124)),NA())</f>
        <v>#N/A</v>
      </c>
      <c r="AB130" s="99" t="e">
        <f ca="true">+IF(AND(ISNUMBER(OFFSET('Sanitation Data'!$E$6,0,10*ROW('Sanitation Data'!E124))),'Data Summary'!CQ130="Yes"),OFFSET('Sanitation Data'!$E$6,0,10*ROW('Sanitation Data'!E124)),NA())</f>
        <v>#N/A</v>
      </c>
      <c r="AC130" s="99" t="e">
        <f ca="true">+IF(AND(ISNUMBER(OFFSET('Sanitation Data'!$E$10,0,10*ROW('Sanitation Data'!E124))),'Data Summary'!CR130="Yes"),OFFSET('Sanitation Data'!$E$10,0,10*ROW('Sanitation Data'!E124)),NA())</f>
        <v>#N/A</v>
      </c>
      <c r="AD130" s="99" t="e">
        <f ca="true">+IF(AND(ISNUMBER(OFFSET('Sanitation Data'!$E$11,0,10*ROW('Sanitation Data'!E124))),'Data Summary'!CS130="Yes"),OFFSET('Sanitation Data'!$E$11,0,10*ROW('Sanitation Data'!E124)),NA())</f>
        <v>#N/A</v>
      </c>
      <c r="AE130" s="99" t="e">
        <f ca="true">+IF(AND(ISNUMBER(OFFSET('Sanitation Data'!$E$12,0,10*ROW('Sanitation Data'!E124))),'Data Summary'!CT130="Yes"),OFFSET('Sanitation Data'!$E$12,0,10*ROW('Sanitation Data'!E124)),NA())</f>
        <v>#N/A</v>
      </c>
      <c r="AF130" s="99" t="e">
        <f ca="true">+IF(AND(ISNUMBER(OFFSET('Sanitation Data'!$F$4,0,10*ROW('Sanitation Data'!F124))),'Data Summary'!CU130="Yes"),100-OFFSET('Sanitation Data'!$F$4,0,10*ROW('Sanitation Data'!F124)),NA())</f>
        <v>#N/A</v>
      </c>
      <c r="AG130" s="99" t="e">
        <f ca="true">+IF(AND(ISNUMBER(OFFSET('Sanitation Data'!$F$6,0,10*ROW('Sanitation Data'!F124))),'Data Summary'!CV130="Yes"),OFFSET('Sanitation Data'!$F$6,0,10*ROW('Sanitation Data'!F124)),NA())</f>
        <v>#N/A</v>
      </c>
      <c r="AH130" s="99" t="e">
        <f ca="true">+IF(AND(ISNUMBER(OFFSET('Sanitation Data'!$F$10,0,10*ROW('Sanitation Data'!F124))),'Data Summary'!CW130="Yes"),OFFSET('Sanitation Data'!$F$10,0,10*ROW('Sanitation Data'!F124)),NA())</f>
        <v>#N/A</v>
      </c>
      <c r="AI130" s="99" t="e">
        <f ca="true">+IF(AND(ISNUMBER(OFFSET('Sanitation Data'!$F$11,0,10*ROW('Sanitation Data'!F124))),'Data Summary'!CX130="Yes"),OFFSET('Sanitation Data'!$F$11,0,10*ROW('Sanitation Data'!F124)),NA())</f>
        <v>#N/A</v>
      </c>
      <c r="AJ130" s="99" t="e">
        <f ca="true">+IF(AND(ISNUMBER(OFFSET('Sanitation Data'!$F$12,0,10*ROW('Sanitation Data'!F124))),'Data Summary'!CY130="Yes"),OFFSET('Sanitation Data'!$F$12,0,10*ROW('Sanitation Data'!F124)),NA())</f>
        <v>#N/A</v>
      </c>
      <c r="AK130" s="99" t="e">
        <f ca="true">+IF(AND(ISNUMBER(OFFSET('Sanitation Data'!$G$4,0,10*ROW('Sanitation Data'!G124))),'Data Summary'!CZ130="Yes"),100-OFFSET('Sanitation Data'!$G$4,0,10*ROW('Sanitation Data'!G124)),NA())</f>
        <v>#N/A</v>
      </c>
      <c r="AL130" s="99" t="e">
        <f ca="true">+IF(AND(ISNUMBER(OFFSET('Sanitation Data'!$G$6,0,10*ROW('Sanitation Data'!G124))),'Data Summary'!DA130="Yes"),OFFSET('Sanitation Data'!$G$6,0,10*ROW('Sanitation Data'!G124)),NA())</f>
        <v>#N/A</v>
      </c>
      <c r="AM130" s="99" t="e">
        <f ca="true">+IF(AND(ISNUMBER(OFFSET('Sanitation Data'!$G$10,0,10*ROW('Sanitation Data'!G124))),'Data Summary'!DB130="Yes"),OFFSET('Sanitation Data'!$G$10,0,10*ROW('Sanitation Data'!G124)),NA())</f>
        <v>#N/A</v>
      </c>
      <c r="AN130" s="99" t="e">
        <f ca="true">+IF(AND(ISNUMBER(OFFSET('Sanitation Data'!$G$11,0,10*ROW('Sanitation Data'!G124))),'Data Summary'!DC130="Yes"),OFFSET('Sanitation Data'!$G$11,0,10*ROW('Sanitation Data'!G124)),NA())</f>
        <v>#N/A</v>
      </c>
      <c r="AO130" s="99" t="e">
        <f ca="true">+IF(AND(ISNUMBER(OFFSET('Sanitation Data'!$G$12,0,10*ROW('Sanitation Data'!G124))),'Data Summary'!DD130="Yes"),OFFSET('Sanitation Data'!$G$12,0,10*ROW('Sanitation Data'!G124)),NA())</f>
        <v>#N/A</v>
      </c>
      <c r="AP130" s="99" t="e">
        <f ca="true">+IF(AND(ISNUMBER(OFFSET('Sanitation Data'!$H$4,0,10*ROW('Sanitation Data'!H124))),'Data Summary'!DE130="Yes"),100-OFFSET('Sanitation Data'!$H$4,0,10*ROW('Sanitation Data'!H124)),NA())</f>
        <v>#N/A</v>
      </c>
      <c r="AQ130" s="99" t="e">
        <f ca="true">+IF(AND(ISNUMBER(OFFSET('Sanitation Data'!$H$6,0,10*ROW('Sanitation Data'!H124))),'Data Summary'!DF130="Yes"),OFFSET('Sanitation Data'!$H$6,0,10*ROW('Sanitation Data'!H124)),NA())</f>
        <v>#N/A</v>
      </c>
      <c r="AR130" s="99" t="e">
        <f ca="true">+IF(AND(ISNUMBER(OFFSET('Sanitation Data'!$H$10,0,10*ROW('Sanitation Data'!H124))),'Data Summary'!DG130="Yes"),OFFSET('Sanitation Data'!$H$10,0,10*ROW('Sanitation Data'!H124)),NA())</f>
        <v>#N/A</v>
      </c>
      <c r="AS130" s="99" t="e">
        <f ca="true">+IF(AND(ISNUMBER(OFFSET('Sanitation Data'!$H$11,0,10*ROW('Sanitation Data'!H124))),'Data Summary'!DH130="Yes"),OFFSET('Sanitation Data'!$H$11,0,10*ROW('Sanitation Data'!H124)),NA())</f>
        <v>#N/A</v>
      </c>
      <c r="AT130" s="99" t="e">
        <f ca="true">+IF(AND(ISNUMBER(OFFSET('Sanitation Data'!$H$12,0,10*ROW('Sanitation Data'!H124))),'Data Summary'!DI130="Yes"),OFFSET('Sanitation Data'!$H$12,0,10*ROW('Sanitation Data'!H124)),NA())</f>
        <v>#N/A</v>
      </c>
      <c r="AU130" s="99" t="e">
        <f ca="true">+IF(AND(ISNUMBER(OFFSET('Sanitation Data'!$I$4,0,10*ROW('Sanitation Data'!I124))),'Data Summary'!DJ130="Yes"),100-OFFSET('Sanitation Data'!$I$4,0,10*ROW('Sanitation Data'!I124)),NA())</f>
        <v>#N/A</v>
      </c>
      <c r="AV130" s="99" t="e">
        <f ca="true">+IF(AND(ISNUMBER(OFFSET('Sanitation Data'!$I$6,0,10*ROW('Sanitation Data'!I124))),'Data Summary'!DK130="Yes"),OFFSET('Sanitation Data'!$I$6,0,10*ROW('Sanitation Data'!I124)),NA())</f>
        <v>#N/A</v>
      </c>
      <c r="AW130" s="99" t="e">
        <f ca="true">+IF(AND(ISNUMBER(OFFSET('Sanitation Data'!$I$10,0,10*ROW('Sanitation Data'!I124))),'Data Summary'!DL130="Yes"),OFFSET('Sanitation Data'!$I$10,0,10*ROW('Sanitation Data'!I124)),NA())</f>
        <v>#N/A</v>
      </c>
      <c r="AX130" s="99" t="e">
        <f ca="true">+IF(AND(ISNUMBER(OFFSET('Sanitation Data'!$I$11,0,10*ROW('Sanitation Data'!I124))),'Data Summary'!DM130="Yes"),OFFSET('Sanitation Data'!$I$11,0,10*ROW('Sanitation Data'!I124)),NA())</f>
        <v>#N/A</v>
      </c>
      <c r="AY130" s="99" t="e">
        <f ca="true">+IF(AND(ISNUMBER(OFFSET('Sanitation Data'!$I$12,0,10*ROW('Sanitation Data'!I124))),'Data Summary'!DN130="Yes"),OFFSET('Sanitation Data'!$I$12,0,10*ROW('Sanitation Data'!I124)),NA())</f>
        <v>#N/A</v>
      </c>
      <c r="AZ130" s="100" t="e">
        <f ca="true">+IF(AND(ISNUMBER(OFFSET('Hygiene Data'!$D$5,0,10*ROW('Hygiene Data'!D124))),'Data Summary'!DO130="Yes"),OFFSET('Hygiene Data'!$D$5,0,10*ROW('Hygiene Data'!D124)),NA())</f>
        <v>#N/A</v>
      </c>
      <c r="BA130" s="100" t="e">
        <f ca="true">+IF(AND(ISNUMBER(OFFSET('Hygiene Data'!$D$7,0,10*ROW('Hygiene Data'!D124))),'Data Summary'!DP130="Yes"),OFFSET('Hygiene Data'!$D$7,0,10*ROW('Hygiene Data'!D124)),NA())</f>
        <v>#N/A</v>
      </c>
      <c r="BB130" s="100" t="e">
        <f ca="true">+IF(AND(ISNUMBER(OFFSET('Hygiene Data'!$D$9,0,10*ROW('Hygiene Data'!D124))),'Data Summary'!DQ130="Yes"),OFFSET('Hygiene Data'!$D$9,0,10*ROW('Hygiene Data'!D124)),NA())</f>
        <v>#N/A</v>
      </c>
      <c r="BC130" s="100" t="e">
        <f ca="true">+IF(AND(ISNUMBER(OFFSET('Hygiene Data'!$E$5,0,10*ROW('Hygiene Data'!E124))),'Data Summary'!DR130="Yes"),OFFSET('Hygiene Data'!$E$5,0,10*ROW('Hygiene Data'!E124)),NA())</f>
        <v>#N/A</v>
      </c>
      <c r="BD130" s="100" t="e">
        <f ca="true">+IF(AND(ISNUMBER(OFFSET('Hygiene Data'!$E$7,0,10*ROW('Hygiene Data'!E124))),'Data Summary'!DS130="Yes"),OFFSET('Hygiene Data'!$E$7,0,10*ROW('Hygiene Data'!E124)),NA())</f>
        <v>#N/A</v>
      </c>
      <c r="BE130" s="100" t="e">
        <f ca="true">+IF(AND(ISNUMBER(OFFSET('Hygiene Data'!$E$9,0,10*ROW('Hygiene Data'!E124))),'Data Summary'!DT130="Yes"),OFFSET('Hygiene Data'!$E$9,0,10*ROW('Hygiene Data'!E124)),NA())</f>
        <v>#N/A</v>
      </c>
      <c r="BF130" s="100" t="e">
        <f ca="true">+IF(AND(ISNUMBER(OFFSET('Hygiene Data'!$F$5,0,10*ROW('Hygiene Data'!F124))),'Data Summary'!DU130="Yes"),OFFSET('Hygiene Data'!$F$5,0,10*ROW('Hygiene Data'!F124)),NA())</f>
        <v>#N/A</v>
      </c>
      <c r="BG130" s="100" t="e">
        <f ca="true">+IF(AND(ISNUMBER(OFFSET('Hygiene Data'!$F$7,0,10*ROW('Hygiene Data'!F124))),'Data Summary'!DV130="Yes"),OFFSET('Hygiene Data'!$F$7,0,10*ROW('Hygiene Data'!F124)),NA())</f>
        <v>#N/A</v>
      </c>
      <c r="BH130" s="100" t="e">
        <f ca="true">+IF(AND(ISNUMBER(OFFSET('Hygiene Data'!$F$9,0,10*ROW('Hygiene Data'!F124))),'Data Summary'!DW130="Yes"),OFFSET('Hygiene Data'!$F$9,0,10*ROW('Hygiene Data'!F124)),NA())</f>
        <v>#N/A</v>
      </c>
      <c r="BI130" s="100" t="e">
        <f ca="true">+IF(AND(ISNUMBER(OFFSET('Hygiene Data'!$G$5,0,10*ROW('Hygiene Data'!G124))),'Data Summary'!DX130="Yes"),OFFSET('Hygiene Data'!$G$5,0,10*ROW('Hygiene Data'!G124)),NA())</f>
        <v>#N/A</v>
      </c>
      <c r="BJ130" s="100" t="e">
        <f ca="true">+IF(AND(ISNUMBER(OFFSET('Hygiene Data'!$G$7,0,10*ROW('Hygiene Data'!G124))),'Data Summary'!DY130="Yes"),OFFSET('Hygiene Data'!$G$7,0,10*ROW('Hygiene Data'!G124)),NA())</f>
        <v>#N/A</v>
      </c>
      <c r="BK130" s="100" t="e">
        <f ca="true">+IF(AND(ISNUMBER(OFFSET('Hygiene Data'!$G$9,0,10*ROW('Hygiene Data'!G124))),'Data Summary'!DZ130="Yes"),OFFSET('Hygiene Data'!$G$9,0,10*ROW('Hygiene Data'!G124)),NA())</f>
        <v>#N/A</v>
      </c>
      <c r="BL130" s="100" t="e">
        <f ca="true">+IF(AND(ISNUMBER(OFFSET('Hygiene Data'!$H$5,0,10*ROW('Hygiene Data'!H124))),'Data Summary'!EA130="Yes"),OFFSET('Hygiene Data'!$H$5,0,10*ROW('Hygiene Data'!H124)),NA())</f>
        <v>#N/A</v>
      </c>
      <c r="BM130" s="100" t="e">
        <f ca="true">+IF(AND(ISNUMBER(OFFSET('Hygiene Data'!$H$7,0,10*ROW('Hygiene Data'!H124))),'Data Summary'!EB130="Yes"),OFFSET('Hygiene Data'!$H$7,0,10*ROW('Hygiene Data'!H124)),NA())</f>
        <v>#N/A</v>
      </c>
      <c r="BN130" s="100" t="e">
        <f ca="true">+IF(AND(ISNUMBER(OFFSET('Hygiene Data'!$H$9,0,10*ROW('Hygiene Data'!H124))),'Data Summary'!EC130="Yes"),OFFSET('Hygiene Data'!$H$9,0,10*ROW('Hygiene Data'!H124)),NA())</f>
        <v>#N/A</v>
      </c>
      <c r="BO130" s="100" t="e">
        <f ca="true">+IF(AND(ISNUMBER(OFFSET('Hygiene Data'!$I$5,0,10*ROW('Hygiene Data'!I124))),'Data Summary'!ED130="Yes"),OFFSET('Hygiene Data'!$I$5,0,10*ROW('Hygiene Data'!I124)),NA())</f>
        <v>#N/A</v>
      </c>
      <c r="BP130" s="100" t="e">
        <f ca="true">+IF(AND(ISNUMBER(OFFSET('Hygiene Data'!$I$7,0,10*ROW('Hygiene Data'!I124))),'Data Summary'!EE130="Yes"),OFFSET('Hygiene Data'!$I$7,0,10*ROW('Hygiene Data'!I124)),NA())</f>
        <v>#N/A</v>
      </c>
      <c r="BQ130" s="100" t="e">
        <f ca="true">+IF(AND(ISNUMBER(OFFSET('Hygiene Data'!$I$9,0,10*ROW('Hygiene Data'!I124))),'Data Summary'!EF130="Yes"),OFFSET('Hygiene Data'!$I$9,0,10*ROW('Hygiene Data'!I124)),NA())</f>
        <v>#N/A</v>
      </c>
    </row>
    <row xmlns:x14ac="http://schemas.microsoft.com/office/spreadsheetml/2009/9/ac" r="131" x14ac:dyDescent="0.2">
      <c r="A131" s="351" t="e">
        <f ca="true">+RIGHT('Data Summary'!A131,LEN('Data Summary'!A131)-9)</f>
        <v>#VALUE!</v>
      </c>
      <c r="B131" s="38" t="str">
        <f ca="true">+IF(ISTEXT('Data Summary'!B131),'Data Summary'!B131,"")</f>
        <v/>
      </c>
      <c r="C131" s="350" t="e">
        <f ca="true">+VALUE('Data Summary'!C131)</f>
        <v>#VALUE!</v>
      </c>
      <c r="D131" s="98" t="e">
        <f ca="true">+IF(AND(ISNUMBER(OFFSET('Water Data'!$D$4,0,10*ROW('Water Data'!D125))),'Data Summary'!BS131="Yes"),100-OFFSET('Water Data'!$D$4,0,10*ROW('Water Data'!D125)),NA())</f>
        <v>#N/A</v>
      </c>
      <c r="E131" s="98" t="e">
        <f ca="true">+IF(AND(ISNUMBER(OFFSET('Water Data'!$D$6,0,10*ROW('Water Data'!D125))),'Data Summary'!BT131="Yes"),OFFSET('Water Data'!$D$6,0,10*ROW('Water Data'!D125)),NA())</f>
        <v>#N/A</v>
      </c>
      <c r="F131" s="98" t="e">
        <f ca="true">+IF(AND(ISNUMBER(OFFSET('Water Data'!$D$9,0,10*ROW('Water Data'!D125))),'Data Summary'!BU131="Yes"),OFFSET('Water Data'!$D$9,0,10*ROW('Water Data'!D125)),NA())</f>
        <v>#N/A</v>
      </c>
      <c r="G131" s="98" t="e">
        <f ca="true">+IF(AND(ISNUMBER(OFFSET('Water Data'!$E$4,0,10*ROW('Water Data'!E125))),'Data Summary'!BV131="Yes"),100-OFFSET('Water Data'!$E$4,0,10*ROW('Water Data'!E125)),NA())</f>
        <v>#N/A</v>
      </c>
      <c r="H131" s="98" t="e">
        <f ca="true">+IF(AND(ISNUMBER(OFFSET('Water Data'!$E$6,0,10*ROW('Water Data'!E125))),'Data Summary'!BW131="Yes"),OFFSET('Water Data'!$E$6,0,10*ROW('Water Data'!E125)),NA())</f>
        <v>#N/A</v>
      </c>
      <c r="I131" s="98" t="e">
        <f ca="true">+IF(AND(ISNUMBER(OFFSET('Water Data'!$E$9,0,10*ROW('Water Data'!E125))),'Data Summary'!BX131="Yes"),OFFSET('Water Data'!$E$9,0,10*ROW('Water Data'!E125)),NA())</f>
        <v>#N/A</v>
      </c>
      <c r="J131" s="98" t="e">
        <f ca="true">+IF(AND(ISNUMBER(OFFSET('Water Data'!$F$4,0,10*ROW('Water Data'!F125))),'Data Summary'!BY131="Yes"),100-OFFSET('Water Data'!$F$4,0,10*ROW('Water Data'!F125)),NA())</f>
        <v>#N/A</v>
      </c>
      <c r="K131" s="98" t="e">
        <f ca="true">+IF(AND(ISNUMBER(OFFSET('Water Data'!$F$6,0,10*ROW('Water Data'!F125))),'Data Summary'!BZ131="Yes"),OFFSET('Water Data'!$F$6,0,10*ROW('Water Data'!F125)),NA())</f>
        <v>#N/A</v>
      </c>
      <c r="L131" s="98" t="e">
        <f ca="true">+IF(AND(ISNUMBER(OFFSET('Water Data'!$F$9,0,10*ROW('Water Data'!F125))),'Data Summary'!CA131="Yes"),OFFSET('Water Data'!$F$9,0,10*ROW('Water Data'!F125)),NA())</f>
        <v>#N/A</v>
      </c>
      <c r="M131" s="98" t="e">
        <f ca="true">+IF(AND(ISNUMBER(OFFSET('Water Data'!$G$4,0,10*ROW('Water Data'!G125))),'Data Summary'!CB131="Yes"),100-OFFSET('Water Data'!$G$4,0,10*ROW('Water Data'!G125)),NA())</f>
        <v>#N/A</v>
      </c>
      <c r="N131" s="98" t="e">
        <f ca="true">+IF(AND(ISNUMBER(OFFSET('Water Data'!$G$6,0,10*ROW('Water Data'!G125))),'Data Summary'!CC131="Yes"),OFFSET('Water Data'!$G$6,0,10*ROW('Water Data'!G125)),NA())</f>
        <v>#N/A</v>
      </c>
      <c r="O131" s="98" t="e">
        <f ca="true">+IF(AND(ISNUMBER(OFFSET('Water Data'!$G$9,0,10*ROW('Water Data'!G125))),'Data Summary'!CD131="Yes"),OFFSET('Water Data'!$G$9,0,10*ROW('Water Data'!G125)),NA())</f>
        <v>#N/A</v>
      </c>
      <c r="P131" s="98" t="e">
        <f ca="true">+IF(AND(ISNUMBER(OFFSET('Water Data'!$H$4,0,10*ROW('Water Data'!H125))),'Data Summary'!CE131="Yes"),100-OFFSET('Water Data'!$H$4,0,10*ROW('Water Data'!H125)),NA())</f>
        <v>#N/A</v>
      </c>
      <c r="Q131" s="98" t="e">
        <f ca="true">+IF(AND(ISNUMBER(OFFSET('Water Data'!$H$6,0,10*ROW('Water Data'!H125))),'Data Summary'!CF131="Yes"),OFFSET('Water Data'!$H$6,0,10*ROW('Water Data'!H125)),NA())</f>
        <v>#N/A</v>
      </c>
      <c r="R131" s="98" t="e">
        <f ca="true">+IF(AND(ISNUMBER(OFFSET('Water Data'!$H$9,0,10*ROW('Water Data'!H125))),'Data Summary'!CG131="Yes"),OFFSET('Water Data'!$H$9,0,10*ROW('Water Data'!H125)),NA())</f>
        <v>#N/A</v>
      </c>
      <c r="S131" s="98" t="e">
        <f ca="true">+IF(AND(ISNUMBER(OFFSET('Water Data'!$I$4,0,10*ROW('Water Data'!I125))),'Data Summary'!CH131="Yes"),100-OFFSET('Water Data'!$I$4,0,10*ROW('Water Data'!I125)),NA())</f>
        <v>#N/A</v>
      </c>
      <c r="T131" s="98" t="e">
        <f ca="true">+IF(AND(ISNUMBER(OFFSET('Water Data'!$I$6,0,10*ROW('Water Data'!I125))),'Data Summary'!CI131="Yes"),OFFSET('Water Data'!$I$6,0,10*ROW('Water Data'!I125)),NA())</f>
        <v>#N/A</v>
      </c>
      <c r="U131" s="98" t="e">
        <f ca="true">+IF(AND(ISNUMBER(OFFSET('Water Data'!$I$9,0,10*ROW('Water Data'!I125))),'Data Summary'!CJ131="Yes"),OFFSET('Water Data'!$I$9,0,10*ROW('Water Data'!I125)),NA())</f>
        <v>#N/A</v>
      </c>
      <c r="V131" s="99" t="e">
        <f ca="true">+IF(AND(ISNUMBER(OFFSET('Sanitation Data'!$D$4,0,10*ROW('Sanitation Data'!D125))),'Data Summary'!CK131="Yes"),100-OFFSET('Sanitation Data'!$D$4,0,10*ROW('Sanitation Data'!D125)),NA())</f>
        <v>#N/A</v>
      </c>
      <c r="W131" s="99" t="e">
        <f ca="true">+IF(AND(ISNUMBER(OFFSET('Sanitation Data'!$D$6,0,10*ROW('Sanitation Data'!D125))),'Data Summary'!CL131="Yes"),OFFSET('Sanitation Data'!$D$6,0,10*ROW('Sanitation Data'!D125)),NA())</f>
        <v>#N/A</v>
      </c>
      <c r="X131" s="99" t="e">
        <f ca="true">+IF(AND(ISNUMBER(OFFSET('Sanitation Data'!$D$10,0,10*ROW('Sanitation Data'!D125))),'Data Summary'!CM131="Yes"),OFFSET('Sanitation Data'!$D$10,0,10*ROW('Sanitation Data'!D125)),NA())</f>
        <v>#N/A</v>
      </c>
      <c r="Y131" s="99" t="e">
        <f ca="true">+IF(AND(ISNUMBER(OFFSET('Sanitation Data'!$D$11,0,10*ROW('Sanitation Data'!D125))),'Data Summary'!CN131="Yes"),OFFSET('Sanitation Data'!$D$11,0,10*ROW('Sanitation Data'!D125)),NA())</f>
        <v>#N/A</v>
      </c>
      <c r="Z131" s="99" t="e">
        <f ca="true">+IF(AND(ISNUMBER(OFFSET('Sanitation Data'!$D$12,0,10*ROW('Sanitation Data'!D125))),'Data Summary'!CO131="Yes"),OFFSET('Sanitation Data'!$D$12,0,10*ROW('Sanitation Data'!D125)),NA())</f>
        <v>#N/A</v>
      </c>
      <c r="AA131" s="99" t="e">
        <f ca="true">+IF(AND(ISNUMBER(OFFSET('Sanitation Data'!$E$4,0,10*ROW('Sanitation Data'!E125))),'Data Summary'!CP131="Yes"),100-OFFSET('Sanitation Data'!$E$4,0,10*ROW('Sanitation Data'!E125)),NA())</f>
        <v>#N/A</v>
      </c>
      <c r="AB131" s="99" t="e">
        <f ca="true">+IF(AND(ISNUMBER(OFFSET('Sanitation Data'!$E$6,0,10*ROW('Sanitation Data'!E125))),'Data Summary'!CQ131="Yes"),OFFSET('Sanitation Data'!$E$6,0,10*ROW('Sanitation Data'!E125)),NA())</f>
        <v>#N/A</v>
      </c>
      <c r="AC131" s="99" t="e">
        <f ca="true">+IF(AND(ISNUMBER(OFFSET('Sanitation Data'!$E$10,0,10*ROW('Sanitation Data'!E125))),'Data Summary'!CR131="Yes"),OFFSET('Sanitation Data'!$E$10,0,10*ROW('Sanitation Data'!E125)),NA())</f>
        <v>#N/A</v>
      </c>
      <c r="AD131" s="99" t="e">
        <f ca="true">+IF(AND(ISNUMBER(OFFSET('Sanitation Data'!$E$11,0,10*ROW('Sanitation Data'!E125))),'Data Summary'!CS131="Yes"),OFFSET('Sanitation Data'!$E$11,0,10*ROW('Sanitation Data'!E125)),NA())</f>
        <v>#N/A</v>
      </c>
      <c r="AE131" s="99" t="e">
        <f ca="true">+IF(AND(ISNUMBER(OFFSET('Sanitation Data'!$E$12,0,10*ROW('Sanitation Data'!E125))),'Data Summary'!CT131="Yes"),OFFSET('Sanitation Data'!$E$12,0,10*ROW('Sanitation Data'!E125)),NA())</f>
        <v>#N/A</v>
      </c>
      <c r="AF131" s="99" t="e">
        <f ca="true">+IF(AND(ISNUMBER(OFFSET('Sanitation Data'!$F$4,0,10*ROW('Sanitation Data'!F125))),'Data Summary'!CU131="Yes"),100-OFFSET('Sanitation Data'!$F$4,0,10*ROW('Sanitation Data'!F125)),NA())</f>
        <v>#N/A</v>
      </c>
      <c r="AG131" s="99" t="e">
        <f ca="true">+IF(AND(ISNUMBER(OFFSET('Sanitation Data'!$F$6,0,10*ROW('Sanitation Data'!F125))),'Data Summary'!CV131="Yes"),OFFSET('Sanitation Data'!$F$6,0,10*ROW('Sanitation Data'!F125)),NA())</f>
        <v>#N/A</v>
      </c>
      <c r="AH131" s="99" t="e">
        <f ca="true">+IF(AND(ISNUMBER(OFFSET('Sanitation Data'!$F$10,0,10*ROW('Sanitation Data'!F125))),'Data Summary'!CW131="Yes"),OFFSET('Sanitation Data'!$F$10,0,10*ROW('Sanitation Data'!F125)),NA())</f>
        <v>#N/A</v>
      </c>
      <c r="AI131" s="99" t="e">
        <f ca="true">+IF(AND(ISNUMBER(OFFSET('Sanitation Data'!$F$11,0,10*ROW('Sanitation Data'!F125))),'Data Summary'!CX131="Yes"),OFFSET('Sanitation Data'!$F$11,0,10*ROW('Sanitation Data'!F125)),NA())</f>
        <v>#N/A</v>
      </c>
      <c r="AJ131" s="99" t="e">
        <f ca="true">+IF(AND(ISNUMBER(OFFSET('Sanitation Data'!$F$12,0,10*ROW('Sanitation Data'!F125))),'Data Summary'!CY131="Yes"),OFFSET('Sanitation Data'!$F$12,0,10*ROW('Sanitation Data'!F125)),NA())</f>
        <v>#N/A</v>
      </c>
      <c r="AK131" s="99" t="e">
        <f ca="true">+IF(AND(ISNUMBER(OFFSET('Sanitation Data'!$G$4,0,10*ROW('Sanitation Data'!G125))),'Data Summary'!CZ131="Yes"),100-OFFSET('Sanitation Data'!$G$4,0,10*ROW('Sanitation Data'!G125)),NA())</f>
        <v>#N/A</v>
      </c>
      <c r="AL131" s="99" t="e">
        <f ca="true">+IF(AND(ISNUMBER(OFFSET('Sanitation Data'!$G$6,0,10*ROW('Sanitation Data'!G125))),'Data Summary'!DA131="Yes"),OFFSET('Sanitation Data'!$G$6,0,10*ROW('Sanitation Data'!G125)),NA())</f>
        <v>#N/A</v>
      </c>
      <c r="AM131" s="99" t="e">
        <f ca="true">+IF(AND(ISNUMBER(OFFSET('Sanitation Data'!$G$10,0,10*ROW('Sanitation Data'!G125))),'Data Summary'!DB131="Yes"),OFFSET('Sanitation Data'!$G$10,0,10*ROW('Sanitation Data'!G125)),NA())</f>
        <v>#N/A</v>
      </c>
      <c r="AN131" s="99" t="e">
        <f ca="true">+IF(AND(ISNUMBER(OFFSET('Sanitation Data'!$G$11,0,10*ROW('Sanitation Data'!G125))),'Data Summary'!DC131="Yes"),OFFSET('Sanitation Data'!$G$11,0,10*ROW('Sanitation Data'!G125)),NA())</f>
        <v>#N/A</v>
      </c>
      <c r="AO131" s="99" t="e">
        <f ca="true">+IF(AND(ISNUMBER(OFFSET('Sanitation Data'!$G$12,0,10*ROW('Sanitation Data'!G125))),'Data Summary'!DD131="Yes"),OFFSET('Sanitation Data'!$G$12,0,10*ROW('Sanitation Data'!G125)),NA())</f>
        <v>#N/A</v>
      </c>
      <c r="AP131" s="99" t="e">
        <f ca="true">+IF(AND(ISNUMBER(OFFSET('Sanitation Data'!$H$4,0,10*ROW('Sanitation Data'!H125))),'Data Summary'!DE131="Yes"),100-OFFSET('Sanitation Data'!$H$4,0,10*ROW('Sanitation Data'!H125)),NA())</f>
        <v>#N/A</v>
      </c>
      <c r="AQ131" s="99" t="e">
        <f ca="true">+IF(AND(ISNUMBER(OFFSET('Sanitation Data'!$H$6,0,10*ROW('Sanitation Data'!H125))),'Data Summary'!DF131="Yes"),OFFSET('Sanitation Data'!$H$6,0,10*ROW('Sanitation Data'!H125)),NA())</f>
        <v>#N/A</v>
      </c>
      <c r="AR131" s="99" t="e">
        <f ca="true">+IF(AND(ISNUMBER(OFFSET('Sanitation Data'!$H$10,0,10*ROW('Sanitation Data'!H125))),'Data Summary'!DG131="Yes"),OFFSET('Sanitation Data'!$H$10,0,10*ROW('Sanitation Data'!H125)),NA())</f>
        <v>#N/A</v>
      </c>
      <c r="AS131" s="99" t="e">
        <f ca="true">+IF(AND(ISNUMBER(OFFSET('Sanitation Data'!$H$11,0,10*ROW('Sanitation Data'!H125))),'Data Summary'!DH131="Yes"),OFFSET('Sanitation Data'!$H$11,0,10*ROW('Sanitation Data'!H125)),NA())</f>
        <v>#N/A</v>
      </c>
      <c r="AT131" s="99" t="e">
        <f ca="true">+IF(AND(ISNUMBER(OFFSET('Sanitation Data'!$H$12,0,10*ROW('Sanitation Data'!H125))),'Data Summary'!DI131="Yes"),OFFSET('Sanitation Data'!$H$12,0,10*ROW('Sanitation Data'!H125)),NA())</f>
        <v>#N/A</v>
      </c>
      <c r="AU131" s="99" t="e">
        <f ca="true">+IF(AND(ISNUMBER(OFFSET('Sanitation Data'!$I$4,0,10*ROW('Sanitation Data'!I125))),'Data Summary'!DJ131="Yes"),100-OFFSET('Sanitation Data'!$I$4,0,10*ROW('Sanitation Data'!I125)),NA())</f>
        <v>#N/A</v>
      </c>
      <c r="AV131" s="99" t="e">
        <f ca="true">+IF(AND(ISNUMBER(OFFSET('Sanitation Data'!$I$6,0,10*ROW('Sanitation Data'!I125))),'Data Summary'!DK131="Yes"),OFFSET('Sanitation Data'!$I$6,0,10*ROW('Sanitation Data'!I125)),NA())</f>
        <v>#N/A</v>
      </c>
      <c r="AW131" s="99" t="e">
        <f ca="true">+IF(AND(ISNUMBER(OFFSET('Sanitation Data'!$I$10,0,10*ROW('Sanitation Data'!I125))),'Data Summary'!DL131="Yes"),OFFSET('Sanitation Data'!$I$10,0,10*ROW('Sanitation Data'!I125)),NA())</f>
        <v>#N/A</v>
      </c>
      <c r="AX131" s="99" t="e">
        <f ca="true">+IF(AND(ISNUMBER(OFFSET('Sanitation Data'!$I$11,0,10*ROW('Sanitation Data'!I125))),'Data Summary'!DM131="Yes"),OFFSET('Sanitation Data'!$I$11,0,10*ROW('Sanitation Data'!I125)),NA())</f>
        <v>#N/A</v>
      </c>
      <c r="AY131" s="99" t="e">
        <f ca="true">+IF(AND(ISNUMBER(OFFSET('Sanitation Data'!$I$12,0,10*ROW('Sanitation Data'!I125))),'Data Summary'!DN131="Yes"),OFFSET('Sanitation Data'!$I$12,0,10*ROW('Sanitation Data'!I125)),NA())</f>
        <v>#N/A</v>
      </c>
      <c r="AZ131" s="100" t="e">
        <f ca="true">+IF(AND(ISNUMBER(OFFSET('Hygiene Data'!$D$5,0,10*ROW('Hygiene Data'!D125))),'Data Summary'!DO131="Yes"),OFFSET('Hygiene Data'!$D$5,0,10*ROW('Hygiene Data'!D125)),NA())</f>
        <v>#N/A</v>
      </c>
      <c r="BA131" s="100" t="e">
        <f ca="true">+IF(AND(ISNUMBER(OFFSET('Hygiene Data'!$D$7,0,10*ROW('Hygiene Data'!D125))),'Data Summary'!DP131="Yes"),OFFSET('Hygiene Data'!$D$7,0,10*ROW('Hygiene Data'!D125)),NA())</f>
        <v>#N/A</v>
      </c>
      <c r="BB131" s="100" t="e">
        <f ca="true">+IF(AND(ISNUMBER(OFFSET('Hygiene Data'!$D$9,0,10*ROW('Hygiene Data'!D125))),'Data Summary'!DQ131="Yes"),OFFSET('Hygiene Data'!$D$9,0,10*ROW('Hygiene Data'!D125)),NA())</f>
        <v>#N/A</v>
      </c>
      <c r="BC131" s="100" t="e">
        <f ca="true">+IF(AND(ISNUMBER(OFFSET('Hygiene Data'!$E$5,0,10*ROW('Hygiene Data'!E125))),'Data Summary'!DR131="Yes"),OFFSET('Hygiene Data'!$E$5,0,10*ROW('Hygiene Data'!E125)),NA())</f>
        <v>#N/A</v>
      </c>
      <c r="BD131" s="100" t="e">
        <f ca="true">+IF(AND(ISNUMBER(OFFSET('Hygiene Data'!$E$7,0,10*ROW('Hygiene Data'!E125))),'Data Summary'!DS131="Yes"),OFFSET('Hygiene Data'!$E$7,0,10*ROW('Hygiene Data'!E125)),NA())</f>
        <v>#N/A</v>
      </c>
      <c r="BE131" s="100" t="e">
        <f ca="true">+IF(AND(ISNUMBER(OFFSET('Hygiene Data'!$E$9,0,10*ROW('Hygiene Data'!E125))),'Data Summary'!DT131="Yes"),OFFSET('Hygiene Data'!$E$9,0,10*ROW('Hygiene Data'!E125)),NA())</f>
        <v>#N/A</v>
      </c>
      <c r="BF131" s="100" t="e">
        <f ca="true">+IF(AND(ISNUMBER(OFFSET('Hygiene Data'!$F$5,0,10*ROW('Hygiene Data'!F125))),'Data Summary'!DU131="Yes"),OFFSET('Hygiene Data'!$F$5,0,10*ROW('Hygiene Data'!F125)),NA())</f>
        <v>#N/A</v>
      </c>
      <c r="BG131" s="100" t="e">
        <f ca="true">+IF(AND(ISNUMBER(OFFSET('Hygiene Data'!$F$7,0,10*ROW('Hygiene Data'!F125))),'Data Summary'!DV131="Yes"),OFFSET('Hygiene Data'!$F$7,0,10*ROW('Hygiene Data'!F125)),NA())</f>
        <v>#N/A</v>
      </c>
      <c r="BH131" s="100" t="e">
        <f ca="true">+IF(AND(ISNUMBER(OFFSET('Hygiene Data'!$F$9,0,10*ROW('Hygiene Data'!F125))),'Data Summary'!DW131="Yes"),OFFSET('Hygiene Data'!$F$9,0,10*ROW('Hygiene Data'!F125)),NA())</f>
        <v>#N/A</v>
      </c>
      <c r="BI131" s="100" t="e">
        <f ca="true">+IF(AND(ISNUMBER(OFFSET('Hygiene Data'!$G$5,0,10*ROW('Hygiene Data'!G125))),'Data Summary'!DX131="Yes"),OFFSET('Hygiene Data'!$G$5,0,10*ROW('Hygiene Data'!G125)),NA())</f>
        <v>#N/A</v>
      </c>
      <c r="BJ131" s="100" t="e">
        <f ca="true">+IF(AND(ISNUMBER(OFFSET('Hygiene Data'!$G$7,0,10*ROW('Hygiene Data'!G125))),'Data Summary'!DY131="Yes"),OFFSET('Hygiene Data'!$G$7,0,10*ROW('Hygiene Data'!G125)),NA())</f>
        <v>#N/A</v>
      </c>
      <c r="BK131" s="100" t="e">
        <f ca="true">+IF(AND(ISNUMBER(OFFSET('Hygiene Data'!$G$9,0,10*ROW('Hygiene Data'!G125))),'Data Summary'!DZ131="Yes"),OFFSET('Hygiene Data'!$G$9,0,10*ROW('Hygiene Data'!G125)),NA())</f>
        <v>#N/A</v>
      </c>
      <c r="BL131" s="100" t="e">
        <f ca="true">+IF(AND(ISNUMBER(OFFSET('Hygiene Data'!$H$5,0,10*ROW('Hygiene Data'!H125))),'Data Summary'!EA131="Yes"),OFFSET('Hygiene Data'!$H$5,0,10*ROW('Hygiene Data'!H125)),NA())</f>
        <v>#N/A</v>
      </c>
      <c r="BM131" s="100" t="e">
        <f ca="true">+IF(AND(ISNUMBER(OFFSET('Hygiene Data'!$H$7,0,10*ROW('Hygiene Data'!H125))),'Data Summary'!EB131="Yes"),OFFSET('Hygiene Data'!$H$7,0,10*ROW('Hygiene Data'!H125)),NA())</f>
        <v>#N/A</v>
      </c>
      <c r="BN131" s="100" t="e">
        <f ca="true">+IF(AND(ISNUMBER(OFFSET('Hygiene Data'!$H$9,0,10*ROW('Hygiene Data'!H125))),'Data Summary'!EC131="Yes"),OFFSET('Hygiene Data'!$H$9,0,10*ROW('Hygiene Data'!H125)),NA())</f>
        <v>#N/A</v>
      </c>
      <c r="BO131" s="100" t="e">
        <f ca="true">+IF(AND(ISNUMBER(OFFSET('Hygiene Data'!$I$5,0,10*ROW('Hygiene Data'!I125))),'Data Summary'!ED131="Yes"),OFFSET('Hygiene Data'!$I$5,0,10*ROW('Hygiene Data'!I125)),NA())</f>
        <v>#N/A</v>
      </c>
      <c r="BP131" s="100" t="e">
        <f ca="true">+IF(AND(ISNUMBER(OFFSET('Hygiene Data'!$I$7,0,10*ROW('Hygiene Data'!I125))),'Data Summary'!EE131="Yes"),OFFSET('Hygiene Data'!$I$7,0,10*ROW('Hygiene Data'!I125)),NA())</f>
        <v>#N/A</v>
      </c>
      <c r="BQ131" s="100" t="e">
        <f ca="true">+IF(AND(ISNUMBER(OFFSET('Hygiene Data'!$I$9,0,10*ROW('Hygiene Data'!I125))),'Data Summary'!EF131="Yes"),OFFSET('Hygiene Data'!$I$9,0,10*ROW('Hygiene Data'!I125)),NA())</f>
        <v>#N/A</v>
      </c>
    </row>
    <row xmlns:x14ac="http://schemas.microsoft.com/office/spreadsheetml/2009/9/ac" r="132" x14ac:dyDescent="0.2">
      <c r="A132" s="351" t="e">
        <f ca="true">+RIGHT('Data Summary'!A132,LEN('Data Summary'!A132)-9)</f>
        <v>#VALUE!</v>
      </c>
      <c r="B132" s="38" t="str">
        <f ca="true">+IF(ISTEXT('Data Summary'!B132),'Data Summary'!B132,"")</f>
        <v/>
      </c>
      <c r="C132" s="350" t="e">
        <f ca="true">+VALUE('Data Summary'!C132)</f>
        <v>#VALUE!</v>
      </c>
      <c r="D132" s="98" t="e">
        <f ca="true">+IF(AND(ISNUMBER(OFFSET('Water Data'!$D$4,0,10*ROW('Water Data'!D126))),'Data Summary'!BS132="Yes"),100-OFFSET('Water Data'!$D$4,0,10*ROW('Water Data'!D126)),NA())</f>
        <v>#N/A</v>
      </c>
      <c r="E132" s="98" t="e">
        <f ca="true">+IF(AND(ISNUMBER(OFFSET('Water Data'!$D$6,0,10*ROW('Water Data'!D126))),'Data Summary'!BT132="Yes"),OFFSET('Water Data'!$D$6,0,10*ROW('Water Data'!D126)),NA())</f>
        <v>#N/A</v>
      </c>
      <c r="F132" s="98" t="e">
        <f ca="true">+IF(AND(ISNUMBER(OFFSET('Water Data'!$D$9,0,10*ROW('Water Data'!D126))),'Data Summary'!BU132="Yes"),OFFSET('Water Data'!$D$9,0,10*ROW('Water Data'!D126)),NA())</f>
        <v>#N/A</v>
      </c>
      <c r="G132" s="98" t="e">
        <f ca="true">+IF(AND(ISNUMBER(OFFSET('Water Data'!$E$4,0,10*ROW('Water Data'!E126))),'Data Summary'!BV132="Yes"),100-OFFSET('Water Data'!$E$4,0,10*ROW('Water Data'!E126)),NA())</f>
        <v>#N/A</v>
      </c>
      <c r="H132" s="98" t="e">
        <f ca="true">+IF(AND(ISNUMBER(OFFSET('Water Data'!$E$6,0,10*ROW('Water Data'!E126))),'Data Summary'!BW132="Yes"),OFFSET('Water Data'!$E$6,0,10*ROW('Water Data'!E126)),NA())</f>
        <v>#N/A</v>
      </c>
      <c r="I132" s="98" t="e">
        <f ca="true">+IF(AND(ISNUMBER(OFFSET('Water Data'!$E$9,0,10*ROW('Water Data'!E126))),'Data Summary'!BX132="Yes"),OFFSET('Water Data'!$E$9,0,10*ROW('Water Data'!E126)),NA())</f>
        <v>#N/A</v>
      </c>
      <c r="J132" s="98" t="e">
        <f ca="true">+IF(AND(ISNUMBER(OFFSET('Water Data'!$F$4,0,10*ROW('Water Data'!F126))),'Data Summary'!BY132="Yes"),100-OFFSET('Water Data'!$F$4,0,10*ROW('Water Data'!F126)),NA())</f>
        <v>#N/A</v>
      </c>
      <c r="K132" s="98" t="e">
        <f ca="true">+IF(AND(ISNUMBER(OFFSET('Water Data'!$F$6,0,10*ROW('Water Data'!F126))),'Data Summary'!BZ132="Yes"),OFFSET('Water Data'!$F$6,0,10*ROW('Water Data'!F126)),NA())</f>
        <v>#N/A</v>
      </c>
      <c r="L132" s="98" t="e">
        <f ca="true">+IF(AND(ISNUMBER(OFFSET('Water Data'!$F$9,0,10*ROW('Water Data'!F126))),'Data Summary'!CA132="Yes"),OFFSET('Water Data'!$F$9,0,10*ROW('Water Data'!F126)),NA())</f>
        <v>#N/A</v>
      </c>
      <c r="M132" s="98" t="e">
        <f ca="true">+IF(AND(ISNUMBER(OFFSET('Water Data'!$G$4,0,10*ROW('Water Data'!G126))),'Data Summary'!CB132="Yes"),100-OFFSET('Water Data'!$G$4,0,10*ROW('Water Data'!G126)),NA())</f>
        <v>#N/A</v>
      </c>
      <c r="N132" s="98" t="e">
        <f ca="true">+IF(AND(ISNUMBER(OFFSET('Water Data'!$G$6,0,10*ROW('Water Data'!G126))),'Data Summary'!CC132="Yes"),OFFSET('Water Data'!$G$6,0,10*ROW('Water Data'!G126)),NA())</f>
        <v>#N/A</v>
      </c>
      <c r="O132" s="98" t="e">
        <f ca="true">+IF(AND(ISNUMBER(OFFSET('Water Data'!$G$9,0,10*ROW('Water Data'!G126))),'Data Summary'!CD132="Yes"),OFFSET('Water Data'!$G$9,0,10*ROW('Water Data'!G126)),NA())</f>
        <v>#N/A</v>
      </c>
      <c r="P132" s="98" t="e">
        <f ca="true">+IF(AND(ISNUMBER(OFFSET('Water Data'!$H$4,0,10*ROW('Water Data'!H126))),'Data Summary'!CE132="Yes"),100-OFFSET('Water Data'!$H$4,0,10*ROW('Water Data'!H126)),NA())</f>
        <v>#N/A</v>
      </c>
      <c r="Q132" s="98" t="e">
        <f ca="true">+IF(AND(ISNUMBER(OFFSET('Water Data'!$H$6,0,10*ROW('Water Data'!H126))),'Data Summary'!CF132="Yes"),OFFSET('Water Data'!$H$6,0,10*ROW('Water Data'!H126)),NA())</f>
        <v>#N/A</v>
      </c>
      <c r="R132" s="98" t="e">
        <f ca="true">+IF(AND(ISNUMBER(OFFSET('Water Data'!$H$9,0,10*ROW('Water Data'!H126))),'Data Summary'!CG132="Yes"),OFFSET('Water Data'!$H$9,0,10*ROW('Water Data'!H126)),NA())</f>
        <v>#N/A</v>
      </c>
      <c r="S132" s="98" t="e">
        <f ca="true">+IF(AND(ISNUMBER(OFFSET('Water Data'!$I$4,0,10*ROW('Water Data'!I126))),'Data Summary'!CH132="Yes"),100-OFFSET('Water Data'!$I$4,0,10*ROW('Water Data'!I126)),NA())</f>
        <v>#N/A</v>
      </c>
      <c r="T132" s="98" t="e">
        <f ca="true">+IF(AND(ISNUMBER(OFFSET('Water Data'!$I$6,0,10*ROW('Water Data'!I126))),'Data Summary'!CI132="Yes"),OFFSET('Water Data'!$I$6,0,10*ROW('Water Data'!I126)),NA())</f>
        <v>#N/A</v>
      </c>
      <c r="U132" s="98" t="e">
        <f ca="true">+IF(AND(ISNUMBER(OFFSET('Water Data'!$I$9,0,10*ROW('Water Data'!I126))),'Data Summary'!CJ132="Yes"),OFFSET('Water Data'!$I$9,0,10*ROW('Water Data'!I126)),NA())</f>
        <v>#N/A</v>
      </c>
      <c r="V132" s="99" t="e">
        <f ca="true">+IF(AND(ISNUMBER(OFFSET('Sanitation Data'!$D$4,0,10*ROW('Sanitation Data'!D126))),'Data Summary'!CK132="Yes"),100-OFFSET('Sanitation Data'!$D$4,0,10*ROW('Sanitation Data'!D126)),NA())</f>
        <v>#N/A</v>
      </c>
      <c r="W132" s="99" t="e">
        <f ca="true">+IF(AND(ISNUMBER(OFFSET('Sanitation Data'!$D$6,0,10*ROW('Sanitation Data'!D126))),'Data Summary'!CL132="Yes"),OFFSET('Sanitation Data'!$D$6,0,10*ROW('Sanitation Data'!D126)),NA())</f>
        <v>#N/A</v>
      </c>
      <c r="X132" s="99" t="e">
        <f ca="true">+IF(AND(ISNUMBER(OFFSET('Sanitation Data'!$D$10,0,10*ROW('Sanitation Data'!D126))),'Data Summary'!CM132="Yes"),OFFSET('Sanitation Data'!$D$10,0,10*ROW('Sanitation Data'!D126)),NA())</f>
        <v>#N/A</v>
      </c>
      <c r="Y132" s="99" t="e">
        <f ca="true">+IF(AND(ISNUMBER(OFFSET('Sanitation Data'!$D$11,0,10*ROW('Sanitation Data'!D126))),'Data Summary'!CN132="Yes"),OFFSET('Sanitation Data'!$D$11,0,10*ROW('Sanitation Data'!D126)),NA())</f>
        <v>#N/A</v>
      </c>
      <c r="Z132" s="99" t="e">
        <f ca="true">+IF(AND(ISNUMBER(OFFSET('Sanitation Data'!$D$12,0,10*ROW('Sanitation Data'!D126))),'Data Summary'!CO132="Yes"),OFFSET('Sanitation Data'!$D$12,0,10*ROW('Sanitation Data'!D126)),NA())</f>
        <v>#N/A</v>
      </c>
      <c r="AA132" s="99" t="e">
        <f ca="true">+IF(AND(ISNUMBER(OFFSET('Sanitation Data'!$E$4,0,10*ROW('Sanitation Data'!E126))),'Data Summary'!CP132="Yes"),100-OFFSET('Sanitation Data'!$E$4,0,10*ROW('Sanitation Data'!E126)),NA())</f>
        <v>#N/A</v>
      </c>
      <c r="AB132" s="99" t="e">
        <f ca="true">+IF(AND(ISNUMBER(OFFSET('Sanitation Data'!$E$6,0,10*ROW('Sanitation Data'!E126))),'Data Summary'!CQ132="Yes"),OFFSET('Sanitation Data'!$E$6,0,10*ROW('Sanitation Data'!E126)),NA())</f>
        <v>#N/A</v>
      </c>
      <c r="AC132" s="99" t="e">
        <f ca="true">+IF(AND(ISNUMBER(OFFSET('Sanitation Data'!$E$10,0,10*ROW('Sanitation Data'!E126))),'Data Summary'!CR132="Yes"),OFFSET('Sanitation Data'!$E$10,0,10*ROW('Sanitation Data'!E126)),NA())</f>
        <v>#N/A</v>
      </c>
      <c r="AD132" s="99" t="e">
        <f ca="true">+IF(AND(ISNUMBER(OFFSET('Sanitation Data'!$E$11,0,10*ROW('Sanitation Data'!E126))),'Data Summary'!CS132="Yes"),OFFSET('Sanitation Data'!$E$11,0,10*ROW('Sanitation Data'!E126)),NA())</f>
        <v>#N/A</v>
      </c>
      <c r="AE132" s="99" t="e">
        <f ca="true">+IF(AND(ISNUMBER(OFFSET('Sanitation Data'!$E$12,0,10*ROW('Sanitation Data'!E126))),'Data Summary'!CT132="Yes"),OFFSET('Sanitation Data'!$E$12,0,10*ROW('Sanitation Data'!E126)),NA())</f>
        <v>#N/A</v>
      </c>
      <c r="AF132" s="99" t="e">
        <f ca="true">+IF(AND(ISNUMBER(OFFSET('Sanitation Data'!$F$4,0,10*ROW('Sanitation Data'!F126))),'Data Summary'!CU132="Yes"),100-OFFSET('Sanitation Data'!$F$4,0,10*ROW('Sanitation Data'!F126)),NA())</f>
        <v>#N/A</v>
      </c>
      <c r="AG132" s="99" t="e">
        <f ca="true">+IF(AND(ISNUMBER(OFFSET('Sanitation Data'!$F$6,0,10*ROW('Sanitation Data'!F126))),'Data Summary'!CV132="Yes"),OFFSET('Sanitation Data'!$F$6,0,10*ROW('Sanitation Data'!F126)),NA())</f>
        <v>#N/A</v>
      </c>
      <c r="AH132" s="99" t="e">
        <f ca="true">+IF(AND(ISNUMBER(OFFSET('Sanitation Data'!$F$10,0,10*ROW('Sanitation Data'!F126))),'Data Summary'!CW132="Yes"),OFFSET('Sanitation Data'!$F$10,0,10*ROW('Sanitation Data'!F126)),NA())</f>
        <v>#N/A</v>
      </c>
      <c r="AI132" s="99" t="e">
        <f ca="true">+IF(AND(ISNUMBER(OFFSET('Sanitation Data'!$F$11,0,10*ROW('Sanitation Data'!F126))),'Data Summary'!CX132="Yes"),OFFSET('Sanitation Data'!$F$11,0,10*ROW('Sanitation Data'!F126)),NA())</f>
        <v>#N/A</v>
      </c>
      <c r="AJ132" s="99" t="e">
        <f ca="true">+IF(AND(ISNUMBER(OFFSET('Sanitation Data'!$F$12,0,10*ROW('Sanitation Data'!F126))),'Data Summary'!CY132="Yes"),OFFSET('Sanitation Data'!$F$12,0,10*ROW('Sanitation Data'!F126)),NA())</f>
        <v>#N/A</v>
      </c>
      <c r="AK132" s="99" t="e">
        <f ca="true">+IF(AND(ISNUMBER(OFFSET('Sanitation Data'!$G$4,0,10*ROW('Sanitation Data'!G126))),'Data Summary'!CZ132="Yes"),100-OFFSET('Sanitation Data'!$G$4,0,10*ROW('Sanitation Data'!G126)),NA())</f>
        <v>#N/A</v>
      </c>
      <c r="AL132" s="99" t="e">
        <f ca="true">+IF(AND(ISNUMBER(OFFSET('Sanitation Data'!$G$6,0,10*ROW('Sanitation Data'!G126))),'Data Summary'!DA132="Yes"),OFFSET('Sanitation Data'!$G$6,0,10*ROW('Sanitation Data'!G126)),NA())</f>
        <v>#N/A</v>
      </c>
      <c r="AM132" s="99" t="e">
        <f ca="true">+IF(AND(ISNUMBER(OFFSET('Sanitation Data'!$G$10,0,10*ROW('Sanitation Data'!G126))),'Data Summary'!DB132="Yes"),OFFSET('Sanitation Data'!$G$10,0,10*ROW('Sanitation Data'!G126)),NA())</f>
        <v>#N/A</v>
      </c>
      <c r="AN132" s="99" t="e">
        <f ca="true">+IF(AND(ISNUMBER(OFFSET('Sanitation Data'!$G$11,0,10*ROW('Sanitation Data'!G126))),'Data Summary'!DC132="Yes"),OFFSET('Sanitation Data'!$G$11,0,10*ROW('Sanitation Data'!G126)),NA())</f>
        <v>#N/A</v>
      </c>
      <c r="AO132" s="99" t="e">
        <f ca="true">+IF(AND(ISNUMBER(OFFSET('Sanitation Data'!$G$12,0,10*ROW('Sanitation Data'!G126))),'Data Summary'!DD132="Yes"),OFFSET('Sanitation Data'!$G$12,0,10*ROW('Sanitation Data'!G126)),NA())</f>
        <v>#N/A</v>
      </c>
      <c r="AP132" s="99" t="e">
        <f ca="true">+IF(AND(ISNUMBER(OFFSET('Sanitation Data'!$H$4,0,10*ROW('Sanitation Data'!H126))),'Data Summary'!DE132="Yes"),100-OFFSET('Sanitation Data'!$H$4,0,10*ROW('Sanitation Data'!H126)),NA())</f>
        <v>#N/A</v>
      </c>
      <c r="AQ132" s="99" t="e">
        <f ca="true">+IF(AND(ISNUMBER(OFFSET('Sanitation Data'!$H$6,0,10*ROW('Sanitation Data'!H126))),'Data Summary'!DF132="Yes"),OFFSET('Sanitation Data'!$H$6,0,10*ROW('Sanitation Data'!H126)),NA())</f>
        <v>#N/A</v>
      </c>
      <c r="AR132" s="99" t="e">
        <f ca="true">+IF(AND(ISNUMBER(OFFSET('Sanitation Data'!$H$10,0,10*ROW('Sanitation Data'!H126))),'Data Summary'!DG132="Yes"),OFFSET('Sanitation Data'!$H$10,0,10*ROW('Sanitation Data'!H126)),NA())</f>
        <v>#N/A</v>
      </c>
      <c r="AS132" s="99" t="e">
        <f ca="true">+IF(AND(ISNUMBER(OFFSET('Sanitation Data'!$H$11,0,10*ROW('Sanitation Data'!H126))),'Data Summary'!DH132="Yes"),OFFSET('Sanitation Data'!$H$11,0,10*ROW('Sanitation Data'!H126)),NA())</f>
        <v>#N/A</v>
      </c>
      <c r="AT132" s="99" t="e">
        <f ca="true">+IF(AND(ISNUMBER(OFFSET('Sanitation Data'!$H$12,0,10*ROW('Sanitation Data'!H126))),'Data Summary'!DI132="Yes"),OFFSET('Sanitation Data'!$H$12,0,10*ROW('Sanitation Data'!H126)),NA())</f>
        <v>#N/A</v>
      </c>
      <c r="AU132" s="99" t="e">
        <f ca="true">+IF(AND(ISNUMBER(OFFSET('Sanitation Data'!$I$4,0,10*ROW('Sanitation Data'!I126))),'Data Summary'!DJ132="Yes"),100-OFFSET('Sanitation Data'!$I$4,0,10*ROW('Sanitation Data'!I126)),NA())</f>
        <v>#N/A</v>
      </c>
      <c r="AV132" s="99" t="e">
        <f ca="true">+IF(AND(ISNUMBER(OFFSET('Sanitation Data'!$I$6,0,10*ROW('Sanitation Data'!I126))),'Data Summary'!DK132="Yes"),OFFSET('Sanitation Data'!$I$6,0,10*ROW('Sanitation Data'!I126)),NA())</f>
        <v>#N/A</v>
      </c>
      <c r="AW132" s="99" t="e">
        <f ca="true">+IF(AND(ISNUMBER(OFFSET('Sanitation Data'!$I$10,0,10*ROW('Sanitation Data'!I126))),'Data Summary'!DL132="Yes"),OFFSET('Sanitation Data'!$I$10,0,10*ROW('Sanitation Data'!I126)),NA())</f>
        <v>#N/A</v>
      </c>
      <c r="AX132" s="99" t="e">
        <f ca="true">+IF(AND(ISNUMBER(OFFSET('Sanitation Data'!$I$11,0,10*ROW('Sanitation Data'!I126))),'Data Summary'!DM132="Yes"),OFFSET('Sanitation Data'!$I$11,0,10*ROW('Sanitation Data'!I126)),NA())</f>
        <v>#N/A</v>
      </c>
      <c r="AY132" s="99" t="e">
        <f ca="true">+IF(AND(ISNUMBER(OFFSET('Sanitation Data'!$I$12,0,10*ROW('Sanitation Data'!I126))),'Data Summary'!DN132="Yes"),OFFSET('Sanitation Data'!$I$12,0,10*ROW('Sanitation Data'!I126)),NA())</f>
        <v>#N/A</v>
      </c>
      <c r="AZ132" s="100" t="e">
        <f ca="true">+IF(AND(ISNUMBER(OFFSET('Hygiene Data'!$D$5,0,10*ROW('Hygiene Data'!D126))),'Data Summary'!DO132="Yes"),OFFSET('Hygiene Data'!$D$5,0,10*ROW('Hygiene Data'!D126)),NA())</f>
        <v>#N/A</v>
      </c>
      <c r="BA132" s="100" t="e">
        <f ca="true">+IF(AND(ISNUMBER(OFFSET('Hygiene Data'!$D$7,0,10*ROW('Hygiene Data'!D126))),'Data Summary'!DP132="Yes"),OFFSET('Hygiene Data'!$D$7,0,10*ROW('Hygiene Data'!D126)),NA())</f>
        <v>#N/A</v>
      </c>
      <c r="BB132" s="100" t="e">
        <f ca="true">+IF(AND(ISNUMBER(OFFSET('Hygiene Data'!$D$9,0,10*ROW('Hygiene Data'!D126))),'Data Summary'!DQ132="Yes"),OFFSET('Hygiene Data'!$D$9,0,10*ROW('Hygiene Data'!D126)),NA())</f>
        <v>#N/A</v>
      </c>
      <c r="BC132" s="100" t="e">
        <f ca="true">+IF(AND(ISNUMBER(OFFSET('Hygiene Data'!$E$5,0,10*ROW('Hygiene Data'!E126))),'Data Summary'!DR132="Yes"),OFFSET('Hygiene Data'!$E$5,0,10*ROW('Hygiene Data'!E126)),NA())</f>
        <v>#N/A</v>
      </c>
      <c r="BD132" s="100" t="e">
        <f ca="true">+IF(AND(ISNUMBER(OFFSET('Hygiene Data'!$E$7,0,10*ROW('Hygiene Data'!E126))),'Data Summary'!DS132="Yes"),OFFSET('Hygiene Data'!$E$7,0,10*ROW('Hygiene Data'!E126)),NA())</f>
        <v>#N/A</v>
      </c>
      <c r="BE132" s="100" t="e">
        <f ca="true">+IF(AND(ISNUMBER(OFFSET('Hygiene Data'!$E$9,0,10*ROW('Hygiene Data'!E126))),'Data Summary'!DT132="Yes"),OFFSET('Hygiene Data'!$E$9,0,10*ROW('Hygiene Data'!E126)),NA())</f>
        <v>#N/A</v>
      </c>
      <c r="BF132" s="100" t="e">
        <f ca="true">+IF(AND(ISNUMBER(OFFSET('Hygiene Data'!$F$5,0,10*ROW('Hygiene Data'!F126))),'Data Summary'!DU132="Yes"),OFFSET('Hygiene Data'!$F$5,0,10*ROW('Hygiene Data'!F126)),NA())</f>
        <v>#N/A</v>
      </c>
      <c r="BG132" s="100" t="e">
        <f ca="true">+IF(AND(ISNUMBER(OFFSET('Hygiene Data'!$F$7,0,10*ROW('Hygiene Data'!F126))),'Data Summary'!DV132="Yes"),OFFSET('Hygiene Data'!$F$7,0,10*ROW('Hygiene Data'!F126)),NA())</f>
        <v>#N/A</v>
      </c>
      <c r="BH132" s="100" t="e">
        <f ca="true">+IF(AND(ISNUMBER(OFFSET('Hygiene Data'!$F$9,0,10*ROW('Hygiene Data'!F126))),'Data Summary'!DW132="Yes"),OFFSET('Hygiene Data'!$F$9,0,10*ROW('Hygiene Data'!F126)),NA())</f>
        <v>#N/A</v>
      </c>
      <c r="BI132" s="100" t="e">
        <f ca="true">+IF(AND(ISNUMBER(OFFSET('Hygiene Data'!$G$5,0,10*ROW('Hygiene Data'!G126))),'Data Summary'!DX132="Yes"),OFFSET('Hygiene Data'!$G$5,0,10*ROW('Hygiene Data'!G126)),NA())</f>
        <v>#N/A</v>
      </c>
      <c r="BJ132" s="100" t="e">
        <f ca="true">+IF(AND(ISNUMBER(OFFSET('Hygiene Data'!$G$7,0,10*ROW('Hygiene Data'!G126))),'Data Summary'!DY132="Yes"),OFFSET('Hygiene Data'!$G$7,0,10*ROW('Hygiene Data'!G126)),NA())</f>
        <v>#N/A</v>
      </c>
      <c r="BK132" s="100" t="e">
        <f ca="true">+IF(AND(ISNUMBER(OFFSET('Hygiene Data'!$G$9,0,10*ROW('Hygiene Data'!G126))),'Data Summary'!DZ132="Yes"),OFFSET('Hygiene Data'!$G$9,0,10*ROW('Hygiene Data'!G126)),NA())</f>
        <v>#N/A</v>
      </c>
      <c r="BL132" s="100" t="e">
        <f ca="true">+IF(AND(ISNUMBER(OFFSET('Hygiene Data'!$H$5,0,10*ROW('Hygiene Data'!H126))),'Data Summary'!EA132="Yes"),OFFSET('Hygiene Data'!$H$5,0,10*ROW('Hygiene Data'!H126)),NA())</f>
        <v>#N/A</v>
      </c>
      <c r="BM132" s="100" t="e">
        <f ca="true">+IF(AND(ISNUMBER(OFFSET('Hygiene Data'!$H$7,0,10*ROW('Hygiene Data'!H126))),'Data Summary'!EB132="Yes"),OFFSET('Hygiene Data'!$H$7,0,10*ROW('Hygiene Data'!H126)),NA())</f>
        <v>#N/A</v>
      </c>
      <c r="BN132" s="100" t="e">
        <f ca="true">+IF(AND(ISNUMBER(OFFSET('Hygiene Data'!$H$9,0,10*ROW('Hygiene Data'!H126))),'Data Summary'!EC132="Yes"),OFFSET('Hygiene Data'!$H$9,0,10*ROW('Hygiene Data'!H126)),NA())</f>
        <v>#N/A</v>
      </c>
      <c r="BO132" s="100" t="e">
        <f ca="true">+IF(AND(ISNUMBER(OFFSET('Hygiene Data'!$I$5,0,10*ROW('Hygiene Data'!I126))),'Data Summary'!ED132="Yes"),OFFSET('Hygiene Data'!$I$5,0,10*ROW('Hygiene Data'!I126)),NA())</f>
        <v>#N/A</v>
      </c>
      <c r="BP132" s="100" t="e">
        <f ca="true">+IF(AND(ISNUMBER(OFFSET('Hygiene Data'!$I$7,0,10*ROW('Hygiene Data'!I126))),'Data Summary'!EE132="Yes"),OFFSET('Hygiene Data'!$I$7,0,10*ROW('Hygiene Data'!I126)),NA())</f>
        <v>#N/A</v>
      </c>
      <c r="BQ132" s="100" t="e">
        <f ca="true">+IF(AND(ISNUMBER(OFFSET('Hygiene Data'!$I$9,0,10*ROW('Hygiene Data'!I126))),'Data Summary'!EF132="Yes"),OFFSET('Hygiene Data'!$I$9,0,10*ROW('Hygiene Data'!I126)),NA())</f>
        <v>#N/A</v>
      </c>
    </row>
    <row xmlns:x14ac="http://schemas.microsoft.com/office/spreadsheetml/2009/9/ac" r="133" x14ac:dyDescent="0.2">
      <c r="A133" s="351" t="e">
        <f ca="true">+RIGHT('Data Summary'!A133,LEN('Data Summary'!A133)-9)</f>
        <v>#VALUE!</v>
      </c>
      <c r="B133" s="38" t="str">
        <f ca="true">+IF(ISTEXT('Data Summary'!B133),'Data Summary'!B133,"")</f>
        <v/>
      </c>
      <c r="C133" s="350" t="e">
        <f ca="true">+VALUE('Data Summary'!C133)</f>
        <v>#VALUE!</v>
      </c>
      <c r="D133" s="98" t="e">
        <f ca="true">+IF(AND(ISNUMBER(OFFSET('Water Data'!$D$4,0,10*ROW('Water Data'!D127))),'Data Summary'!BS133="Yes"),100-OFFSET('Water Data'!$D$4,0,10*ROW('Water Data'!D127)),NA())</f>
        <v>#N/A</v>
      </c>
      <c r="E133" s="98" t="e">
        <f ca="true">+IF(AND(ISNUMBER(OFFSET('Water Data'!$D$6,0,10*ROW('Water Data'!D127))),'Data Summary'!BT133="Yes"),OFFSET('Water Data'!$D$6,0,10*ROW('Water Data'!D127)),NA())</f>
        <v>#N/A</v>
      </c>
      <c r="F133" s="98" t="e">
        <f ca="true">+IF(AND(ISNUMBER(OFFSET('Water Data'!$D$9,0,10*ROW('Water Data'!D127))),'Data Summary'!BU133="Yes"),OFFSET('Water Data'!$D$9,0,10*ROW('Water Data'!D127)),NA())</f>
        <v>#N/A</v>
      </c>
      <c r="G133" s="98" t="e">
        <f ca="true">+IF(AND(ISNUMBER(OFFSET('Water Data'!$E$4,0,10*ROW('Water Data'!E127))),'Data Summary'!BV133="Yes"),100-OFFSET('Water Data'!$E$4,0,10*ROW('Water Data'!E127)),NA())</f>
        <v>#N/A</v>
      </c>
      <c r="H133" s="98" t="e">
        <f ca="true">+IF(AND(ISNUMBER(OFFSET('Water Data'!$E$6,0,10*ROW('Water Data'!E127))),'Data Summary'!BW133="Yes"),OFFSET('Water Data'!$E$6,0,10*ROW('Water Data'!E127)),NA())</f>
        <v>#N/A</v>
      </c>
      <c r="I133" s="98" t="e">
        <f ca="true">+IF(AND(ISNUMBER(OFFSET('Water Data'!$E$9,0,10*ROW('Water Data'!E127))),'Data Summary'!BX133="Yes"),OFFSET('Water Data'!$E$9,0,10*ROW('Water Data'!E127)),NA())</f>
        <v>#N/A</v>
      </c>
      <c r="J133" s="98" t="e">
        <f ca="true">+IF(AND(ISNUMBER(OFFSET('Water Data'!$F$4,0,10*ROW('Water Data'!F127))),'Data Summary'!BY133="Yes"),100-OFFSET('Water Data'!$F$4,0,10*ROW('Water Data'!F127)),NA())</f>
        <v>#N/A</v>
      </c>
      <c r="K133" s="98" t="e">
        <f ca="true">+IF(AND(ISNUMBER(OFFSET('Water Data'!$F$6,0,10*ROW('Water Data'!F127))),'Data Summary'!BZ133="Yes"),OFFSET('Water Data'!$F$6,0,10*ROW('Water Data'!F127)),NA())</f>
        <v>#N/A</v>
      </c>
      <c r="L133" s="98" t="e">
        <f ca="true">+IF(AND(ISNUMBER(OFFSET('Water Data'!$F$9,0,10*ROW('Water Data'!F127))),'Data Summary'!CA133="Yes"),OFFSET('Water Data'!$F$9,0,10*ROW('Water Data'!F127)),NA())</f>
        <v>#N/A</v>
      </c>
      <c r="M133" s="98" t="e">
        <f ca="true">+IF(AND(ISNUMBER(OFFSET('Water Data'!$G$4,0,10*ROW('Water Data'!G127))),'Data Summary'!CB133="Yes"),100-OFFSET('Water Data'!$G$4,0,10*ROW('Water Data'!G127)),NA())</f>
        <v>#N/A</v>
      </c>
      <c r="N133" s="98" t="e">
        <f ca="true">+IF(AND(ISNUMBER(OFFSET('Water Data'!$G$6,0,10*ROW('Water Data'!G127))),'Data Summary'!CC133="Yes"),OFFSET('Water Data'!$G$6,0,10*ROW('Water Data'!G127)),NA())</f>
        <v>#N/A</v>
      </c>
      <c r="O133" s="98" t="e">
        <f ca="true">+IF(AND(ISNUMBER(OFFSET('Water Data'!$G$9,0,10*ROW('Water Data'!G127))),'Data Summary'!CD133="Yes"),OFFSET('Water Data'!$G$9,0,10*ROW('Water Data'!G127)),NA())</f>
        <v>#N/A</v>
      </c>
      <c r="P133" s="98" t="e">
        <f ca="true">+IF(AND(ISNUMBER(OFFSET('Water Data'!$H$4,0,10*ROW('Water Data'!H127))),'Data Summary'!CE133="Yes"),100-OFFSET('Water Data'!$H$4,0,10*ROW('Water Data'!H127)),NA())</f>
        <v>#N/A</v>
      </c>
      <c r="Q133" s="98" t="e">
        <f ca="true">+IF(AND(ISNUMBER(OFFSET('Water Data'!$H$6,0,10*ROW('Water Data'!H127))),'Data Summary'!CF133="Yes"),OFFSET('Water Data'!$H$6,0,10*ROW('Water Data'!H127)),NA())</f>
        <v>#N/A</v>
      </c>
      <c r="R133" s="98" t="e">
        <f ca="true">+IF(AND(ISNUMBER(OFFSET('Water Data'!$H$9,0,10*ROW('Water Data'!H127))),'Data Summary'!CG133="Yes"),OFFSET('Water Data'!$H$9,0,10*ROW('Water Data'!H127)),NA())</f>
        <v>#N/A</v>
      </c>
      <c r="S133" s="98" t="e">
        <f ca="true">+IF(AND(ISNUMBER(OFFSET('Water Data'!$I$4,0,10*ROW('Water Data'!I127))),'Data Summary'!CH133="Yes"),100-OFFSET('Water Data'!$I$4,0,10*ROW('Water Data'!I127)),NA())</f>
        <v>#N/A</v>
      </c>
      <c r="T133" s="98" t="e">
        <f ca="true">+IF(AND(ISNUMBER(OFFSET('Water Data'!$I$6,0,10*ROW('Water Data'!I127))),'Data Summary'!CI133="Yes"),OFFSET('Water Data'!$I$6,0,10*ROW('Water Data'!I127)),NA())</f>
        <v>#N/A</v>
      </c>
      <c r="U133" s="98" t="e">
        <f ca="true">+IF(AND(ISNUMBER(OFFSET('Water Data'!$I$9,0,10*ROW('Water Data'!I127))),'Data Summary'!CJ133="Yes"),OFFSET('Water Data'!$I$9,0,10*ROW('Water Data'!I127)),NA())</f>
        <v>#N/A</v>
      </c>
      <c r="V133" s="99" t="e">
        <f ca="true">+IF(AND(ISNUMBER(OFFSET('Sanitation Data'!$D$4,0,10*ROW('Sanitation Data'!D127))),'Data Summary'!CK133="Yes"),100-OFFSET('Sanitation Data'!$D$4,0,10*ROW('Sanitation Data'!D127)),NA())</f>
        <v>#N/A</v>
      </c>
      <c r="W133" s="99" t="e">
        <f ca="true">+IF(AND(ISNUMBER(OFFSET('Sanitation Data'!$D$6,0,10*ROW('Sanitation Data'!D127))),'Data Summary'!CL133="Yes"),OFFSET('Sanitation Data'!$D$6,0,10*ROW('Sanitation Data'!D127)),NA())</f>
        <v>#N/A</v>
      </c>
      <c r="X133" s="99" t="e">
        <f ca="true">+IF(AND(ISNUMBER(OFFSET('Sanitation Data'!$D$10,0,10*ROW('Sanitation Data'!D127))),'Data Summary'!CM133="Yes"),OFFSET('Sanitation Data'!$D$10,0,10*ROW('Sanitation Data'!D127)),NA())</f>
        <v>#N/A</v>
      </c>
      <c r="Y133" s="99" t="e">
        <f ca="true">+IF(AND(ISNUMBER(OFFSET('Sanitation Data'!$D$11,0,10*ROW('Sanitation Data'!D127))),'Data Summary'!CN133="Yes"),OFFSET('Sanitation Data'!$D$11,0,10*ROW('Sanitation Data'!D127)),NA())</f>
        <v>#N/A</v>
      </c>
      <c r="Z133" s="99" t="e">
        <f ca="true">+IF(AND(ISNUMBER(OFFSET('Sanitation Data'!$D$12,0,10*ROW('Sanitation Data'!D127))),'Data Summary'!CO133="Yes"),OFFSET('Sanitation Data'!$D$12,0,10*ROW('Sanitation Data'!D127)),NA())</f>
        <v>#N/A</v>
      </c>
      <c r="AA133" s="99" t="e">
        <f ca="true">+IF(AND(ISNUMBER(OFFSET('Sanitation Data'!$E$4,0,10*ROW('Sanitation Data'!E127))),'Data Summary'!CP133="Yes"),100-OFFSET('Sanitation Data'!$E$4,0,10*ROW('Sanitation Data'!E127)),NA())</f>
        <v>#N/A</v>
      </c>
      <c r="AB133" s="99" t="e">
        <f ca="true">+IF(AND(ISNUMBER(OFFSET('Sanitation Data'!$E$6,0,10*ROW('Sanitation Data'!E127))),'Data Summary'!CQ133="Yes"),OFFSET('Sanitation Data'!$E$6,0,10*ROW('Sanitation Data'!E127)),NA())</f>
        <v>#N/A</v>
      </c>
      <c r="AC133" s="99" t="e">
        <f ca="true">+IF(AND(ISNUMBER(OFFSET('Sanitation Data'!$E$10,0,10*ROW('Sanitation Data'!E127))),'Data Summary'!CR133="Yes"),OFFSET('Sanitation Data'!$E$10,0,10*ROW('Sanitation Data'!E127)),NA())</f>
        <v>#N/A</v>
      </c>
      <c r="AD133" s="99" t="e">
        <f ca="true">+IF(AND(ISNUMBER(OFFSET('Sanitation Data'!$E$11,0,10*ROW('Sanitation Data'!E127))),'Data Summary'!CS133="Yes"),OFFSET('Sanitation Data'!$E$11,0,10*ROW('Sanitation Data'!E127)),NA())</f>
        <v>#N/A</v>
      </c>
      <c r="AE133" s="99" t="e">
        <f ca="true">+IF(AND(ISNUMBER(OFFSET('Sanitation Data'!$E$12,0,10*ROW('Sanitation Data'!E127))),'Data Summary'!CT133="Yes"),OFFSET('Sanitation Data'!$E$12,0,10*ROW('Sanitation Data'!E127)),NA())</f>
        <v>#N/A</v>
      </c>
      <c r="AF133" s="99" t="e">
        <f ca="true">+IF(AND(ISNUMBER(OFFSET('Sanitation Data'!$F$4,0,10*ROW('Sanitation Data'!F127))),'Data Summary'!CU133="Yes"),100-OFFSET('Sanitation Data'!$F$4,0,10*ROW('Sanitation Data'!F127)),NA())</f>
        <v>#N/A</v>
      </c>
      <c r="AG133" s="99" t="e">
        <f ca="true">+IF(AND(ISNUMBER(OFFSET('Sanitation Data'!$F$6,0,10*ROW('Sanitation Data'!F127))),'Data Summary'!CV133="Yes"),OFFSET('Sanitation Data'!$F$6,0,10*ROW('Sanitation Data'!F127)),NA())</f>
        <v>#N/A</v>
      </c>
      <c r="AH133" s="99" t="e">
        <f ca="true">+IF(AND(ISNUMBER(OFFSET('Sanitation Data'!$F$10,0,10*ROW('Sanitation Data'!F127))),'Data Summary'!CW133="Yes"),OFFSET('Sanitation Data'!$F$10,0,10*ROW('Sanitation Data'!F127)),NA())</f>
        <v>#N/A</v>
      </c>
      <c r="AI133" s="99" t="e">
        <f ca="true">+IF(AND(ISNUMBER(OFFSET('Sanitation Data'!$F$11,0,10*ROW('Sanitation Data'!F127))),'Data Summary'!CX133="Yes"),OFFSET('Sanitation Data'!$F$11,0,10*ROW('Sanitation Data'!F127)),NA())</f>
        <v>#N/A</v>
      </c>
      <c r="AJ133" s="99" t="e">
        <f ca="true">+IF(AND(ISNUMBER(OFFSET('Sanitation Data'!$F$12,0,10*ROW('Sanitation Data'!F127))),'Data Summary'!CY133="Yes"),OFFSET('Sanitation Data'!$F$12,0,10*ROW('Sanitation Data'!F127)),NA())</f>
        <v>#N/A</v>
      </c>
      <c r="AK133" s="99" t="e">
        <f ca="true">+IF(AND(ISNUMBER(OFFSET('Sanitation Data'!$G$4,0,10*ROW('Sanitation Data'!G127))),'Data Summary'!CZ133="Yes"),100-OFFSET('Sanitation Data'!$G$4,0,10*ROW('Sanitation Data'!G127)),NA())</f>
        <v>#N/A</v>
      </c>
      <c r="AL133" s="99" t="e">
        <f ca="true">+IF(AND(ISNUMBER(OFFSET('Sanitation Data'!$G$6,0,10*ROW('Sanitation Data'!G127))),'Data Summary'!DA133="Yes"),OFFSET('Sanitation Data'!$G$6,0,10*ROW('Sanitation Data'!G127)),NA())</f>
        <v>#N/A</v>
      </c>
      <c r="AM133" s="99" t="e">
        <f ca="true">+IF(AND(ISNUMBER(OFFSET('Sanitation Data'!$G$10,0,10*ROW('Sanitation Data'!G127))),'Data Summary'!DB133="Yes"),OFFSET('Sanitation Data'!$G$10,0,10*ROW('Sanitation Data'!G127)),NA())</f>
        <v>#N/A</v>
      </c>
      <c r="AN133" s="99" t="e">
        <f ca="true">+IF(AND(ISNUMBER(OFFSET('Sanitation Data'!$G$11,0,10*ROW('Sanitation Data'!G127))),'Data Summary'!DC133="Yes"),OFFSET('Sanitation Data'!$G$11,0,10*ROW('Sanitation Data'!G127)),NA())</f>
        <v>#N/A</v>
      </c>
      <c r="AO133" s="99" t="e">
        <f ca="true">+IF(AND(ISNUMBER(OFFSET('Sanitation Data'!$G$12,0,10*ROW('Sanitation Data'!G127))),'Data Summary'!DD133="Yes"),OFFSET('Sanitation Data'!$G$12,0,10*ROW('Sanitation Data'!G127)),NA())</f>
        <v>#N/A</v>
      </c>
      <c r="AP133" s="99" t="e">
        <f ca="true">+IF(AND(ISNUMBER(OFFSET('Sanitation Data'!$H$4,0,10*ROW('Sanitation Data'!H127))),'Data Summary'!DE133="Yes"),100-OFFSET('Sanitation Data'!$H$4,0,10*ROW('Sanitation Data'!H127)),NA())</f>
        <v>#N/A</v>
      </c>
      <c r="AQ133" s="99" t="e">
        <f ca="true">+IF(AND(ISNUMBER(OFFSET('Sanitation Data'!$H$6,0,10*ROW('Sanitation Data'!H127))),'Data Summary'!DF133="Yes"),OFFSET('Sanitation Data'!$H$6,0,10*ROW('Sanitation Data'!H127)),NA())</f>
        <v>#N/A</v>
      </c>
      <c r="AR133" s="99" t="e">
        <f ca="true">+IF(AND(ISNUMBER(OFFSET('Sanitation Data'!$H$10,0,10*ROW('Sanitation Data'!H127))),'Data Summary'!DG133="Yes"),OFFSET('Sanitation Data'!$H$10,0,10*ROW('Sanitation Data'!H127)),NA())</f>
        <v>#N/A</v>
      </c>
      <c r="AS133" s="99" t="e">
        <f ca="true">+IF(AND(ISNUMBER(OFFSET('Sanitation Data'!$H$11,0,10*ROW('Sanitation Data'!H127))),'Data Summary'!DH133="Yes"),OFFSET('Sanitation Data'!$H$11,0,10*ROW('Sanitation Data'!H127)),NA())</f>
        <v>#N/A</v>
      </c>
      <c r="AT133" s="99" t="e">
        <f ca="true">+IF(AND(ISNUMBER(OFFSET('Sanitation Data'!$H$12,0,10*ROW('Sanitation Data'!H127))),'Data Summary'!DI133="Yes"),OFFSET('Sanitation Data'!$H$12,0,10*ROW('Sanitation Data'!H127)),NA())</f>
        <v>#N/A</v>
      </c>
      <c r="AU133" s="99" t="e">
        <f ca="true">+IF(AND(ISNUMBER(OFFSET('Sanitation Data'!$I$4,0,10*ROW('Sanitation Data'!I127))),'Data Summary'!DJ133="Yes"),100-OFFSET('Sanitation Data'!$I$4,0,10*ROW('Sanitation Data'!I127)),NA())</f>
        <v>#N/A</v>
      </c>
      <c r="AV133" s="99" t="e">
        <f ca="true">+IF(AND(ISNUMBER(OFFSET('Sanitation Data'!$I$6,0,10*ROW('Sanitation Data'!I127))),'Data Summary'!DK133="Yes"),OFFSET('Sanitation Data'!$I$6,0,10*ROW('Sanitation Data'!I127)),NA())</f>
        <v>#N/A</v>
      </c>
      <c r="AW133" s="99" t="e">
        <f ca="true">+IF(AND(ISNUMBER(OFFSET('Sanitation Data'!$I$10,0,10*ROW('Sanitation Data'!I127))),'Data Summary'!DL133="Yes"),OFFSET('Sanitation Data'!$I$10,0,10*ROW('Sanitation Data'!I127)),NA())</f>
        <v>#N/A</v>
      </c>
      <c r="AX133" s="99" t="e">
        <f ca="true">+IF(AND(ISNUMBER(OFFSET('Sanitation Data'!$I$11,0,10*ROW('Sanitation Data'!I127))),'Data Summary'!DM133="Yes"),OFFSET('Sanitation Data'!$I$11,0,10*ROW('Sanitation Data'!I127)),NA())</f>
        <v>#N/A</v>
      </c>
      <c r="AY133" s="99" t="e">
        <f ca="true">+IF(AND(ISNUMBER(OFFSET('Sanitation Data'!$I$12,0,10*ROW('Sanitation Data'!I127))),'Data Summary'!DN133="Yes"),OFFSET('Sanitation Data'!$I$12,0,10*ROW('Sanitation Data'!I127)),NA())</f>
        <v>#N/A</v>
      </c>
      <c r="AZ133" s="100" t="e">
        <f ca="true">+IF(AND(ISNUMBER(OFFSET('Hygiene Data'!$D$5,0,10*ROW('Hygiene Data'!D127))),'Data Summary'!DO133="Yes"),OFFSET('Hygiene Data'!$D$5,0,10*ROW('Hygiene Data'!D127)),NA())</f>
        <v>#N/A</v>
      </c>
      <c r="BA133" s="100" t="e">
        <f ca="true">+IF(AND(ISNUMBER(OFFSET('Hygiene Data'!$D$7,0,10*ROW('Hygiene Data'!D127))),'Data Summary'!DP133="Yes"),OFFSET('Hygiene Data'!$D$7,0,10*ROW('Hygiene Data'!D127)),NA())</f>
        <v>#N/A</v>
      </c>
      <c r="BB133" s="100" t="e">
        <f ca="true">+IF(AND(ISNUMBER(OFFSET('Hygiene Data'!$D$9,0,10*ROW('Hygiene Data'!D127))),'Data Summary'!DQ133="Yes"),OFFSET('Hygiene Data'!$D$9,0,10*ROW('Hygiene Data'!D127)),NA())</f>
        <v>#N/A</v>
      </c>
      <c r="BC133" s="100" t="e">
        <f ca="true">+IF(AND(ISNUMBER(OFFSET('Hygiene Data'!$E$5,0,10*ROW('Hygiene Data'!E127))),'Data Summary'!DR133="Yes"),OFFSET('Hygiene Data'!$E$5,0,10*ROW('Hygiene Data'!E127)),NA())</f>
        <v>#N/A</v>
      </c>
      <c r="BD133" s="100" t="e">
        <f ca="true">+IF(AND(ISNUMBER(OFFSET('Hygiene Data'!$E$7,0,10*ROW('Hygiene Data'!E127))),'Data Summary'!DS133="Yes"),OFFSET('Hygiene Data'!$E$7,0,10*ROW('Hygiene Data'!E127)),NA())</f>
        <v>#N/A</v>
      </c>
      <c r="BE133" s="100" t="e">
        <f ca="true">+IF(AND(ISNUMBER(OFFSET('Hygiene Data'!$E$9,0,10*ROW('Hygiene Data'!E127))),'Data Summary'!DT133="Yes"),OFFSET('Hygiene Data'!$E$9,0,10*ROW('Hygiene Data'!E127)),NA())</f>
        <v>#N/A</v>
      </c>
      <c r="BF133" s="100" t="e">
        <f ca="true">+IF(AND(ISNUMBER(OFFSET('Hygiene Data'!$F$5,0,10*ROW('Hygiene Data'!F127))),'Data Summary'!DU133="Yes"),OFFSET('Hygiene Data'!$F$5,0,10*ROW('Hygiene Data'!F127)),NA())</f>
        <v>#N/A</v>
      </c>
      <c r="BG133" s="100" t="e">
        <f ca="true">+IF(AND(ISNUMBER(OFFSET('Hygiene Data'!$F$7,0,10*ROW('Hygiene Data'!F127))),'Data Summary'!DV133="Yes"),OFFSET('Hygiene Data'!$F$7,0,10*ROW('Hygiene Data'!F127)),NA())</f>
        <v>#N/A</v>
      </c>
      <c r="BH133" s="100" t="e">
        <f ca="true">+IF(AND(ISNUMBER(OFFSET('Hygiene Data'!$F$9,0,10*ROW('Hygiene Data'!F127))),'Data Summary'!DW133="Yes"),OFFSET('Hygiene Data'!$F$9,0,10*ROW('Hygiene Data'!F127)),NA())</f>
        <v>#N/A</v>
      </c>
      <c r="BI133" s="100" t="e">
        <f ca="true">+IF(AND(ISNUMBER(OFFSET('Hygiene Data'!$G$5,0,10*ROW('Hygiene Data'!G127))),'Data Summary'!DX133="Yes"),OFFSET('Hygiene Data'!$G$5,0,10*ROW('Hygiene Data'!G127)),NA())</f>
        <v>#N/A</v>
      </c>
      <c r="BJ133" s="100" t="e">
        <f ca="true">+IF(AND(ISNUMBER(OFFSET('Hygiene Data'!$G$7,0,10*ROW('Hygiene Data'!G127))),'Data Summary'!DY133="Yes"),OFFSET('Hygiene Data'!$G$7,0,10*ROW('Hygiene Data'!G127)),NA())</f>
        <v>#N/A</v>
      </c>
      <c r="BK133" s="100" t="e">
        <f ca="true">+IF(AND(ISNUMBER(OFFSET('Hygiene Data'!$G$9,0,10*ROW('Hygiene Data'!G127))),'Data Summary'!DZ133="Yes"),OFFSET('Hygiene Data'!$G$9,0,10*ROW('Hygiene Data'!G127)),NA())</f>
        <v>#N/A</v>
      </c>
      <c r="BL133" s="100" t="e">
        <f ca="true">+IF(AND(ISNUMBER(OFFSET('Hygiene Data'!$H$5,0,10*ROW('Hygiene Data'!H127))),'Data Summary'!EA133="Yes"),OFFSET('Hygiene Data'!$H$5,0,10*ROW('Hygiene Data'!H127)),NA())</f>
        <v>#N/A</v>
      </c>
      <c r="BM133" s="100" t="e">
        <f ca="true">+IF(AND(ISNUMBER(OFFSET('Hygiene Data'!$H$7,0,10*ROW('Hygiene Data'!H127))),'Data Summary'!EB133="Yes"),OFFSET('Hygiene Data'!$H$7,0,10*ROW('Hygiene Data'!H127)),NA())</f>
        <v>#N/A</v>
      </c>
      <c r="BN133" s="100" t="e">
        <f ca="true">+IF(AND(ISNUMBER(OFFSET('Hygiene Data'!$H$9,0,10*ROW('Hygiene Data'!H127))),'Data Summary'!EC133="Yes"),OFFSET('Hygiene Data'!$H$9,0,10*ROW('Hygiene Data'!H127)),NA())</f>
        <v>#N/A</v>
      </c>
      <c r="BO133" s="100" t="e">
        <f ca="true">+IF(AND(ISNUMBER(OFFSET('Hygiene Data'!$I$5,0,10*ROW('Hygiene Data'!I127))),'Data Summary'!ED133="Yes"),OFFSET('Hygiene Data'!$I$5,0,10*ROW('Hygiene Data'!I127)),NA())</f>
        <v>#N/A</v>
      </c>
      <c r="BP133" s="100" t="e">
        <f ca="true">+IF(AND(ISNUMBER(OFFSET('Hygiene Data'!$I$7,0,10*ROW('Hygiene Data'!I127))),'Data Summary'!EE133="Yes"),OFFSET('Hygiene Data'!$I$7,0,10*ROW('Hygiene Data'!I127)),NA())</f>
        <v>#N/A</v>
      </c>
      <c r="BQ133" s="100" t="e">
        <f ca="true">+IF(AND(ISNUMBER(OFFSET('Hygiene Data'!$I$9,0,10*ROW('Hygiene Data'!I127))),'Data Summary'!EF133="Yes"),OFFSET('Hygiene Data'!$I$9,0,10*ROW('Hygiene Data'!I127)),NA())</f>
        <v>#N/A</v>
      </c>
    </row>
    <row xmlns:x14ac="http://schemas.microsoft.com/office/spreadsheetml/2009/9/ac" r="134" x14ac:dyDescent="0.2">
      <c r="A134" s="351" t="e">
        <f ca="true">+RIGHT('Data Summary'!A134,LEN('Data Summary'!A134)-9)</f>
        <v>#VALUE!</v>
      </c>
      <c r="B134" s="38" t="str">
        <f ca="true">+IF(ISTEXT('Data Summary'!B134),'Data Summary'!B134,"")</f>
        <v/>
      </c>
      <c r="C134" s="350" t="e">
        <f ca="true">+VALUE('Data Summary'!C134)</f>
        <v>#VALUE!</v>
      </c>
      <c r="D134" s="98" t="e">
        <f ca="true">+IF(AND(ISNUMBER(OFFSET('Water Data'!$D$4,0,10*ROW('Water Data'!D128))),'Data Summary'!BS134="Yes"),100-OFFSET('Water Data'!$D$4,0,10*ROW('Water Data'!D128)),NA())</f>
        <v>#N/A</v>
      </c>
      <c r="E134" s="98" t="e">
        <f ca="true">+IF(AND(ISNUMBER(OFFSET('Water Data'!$D$6,0,10*ROW('Water Data'!D128))),'Data Summary'!BT134="Yes"),OFFSET('Water Data'!$D$6,0,10*ROW('Water Data'!D128)),NA())</f>
        <v>#N/A</v>
      </c>
      <c r="F134" s="98" t="e">
        <f ca="true">+IF(AND(ISNUMBER(OFFSET('Water Data'!$D$9,0,10*ROW('Water Data'!D128))),'Data Summary'!BU134="Yes"),OFFSET('Water Data'!$D$9,0,10*ROW('Water Data'!D128)),NA())</f>
        <v>#N/A</v>
      </c>
      <c r="G134" s="98" t="e">
        <f ca="true">+IF(AND(ISNUMBER(OFFSET('Water Data'!$E$4,0,10*ROW('Water Data'!E128))),'Data Summary'!BV134="Yes"),100-OFFSET('Water Data'!$E$4,0,10*ROW('Water Data'!E128)),NA())</f>
        <v>#N/A</v>
      </c>
      <c r="H134" s="98" t="e">
        <f ca="true">+IF(AND(ISNUMBER(OFFSET('Water Data'!$E$6,0,10*ROW('Water Data'!E128))),'Data Summary'!BW134="Yes"),OFFSET('Water Data'!$E$6,0,10*ROW('Water Data'!E128)),NA())</f>
        <v>#N/A</v>
      </c>
      <c r="I134" s="98" t="e">
        <f ca="true">+IF(AND(ISNUMBER(OFFSET('Water Data'!$E$9,0,10*ROW('Water Data'!E128))),'Data Summary'!BX134="Yes"),OFFSET('Water Data'!$E$9,0,10*ROW('Water Data'!E128)),NA())</f>
        <v>#N/A</v>
      </c>
      <c r="J134" s="98" t="e">
        <f ca="true">+IF(AND(ISNUMBER(OFFSET('Water Data'!$F$4,0,10*ROW('Water Data'!F128))),'Data Summary'!BY134="Yes"),100-OFFSET('Water Data'!$F$4,0,10*ROW('Water Data'!F128)),NA())</f>
        <v>#N/A</v>
      </c>
      <c r="K134" s="98" t="e">
        <f ca="true">+IF(AND(ISNUMBER(OFFSET('Water Data'!$F$6,0,10*ROW('Water Data'!F128))),'Data Summary'!BZ134="Yes"),OFFSET('Water Data'!$F$6,0,10*ROW('Water Data'!F128)),NA())</f>
        <v>#N/A</v>
      </c>
      <c r="L134" s="98" t="e">
        <f ca="true">+IF(AND(ISNUMBER(OFFSET('Water Data'!$F$9,0,10*ROW('Water Data'!F128))),'Data Summary'!CA134="Yes"),OFFSET('Water Data'!$F$9,0,10*ROW('Water Data'!F128)),NA())</f>
        <v>#N/A</v>
      </c>
      <c r="M134" s="98" t="e">
        <f ca="true">+IF(AND(ISNUMBER(OFFSET('Water Data'!$G$4,0,10*ROW('Water Data'!G128))),'Data Summary'!CB134="Yes"),100-OFFSET('Water Data'!$G$4,0,10*ROW('Water Data'!G128)),NA())</f>
        <v>#N/A</v>
      </c>
      <c r="N134" s="98" t="e">
        <f ca="true">+IF(AND(ISNUMBER(OFFSET('Water Data'!$G$6,0,10*ROW('Water Data'!G128))),'Data Summary'!CC134="Yes"),OFFSET('Water Data'!$G$6,0,10*ROW('Water Data'!G128)),NA())</f>
        <v>#N/A</v>
      </c>
      <c r="O134" s="98" t="e">
        <f ca="true">+IF(AND(ISNUMBER(OFFSET('Water Data'!$G$9,0,10*ROW('Water Data'!G128))),'Data Summary'!CD134="Yes"),OFFSET('Water Data'!$G$9,0,10*ROW('Water Data'!G128)),NA())</f>
        <v>#N/A</v>
      </c>
      <c r="P134" s="98" t="e">
        <f ca="true">+IF(AND(ISNUMBER(OFFSET('Water Data'!$H$4,0,10*ROW('Water Data'!H128))),'Data Summary'!CE134="Yes"),100-OFFSET('Water Data'!$H$4,0,10*ROW('Water Data'!H128)),NA())</f>
        <v>#N/A</v>
      </c>
      <c r="Q134" s="98" t="e">
        <f ca="true">+IF(AND(ISNUMBER(OFFSET('Water Data'!$H$6,0,10*ROW('Water Data'!H128))),'Data Summary'!CF134="Yes"),OFFSET('Water Data'!$H$6,0,10*ROW('Water Data'!H128)),NA())</f>
        <v>#N/A</v>
      </c>
      <c r="R134" s="98" t="e">
        <f ca="true">+IF(AND(ISNUMBER(OFFSET('Water Data'!$H$9,0,10*ROW('Water Data'!H128))),'Data Summary'!CG134="Yes"),OFFSET('Water Data'!$H$9,0,10*ROW('Water Data'!H128)),NA())</f>
        <v>#N/A</v>
      </c>
      <c r="S134" s="98" t="e">
        <f ca="true">+IF(AND(ISNUMBER(OFFSET('Water Data'!$I$4,0,10*ROW('Water Data'!I128))),'Data Summary'!CH134="Yes"),100-OFFSET('Water Data'!$I$4,0,10*ROW('Water Data'!I128)),NA())</f>
        <v>#N/A</v>
      </c>
      <c r="T134" s="98" t="e">
        <f ca="true">+IF(AND(ISNUMBER(OFFSET('Water Data'!$I$6,0,10*ROW('Water Data'!I128))),'Data Summary'!CI134="Yes"),OFFSET('Water Data'!$I$6,0,10*ROW('Water Data'!I128)),NA())</f>
        <v>#N/A</v>
      </c>
      <c r="U134" s="98" t="e">
        <f ca="true">+IF(AND(ISNUMBER(OFFSET('Water Data'!$I$9,0,10*ROW('Water Data'!I128))),'Data Summary'!CJ134="Yes"),OFFSET('Water Data'!$I$9,0,10*ROW('Water Data'!I128)),NA())</f>
        <v>#N/A</v>
      </c>
      <c r="V134" s="99" t="e">
        <f ca="true">+IF(AND(ISNUMBER(OFFSET('Sanitation Data'!$D$4,0,10*ROW('Sanitation Data'!D128))),'Data Summary'!CK134="Yes"),100-OFFSET('Sanitation Data'!$D$4,0,10*ROW('Sanitation Data'!D128)),NA())</f>
        <v>#N/A</v>
      </c>
      <c r="W134" s="99" t="e">
        <f ca="true">+IF(AND(ISNUMBER(OFFSET('Sanitation Data'!$D$6,0,10*ROW('Sanitation Data'!D128))),'Data Summary'!CL134="Yes"),OFFSET('Sanitation Data'!$D$6,0,10*ROW('Sanitation Data'!D128)),NA())</f>
        <v>#N/A</v>
      </c>
      <c r="X134" s="99" t="e">
        <f ca="true">+IF(AND(ISNUMBER(OFFSET('Sanitation Data'!$D$10,0,10*ROW('Sanitation Data'!D128))),'Data Summary'!CM134="Yes"),OFFSET('Sanitation Data'!$D$10,0,10*ROW('Sanitation Data'!D128)),NA())</f>
        <v>#N/A</v>
      </c>
      <c r="Y134" s="99" t="e">
        <f ca="true">+IF(AND(ISNUMBER(OFFSET('Sanitation Data'!$D$11,0,10*ROW('Sanitation Data'!D128))),'Data Summary'!CN134="Yes"),OFFSET('Sanitation Data'!$D$11,0,10*ROW('Sanitation Data'!D128)),NA())</f>
        <v>#N/A</v>
      </c>
      <c r="Z134" s="99" t="e">
        <f ca="true">+IF(AND(ISNUMBER(OFFSET('Sanitation Data'!$D$12,0,10*ROW('Sanitation Data'!D128))),'Data Summary'!CO134="Yes"),OFFSET('Sanitation Data'!$D$12,0,10*ROW('Sanitation Data'!D128)),NA())</f>
        <v>#N/A</v>
      </c>
      <c r="AA134" s="99" t="e">
        <f ca="true">+IF(AND(ISNUMBER(OFFSET('Sanitation Data'!$E$4,0,10*ROW('Sanitation Data'!E128))),'Data Summary'!CP134="Yes"),100-OFFSET('Sanitation Data'!$E$4,0,10*ROW('Sanitation Data'!E128)),NA())</f>
        <v>#N/A</v>
      </c>
      <c r="AB134" s="99" t="e">
        <f ca="true">+IF(AND(ISNUMBER(OFFSET('Sanitation Data'!$E$6,0,10*ROW('Sanitation Data'!E128))),'Data Summary'!CQ134="Yes"),OFFSET('Sanitation Data'!$E$6,0,10*ROW('Sanitation Data'!E128)),NA())</f>
        <v>#N/A</v>
      </c>
      <c r="AC134" s="99" t="e">
        <f ca="true">+IF(AND(ISNUMBER(OFFSET('Sanitation Data'!$E$10,0,10*ROW('Sanitation Data'!E128))),'Data Summary'!CR134="Yes"),OFFSET('Sanitation Data'!$E$10,0,10*ROW('Sanitation Data'!E128)),NA())</f>
        <v>#N/A</v>
      </c>
      <c r="AD134" s="99" t="e">
        <f ca="true">+IF(AND(ISNUMBER(OFFSET('Sanitation Data'!$E$11,0,10*ROW('Sanitation Data'!E128))),'Data Summary'!CS134="Yes"),OFFSET('Sanitation Data'!$E$11,0,10*ROW('Sanitation Data'!E128)),NA())</f>
        <v>#N/A</v>
      </c>
      <c r="AE134" s="99" t="e">
        <f ca="true">+IF(AND(ISNUMBER(OFFSET('Sanitation Data'!$E$12,0,10*ROW('Sanitation Data'!E128))),'Data Summary'!CT134="Yes"),OFFSET('Sanitation Data'!$E$12,0,10*ROW('Sanitation Data'!E128)),NA())</f>
        <v>#N/A</v>
      </c>
      <c r="AF134" s="99" t="e">
        <f ca="true">+IF(AND(ISNUMBER(OFFSET('Sanitation Data'!$F$4,0,10*ROW('Sanitation Data'!F128))),'Data Summary'!CU134="Yes"),100-OFFSET('Sanitation Data'!$F$4,0,10*ROW('Sanitation Data'!F128)),NA())</f>
        <v>#N/A</v>
      </c>
      <c r="AG134" s="99" t="e">
        <f ca="true">+IF(AND(ISNUMBER(OFFSET('Sanitation Data'!$F$6,0,10*ROW('Sanitation Data'!F128))),'Data Summary'!CV134="Yes"),OFFSET('Sanitation Data'!$F$6,0,10*ROW('Sanitation Data'!F128)),NA())</f>
        <v>#N/A</v>
      </c>
      <c r="AH134" s="99" t="e">
        <f ca="true">+IF(AND(ISNUMBER(OFFSET('Sanitation Data'!$F$10,0,10*ROW('Sanitation Data'!F128))),'Data Summary'!CW134="Yes"),OFFSET('Sanitation Data'!$F$10,0,10*ROW('Sanitation Data'!F128)),NA())</f>
        <v>#N/A</v>
      </c>
      <c r="AI134" s="99" t="e">
        <f ca="true">+IF(AND(ISNUMBER(OFFSET('Sanitation Data'!$F$11,0,10*ROW('Sanitation Data'!F128))),'Data Summary'!CX134="Yes"),OFFSET('Sanitation Data'!$F$11,0,10*ROW('Sanitation Data'!F128)),NA())</f>
        <v>#N/A</v>
      </c>
      <c r="AJ134" s="99" t="e">
        <f ca="true">+IF(AND(ISNUMBER(OFFSET('Sanitation Data'!$F$12,0,10*ROW('Sanitation Data'!F128))),'Data Summary'!CY134="Yes"),OFFSET('Sanitation Data'!$F$12,0,10*ROW('Sanitation Data'!F128)),NA())</f>
        <v>#N/A</v>
      </c>
      <c r="AK134" s="99" t="e">
        <f ca="true">+IF(AND(ISNUMBER(OFFSET('Sanitation Data'!$G$4,0,10*ROW('Sanitation Data'!G128))),'Data Summary'!CZ134="Yes"),100-OFFSET('Sanitation Data'!$G$4,0,10*ROW('Sanitation Data'!G128)),NA())</f>
        <v>#N/A</v>
      </c>
      <c r="AL134" s="99" t="e">
        <f ca="true">+IF(AND(ISNUMBER(OFFSET('Sanitation Data'!$G$6,0,10*ROW('Sanitation Data'!G128))),'Data Summary'!DA134="Yes"),OFFSET('Sanitation Data'!$G$6,0,10*ROW('Sanitation Data'!G128)),NA())</f>
        <v>#N/A</v>
      </c>
      <c r="AM134" s="99" t="e">
        <f ca="true">+IF(AND(ISNUMBER(OFFSET('Sanitation Data'!$G$10,0,10*ROW('Sanitation Data'!G128))),'Data Summary'!DB134="Yes"),OFFSET('Sanitation Data'!$G$10,0,10*ROW('Sanitation Data'!G128)),NA())</f>
        <v>#N/A</v>
      </c>
      <c r="AN134" s="99" t="e">
        <f ca="true">+IF(AND(ISNUMBER(OFFSET('Sanitation Data'!$G$11,0,10*ROW('Sanitation Data'!G128))),'Data Summary'!DC134="Yes"),OFFSET('Sanitation Data'!$G$11,0,10*ROW('Sanitation Data'!G128)),NA())</f>
        <v>#N/A</v>
      </c>
      <c r="AO134" s="99" t="e">
        <f ca="true">+IF(AND(ISNUMBER(OFFSET('Sanitation Data'!$G$12,0,10*ROW('Sanitation Data'!G128))),'Data Summary'!DD134="Yes"),OFFSET('Sanitation Data'!$G$12,0,10*ROW('Sanitation Data'!G128)),NA())</f>
        <v>#N/A</v>
      </c>
      <c r="AP134" s="99" t="e">
        <f ca="true">+IF(AND(ISNUMBER(OFFSET('Sanitation Data'!$H$4,0,10*ROW('Sanitation Data'!H128))),'Data Summary'!DE134="Yes"),100-OFFSET('Sanitation Data'!$H$4,0,10*ROW('Sanitation Data'!H128)),NA())</f>
        <v>#N/A</v>
      </c>
      <c r="AQ134" s="99" t="e">
        <f ca="true">+IF(AND(ISNUMBER(OFFSET('Sanitation Data'!$H$6,0,10*ROW('Sanitation Data'!H128))),'Data Summary'!DF134="Yes"),OFFSET('Sanitation Data'!$H$6,0,10*ROW('Sanitation Data'!H128)),NA())</f>
        <v>#N/A</v>
      </c>
      <c r="AR134" s="99" t="e">
        <f ca="true">+IF(AND(ISNUMBER(OFFSET('Sanitation Data'!$H$10,0,10*ROW('Sanitation Data'!H128))),'Data Summary'!DG134="Yes"),OFFSET('Sanitation Data'!$H$10,0,10*ROW('Sanitation Data'!H128)),NA())</f>
        <v>#N/A</v>
      </c>
      <c r="AS134" s="99" t="e">
        <f ca="true">+IF(AND(ISNUMBER(OFFSET('Sanitation Data'!$H$11,0,10*ROW('Sanitation Data'!H128))),'Data Summary'!DH134="Yes"),OFFSET('Sanitation Data'!$H$11,0,10*ROW('Sanitation Data'!H128)),NA())</f>
        <v>#N/A</v>
      </c>
      <c r="AT134" s="99" t="e">
        <f ca="true">+IF(AND(ISNUMBER(OFFSET('Sanitation Data'!$H$12,0,10*ROW('Sanitation Data'!H128))),'Data Summary'!DI134="Yes"),OFFSET('Sanitation Data'!$H$12,0,10*ROW('Sanitation Data'!H128)),NA())</f>
        <v>#N/A</v>
      </c>
      <c r="AU134" s="99" t="e">
        <f ca="true">+IF(AND(ISNUMBER(OFFSET('Sanitation Data'!$I$4,0,10*ROW('Sanitation Data'!I128))),'Data Summary'!DJ134="Yes"),100-OFFSET('Sanitation Data'!$I$4,0,10*ROW('Sanitation Data'!I128)),NA())</f>
        <v>#N/A</v>
      </c>
      <c r="AV134" s="99" t="e">
        <f ca="true">+IF(AND(ISNUMBER(OFFSET('Sanitation Data'!$I$6,0,10*ROW('Sanitation Data'!I128))),'Data Summary'!DK134="Yes"),OFFSET('Sanitation Data'!$I$6,0,10*ROW('Sanitation Data'!I128)),NA())</f>
        <v>#N/A</v>
      </c>
      <c r="AW134" s="99" t="e">
        <f ca="true">+IF(AND(ISNUMBER(OFFSET('Sanitation Data'!$I$10,0,10*ROW('Sanitation Data'!I128))),'Data Summary'!DL134="Yes"),OFFSET('Sanitation Data'!$I$10,0,10*ROW('Sanitation Data'!I128)),NA())</f>
        <v>#N/A</v>
      </c>
      <c r="AX134" s="99" t="e">
        <f ca="true">+IF(AND(ISNUMBER(OFFSET('Sanitation Data'!$I$11,0,10*ROW('Sanitation Data'!I128))),'Data Summary'!DM134="Yes"),OFFSET('Sanitation Data'!$I$11,0,10*ROW('Sanitation Data'!I128)),NA())</f>
        <v>#N/A</v>
      </c>
      <c r="AY134" s="99" t="e">
        <f ca="true">+IF(AND(ISNUMBER(OFFSET('Sanitation Data'!$I$12,0,10*ROW('Sanitation Data'!I128))),'Data Summary'!DN134="Yes"),OFFSET('Sanitation Data'!$I$12,0,10*ROW('Sanitation Data'!I128)),NA())</f>
        <v>#N/A</v>
      </c>
      <c r="AZ134" s="100" t="e">
        <f ca="true">+IF(AND(ISNUMBER(OFFSET('Hygiene Data'!$D$5,0,10*ROW('Hygiene Data'!D128))),'Data Summary'!DO134="Yes"),OFFSET('Hygiene Data'!$D$5,0,10*ROW('Hygiene Data'!D128)),NA())</f>
        <v>#N/A</v>
      </c>
      <c r="BA134" s="100" t="e">
        <f ca="true">+IF(AND(ISNUMBER(OFFSET('Hygiene Data'!$D$7,0,10*ROW('Hygiene Data'!D128))),'Data Summary'!DP134="Yes"),OFFSET('Hygiene Data'!$D$7,0,10*ROW('Hygiene Data'!D128)),NA())</f>
        <v>#N/A</v>
      </c>
      <c r="BB134" s="100" t="e">
        <f ca="true">+IF(AND(ISNUMBER(OFFSET('Hygiene Data'!$D$9,0,10*ROW('Hygiene Data'!D128))),'Data Summary'!DQ134="Yes"),OFFSET('Hygiene Data'!$D$9,0,10*ROW('Hygiene Data'!D128)),NA())</f>
        <v>#N/A</v>
      </c>
      <c r="BC134" s="100" t="e">
        <f ca="true">+IF(AND(ISNUMBER(OFFSET('Hygiene Data'!$E$5,0,10*ROW('Hygiene Data'!E128))),'Data Summary'!DR134="Yes"),OFFSET('Hygiene Data'!$E$5,0,10*ROW('Hygiene Data'!E128)),NA())</f>
        <v>#N/A</v>
      </c>
      <c r="BD134" s="100" t="e">
        <f ca="true">+IF(AND(ISNUMBER(OFFSET('Hygiene Data'!$E$7,0,10*ROW('Hygiene Data'!E128))),'Data Summary'!DS134="Yes"),OFFSET('Hygiene Data'!$E$7,0,10*ROW('Hygiene Data'!E128)),NA())</f>
        <v>#N/A</v>
      </c>
      <c r="BE134" s="100" t="e">
        <f ca="true">+IF(AND(ISNUMBER(OFFSET('Hygiene Data'!$E$9,0,10*ROW('Hygiene Data'!E128))),'Data Summary'!DT134="Yes"),OFFSET('Hygiene Data'!$E$9,0,10*ROW('Hygiene Data'!E128)),NA())</f>
        <v>#N/A</v>
      </c>
      <c r="BF134" s="100" t="e">
        <f ca="true">+IF(AND(ISNUMBER(OFFSET('Hygiene Data'!$F$5,0,10*ROW('Hygiene Data'!F128))),'Data Summary'!DU134="Yes"),OFFSET('Hygiene Data'!$F$5,0,10*ROW('Hygiene Data'!F128)),NA())</f>
        <v>#N/A</v>
      </c>
      <c r="BG134" s="100" t="e">
        <f ca="true">+IF(AND(ISNUMBER(OFFSET('Hygiene Data'!$F$7,0,10*ROW('Hygiene Data'!F128))),'Data Summary'!DV134="Yes"),OFFSET('Hygiene Data'!$F$7,0,10*ROW('Hygiene Data'!F128)),NA())</f>
        <v>#N/A</v>
      </c>
      <c r="BH134" s="100" t="e">
        <f ca="true">+IF(AND(ISNUMBER(OFFSET('Hygiene Data'!$F$9,0,10*ROW('Hygiene Data'!F128))),'Data Summary'!DW134="Yes"),OFFSET('Hygiene Data'!$F$9,0,10*ROW('Hygiene Data'!F128)),NA())</f>
        <v>#N/A</v>
      </c>
      <c r="BI134" s="100" t="e">
        <f ca="true">+IF(AND(ISNUMBER(OFFSET('Hygiene Data'!$G$5,0,10*ROW('Hygiene Data'!G128))),'Data Summary'!DX134="Yes"),OFFSET('Hygiene Data'!$G$5,0,10*ROW('Hygiene Data'!G128)),NA())</f>
        <v>#N/A</v>
      </c>
      <c r="BJ134" s="100" t="e">
        <f ca="true">+IF(AND(ISNUMBER(OFFSET('Hygiene Data'!$G$7,0,10*ROW('Hygiene Data'!G128))),'Data Summary'!DY134="Yes"),OFFSET('Hygiene Data'!$G$7,0,10*ROW('Hygiene Data'!G128)),NA())</f>
        <v>#N/A</v>
      </c>
      <c r="BK134" s="100" t="e">
        <f ca="true">+IF(AND(ISNUMBER(OFFSET('Hygiene Data'!$G$9,0,10*ROW('Hygiene Data'!G128))),'Data Summary'!DZ134="Yes"),OFFSET('Hygiene Data'!$G$9,0,10*ROW('Hygiene Data'!G128)),NA())</f>
        <v>#N/A</v>
      </c>
      <c r="BL134" s="100" t="e">
        <f ca="true">+IF(AND(ISNUMBER(OFFSET('Hygiene Data'!$H$5,0,10*ROW('Hygiene Data'!H128))),'Data Summary'!EA134="Yes"),OFFSET('Hygiene Data'!$H$5,0,10*ROW('Hygiene Data'!H128)),NA())</f>
        <v>#N/A</v>
      </c>
      <c r="BM134" s="100" t="e">
        <f ca="true">+IF(AND(ISNUMBER(OFFSET('Hygiene Data'!$H$7,0,10*ROW('Hygiene Data'!H128))),'Data Summary'!EB134="Yes"),OFFSET('Hygiene Data'!$H$7,0,10*ROW('Hygiene Data'!H128)),NA())</f>
        <v>#N/A</v>
      </c>
      <c r="BN134" s="100" t="e">
        <f ca="true">+IF(AND(ISNUMBER(OFFSET('Hygiene Data'!$H$9,0,10*ROW('Hygiene Data'!H128))),'Data Summary'!EC134="Yes"),OFFSET('Hygiene Data'!$H$9,0,10*ROW('Hygiene Data'!H128)),NA())</f>
        <v>#N/A</v>
      </c>
      <c r="BO134" s="100" t="e">
        <f ca="true">+IF(AND(ISNUMBER(OFFSET('Hygiene Data'!$I$5,0,10*ROW('Hygiene Data'!I128))),'Data Summary'!ED134="Yes"),OFFSET('Hygiene Data'!$I$5,0,10*ROW('Hygiene Data'!I128)),NA())</f>
        <v>#N/A</v>
      </c>
      <c r="BP134" s="100" t="e">
        <f ca="true">+IF(AND(ISNUMBER(OFFSET('Hygiene Data'!$I$7,0,10*ROW('Hygiene Data'!I128))),'Data Summary'!EE134="Yes"),OFFSET('Hygiene Data'!$I$7,0,10*ROW('Hygiene Data'!I128)),NA())</f>
        <v>#N/A</v>
      </c>
      <c r="BQ134" s="100" t="e">
        <f ca="true">+IF(AND(ISNUMBER(OFFSET('Hygiene Data'!$I$9,0,10*ROW('Hygiene Data'!I128))),'Data Summary'!EF134="Yes"),OFFSET('Hygiene Data'!$I$9,0,10*ROW('Hygiene Data'!I128)),NA())</f>
        <v>#N/A</v>
      </c>
    </row>
    <row xmlns:x14ac="http://schemas.microsoft.com/office/spreadsheetml/2009/9/ac" r="135" x14ac:dyDescent="0.2">
      <c r="A135" s="351" t="e">
        <f ca="true">+RIGHT('Data Summary'!A135,LEN('Data Summary'!A135)-9)</f>
        <v>#VALUE!</v>
      </c>
      <c r="B135" s="38" t="str">
        <f ca="true">+IF(ISTEXT('Data Summary'!B135),'Data Summary'!B135,"")</f>
        <v/>
      </c>
      <c r="C135" s="350" t="e">
        <f ca="true">+VALUE('Data Summary'!C135)</f>
        <v>#VALUE!</v>
      </c>
      <c r="D135" s="98" t="e">
        <f ca="true">+IF(AND(ISNUMBER(OFFSET('Water Data'!$D$4,0,10*ROW('Water Data'!D129))),'Data Summary'!BS135="Yes"),100-OFFSET('Water Data'!$D$4,0,10*ROW('Water Data'!D129)),NA())</f>
        <v>#N/A</v>
      </c>
      <c r="E135" s="98" t="e">
        <f ca="true">+IF(AND(ISNUMBER(OFFSET('Water Data'!$D$6,0,10*ROW('Water Data'!D129))),'Data Summary'!BT135="Yes"),OFFSET('Water Data'!$D$6,0,10*ROW('Water Data'!D129)),NA())</f>
        <v>#N/A</v>
      </c>
      <c r="F135" s="98" t="e">
        <f ca="true">+IF(AND(ISNUMBER(OFFSET('Water Data'!$D$9,0,10*ROW('Water Data'!D129))),'Data Summary'!BU135="Yes"),OFFSET('Water Data'!$D$9,0,10*ROW('Water Data'!D129)),NA())</f>
        <v>#N/A</v>
      </c>
      <c r="G135" s="98" t="e">
        <f ca="true">+IF(AND(ISNUMBER(OFFSET('Water Data'!$E$4,0,10*ROW('Water Data'!E129))),'Data Summary'!BV135="Yes"),100-OFFSET('Water Data'!$E$4,0,10*ROW('Water Data'!E129)),NA())</f>
        <v>#N/A</v>
      </c>
      <c r="H135" s="98" t="e">
        <f ca="true">+IF(AND(ISNUMBER(OFFSET('Water Data'!$E$6,0,10*ROW('Water Data'!E129))),'Data Summary'!BW135="Yes"),OFFSET('Water Data'!$E$6,0,10*ROW('Water Data'!E129)),NA())</f>
        <v>#N/A</v>
      </c>
      <c r="I135" s="98" t="e">
        <f ca="true">+IF(AND(ISNUMBER(OFFSET('Water Data'!$E$9,0,10*ROW('Water Data'!E129))),'Data Summary'!BX135="Yes"),OFFSET('Water Data'!$E$9,0,10*ROW('Water Data'!E129)),NA())</f>
        <v>#N/A</v>
      </c>
      <c r="J135" s="98" t="e">
        <f ca="true">+IF(AND(ISNUMBER(OFFSET('Water Data'!$F$4,0,10*ROW('Water Data'!F129))),'Data Summary'!BY135="Yes"),100-OFFSET('Water Data'!$F$4,0,10*ROW('Water Data'!F129)),NA())</f>
        <v>#N/A</v>
      </c>
      <c r="K135" s="98" t="e">
        <f ca="true">+IF(AND(ISNUMBER(OFFSET('Water Data'!$F$6,0,10*ROW('Water Data'!F129))),'Data Summary'!BZ135="Yes"),OFFSET('Water Data'!$F$6,0,10*ROW('Water Data'!F129)),NA())</f>
        <v>#N/A</v>
      </c>
      <c r="L135" s="98" t="e">
        <f ca="true">+IF(AND(ISNUMBER(OFFSET('Water Data'!$F$9,0,10*ROW('Water Data'!F129))),'Data Summary'!CA135="Yes"),OFFSET('Water Data'!$F$9,0,10*ROW('Water Data'!F129)),NA())</f>
        <v>#N/A</v>
      </c>
      <c r="M135" s="98" t="e">
        <f ca="true">+IF(AND(ISNUMBER(OFFSET('Water Data'!$G$4,0,10*ROW('Water Data'!G129))),'Data Summary'!CB135="Yes"),100-OFFSET('Water Data'!$G$4,0,10*ROW('Water Data'!G129)),NA())</f>
        <v>#N/A</v>
      </c>
      <c r="N135" s="98" t="e">
        <f ca="true">+IF(AND(ISNUMBER(OFFSET('Water Data'!$G$6,0,10*ROW('Water Data'!G129))),'Data Summary'!CC135="Yes"),OFFSET('Water Data'!$G$6,0,10*ROW('Water Data'!G129)),NA())</f>
        <v>#N/A</v>
      </c>
      <c r="O135" s="98" t="e">
        <f ca="true">+IF(AND(ISNUMBER(OFFSET('Water Data'!$G$9,0,10*ROW('Water Data'!G129))),'Data Summary'!CD135="Yes"),OFFSET('Water Data'!$G$9,0,10*ROW('Water Data'!G129)),NA())</f>
        <v>#N/A</v>
      </c>
      <c r="P135" s="98" t="e">
        <f ca="true">+IF(AND(ISNUMBER(OFFSET('Water Data'!$H$4,0,10*ROW('Water Data'!H129))),'Data Summary'!CE135="Yes"),100-OFFSET('Water Data'!$H$4,0,10*ROW('Water Data'!H129)),NA())</f>
        <v>#N/A</v>
      </c>
      <c r="Q135" s="98" t="e">
        <f ca="true">+IF(AND(ISNUMBER(OFFSET('Water Data'!$H$6,0,10*ROW('Water Data'!H129))),'Data Summary'!CF135="Yes"),OFFSET('Water Data'!$H$6,0,10*ROW('Water Data'!H129)),NA())</f>
        <v>#N/A</v>
      </c>
      <c r="R135" s="98" t="e">
        <f ca="true">+IF(AND(ISNUMBER(OFFSET('Water Data'!$H$9,0,10*ROW('Water Data'!H129))),'Data Summary'!CG135="Yes"),OFFSET('Water Data'!$H$9,0,10*ROW('Water Data'!H129)),NA())</f>
        <v>#N/A</v>
      </c>
      <c r="S135" s="98" t="e">
        <f ca="true">+IF(AND(ISNUMBER(OFFSET('Water Data'!$I$4,0,10*ROW('Water Data'!I129))),'Data Summary'!CH135="Yes"),100-OFFSET('Water Data'!$I$4,0,10*ROW('Water Data'!I129)),NA())</f>
        <v>#N/A</v>
      </c>
      <c r="T135" s="98" t="e">
        <f ca="true">+IF(AND(ISNUMBER(OFFSET('Water Data'!$I$6,0,10*ROW('Water Data'!I129))),'Data Summary'!CI135="Yes"),OFFSET('Water Data'!$I$6,0,10*ROW('Water Data'!I129)),NA())</f>
        <v>#N/A</v>
      </c>
      <c r="U135" s="98" t="e">
        <f ca="true">+IF(AND(ISNUMBER(OFFSET('Water Data'!$I$9,0,10*ROW('Water Data'!I129))),'Data Summary'!CJ135="Yes"),OFFSET('Water Data'!$I$9,0,10*ROW('Water Data'!I129)),NA())</f>
        <v>#N/A</v>
      </c>
      <c r="V135" s="99" t="e">
        <f ca="true">+IF(AND(ISNUMBER(OFFSET('Sanitation Data'!$D$4,0,10*ROW('Sanitation Data'!D129))),'Data Summary'!CK135="Yes"),100-OFFSET('Sanitation Data'!$D$4,0,10*ROW('Sanitation Data'!D129)),NA())</f>
        <v>#N/A</v>
      </c>
      <c r="W135" s="99" t="e">
        <f ca="true">+IF(AND(ISNUMBER(OFFSET('Sanitation Data'!$D$6,0,10*ROW('Sanitation Data'!D129))),'Data Summary'!CL135="Yes"),OFFSET('Sanitation Data'!$D$6,0,10*ROW('Sanitation Data'!D129)),NA())</f>
        <v>#N/A</v>
      </c>
      <c r="X135" s="99" t="e">
        <f ca="true">+IF(AND(ISNUMBER(OFFSET('Sanitation Data'!$D$10,0,10*ROW('Sanitation Data'!D129))),'Data Summary'!CM135="Yes"),OFFSET('Sanitation Data'!$D$10,0,10*ROW('Sanitation Data'!D129)),NA())</f>
        <v>#N/A</v>
      </c>
      <c r="Y135" s="99" t="e">
        <f ca="true">+IF(AND(ISNUMBER(OFFSET('Sanitation Data'!$D$11,0,10*ROW('Sanitation Data'!D129))),'Data Summary'!CN135="Yes"),OFFSET('Sanitation Data'!$D$11,0,10*ROW('Sanitation Data'!D129)),NA())</f>
        <v>#N/A</v>
      </c>
      <c r="Z135" s="99" t="e">
        <f ca="true">+IF(AND(ISNUMBER(OFFSET('Sanitation Data'!$D$12,0,10*ROW('Sanitation Data'!D129))),'Data Summary'!CO135="Yes"),OFFSET('Sanitation Data'!$D$12,0,10*ROW('Sanitation Data'!D129)),NA())</f>
        <v>#N/A</v>
      </c>
      <c r="AA135" s="99" t="e">
        <f ca="true">+IF(AND(ISNUMBER(OFFSET('Sanitation Data'!$E$4,0,10*ROW('Sanitation Data'!E129))),'Data Summary'!CP135="Yes"),100-OFFSET('Sanitation Data'!$E$4,0,10*ROW('Sanitation Data'!E129)),NA())</f>
        <v>#N/A</v>
      </c>
      <c r="AB135" s="99" t="e">
        <f ca="true">+IF(AND(ISNUMBER(OFFSET('Sanitation Data'!$E$6,0,10*ROW('Sanitation Data'!E129))),'Data Summary'!CQ135="Yes"),OFFSET('Sanitation Data'!$E$6,0,10*ROW('Sanitation Data'!E129)),NA())</f>
        <v>#N/A</v>
      </c>
      <c r="AC135" s="99" t="e">
        <f ca="true">+IF(AND(ISNUMBER(OFFSET('Sanitation Data'!$E$10,0,10*ROW('Sanitation Data'!E129))),'Data Summary'!CR135="Yes"),OFFSET('Sanitation Data'!$E$10,0,10*ROW('Sanitation Data'!E129)),NA())</f>
        <v>#N/A</v>
      </c>
      <c r="AD135" s="99" t="e">
        <f ca="true">+IF(AND(ISNUMBER(OFFSET('Sanitation Data'!$E$11,0,10*ROW('Sanitation Data'!E129))),'Data Summary'!CS135="Yes"),OFFSET('Sanitation Data'!$E$11,0,10*ROW('Sanitation Data'!E129)),NA())</f>
        <v>#N/A</v>
      </c>
      <c r="AE135" s="99" t="e">
        <f ca="true">+IF(AND(ISNUMBER(OFFSET('Sanitation Data'!$E$12,0,10*ROW('Sanitation Data'!E129))),'Data Summary'!CT135="Yes"),OFFSET('Sanitation Data'!$E$12,0,10*ROW('Sanitation Data'!E129)),NA())</f>
        <v>#N/A</v>
      </c>
      <c r="AF135" s="99" t="e">
        <f ca="true">+IF(AND(ISNUMBER(OFFSET('Sanitation Data'!$F$4,0,10*ROW('Sanitation Data'!F129))),'Data Summary'!CU135="Yes"),100-OFFSET('Sanitation Data'!$F$4,0,10*ROW('Sanitation Data'!F129)),NA())</f>
        <v>#N/A</v>
      </c>
      <c r="AG135" s="99" t="e">
        <f ca="true">+IF(AND(ISNUMBER(OFFSET('Sanitation Data'!$F$6,0,10*ROW('Sanitation Data'!F129))),'Data Summary'!CV135="Yes"),OFFSET('Sanitation Data'!$F$6,0,10*ROW('Sanitation Data'!F129)),NA())</f>
        <v>#N/A</v>
      </c>
      <c r="AH135" s="99" t="e">
        <f ca="true">+IF(AND(ISNUMBER(OFFSET('Sanitation Data'!$F$10,0,10*ROW('Sanitation Data'!F129))),'Data Summary'!CW135="Yes"),OFFSET('Sanitation Data'!$F$10,0,10*ROW('Sanitation Data'!F129)),NA())</f>
        <v>#N/A</v>
      </c>
      <c r="AI135" s="99" t="e">
        <f ca="true">+IF(AND(ISNUMBER(OFFSET('Sanitation Data'!$F$11,0,10*ROW('Sanitation Data'!F129))),'Data Summary'!CX135="Yes"),OFFSET('Sanitation Data'!$F$11,0,10*ROW('Sanitation Data'!F129)),NA())</f>
        <v>#N/A</v>
      </c>
      <c r="AJ135" s="99" t="e">
        <f ca="true">+IF(AND(ISNUMBER(OFFSET('Sanitation Data'!$F$12,0,10*ROW('Sanitation Data'!F129))),'Data Summary'!CY135="Yes"),OFFSET('Sanitation Data'!$F$12,0,10*ROW('Sanitation Data'!F129)),NA())</f>
        <v>#N/A</v>
      </c>
      <c r="AK135" s="99" t="e">
        <f ca="true">+IF(AND(ISNUMBER(OFFSET('Sanitation Data'!$G$4,0,10*ROW('Sanitation Data'!G129))),'Data Summary'!CZ135="Yes"),100-OFFSET('Sanitation Data'!$G$4,0,10*ROW('Sanitation Data'!G129)),NA())</f>
        <v>#N/A</v>
      </c>
      <c r="AL135" s="99" t="e">
        <f ca="true">+IF(AND(ISNUMBER(OFFSET('Sanitation Data'!$G$6,0,10*ROW('Sanitation Data'!G129))),'Data Summary'!DA135="Yes"),OFFSET('Sanitation Data'!$G$6,0,10*ROW('Sanitation Data'!G129)),NA())</f>
        <v>#N/A</v>
      </c>
      <c r="AM135" s="99" t="e">
        <f ca="true">+IF(AND(ISNUMBER(OFFSET('Sanitation Data'!$G$10,0,10*ROW('Sanitation Data'!G129))),'Data Summary'!DB135="Yes"),OFFSET('Sanitation Data'!$G$10,0,10*ROW('Sanitation Data'!G129)),NA())</f>
        <v>#N/A</v>
      </c>
      <c r="AN135" s="99" t="e">
        <f ca="true">+IF(AND(ISNUMBER(OFFSET('Sanitation Data'!$G$11,0,10*ROW('Sanitation Data'!G129))),'Data Summary'!DC135="Yes"),OFFSET('Sanitation Data'!$G$11,0,10*ROW('Sanitation Data'!G129)),NA())</f>
        <v>#N/A</v>
      </c>
      <c r="AO135" s="99" t="e">
        <f ca="true">+IF(AND(ISNUMBER(OFFSET('Sanitation Data'!$G$12,0,10*ROW('Sanitation Data'!G129))),'Data Summary'!DD135="Yes"),OFFSET('Sanitation Data'!$G$12,0,10*ROW('Sanitation Data'!G129)),NA())</f>
        <v>#N/A</v>
      </c>
      <c r="AP135" s="99" t="e">
        <f ca="true">+IF(AND(ISNUMBER(OFFSET('Sanitation Data'!$H$4,0,10*ROW('Sanitation Data'!H129))),'Data Summary'!DE135="Yes"),100-OFFSET('Sanitation Data'!$H$4,0,10*ROW('Sanitation Data'!H129)),NA())</f>
        <v>#N/A</v>
      </c>
      <c r="AQ135" s="99" t="e">
        <f ca="true">+IF(AND(ISNUMBER(OFFSET('Sanitation Data'!$H$6,0,10*ROW('Sanitation Data'!H129))),'Data Summary'!DF135="Yes"),OFFSET('Sanitation Data'!$H$6,0,10*ROW('Sanitation Data'!H129)),NA())</f>
        <v>#N/A</v>
      </c>
      <c r="AR135" s="99" t="e">
        <f ca="true">+IF(AND(ISNUMBER(OFFSET('Sanitation Data'!$H$10,0,10*ROW('Sanitation Data'!H129))),'Data Summary'!DG135="Yes"),OFFSET('Sanitation Data'!$H$10,0,10*ROW('Sanitation Data'!H129)),NA())</f>
        <v>#N/A</v>
      </c>
      <c r="AS135" s="99" t="e">
        <f ca="true">+IF(AND(ISNUMBER(OFFSET('Sanitation Data'!$H$11,0,10*ROW('Sanitation Data'!H129))),'Data Summary'!DH135="Yes"),OFFSET('Sanitation Data'!$H$11,0,10*ROW('Sanitation Data'!H129)),NA())</f>
        <v>#N/A</v>
      </c>
      <c r="AT135" s="99" t="e">
        <f ca="true">+IF(AND(ISNUMBER(OFFSET('Sanitation Data'!$H$12,0,10*ROW('Sanitation Data'!H129))),'Data Summary'!DI135="Yes"),OFFSET('Sanitation Data'!$H$12,0,10*ROW('Sanitation Data'!H129)),NA())</f>
        <v>#N/A</v>
      </c>
      <c r="AU135" s="99" t="e">
        <f ca="true">+IF(AND(ISNUMBER(OFFSET('Sanitation Data'!$I$4,0,10*ROW('Sanitation Data'!I129))),'Data Summary'!DJ135="Yes"),100-OFFSET('Sanitation Data'!$I$4,0,10*ROW('Sanitation Data'!I129)),NA())</f>
        <v>#N/A</v>
      </c>
      <c r="AV135" s="99" t="e">
        <f ca="true">+IF(AND(ISNUMBER(OFFSET('Sanitation Data'!$I$6,0,10*ROW('Sanitation Data'!I129))),'Data Summary'!DK135="Yes"),OFFSET('Sanitation Data'!$I$6,0,10*ROW('Sanitation Data'!I129)),NA())</f>
        <v>#N/A</v>
      </c>
      <c r="AW135" s="99" t="e">
        <f ca="true">+IF(AND(ISNUMBER(OFFSET('Sanitation Data'!$I$10,0,10*ROW('Sanitation Data'!I129))),'Data Summary'!DL135="Yes"),OFFSET('Sanitation Data'!$I$10,0,10*ROW('Sanitation Data'!I129)),NA())</f>
        <v>#N/A</v>
      </c>
      <c r="AX135" s="99" t="e">
        <f ca="true">+IF(AND(ISNUMBER(OFFSET('Sanitation Data'!$I$11,0,10*ROW('Sanitation Data'!I129))),'Data Summary'!DM135="Yes"),OFFSET('Sanitation Data'!$I$11,0,10*ROW('Sanitation Data'!I129)),NA())</f>
        <v>#N/A</v>
      </c>
      <c r="AY135" s="99" t="e">
        <f ca="true">+IF(AND(ISNUMBER(OFFSET('Sanitation Data'!$I$12,0,10*ROW('Sanitation Data'!I129))),'Data Summary'!DN135="Yes"),OFFSET('Sanitation Data'!$I$12,0,10*ROW('Sanitation Data'!I129)),NA())</f>
        <v>#N/A</v>
      </c>
      <c r="AZ135" s="100" t="e">
        <f ca="true">+IF(AND(ISNUMBER(OFFSET('Hygiene Data'!$D$5,0,10*ROW('Hygiene Data'!D129))),'Data Summary'!DO135="Yes"),OFFSET('Hygiene Data'!$D$5,0,10*ROW('Hygiene Data'!D129)),NA())</f>
        <v>#N/A</v>
      </c>
      <c r="BA135" s="100" t="e">
        <f ca="true">+IF(AND(ISNUMBER(OFFSET('Hygiene Data'!$D$7,0,10*ROW('Hygiene Data'!D129))),'Data Summary'!DP135="Yes"),OFFSET('Hygiene Data'!$D$7,0,10*ROW('Hygiene Data'!D129)),NA())</f>
        <v>#N/A</v>
      </c>
      <c r="BB135" s="100" t="e">
        <f ca="true">+IF(AND(ISNUMBER(OFFSET('Hygiene Data'!$D$9,0,10*ROW('Hygiene Data'!D129))),'Data Summary'!DQ135="Yes"),OFFSET('Hygiene Data'!$D$9,0,10*ROW('Hygiene Data'!D129)),NA())</f>
        <v>#N/A</v>
      </c>
      <c r="BC135" s="100" t="e">
        <f ca="true">+IF(AND(ISNUMBER(OFFSET('Hygiene Data'!$E$5,0,10*ROW('Hygiene Data'!E129))),'Data Summary'!DR135="Yes"),OFFSET('Hygiene Data'!$E$5,0,10*ROW('Hygiene Data'!E129)),NA())</f>
        <v>#N/A</v>
      </c>
      <c r="BD135" s="100" t="e">
        <f ca="true">+IF(AND(ISNUMBER(OFFSET('Hygiene Data'!$E$7,0,10*ROW('Hygiene Data'!E129))),'Data Summary'!DS135="Yes"),OFFSET('Hygiene Data'!$E$7,0,10*ROW('Hygiene Data'!E129)),NA())</f>
        <v>#N/A</v>
      </c>
      <c r="BE135" s="100" t="e">
        <f ca="true">+IF(AND(ISNUMBER(OFFSET('Hygiene Data'!$E$9,0,10*ROW('Hygiene Data'!E129))),'Data Summary'!DT135="Yes"),OFFSET('Hygiene Data'!$E$9,0,10*ROW('Hygiene Data'!E129)),NA())</f>
        <v>#N/A</v>
      </c>
      <c r="BF135" s="100" t="e">
        <f ca="true">+IF(AND(ISNUMBER(OFFSET('Hygiene Data'!$F$5,0,10*ROW('Hygiene Data'!F129))),'Data Summary'!DU135="Yes"),OFFSET('Hygiene Data'!$F$5,0,10*ROW('Hygiene Data'!F129)),NA())</f>
        <v>#N/A</v>
      </c>
      <c r="BG135" s="100" t="e">
        <f ca="true">+IF(AND(ISNUMBER(OFFSET('Hygiene Data'!$F$7,0,10*ROW('Hygiene Data'!F129))),'Data Summary'!DV135="Yes"),OFFSET('Hygiene Data'!$F$7,0,10*ROW('Hygiene Data'!F129)),NA())</f>
        <v>#N/A</v>
      </c>
      <c r="BH135" s="100" t="e">
        <f ca="true">+IF(AND(ISNUMBER(OFFSET('Hygiene Data'!$F$9,0,10*ROW('Hygiene Data'!F129))),'Data Summary'!DW135="Yes"),OFFSET('Hygiene Data'!$F$9,0,10*ROW('Hygiene Data'!F129)),NA())</f>
        <v>#N/A</v>
      </c>
      <c r="BI135" s="100" t="e">
        <f ca="true">+IF(AND(ISNUMBER(OFFSET('Hygiene Data'!$G$5,0,10*ROW('Hygiene Data'!G129))),'Data Summary'!DX135="Yes"),OFFSET('Hygiene Data'!$G$5,0,10*ROW('Hygiene Data'!G129)),NA())</f>
        <v>#N/A</v>
      </c>
      <c r="BJ135" s="100" t="e">
        <f ca="true">+IF(AND(ISNUMBER(OFFSET('Hygiene Data'!$G$7,0,10*ROW('Hygiene Data'!G129))),'Data Summary'!DY135="Yes"),OFFSET('Hygiene Data'!$G$7,0,10*ROW('Hygiene Data'!G129)),NA())</f>
        <v>#N/A</v>
      </c>
      <c r="BK135" s="100" t="e">
        <f ca="true">+IF(AND(ISNUMBER(OFFSET('Hygiene Data'!$G$9,0,10*ROW('Hygiene Data'!G129))),'Data Summary'!DZ135="Yes"),OFFSET('Hygiene Data'!$G$9,0,10*ROW('Hygiene Data'!G129)),NA())</f>
        <v>#N/A</v>
      </c>
      <c r="BL135" s="100" t="e">
        <f ca="true">+IF(AND(ISNUMBER(OFFSET('Hygiene Data'!$H$5,0,10*ROW('Hygiene Data'!H129))),'Data Summary'!EA135="Yes"),OFFSET('Hygiene Data'!$H$5,0,10*ROW('Hygiene Data'!H129)),NA())</f>
        <v>#N/A</v>
      </c>
      <c r="BM135" s="100" t="e">
        <f ca="true">+IF(AND(ISNUMBER(OFFSET('Hygiene Data'!$H$7,0,10*ROW('Hygiene Data'!H129))),'Data Summary'!EB135="Yes"),OFFSET('Hygiene Data'!$H$7,0,10*ROW('Hygiene Data'!H129)),NA())</f>
        <v>#N/A</v>
      </c>
      <c r="BN135" s="100" t="e">
        <f ca="true">+IF(AND(ISNUMBER(OFFSET('Hygiene Data'!$H$9,0,10*ROW('Hygiene Data'!H129))),'Data Summary'!EC135="Yes"),OFFSET('Hygiene Data'!$H$9,0,10*ROW('Hygiene Data'!H129)),NA())</f>
        <v>#N/A</v>
      </c>
      <c r="BO135" s="100" t="e">
        <f ca="true">+IF(AND(ISNUMBER(OFFSET('Hygiene Data'!$I$5,0,10*ROW('Hygiene Data'!I129))),'Data Summary'!ED135="Yes"),OFFSET('Hygiene Data'!$I$5,0,10*ROW('Hygiene Data'!I129)),NA())</f>
        <v>#N/A</v>
      </c>
      <c r="BP135" s="100" t="e">
        <f ca="true">+IF(AND(ISNUMBER(OFFSET('Hygiene Data'!$I$7,0,10*ROW('Hygiene Data'!I129))),'Data Summary'!EE135="Yes"),OFFSET('Hygiene Data'!$I$7,0,10*ROW('Hygiene Data'!I129)),NA())</f>
        <v>#N/A</v>
      </c>
      <c r="BQ135" s="100" t="e">
        <f ca="true">+IF(AND(ISNUMBER(OFFSET('Hygiene Data'!$I$9,0,10*ROW('Hygiene Data'!I129))),'Data Summary'!EF135="Yes"),OFFSET('Hygiene Data'!$I$9,0,10*ROW('Hygiene Data'!I129)),NA())</f>
        <v>#N/A</v>
      </c>
    </row>
    <row xmlns:x14ac="http://schemas.microsoft.com/office/spreadsheetml/2009/9/ac" r="136" x14ac:dyDescent="0.2">
      <c r="A136" s="351" t="e">
        <f ca="true">+RIGHT('Data Summary'!A136,LEN('Data Summary'!A136)-9)</f>
        <v>#VALUE!</v>
      </c>
      <c r="B136" s="38" t="str">
        <f ca="true">+IF(ISTEXT('Data Summary'!B136),'Data Summary'!B136,"")</f>
        <v/>
      </c>
      <c r="C136" s="350" t="e">
        <f ca="true">+VALUE('Data Summary'!C136)</f>
        <v>#VALUE!</v>
      </c>
      <c r="D136" s="98" t="e">
        <f ca="true">+IF(AND(ISNUMBER(OFFSET('Water Data'!$D$4,0,10*ROW('Water Data'!D130))),'Data Summary'!BS136="Yes"),100-OFFSET('Water Data'!$D$4,0,10*ROW('Water Data'!D130)),NA())</f>
        <v>#N/A</v>
      </c>
      <c r="E136" s="98" t="e">
        <f ca="true">+IF(AND(ISNUMBER(OFFSET('Water Data'!$D$6,0,10*ROW('Water Data'!D130))),'Data Summary'!BT136="Yes"),OFFSET('Water Data'!$D$6,0,10*ROW('Water Data'!D130)),NA())</f>
        <v>#N/A</v>
      </c>
      <c r="F136" s="98" t="e">
        <f ca="true">+IF(AND(ISNUMBER(OFFSET('Water Data'!$D$9,0,10*ROW('Water Data'!D130))),'Data Summary'!BU136="Yes"),OFFSET('Water Data'!$D$9,0,10*ROW('Water Data'!D130)),NA())</f>
        <v>#N/A</v>
      </c>
      <c r="G136" s="98" t="e">
        <f ca="true">+IF(AND(ISNUMBER(OFFSET('Water Data'!$E$4,0,10*ROW('Water Data'!E130))),'Data Summary'!BV136="Yes"),100-OFFSET('Water Data'!$E$4,0,10*ROW('Water Data'!E130)),NA())</f>
        <v>#N/A</v>
      </c>
      <c r="H136" s="98" t="e">
        <f ca="true">+IF(AND(ISNUMBER(OFFSET('Water Data'!$E$6,0,10*ROW('Water Data'!E130))),'Data Summary'!BW136="Yes"),OFFSET('Water Data'!$E$6,0,10*ROW('Water Data'!E130)),NA())</f>
        <v>#N/A</v>
      </c>
      <c r="I136" s="98" t="e">
        <f ca="true">+IF(AND(ISNUMBER(OFFSET('Water Data'!$E$9,0,10*ROW('Water Data'!E130))),'Data Summary'!BX136="Yes"),OFFSET('Water Data'!$E$9,0,10*ROW('Water Data'!E130)),NA())</f>
        <v>#N/A</v>
      </c>
      <c r="J136" s="98" t="e">
        <f ca="true">+IF(AND(ISNUMBER(OFFSET('Water Data'!$F$4,0,10*ROW('Water Data'!F130))),'Data Summary'!BY136="Yes"),100-OFFSET('Water Data'!$F$4,0,10*ROW('Water Data'!F130)),NA())</f>
        <v>#N/A</v>
      </c>
      <c r="K136" s="98" t="e">
        <f ca="true">+IF(AND(ISNUMBER(OFFSET('Water Data'!$F$6,0,10*ROW('Water Data'!F130))),'Data Summary'!BZ136="Yes"),OFFSET('Water Data'!$F$6,0,10*ROW('Water Data'!F130)),NA())</f>
        <v>#N/A</v>
      </c>
      <c r="L136" s="98" t="e">
        <f ca="true">+IF(AND(ISNUMBER(OFFSET('Water Data'!$F$9,0,10*ROW('Water Data'!F130))),'Data Summary'!CA136="Yes"),OFFSET('Water Data'!$F$9,0,10*ROW('Water Data'!F130)),NA())</f>
        <v>#N/A</v>
      </c>
      <c r="M136" s="98" t="e">
        <f ca="true">+IF(AND(ISNUMBER(OFFSET('Water Data'!$G$4,0,10*ROW('Water Data'!G130))),'Data Summary'!CB136="Yes"),100-OFFSET('Water Data'!$G$4,0,10*ROW('Water Data'!G130)),NA())</f>
        <v>#N/A</v>
      </c>
      <c r="N136" s="98" t="e">
        <f ca="true">+IF(AND(ISNUMBER(OFFSET('Water Data'!$G$6,0,10*ROW('Water Data'!G130))),'Data Summary'!CC136="Yes"),OFFSET('Water Data'!$G$6,0,10*ROW('Water Data'!G130)),NA())</f>
        <v>#N/A</v>
      </c>
      <c r="O136" s="98" t="e">
        <f ca="true">+IF(AND(ISNUMBER(OFFSET('Water Data'!$G$9,0,10*ROW('Water Data'!G130))),'Data Summary'!CD136="Yes"),OFFSET('Water Data'!$G$9,0,10*ROW('Water Data'!G130)),NA())</f>
        <v>#N/A</v>
      </c>
      <c r="P136" s="98" t="e">
        <f ca="true">+IF(AND(ISNUMBER(OFFSET('Water Data'!$H$4,0,10*ROW('Water Data'!H130))),'Data Summary'!CE136="Yes"),100-OFFSET('Water Data'!$H$4,0,10*ROW('Water Data'!H130)),NA())</f>
        <v>#N/A</v>
      </c>
      <c r="Q136" s="98" t="e">
        <f ca="true">+IF(AND(ISNUMBER(OFFSET('Water Data'!$H$6,0,10*ROW('Water Data'!H130))),'Data Summary'!CF136="Yes"),OFFSET('Water Data'!$H$6,0,10*ROW('Water Data'!H130)),NA())</f>
        <v>#N/A</v>
      </c>
      <c r="R136" s="98" t="e">
        <f ca="true">+IF(AND(ISNUMBER(OFFSET('Water Data'!$H$9,0,10*ROW('Water Data'!H130))),'Data Summary'!CG136="Yes"),OFFSET('Water Data'!$H$9,0,10*ROW('Water Data'!H130)),NA())</f>
        <v>#N/A</v>
      </c>
      <c r="S136" s="98" t="e">
        <f ca="true">+IF(AND(ISNUMBER(OFFSET('Water Data'!$I$4,0,10*ROW('Water Data'!I130))),'Data Summary'!CH136="Yes"),100-OFFSET('Water Data'!$I$4,0,10*ROW('Water Data'!I130)),NA())</f>
        <v>#N/A</v>
      </c>
      <c r="T136" s="98" t="e">
        <f ca="true">+IF(AND(ISNUMBER(OFFSET('Water Data'!$I$6,0,10*ROW('Water Data'!I130))),'Data Summary'!CI136="Yes"),OFFSET('Water Data'!$I$6,0,10*ROW('Water Data'!I130)),NA())</f>
        <v>#N/A</v>
      </c>
      <c r="U136" s="98" t="e">
        <f ca="true">+IF(AND(ISNUMBER(OFFSET('Water Data'!$I$9,0,10*ROW('Water Data'!I130))),'Data Summary'!CJ136="Yes"),OFFSET('Water Data'!$I$9,0,10*ROW('Water Data'!I130)),NA())</f>
        <v>#N/A</v>
      </c>
      <c r="V136" s="99" t="e">
        <f ca="true">+IF(AND(ISNUMBER(OFFSET('Sanitation Data'!$D$4,0,10*ROW('Sanitation Data'!D130))),'Data Summary'!CK136="Yes"),100-OFFSET('Sanitation Data'!$D$4,0,10*ROW('Sanitation Data'!D130)),NA())</f>
        <v>#N/A</v>
      </c>
      <c r="W136" s="99" t="e">
        <f ca="true">+IF(AND(ISNUMBER(OFFSET('Sanitation Data'!$D$6,0,10*ROW('Sanitation Data'!D130))),'Data Summary'!CL136="Yes"),OFFSET('Sanitation Data'!$D$6,0,10*ROW('Sanitation Data'!D130)),NA())</f>
        <v>#N/A</v>
      </c>
      <c r="X136" s="99" t="e">
        <f ca="true">+IF(AND(ISNUMBER(OFFSET('Sanitation Data'!$D$10,0,10*ROW('Sanitation Data'!D130))),'Data Summary'!CM136="Yes"),OFFSET('Sanitation Data'!$D$10,0,10*ROW('Sanitation Data'!D130)),NA())</f>
        <v>#N/A</v>
      </c>
      <c r="Y136" s="99" t="e">
        <f ca="true">+IF(AND(ISNUMBER(OFFSET('Sanitation Data'!$D$11,0,10*ROW('Sanitation Data'!D130))),'Data Summary'!CN136="Yes"),OFFSET('Sanitation Data'!$D$11,0,10*ROW('Sanitation Data'!D130)),NA())</f>
        <v>#N/A</v>
      </c>
      <c r="Z136" s="99" t="e">
        <f ca="true">+IF(AND(ISNUMBER(OFFSET('Sanitation Data'!$D$12,0,10*ROW('Sanitation Data'!D130))),'Data Summary'!CO136="Yes"),OFFSET('Sanitation Data'!$D$12,0,10*ROW('Sanitation Data'!D130)),NA())</f>
        <v>#N/A</v>
      </c>
      <c r="AA136" s="99" t="e">
        <f ca="true">+IF(AND(ISNUMBER(OFFSET('Sanitation Data'!$E$4,0,10*ROW('Sanitation Data'!E130))),'Data Summary'!CP136="Yes"),100-OFFSET('Sanitation Data'!$E$4,0,10*ROW('Sanitation Data'!E130)),NA())</f>
        <v>#N/A</v>
      </c>
      <c r="AB136" s="99" t="e">
        <f ca="true">+IF(AND(ISNUMBER(OFFSET('Sanitation Data'!$E$6,0,10*ROW('Sanitation Data'!E130))),'Data Summary'!CQ136="Yes"),OFFSET('Sanitation Data'!$E$6,0,10*ROW('Sanitation Data'!E130)),NA())</f>
        <v>#N/A</v>
      </c>
      <c r="AC136" s="99" t="e">
        <f ca="true">+IF(AND(ISNUMBER(OFFSET('Sanitation Data'!$E$10,0,10*ROW('Sanitation Data'!E130))),'Data Summary'!CR136="Yes"),OFFSET('Sanitation Data'!$E$10,0,10*ROW('Sanitation Data'!E130)),NA())</f>
        <v>#N/A</v>
      </c>
      <c r="AD136" s="99" t="e">
        <f ca="true">+IF(AND(ISNUMBER(OFFSET('Sanitation Data'!$E$11,0,10*ROW('Sanitation Data'!E130))),'Data Summary'!CS136="Yes"),OFFSET('Sanitation Data'!$E$11,0,10*ROW('Sanitation Data'!E130)),NA())</f>
        <v>#N/A</v>
      </c>
      <c r="AE136" s="99" t="e">
        <f ca="true">+IF(AND(ISNUMBER(OFFSET('Sanitation Data'!$E$12,0,10*ROW('Sanitation Data'!E130))),'Data Summary'!CT136="Yes"),OFFSET('Sanitation Data'!$E$12,0,10*ROW('Sanitation Data'!E130)),NA())</f>
        <v>#N/A</v>
      </c>
      <c r="AF136" s="99" t="e">
        <f ca="true">+IF(AND(ISNUMBER(OFFSET('Sanitation Data'!$F$4,0,10*ROW('Sanitation Data'!F130))),'Data Summary'!CU136="Yes"),100-OFFSET('Sanitation Data'!$F$4,0,10*ROW('Sanitation Data'!F130)),NA())</f>
        <v>#N/A</v>
      </c>
      <c r="AG136" s="99" t="e">
        <f ca="true">+IF(AND(ISNUMBER(OFFSET('Sanitation Data'!$F$6,0,10*ROW('Sanitation Data'!F130))),'Data Summary'!CV136="Yes"),OFFSET('Sanitation Data'!$F$6,0,10*ROW('Sanitation Data'!F130)),NA())</f>
        <v>#N/A</v>
      </c>
      <c r="AH136" s="99" t="e">
        <f ca="true">+IF(AND(ISNUMBER(OFFSET('Sanitation Data'!$F$10,0,10*ROW('Sanitation Data'!F130))),'Data Summary'!CW136="Yes"),OFFSET('Sanitation Data'!$F$10,0,10*ROW('Sanitation Data'!F130)),NA())</f>
        <v>#N/A</v>
      </c>
      <c r="AI136" s="99" t="e">
        <f ca="true">+IF(AND(ISNUMBER(OFFSET('Sanitation Data'!$F$11,0,10*ROW('Sanitation Data'!F130))),'Data Summary'!CX136="Yes"),OFFSET('Sanitation Data'!$F$11,0,10*ROW('Sanitation Data'!F130)),NA())</f>
        <v>#N/A</v>
      </c>
      <c r="AJ136" s="99" t="e">
        <f ca="true">+IF(AND(ISNUMBER(OFFSET('Sanitation Data'!$F$12,0,10*ROW('Sanitation Data'!F130))),'Data Summary'!CY136="Yes"),OFFSET('Sanitation Data'!$F$12,0,10*ROW('Sanitation Data'!F130)),NA())</f>
        <v>#N/A</v>
      </c>
      <c r="AK136" s="99" t="e">
        <f ca="true">+IF(AND(ISNUMBER(OFFSET('Sanitation Data'!$G$4,0,10*ROW('Sanitation Data'!G130))),'Data Summary'!CZ136="Yes"),100-OFFSET('Sanitation Data'!$G$4,0,10*ROW('Sanitation Data'!G130)),NA())</f>
        <v>#N/A</v>
      </c>
      <c r="AL136" s="99" t="e">
        <f ca="true">+IF(AND(ISNUMBER(OFFSET('Sanitation Data'!$G$6,0,10*ROW('Sanitation Data'!G130))),'Data Summary'!DA136="Yes"),OFFSET('Sanitation Data'!$G$6,0,10*ROW('Sanitation Data'!G130)),NA())</f>
        <v>#N/A</v>
      </c>
      <c r="AM136" s="99" t="e">
        <f ca="true">+IF(AND(ISNUMBER(OFFSET('Sanitation Data'!$G$10,0,10*ROW('Sanitation Data'!G130))),'Data Summary'!DB136="Yes"),OFFSET('Sanitation Data'!$G$10,0,10*ROW('Sanitation Data'!G130)),NA())</f>
        <v>#N/A</v>
      </c>
      <c r="AN136" s="99" t="e">
        <f ca="true">+IF(AND(ISNUMBER(OFFSET('Sanitation Data'!$G$11,0,10*ROW('Sanitation Data'!G130))),'Data Summary'!DC136="Yes"),OFFSET('Sanitation Data'!$G$11,0,10*ROW('Sanitation Data'!G130)),NA())</f>
        <v>#N/A</v>
      </c>
      <c r="AO136" s="99" t="e">
        <f ca="true">+IF(AND(ISNUMBER(OFFSET('Sanitation Data'!$G$12,0,10*ROW('Sanitation Data'!G130))),'Data Summary'!DD136="Yes"),OFFSET('Sanitation Data'!$G$12,0,10*ROW('Sanitation Data'!G130)),NA())</f>
        <v>#N/A</v>
      </c>
      <c r="AP136" s="99" t="e">
        <f ca="true">+IF(AND(ISNUMBER(OFFSET('Sanitation Data'!$H$4,0,10*ROW('Sanitation Data'!H130))),'Data Summary'!DE136="Yes"),100-OFFSET('Sanitation Data'!$H$4,0,10*ROW('Sanitation Data'!H130)),NA())</f>
        <v>#N/A</v>
      </c>
      <c r="AQ136" s="99" t="e">
        <f ca="true">+IF(AND(ISNUMBER(OFFSET('Sanitation Data'!$H$6,0,10*ROW('Sanitation Data'!H130))),'Data Summary'!DF136="Yes"),OFFSET('Sanitation Data'!$H$6,0,10*ROW('Sanitation Data'!H130)),NA())</f>
        <v>#N/A</v>
      </c>
      <c r="AR136" s="99" t="e">
        <f ca="true">+IF(AND(ISNUMBER(OFFSET('Sanitation Data'!$H$10,0,10*ROW('Sanitation Data'!H130))),'Data Summary'!DG136="Yes"),OFFSET('Sanitation Data'!$H$10,0,10*ROW('Sanitation Data'!H130)),NA())</f>
        <v>#N/A</v>
      </c>
      <c r="AS136" s="99" t="e">
        <f ca="true">+IF(AND(ISNUMBER(OFFSET('Sanitation Data'!$H$11,0,10*ROW('Sanitation Data'!H130))),'Data Summary'!DH136="Yes"),OFFSET('Sanitation Data'!$H$11,0,10*ROW('Sanitation Data'!H130)),NA())</f>
        <v>#N/A</v>
      </c>
      <c r="AT136" s="99" t="e">
        <f ca="true">+IF(AND(ISNUMBER(OFFSET('Sanitation Data'!$H$12,0,10*ROW('Sanitation Data'!H130))),'Data Summary'!DI136="Yes"),OFFSET('Sanitation Data'!$H$12,0,10*ROW('Sanitation Data'!H130)),NA())</f>
        <v>#N/A</v>
      </c>
      <c r="AU136" s="99" t="e">
        <f ca="true">+IF(AND(ISNUMBER(OFFSET('Sanitation Data'!$I$4,0,10*ROW('Sanitation Data'!I130))),'Data Summary'!DJ136="Yes"),100-OFFSET('Sanitation Data'!$I$4,0,10*ROW('Sanitation Data'!I130)),NA())</f>
        <v>#N/A</v>
      </c>
      <c r="AV136" s="99" t="e">
        <f ca="true">+IF(AND(ISNUMBER(OFFSET('Sanitation Data'!$I$6,0,10*ROW('Sanitation Data'!I130))),'Data Summary'!DK136="Yes"),OFFSET('Sanitation Data'!$I$6,0,10*ROW('Sanitation Data'!I130)),NA())</f>
        <v>#N/A</v>
      </c>
      <c r="AW136" s="99" t="e">
        <f ca="true">+IF(AND(ISNUMBER(OFFSET('Sanitation Data'!$I$10,0,10*ROW('Sanitation Data'!I130))),'Data Summary'!DL136="Yes"),OFFSET('Sanitation Data'!$I$10,0,10*ROW('Sanitation Data'!I130)),NA())</f>
        <v>#N/A</v>
      </c>
      <c r="AX136" s="99" t="e">
        <f ca="true">+IF(AND(ISNUMBER(OFFSET('Sanitation Data'!$I$11,0,10*ROW('Sanitation Data'!I130))),'Data Summary'!DM136="Yes"),OFFSET('Sanitation Data'!$I$11,0,10*ROW('Sanitation Data'!I130)),NA())</f>
        <v>#N/A</v>
      </c>
      <c r="AY136" s="99" t="e">
        <f ca="true">+IF(AND(ISNUMBER(OFFSET('Sanitation Data'!$I$12,0,10*ROW('Sanitation Data'!I130))),'Data Summary'!DN136="Yes"),OFFSET('Sanitation Data'!$I$12,0,10*ROW('Sanitation Data'!I130)),NA())</f>
        <v>#N/A</v>
      </c>
      <c r="AZ136" s="100" t="e">
        <f ca="true">+IF(AND(ISNUMBER(OFFSET('Hygiene Data'!$D$5,0,10*ROW('Hygiene Data'!D130))),'Data Summary'!DO136="Yes"),OFFSET('Hygiene Data'!$D$5,0,10*ROW('Hygiene Data'!D130)),NA())</f>
        <v>#N/A</v>
      </c>
      <c r="BA136" s="100" t="e">
        <f ca="true">+IF(AND(ISNUMBER(OFFSET('Hygiene Data'!$D$7,0,10*ROW('Hygiene Data'!D130))),'Data Summary'!DP136="Yes"),OFFSET('Hygiene Data'!$D$7,0,10*ROW('Hygiene Data'!D130)),NA())</f>
        <v>#N/A</v>
      </c>
      <c r="BB136" s="100" t="e">
        <f ca="true">+IF(AND(ISNUMBER(OFFSET('Hygiene Data'!$D$9,0,10*ROW('Hygiene Data'!D130))),'Data Summary'!DQ136="Yes"),OFFSET('Hygiene Data'!$D$9,0,10*ROW('Hygiene Data'!D130)),NA())</f>
        <v>#N/A</v>
      </c>
      <c r="BC136" s="100" t="e">
        <f ca="true">+IF(AND(ISNUMBER(OFFSET('Hygiene Data'!$E$5,0,10*ROW('Hygiene Data'!E130))),'Data Summary'!DR136="Yes"),OFFSET('Hygiene Data'!$E$5,0,10*ROW('Hygiene Data'!E130)),NA())</f>
        <v>#N/A</v>
      </c>
      <c r="BD136" s="100" t="e">
        <f ca="true">+IF(AND(ISNUMBER(OFFSET('Hygiene Data'!$E$7,0,10*ROW('Hygiene Data'!E130))),'Data Summary'!DS136="Yes"),OFFSET('Hygiene Data'!$E$7,0,10*ROW('Hygiene Data'!E130)),NA())</f>
        <v>#N/A</v>
      </c>
      <c r="BE136" s="100" t="e">
        <f ca="true">+IF(AND(ISNUMBER(OFFSET('Hygiene Data'!$E$9,0,10*ROW('Hygiene Data'!E130))),'Data Summary'!DT136="Yes"),OFFSET('Hygiene Data'!$E$9,0,10*ROW('Hygiene Data'!E130)),NA())</f>
        <v>#N/A</v>
      </c>
      <c r="BF136" s="100" t="e">
        <f ca="true">+IF(AND(ISNUMBER(OFFSET('Hygiene Data'!$F$5,0,10*ROW('Hygiene Data'!F130))),'Data Summary'!DU136="Yes"),OFFSET('Hygiene Data'!$F$5,0,10*ROW('Hygiene Data'!F130)),NA())</f>
        <v>#N/A</v>
      </c>
      <c r="BG136" s="100" t="e">
        <f ca="true">+IF(AND(ISNUMBER(OFFSET('Hygiene Data'!$F$7,0,10*ROW('Hygiene Data'!F130))),'Data Summary'!DV136="Yes"),OFFSET('Hygiene Data'!$F$7,0,10*ROW('Hygiene Data'!F130)),NA())</f>
        <v>#N/A</v>
      </c>
      <c r="BH136" s="100" t="e">
        <f ca="true">+IF(AND(ISNUMBER(OFFSET('Hygiene Data'!$F$9,0,10*ROW('Hygiene Data'!F130))),'Data Summary'!DW136="Yes"),OFFSET('Hygiene Data'!$F$9,0,10*ROW('Hygiene Data'!F130)),NA())</f>
        <v>#N/A</v>
      </c>
      <c r="BI136" s="100" t="e">
        <f ca="true">+IF(AND(ISNUMBER(OFFSET('Hygiene Data'!$G$5,0,10*ROW('Hygiene Data'!G130))),'Data Summary'!DX136="Yes"),OFFSET('Hygiene Data'!$G$5,0,10*ROW('Hygiene Data'!G130)),NA())</f>
        <v>#N/A</v>
      </c>
      <c r="BJ136" s="100" t="e">
        <f ca="true">+IF(AND(ISNUMBER(OFFSET('Hygiene Data'!$G$7,0,10*ROW('Hygiene Data'!G130))),'Data Summary'!DY136="Yes"),OFFSET('Hygiene Data'!$G$7,0,10*ROW('Hygiene Data'!G130)),NA())</f>
        <v>#N/A</v>
      </c>
      <c r="BK136" s="100" t="e">
        <f ca="true">+IF(AND(ISNUMBER(OFFSET('Hygiene Data'!$G$9,0,10*ROW('Hygiene Data'!G130))),'Data Summary'!DZ136="Yes"),OFFSET('Hygiene Data'!$G$9,0,10*ROW('Hygiene Data'!G130)),NA())</f>
        <v>#N/A</v>
      </c>
      <c r="BL136" s="100" t="e">
        <f ca="true">+IF(AND(ISNUMBER(OFFSET('Hygiene Data'!$H$5,0,10*ROW('Hygiene Data'!H130))),'Data Summary'!EA136="Yes"),OFFSET('Hygiene Data'!$H$5,0,10*ROW('Hygiene Data'!H130)),NA())</f>
        <v>#N/A</v>
      </c>
      <c r="BM136" s="100" t="e">
        <f ca="true">+IF(AND(ISNUMBER(OFFSET('Hygiene Data'!$H$7,0,10*ROW('Hygiene Data'!H130))),'Data Summary'!EB136="Yes"),OFFSET('Hygiene Data'!$H$7,0,10*ROW('Hygiene Data'!H130)),NA())</f>
        <v>#N/A</v>
      </c>
      <c r="BN136" s="100" t="e">
        <f ca="true">+IF(AND(ISNUMBER(OFFSET('Hygiene Data'!$H$9,0,10*ROW('Hygiene Data'!H130))),'Data Summary'!EC136="Yes"),OFFSET('Hygiene Data'!$H$9,0,10*ROW('Hygiene Data'!H130)),NA())</f>
        <v>#N/A</v>
      </c>
      <c r="BO136" s="100" t="e">
        <f ca="true">+IF(AND(ISNUMBER(OFFSET('Hygiene Data'!$I$5,0,10*ROW('Hygiene Data'!I130))),'Data Summary'!ED136="Yes"),OFFSET('Hygiene Data'!$I$5,0,10*ROW('Hygiene Data'!I130)),NA())</f>
        <v>#N/A</v>
      </c>
      <c r="BP136" s="100" t="e">
        <f ca="true">+IF(AND(ISNUMBER(OFFSET('Hygiene Data'!$I$7,0,10*ROW('Hygiene Data'!I130))),'Data Summary'!EE136="Yes"),OFFSET('Hygiene Data'!$I$7,0,10*ROW('Hygiene Data'!I130)),NA())</f>
        <v>#N/A</v>
      </c>
      <c r="BQ136" s="100" t="e">
        <f ca="true">+IF(AND(ISNUMBER(OFFSET('Hygiene Data'!$I$9,0,10*ROW('Hygiene Data'!I130))),'Data Summary'!EF136="Yes"),OFFSET('Hygiene Data'!$I$9,0,10*ROW('Hygiene Data'!I130)),NA())</f>
        <v>#N/A</v>
      </c>
    </row>
    <row xmlns:x14ac="http://schemas.microsoft.com/office/spreadsheetml/2009/9/ac" r="137" x14ac:dyDescent="0.2">
      <c r="A137" s="351" t="e">
        <f ca="true">+RIGHT('Data Summary'!A137,LEN('Data Summary'!A137)-9)</f>
        <v>#VALUE!</v>
      </c>
      <c r="B137" s="38" t="str">
        <f ca="true">+IF(ISTEXT('Data Summary'!B137),'Data Summary'!B137,"")</f>
        <v/>
      </c>
      <c r="C137" s="350" t="e">
        <f ca="true">+VALUE('Data Summary'!C137)</f>
        <v>#VALUE!</v>
      </c>
      <c r="D137" s="98" t="e">
        <f ca="true">+IF(AND(ISNUMBER(OFFSET('Water Data'!$D$4,0,10*ROW('Water Data'!D131))),'Data Summary'!BS137="Yes"),100-OFFSET('Water Data'!$D$4,0,10*ROW('Water Data'!D131)),NA())</f>
        <v>#N/A</v>
      </c>
      <c r="E137" s="98" t="e">
        <f ca="true">+IF(AND(ISNUMBER(OFFSET('Water Data'!$D$6,0,10*ROW('Water Data'!D131))),'Data Summary'!BT137="Yes"),OFFSET('Water Data'!$D$6,0,10*ROW('Water Data'!D131)),NA())</f>
        <v>#N/A</v>
      </c>
      <c r="F137" s="98" t="e">
        <f ca="true">+IF(AND(ISNUMBER(OFFSET('Water Data'!$D$9,0,10*ROW('Water Data'!D131))),'Data Summary'!BU137="Yes"),OFFSET('Water Data'!$D$9,0,10*ROW('Water Data'!D131)),NA())</f>
        <v>#N/A</v>
      </c>
      <c r="G137" s="98" t="e">
        <f ca="true">+IF(AND(ISNUMBER(OFFSET('Water Data'!$E$4,0,10*ROW('Water Data'!E131))),'Data Summary'!BV137="Yes"),100-OFFSET('Water Data'!$E$4,0,10*ROW('Water Data'!E131)),NA())</f>
        <v>#N/A</v>
      </c>
      <c r="H137" s="98" t="e">
        <f ca="true">+IF(AND(ISNUMBER(OFFSET('Water Data'!$E$6,0,10*ROW('Water Data'!E131))),'Data Summary'!BW137="Yes"),OFFSET('Water Data'!$E$6,0,10*ROW('Water Data'!E131)),NA())</f>
        <v>#N/A</v>
      </c>
      <c r="I137" s="98" t="e">
        <f ca="true">+IF(AND(ISNUMBER(OFFSET('Water Data'!$E$9,0,10*ROW('Water Data'!E131))),'Data Summary'!BX137="Yes"),OFFSET('Water Data'!$E$9,0,10*ROW('Water Data'!E131)),NA())</f>
        <v>#N/A</v>
      </c>
      <c r="J137" s="98" t="e">
        <f ca="true">+IF(AND(ISNUMBER(OFFSET('Water Data'!$F$4,0,10*ROW('Water Data'!F131))),'Data Summary'!BY137="Yes"),100-OFFSET('Water Data'!$F$4,0,10*ROW('Water Data'!F131)),NA())</f>
        <v>#N/A</v>
      </c>
      <c r="K137" s="98" t="e">
        <f ca="true">+IF(AND(ISNUMBER(OFFSET('Water Data'!$F$6,0,10*ROW('Water Data'!F131))),'Data Summary'!BZ137="Yes"),OFFSET('Water Data'!$F$6,0,10*ROW('Water Data'!F131)),NA())</f>
        <v>#N/A</v>
      </c>
      <c r="L137" s="98" t="e">
        <f ca="true">+IF(AND(ISNUMBER(OFFSET('Water Data'!$F$9,0,10*ROW('Water Data'!F131))),'Data Summary'!CA137="Yes"),OFFSET('Water Data'!$F$9,0,10*ROW('Water Data'!F131)),NA())</f>
        <v>#N/A</v>
      </c>
      <c r="M137" s="98" t="e">
        <f ca="true">+IF(AND(ISNUMBER(OFFSET('Water Data'!$G$4,0,10*ROW('Water Data'!G131))),'Data Summary'!CB137="Yes"),100-OFFSET('Water Data'!$G$4,0,10*ROW('Water Data'!G131)),NA())</f>
        <v>#N/A</v>
      </c>
      <c r="N137" s="98" t="e">
        <f ca="true">+IF(AND(ISNUMBER(OFFSET('Water Data'!$G$6,0,10*ROW('Water Data'!G131))),'Data Summary'!CC137="Yes"),OFFSET('Water Data'!$G$6,0,10*ROW('Water Data'!G131)),NA())</f>
        <v>#N/A</v>
      </c>
      <c r="O137" s="98" t="e">
        <f ca="true">+IF(AND(ISNUMBER(OFFSET('Water Data'!$G$9,0,10*ROW('Water Data'!G131))),'Data Summary'!CD137="Yes"),OFFSET('Water Data'!$G$9,0,10*ROW('Water Data'!G131)),NA())</f>
        <v>#N/A</v>
      </c>
      <c r="P137" s="98" t="e">
        <f ca="true">+IF(AND(ISNUMBER(OFFSET('Water Data'!$H$4,0,10*ROW('Water Data'!H131))),'Data Summary'!CE137="Yes"),100-OFFSET('Water Data'!$H$4,0,10*ROW('Water Data'!H131)),NA())</f>
        <v>#N/A</v>
      </c>
      <c r="Q137" s="98" t="e">
        <f ca="true">+IF(AND(ISNUMBER(OFFSET('Water Data'!$H$6,0,10*ROW('Water Data'!H131))),'Data Summary'!CF137="Yes"),OFFSET('Water Data'!$H$6,0,10*ROW('Water Data'!H131)),NA())</f>
        <v>#N/A</v>
      </c>
      <c r="R137" s="98" t="e">
        <f ca="true">+IF(AND(ISNUMBER(OFFSET('Water Data'!$H$9,0,10*ROW('Water Data'!H131))),'Data Summary'!CG137="Yes"),OFFSET('Water Data'!$H$9,0,10*ROW('Water Data'!H131)),NA())</f>
        <v>#N/A</v>
      </c>
      <c r="S137" s="98" t="e">
        <f ca="true">+IF(AND(ISNUMBER(OFFSET('Water Data'!$I$4,0,10*ROW('Water Data'!I131))),'Data Summary'!CH137="Yes"),100-OFFSET('Water Data'!$I$4,0,10*ROW('Water Data'!I131)),NA())</f>
        <v>#N/A</v>
      </c>
      <c r="T137" s="98" t="e">
        <f ca="true">+IF(AND(ISNUMBER(OFFSET('Water Data'!$I$6,0,10*ROW('Water Data'!I131))),'Data Summary'!CI137="Yes"),OFFSET('Water Data'!$I$6,0,10*ROW('Water Data'!I131)),NA())</f>
        <v>#N/A</v>
      </c>
      <c r="U137" s="98" t="e">
        <f ca="true">+IF(AND(ISNUMBER(OFFSET('Water Data'!$I$9,0,10*ROW('Water Data'!I131))),'Data Summary'!CJ137="Yes"),OFFSET('Water Data'!$I$9,0,10*ROW('Water Data'!I131)),NA())</f>
        <v>#N/A</v>
      </c>
      <c r="V137" s="99" t="e">
        <f ca="true">+IF(AND(ISNUMBER(OFFSET('Sanitation Data'!$D$4,0,10*ROW('Sanitation Data'!D131))),'Data Summary'!CK137="Yes"),100-OFFSET('Sanitation Data'!$D$4,0,10*ROW('Sanitation Data'!D131)),NA())</f>
        <v>#N/A</v>
      </c>
      <c r="W137" s="99" t="e">
        <f ca="true">+IF(AND(ISNUMBER(OFFSET('Sanitation Data'!$D$6,0,10*ROW('Sanitation Data'!D131))),'Data Summary'!CL137="Yes"),OFFSET('Sanitation Data'!$D$6,0,10*ROW('Sanitation Data'!D131)),NA())</f>
        <v>#N/A</v>
      </c>
      <c r="X137" s="99" t="e">
        <f ca="true">+IF(AND(ISNUMBER(OFFSET('Sanitation Data'!$D$10,0,10*ROW('Sanitation Data'!D131))),'Data Summary'!CM137="Yes"),OFFSET('Sanitation Data'!$D$10,0,10*ROW('Sanitation Data'!D131)),NA())</f>
        <v>#N/A</v>
      </c>
      <c r="Y137" s="99" t="e">
        <f ca="true">+IF(AND(ISNUMBER(OFFSET('Sanitation Data'!$D$11,0,10*ROW('Sanitation Data'!D131))),'Data Summary'!CN137="Yes"),OFFSET('Sanitation Data'!$D$11,0,10*ROW('Sanitation Data'!D131)),NA())</f>
        <v>#N/A</v>
      </c>
      <c r="Z137" s="99" t="e">
        <f ca="true">+IF(AND(ISNUMBER(OFFSET('Sanitation Data'!$D$12,0,10*ROW('Sanitation Data'!D131))),'Data Summary'!CO137="Yes"),OFFSET('Sanitation Data'!$D$12,0,10*ROW('Sanitation Data'!D131)),NA())</f>
        <v>#N/A</v>
      </c>
      <c r="AA137" s="99" t="e">
        <f ca="true">+IF(AND(ISNUMBER(OFFSET('Sanitation Data'!$E$4,0,10*ROW('Sanitation Data'!E131))),'Data Summary'!CP137="Yes"),100-OFFSET('Sanitation Data'!$E$4,0,10*ROW('Sanitation Data'!E131)),NA())</f>
        <v>#N/A</v>
      </c>
      <c r="AB137" s="99" t="e">
        <f ca="true">+IF(AND(ISNUMBER(OFFSET('Sanitation Data'!$E$6,0,10*ROW('Sanitation Data'!E131))),'Data Summary'!CQ137="Yes"),OFFSET('Sanitation Data'!$E$6,0,10*ROW('Sanitation Data'!E131)),NA())</f>
        <v>#N/A</v>
      </c>
      <c r="AC137" s="99" t="e">
        <f ca="true">+IF(AND(ISNUMBER(OFFSET('Sanitation Data'!$E$10,0,10*ROW('Sanitation Data'!E131))),'Data Summary'!CR137="Yes"),OFFSET('Sanitation Data'!$E$10,0,10*ROW('Sanitation Data'!E131)),NA())</f>
        <v>#N/A</v>
      </c>
      <c r="AD137" s="99" t="e">
        <f ca="true">+IF(AND(ISNUMBER(OFFSET('Sanitation Data'!$E$11,0,10*ROW('Sanitation Data'!E131))),'Data Summary'!CS137="Yes"),OFFSET('Sanitation Data'!$E$11,0,10*ROW('Sanitation Data'!E131)),NA())</f>
        <v>#N/A</v>
      </c>
      <c r="AE137" s="99" t="e">
        <f ca="true">+IF(AND(ISNUMBER(OFFSET('Sanitation Data'!$E$12,0,10*ROW('Sanitation Data'!E131))),'Data Summary'!CT137="Yes"),OFFSET('Sanitation Data'!$E$12,0,10*ROW('Sanitation Data'!E131)),NA())</f>
        <v>#N/A</v>
      </c>
      <c r="AF137" s="99" t="e">
        <f ca="true">+IF(AND(ISNUMBER(OFFSET('Sanitation Data'!$F$4,0,10*ROW('Sanitation Data'!F131))),'Data Summary'!CU137="Yes"),100-OFFSET('Sanitation Data'!$F$4,0,10*ROW('Sanitation Data'!F131)),NA())</f>
        <v>#N/A</v>
      </c>
      <c r="AG137" s="99" t="e">
        <f ca="true">+IF(AND(ISNUMBER(OFFSET('Sanitation Data'!$F$6,0,10*ROW('Sanitation Data'!F131))),'Data Summary'!CV137="Yes"),OFFSET('Sanitation Data'!$F$6,0,10*ROW('Sanitation Data'!F131)),NA())</f>
        <v>#N/A</v>
      </c>
      <c r="AH137" s="99" t="e">
        <f ca="true">+IF(AND(ISNUMBER(OFFSET('Sanitation Data'!$F$10,0,10*ROW('Sanitation Data'!F131))),'Data Summary'!CW137="Yes"),OFFSET('Sanitation Data'!$F$10,0,10*ROW('Sanitation Data'!F131)),NA())</f>
        <v>#N/A</v>
      </c>
      <c r="AI137" s="99" t="e">
        <f ca="true">+IF(AND(ISNUMBER(OFFSET('Sanitation Data'!$F$11,0,10*ROW('Sanitation Data'!F131))),'Data Summary'!CX137="Yes"),OFFSET('Sanitation Data'!$F$11,0,10*ROW('Sanitation Data'!F131)),NA())</f>
        <v>#N/A</v>
      </c>
      <c r="AJ137" s="99" t="e">
        <f ca="true">+IF(AND(ISNUMBER(OFFSET('Sanitation Data'!$F$12,0,10*ROW('Sanitation Data'!F131))),'Data Summary'!CY137="Yes"),OFFSET('Sanitation Data'!$F$12,0,10*ROW('Sanitation Data'!F131)),NA())</f>
        <v>#N/A</v>
      </c>
      <c r="AK137" s="99" t="e">
        <f ca="true">+IF(AND(ISNUMBER(OFFSET('Sanitation Data'!$G$4,0,10*ROW('Sanitation Data'!G131))),'Data Summary'!CZ137="Yes"),100-OFFSET('Sanitation Data'!$G$4,0,10*ROW('Sanitation Data'!G131)),NA())</f>
        <v>#N/A</v>
      </c>
      <c r="AL137" s="99" t="e">
        <f ca="true">+IF(AND(ISNUMBER(OFFSET('Sanitation Data'!$G$6,0,10*ROW('Sanitation Data'!G131))),'Data Summary'!DA137="Yes"),OFFSET('Sanitation Data'!$G$6,0,10*ROW('Sanitation Data'!G131)),NA())</f>
        <v>#N/A</v>
      </c>
      <c r="AM137" s="99" t="e">
        <f ca="true">+IF(AND(ISNUMBER(OFFSET('Sanitation Data'!$G$10,0,10*ROW('Sanitation Data'!G131))),'Data Summary'!DB137="Yes"),OFFSET('Sanitation Data'!$G$10,0,10*ROW('Sanitation Data'!G131)),NA())</f>
        <v>#N/A</v>
      </c>
      <c r="AN137" s="99" t="e">
        <f ca="true">+IF(AND(ISNUMBER(OFFSET('Sanitation Data'!$G$11,0,10*ROW('Sanitation Data'!G131))),'Data Summary'!DC137="Yes"),OFFSET('Sanitation Data'!$G$11,0,10*ROW('Sanitation Data'!G131)),NA())</f>
        <v>#N/A</v>
      </c>
      <c r="AO137" s="99" t="e">
        <f ca="true">+IF(AND(ISNUMBER(OFFSET('Sanitation Data'!$G$12,0,10*ROW('Sanitation Data'!G131))),'Data Summary'!DD137="Yes"),OFFSET('Sanitation Data'!$G$12,0,10*ROW('Sanitation Data'!G131)),NA())</f>
        <v>#N/A</v>
      </c>
      <c r="AP137" s="99" t="e">
        <f ca="true">+IF(AND(ISNUMBER(OFFSET('Sanitation Data'!$H$4,0,10*ROW('Sanitation Data'!H131))),'Data Summary'!DE137="Yes"),100-OFFSET('Sanitation Data'!$H$4,0,10*ROW('Sanitation Data'!H131)),NA())</f>
        <v>#N/A</v>
      </c>
      <c r="AQ137" s="99" t="e">
        <f ca="true">+IF(AND(ISNUMBER(OFFSET('Sanitation Data'!$H$6,0,10*ROW('Sanitation Data'!H131))),'Data Summary'!DF137="Yes"),OFFSET('Sanitation Data'!$H$6,0,10*ROW('Sanitation Data'!H131)),NA())</f>
        <v>#N/A</v>
      </c>
      <c r="AR137" s="99" t="e">
        <f ca="true">+IF(AND(ISNUMBER(OFFSET('Sanitation Data'!$H$10,0,10*ROW('Sanitation Data'!H131))),'Data Summary'!DG137="Yes"),OFFSET('Sanitation Data'!$H$10,0,10*ROW('Sanitation Data'!H131)),NA())</f>
        <v>#N/A</v>
      </c>
      <c r="AS137" s="99" t="e">
        <f ca="true">+IF(AND(ISNUMBER(OFFSET('Sanitation Data'!$H$11,0,10*ROW('Sanitation Data'!H131))),'Data Summary'!DH137="Yes"),OFFSET('Sanitation Data'!$H$11,0,10*ROW('Sanitation Data'!H131)),NA())</f>
        <v>#N/A</v>
      </c>
      <c r="AT137" s="99" t="e">
        <f ca="true">+IF(AND(ISNUMBER(OFFSET('Sanitation Data'!$H$12,0,10*ROW('Sanitation Data'!H131))),'Data Summary'!DI137="Yes"),OFFSET('Sanitation Data'!$H$12,0,10*ROW('Sanitation Data'!H131)),NA())</f>
        <v>#N/A</v>
      </c>
      <c r="AU137" s="99" t="e">
        <f ca="true">+IF(AND(ISNUMBER(OFFSET('Sanitation Data'!$I$4,0,10*ROW('Sanitation Data'!I131))),'Data Summary'!DJ137="Yes"),100-OFFSET('Sanitation Data'!$I$4,0,10*ROW('Sanitation Data'!I131)),NA())</f>
        <v>#N/A</v>
      </c>
      <c r="AV137" s="99" t="e">
        <f ca="true">+IF(AND(ISNUMBER(OFFSET('Sanitation Data'!$I$6,0,10*ROW('Sanitation Data'!I131))),'Data Summary'!DK137="Yes"),OFFSET('Sanitation Data'!$I$6,0,10*ROW('Sanitation Data'!I131)),NA())</f>
        <v>#N/A</v>
      </c>
      <c r="AW137" s="99" t="e">
        <f ca="true">+IF(AND(ISNUMBER(OFFSET('Sanitation Data'!$I$10,0,10*ROW('Sanitation Data'!I131))),'Data Summary'!DL137="Yes"),OFFSET('Sanitation Data'!$I$10,0,10*ROW('Sanitation Data'!I131)),NA())</f>
        <v>#N/A</v>
      </c>
      <c r="AX137" s="99" t="e">
        <f ca="true">+IF(AND(ISNUMBER(OFFSET('Sanitation Data'!$I$11,0,10*ROW('Sanitation Data'!I131))),'Data Summary'!DM137="Yes"),OFFSET('Sanitation Data'!$I$11,0,10*ROW('Sanitation Data'!I131)),NA())</f>
        <v>#N/A</v>
      </c>
      <c r="AY137" s="99" t="e">
        <f ca="true">+IF(AND(ISNUMBER(OFFSET('Sanitation Data'!$I$12,0,10*ROW('Sanitation Data'!I131))),'Data Summary'!DN137="Yes"),OFFSET('Sanitation Data'!$I$12,0,10*ROW('Sanitation Data'!I131)),NA())</f>
        <v>#N/A</v>
      </c>
      <c r="AZ137" s="100" t="e">
        <f ca="true">+IF(AND(ISNUMBER(OFFSET('Hygiene Data'!$D$5,0,10*ROW('Hygiene Data'!D131))),'Data Summary'!DO137="Yes"),OFFSET('Hygiene Data'!$D$5,0,10*ROW('Hygiene Data'!D131)),NA())</f>
        <v>#N/A</v>
      </c>
      <c r="BA137" s="100" t="e">
        <f ca="true">+IF(AND(ISNUMBER(OFFSET('Hygiene Data'!$D$7,0,10*ROW('Hygiene Data'!D131))),'Data Summary'!DP137="Yes"),OFFSET('Hygiene Data'!$D$7,0,10*ROW('Hygiene Data'!D131)),NA())</f>
        <v>#N/A</v>
      </c>
      <c r="BB137" s="100" t="e">
        <f ca="true">+IF(AND(ISNUMBER(OFFSET('Hygiene Data'!$D$9,0,10*ROW('Hygiene Data'!D131))),'Data Summary'!DQ137="Yes"),OFFSET('Hygiene Data'!$D$9,0,10*ROW('Hygiene Data'!D131)),NA())</f>
        <v>#N/A</v>
      </c>
      <c r="BC137" s="100" t="e">
        <f ca="true">+IF(AND(ISNUMBER(OFFSET('Hygiene Data'!$E$5,0,10*ROW('Hygiene Data'!E131))),'Data Summary'!DR137="Yes"),OFFSET('Hygiene Data'!$E$5,0,10*ROW('Hygiene Data'!E131)),NA())</f>
        <v>#N/A</v>
      </c>
      <c r="BD137" s="100" t="e">
        <f ca="true">+IF(AND(ISNUMBER(OFFSET('Hygiene Data'!$E$7,0,10*ROW('Hygiene Data'!E131))),'Data Summary'!DS137="Yes"),OFFSET('Hygiene Data'!$E$7,0,10*ROW('Hygiene Data'!E131)),NA())</f>
        <v>#N/A</v>
      </c>
      <c r="BE137" s="100" t="e">
        <f ca="true">+IF(AND(ISNUMBER(OFFSET('Hygiene Data'!$E$9,0,10*ROW('Hygiene Data'!E131))),'Data Summary'!DT137="Yes"),OFFSET('Hygiene Data'!$E$9,0,10*ROW('Hygiene Data'!E131)),NA())</f>
        <v>#N/A</v>
      </c>
      <c r="BF137" s="100" t="e">
        <f ca="true">+IF(AND(ISNUMBER(OFFSET('Hygiene Data'!$F$5,0,10*ROW('Hygiene Data'!F131))),'Data Summary'!DU137="Yes"),OFFSET('Hygiene Data'!$F$5,0,10*ROW('Hygiene Data'!F131)),NA())</f>
        <v>#N/A</v>
      </c>
      <c r="BG137" s="100" t="e">
        <f ca="true">+IF(AND(ISNUMBER(OFFSET('Hygiene Data'!$F$7,0,10*ROW('Hygiene Data'!F131))),'Data Summary'!DV137="Yes"),OFFSET('Hygiene Data'!$F$7,0,10*ROW('Hygiene Data'!F131)),NA())</f>
        <v>#N/A</v>
      </c>
      <c r="BH137" s="100" t="e">
        <f ca="true">+IF(AND(ISNUMBER(OFFSET('Hygiene Data'!$F$9,0,10*ROW('Hygiene Data'!F131))),'Data Summary'!DW137="Yes"),OFFSET('Hygiene Data'!$F$9,0,10*ROW('Hygiene Data'!F131)),NA())</f>
        <v>#N/A</v>
      </c>
      <c r="BI137" s="100" t="e">
        <f ca="true">+IF(AND(ISNUMBER(OFFSET('Hygiene Data'!$G$5,0,10*ROW('Hygiene Data'!G131))),'Data Summary'!DX137="Yes"),OFFSET('Hygiene Data'!$G$5,0,10*ROW('Hygiene Data'!G131)),NA())</f>
        <v>#N/A</v>
      </c>
      <c r="BJ137" s="100" t="e">
        <f ca="true">+IF(AND(ISNUMBER(OFFSET('Hygiene Data'!$G$7,0,10*ROW('Hygiene Data'!G131))),'Data Summary'!DY137="Yes"),OFFSET('Hygiene Data'!$G$7,0,10*ROW('Hygiene Data'!G131)),NA())</f>
        <v>#N/A</v>
      </c>
      <c r="BK137" s="100" t="e">
        <f ca="true">+IF(AND(ISNUMBER(OFFSET('Hygiene Data'!$G$9,0,10*ROW('Hygiene Data'!G131))),'Data Summary'!DZ137="Yes"),OFFSET('Hygiene Data'!$G$9,0,10*ROW('Hygiene Data'!G131)),NA())</f>
        <v>#N/A</v>
      </c>
      <c r="BL137" s="100" t="e">
        <f ca="true">+IF(AND(ISNUMBER(OFFSET('Hygiene Data'!$H$5,0,10*ROW('Hygiene Data'!H131))),'Data Summary'!EA137="Yes"),OFFSET('Hygiene Data'!$H$5,0,10*ROW('Hygiene Data'!H131)),NA())</f>
        <v>#N/A</v>
      </c>
      <c r="BM137" s="100" t="e">
        <f ca="true">+IF(AND(ISNUMBER(OFFSET('Hygiene Data'!$H$7,0,10*ROW('Hygiene Data'!H131))),'Data Summary'!EB137="Yes"),OFFSET('Hygiene Data'!$H$7,0,10*ROW('Hygiene Data'!H131)),NA())</f>
        <v>#N/A</v>
      </c>
      <c r="BN137" s="100" t="e">
        <f ca="true">+IF(AND(ISNUMBER(OFFSET('Hygiene Data'!$H$9,0,10*ROW('Hygiene Data'!H131))),'Data Summary'!EC137="Yes"),OFFSET('Hygiene Data'!$H$9,0,10*ROW('Hygiene Data'!H131)),NA())</f>
        <v>#N/A</v>
      </c>
      <c r="BO137" s="100" t="e">
        <f ca="true">+IF(AND(ISNUMBER(OFFSET('Hygiene Data'!$I$5,0,10*ROW('Hygiene Data'!I131))),'Data Summary'!ED137="Yes"),OFFSET('Hygiene Data'!$I$5,0,10*ROW('Hygiene Data'!I131)),NA())</f>
        <v>#N/A</v>
      </c>
      <c r="BP137" s="100" t="e">
        <f ca="true">+IF(AND(ISNUMBER(OFFSET('Hygiene Data'!$I$7,0,10*ROW('Hygiene Data'!I131))),'Data Summary'!EE137="Yes"),OFFSET('Hygiene Data'!$I$7,0,10*ROW('Hygiene Data'!I131)),NA())</f>
        <v>#N/A</v>
      </c>
      <c r="BQ137" s="100" t="e">
        <f ca="true">+IF(AND(ISNUMBER(OFFSET('Hygiene Data'!$I$9,0,10*ROW('Hygiene Data'!I131))),'Data Summary'!EF137="Yes"),OFFSET('Hygiene Data'!$I$9,0,10*ROW('Hygiene Data'!I131)),NA())</f>
        <v>#N/A</v>
      </c>
    </row>
    <row xmlns:x14ac="http://schemas.microsoft.com/office/spreadsheetml/2009/9/ac" r="138" x14ac:dyDescent="0.2">
      <c r="A138" s="351" t="e">
        <f ca="true">+RIGHT('Data Summary'!A138,LEN('Data Summary'!A138)-9)</f>
        <v>#VALUE!</v>
      </c>
      <c r="B138" s="38" t="str">
        <f ca="true">+IF(ISTEXT('Data Summary'!B138),'Data Summary'!B138,"")</f>
        <v/>
      </c>
      <c r="C138" s="350" t="e">
        <f ca="true">+VALUE('Data Summary'!C138)</f>
        <v>#VALUE!</v>
      </c>
      <c r="D138" s="98" t="e">
        <f ca="true">+IF(AND(ISNUMBER(OFFSET('Water Data'!$D$4,0,10*ROW('Water Data'!D132))),'Data Summary'!BS138="Yes"),100-OFFSET('Water Data'!$D$4,0,10*ROW('Water Data'!D132)),NA())</f>
        <v>#N/A</v>
      </c>
      <c r="E138" s="98" t="e">
        <f ca="true">+IF(AND(ISNUMBER(OFFSET('Water Data'!$D$6,0,10*ROW('Water Data'!D132))),'Data Summary'!BT138="Yes"),OFFSET('Water Data'!$D$6,0,10*ROW('Water Data'!D132)),NA())</f>
        <v>#N/A</v>
      </c>
      <c r="F138" s="98" t="e">
        <f ca="true">+IF(AND(ISNUMBER(OFFSET('Water Data'!$D$9,0,10*ROW('Water Data'!D132))),'Data Summary'!BU138="Yes"),OFFSET('Water Data'!$D$9,0,10*ROW('Water Data'!D132)),NA())</f>
        <v>#N/A</v>
      </c>
      <c r="G138" s="98" t="e">
        <f ca="true">+IF(AND(ISNUMBER(OFFSET('Water Data'!$E$4,0,10*ROW('Water Data'!E132))),'Data Summary'!BV138="Yes"),100-OFFSET('Water Data'!$E$4,0,10*ROW('Water Data'!E132)),NA())</f>
        <v>#N/A</v>
      </c>
      <c r="H138" s="98" t="e">
        <f ca="true">+IF(AND(ISNUMBER(OFFSET('Water Data'!$E$6,0,10*ROW('Water Data'!E132))),'Data Summary'!BW138="Yes"),OFFSET('Water Data'!$E$6,0,10*ROW('Water Data'!E132)),NA())</f>
        <v>#N/A</v>
      </c>
      <c r="I138" s="98" t="e">
        <f ca="true">+IF(AND(ISNUMBER(OFFSET('Water Data'!$E$9,0,10*ROW('Water Data'!E132))),'Data Summary'!BX138="Yes"),OFFSET('Water Data'!$E$9,0,10*ROW('Water Data'!E132)),NA())</f>
        <v>#N/A</v>
      </c>
      <c r="J138" s="98" t="e">
        <f ca="true">+IF(AND(ISNUMBER(OFFSET('Water Data'!$F$4,0,10*ROW('Water Data'!F132))),'Data Summary'!BY138="Yes"),100-OFFSET('Water Data'!$F$4,0,10*ROW('Water Data'!F132)),NA())</f>
        <v>#N/A</v>
      </c>
      <c r="K138" s="98" t="e">
        <f ca="true">+IF(AND(ISNUMBER(OFFSET('Water Data'!$F$6,0,10*ROW('Water Data'!F132))),'Data Summary'!BZ138="Yes"),OFFSET('Water Data'!$F$6,0,10*ROW('Water Data'!F132)),NA())</f>
        <v>#N/A</v>
      </c>
      <c r="L138" s="98" t="e">
        <f ca="true">+IF(AND(ISNUMBER(OFFSET('Water Data'!$F$9,0,10*ROW('Water Data'!F132))),'Data Summary'!CA138="Yes"),OFFSET('Water Data'!$F$9,0,10*ROW('Water Data'!F132)),NA())</f>
        <v>#N/A</v>
      </c>
      <c r="M138" s="98" t="e">
        <f ca="true">+IF(AND(ISNUMBER(OFFSET('Water Data'!$G$4,0,10*ROW('Water Data'!G132))),'Data Summary'!CB138="Yes"),100-OFFSET('Water Data'!$G$4,0,10*ROW('Water Data'!G132)),NA())</f>
        <v>#N/A</v>
      </c>
      <c r="N138" s="98" t="e">
        <f ca="true">+IF(AND(ISNUMBER(OFFSET('Water Data'!$G$6,0,10*ROW('Water Data'!G132))),'Data Summary'!CC138="Yes"),OFFSET('Water Data'!$G$6,0,10*ROW('Water Data'!G132)),NA())</f>
        <v>#N/A</v>
      </c>
      <c r="O138" s="98" t="e">
        <f ca="true">+IF(AND(ISNUMBER(OFFSET('Water Data'!$G$9,0,10*ROW('Water Data'!G132))),'Data Summary'!CD138="Yes"),OFFSET('Water Data'!$G$9,0,10*ROW('Water Data'!G132)),NA())</f>
        <v>#N/A</v>
      </c>
      <c r="P138" s="98" t="e">
        <f ca="true">+IF(AND(ISNUMBER(OFFSET('Water Data'!$H$4,0,10*ROW('Water Data'!H132))),'Data Summary'!CE138="Yes"),100-OFFSET('Water Data'!$H$4,0,10*ROW('Water Data'!H132)),NA())</f>
        <v>#N/A</v>
      </c>
      <c r="Q138" s="98" t="e">
        <f ca="true">+IF(AND(ISNUMBER(OFFSET('Water Data'!$H$6,0,10*ROW('Water Data'!H132))),'Data Summary'!CF138="Yes"),OFFSET('Water Data'!$H$6,0,10*ROW('Water Data'!H132)),NA())</f>
        <v>#N/A</v>
      </c>
      <c r="R138" s="98" t="e">
        <f ca="true">+IF(AND(ISNUMBER(OFFSET('Water Data'!$H$9,0,10*ROW('Water Data'!H132))),'Data Summary'!CG138="Yes"),OFFSET('Water Data'!$H$9,0,10*ROW('Water Data'!H132)),NA())</f>
        <v>#N/A</v>
      </c>
      <c r="S138" s="98" t="e">
        <f ca="true">+IF(AND(ISNUMBER(OFFSET('Water Data'!$I$4,0,10*ROW('Water Data'!I132))),'Data Summary'!CH138="Yes"),100-OFFSET('Water Data'!$I$4,0,10*ROW('Water Data'!I132)),NA())</f>
        <v>#N/A</v>
      </c>
      <c r="T138" s="98" t="e">
        <f ca="true">+IF(AND(ISNUMBER(OFFSET('Water Data'!$I$6,0,10*ROW('Water Data'!I132))),'Data Summary'!CI138="Yes"),OFFSET('Water Data'!$I$6,0,10*ROW('Water Data'!I132)),NA())</f>
        <v>#N/A</v>
      </c>
      <c r="U138" s="98" t="e">
        <f ca="true">+IF(AND(ISNUMBER(OFFSET('Water Data'!$I$9,0,10*ROW('Water Data'!I132))),'Data Summary'!CJ138="Yes"),OFFSET('Water Data'!$I$9,0,10*ROW('Water Data'!I132)),NA())</f>
        <v>#N/A</v>
      </c>
      <c r="V138" s="99" t="e">
        <f ca="true">+IF(AND(ISNUMBER(OFFSET('Sanitation Data'!$D$4,0,10*ROW('Sanitation Data'!D132))),'Data Summary'!CK138="Yes"),100-OFFSET('Sanitation Data'!$D$4,0,10*ROW('Sanitation Data'!D132)),NA())</f>
        <v>#N/A</v>
      </c>
      <c r="W138" s="99" t="e">
        <f ca="true">+IF(AND(ISNUMBER(OFFSET('Sanitation Data'!$D$6,0,10*ROW('Sanitation Data'!D132))),'Data Summary'!CL138="Yes"),OFFSET('Sanitation Data'!$D$6,0,10*ROW('Sanitation Data'!D132)),NA())</f>
        <v>#N/A</v>
      </c>
      <c r="X138" s="99" t="e">
        <f ca="true">+IF(AND(ISNUMBER(OFFSET('Sanitation Data'!$D$10,0,10*ROW('Sanitation Data'!D132))),'Data Summary'!CM138="Yes"),OFFSET('Sanitation Data'!$D$10,0,10*ROW('Sanitation Data'!D132)),NA())</f>
        <v>#N/A</v>
      </c>
      <c r="Y138" s="99" t="e">
        <f ca="true">+IF(AND(ISNUMBER(OFFSET('Sanitation Data'!$D$11,0,10*ROW('Sanitation Data'!D132))),'Data Summary'!CN138="Yes"),OFFSET('Sanitation Data'!$D$11,0,10*ROW('Sanitation Data'!D132)),NA())</f>
        <v>#N/A</v>
      </c>
      <c r="Z138" s="99" t="e">
        <f ca="true">+IF(AND(ISNUMBER(OFFSET('Sanitation Data'!$D$12,0,10*ROW('Sanitation Data'!D132))),'Data Summary'!CO138="Yes"),OFFSET('Sanitation Data'!$D$12,0,10*ROW('Sanitation Data'!D132)),NA())</f>
        <v>#N/A</v>
      </c>
      <c r="AA138" s="99" t="e">
        <f ca="true">+IF(AND(ISNUMBER(OFFSET('Sanitation Data'!$E$4,0,10*ROW('Sanitation Data'!E132))),'Data Summary'!CP138="Yes"),100-OFFSET('Sanitation Data'!$E$4,0,10*ROW('Sanitation Data'!E132)),NA())</f>
        <v>#N/A</v>
      </c>
      <c r="AB138" s="99" t="e">
        <f ca="true">+IF(AND(ISNUMBER(OFFSET('Sanitation Data'!$E$6,0,10*ROW('Sanitation Data'!E132))),'Data Summary'!CQ138="Yes"),OFFSET('Sanitation Data'!$E$6,0,10*ROW('Sanitation Data'!E132)),NA())</f>
        <v>#N/A</v>
      </c>
      <c r="AC138" s="99" t="e">
        <f ca="true">+IF(AND(ISNUMBER(OFFSET('Sanitation Data'!$E$10,0,10*ROW('Sanitation Data'!E132))),'Data Summary'!CR138="Yes"),OFFSET('Sanitation Data'!$E$10,0,10*ROW('Sanitation Data'!E132)),NA())</f>
        <v>#N/A</v>
      </c>
      <c r="AD138" s="99" t="e">
        <f ca="true">+IF(AND(ISNUMBER(OFFSET('Sanitation Data'!$E$11,0,10*ROW('Sanitation Data'!E132))),'Data Summary'!CS138="Yes"),OFFSET('Sanitation Data'!$E$11,0,10*ROW('Sanitation Data'!E132)),NA())</f>
        <v>#N/A</v>
      </c>
      <c r="AE138" s="99" t="e">
        <f ca="true">+IF(AND(ISNUMBER(OFFSET('Sanitation Data'!$E$12,0,10*ROW('Sanitation Data'!E132))),'Data Summary'!CT138="Yes"),OFFSET('Sanitation Data'!$E$12,0,10*ROW('Sanitation Data'!E132)),NA())</f>
        <v>#N/A</v>
      </c>
      <c r="AF138" s="99" t="e">
        <f ca="true">+IF(AND(ISNUMBER(OFFSET('Sanitation Data'!$F$4,0,10*ROW('Sanitation Data'!F132))),'Data Summary'!CU138="Yes"),100-OFFSET('Sanitation Data'!$F$4,0,10*ROW('Sanitation Data'!F132)),NA())</f>
        <v>#N/A</v>
      </c>
      <c r="AG138" s="99" t="e">
        <f ca="true">+IF(AND(ISNUMBER(OFFSET('Sanitation Data'!$F$6,0,10*ROW('Sanitation Data'!F132))),'Data Summary'!CV138="Yes"),OFFSET('Sanitation Data'!$F$6,0,10*ROW('Sanitation Data'!F132)),NA())</f>
        <v>#N/A</v>
      </c>
      <c r="AH138" s="99" t="e">
        <f ca="true">+IF(AND(ISNUMBER(OFFSET('Sanitation Data'!$F$10,0,10*ROW('Sanitation Data'!F132))),'Data Summary'!CW138="Yes"),OFFSET('Sanitation Data'!$F$10,0,10*ROW('Sanitation Data'!F132)),NA())</f>
        <v>#N/A</v>
      </c>
      <c r="AI138" s="99" t="e">
        <f ca="true">+IF(AND(ISNUMBER(OFFSET('Sanitation Data'!$F$11,0,10*ROW('Sanitation Data'!F132))),'Data Summary'!CX138="Yes"),OFFSET('Sanitation Data'!$F$11,0,10*ROW('Sanitation Data'!F132)),NA())</f>
        <v>#N/A</v>
      </c>
      <c r="AJ138" s="99" t="e">
        <f ca="true">+IF(AND(ISNUMBER(OFFSET('Sanitation Data'!$F$12,0,10*ROW('Sanitation Data'!F132))),'Data Summary'!CY138="Yes"),OFFSET('Sanitation Data'!$F$12,0,10*ROW('Sanitation Data'!F132)),NA())</f>
        <v>#N/A</v>
      </c>
      <c r="AK138" s="99" t="e">
        <f ca="true">+IF(AND(ISNUMBER(OFFSET('Sanitation Data'!$G$4,0,10*ROW('Sanitation Data'!G132))),'Data Summary'!CZ138="Yes"),100-OFFSET('Sanitation Data'!$G$4,0,10*ROW('Sanitation Data'!G132)),NA())</f>
        <v>#N/A</v>
      </c>
      <c r="AL138" s="99" t="e">
        <f ca="true">+IF(AND(ISNUMBER(OFFSET('Sanitation Data'!$G$6,0,10*ROW('Sanitation Data'!G132))),'Data Summary'!DA138="Yes"),OFFSET('Sanitation Data'!$G$6,0,10*ROW('Sanitation Data'!G132)),NA())</f>
        <v>#N/A</v>
      </c>
      <c r="AM138" s="99" t="e">
        <f ca="true">+IF(AND(ISNUMBER(OFFSET('Sanitation Data'!$G$10,0,10*ROW('Sanitation Data'!G132))),'Data Summary'!DB138="Yes"),OFFSET('Sanitation Data'!$G$10,0,10*ROW('Sanitation Data'!G132)),NA())</f>
        <v>#N/A</v>
      </c>
      <c r="AN138" s="99" t="e">
        <f ca="true">+IF(AND(ISNUMBER(OFFSET('Sanitation Data'!$G$11,0,10*ROW('Sanitation Data'!G132))),'Data Summary'!DC138="Yes"),OFFSET('Sanitation Data'!$G$11,0,10*ROW('Sanitation Data'!G132)),NA())</f>
        <v>#N/A</v>
      </c>
      <c r="AO138" s="99" t="e">
        <f ca="true">+IF(AND(ISNUMBER(OFFSET('Sanitation Data'!$G$12,0,10*ROW('Sanitation Data'!G132))),'Data Summary'!DD138="Yes"),OFFSET('Sanitation Data'!$G$12,0,10*ROW('Sanitation Data'!G132)),NA())</f>
        <v>#N/A</v>
      </c>
      <c r="AP138" s="99" t="e">
        <f ca="true">+IF(AND(ISNUMBER(OFFSET('Sanitation Data'!$H$4,0,10*ROW('Sanitation Data'!H132))),'Data Summary'!DE138="Yes"),100-OFFSET('Sanitation Data'!$H$4,0,10*ROW('Sanitation Data'!H132)),NA())</f>
        <v>#N/A</v>
      </c>
      <c r="AQ138" s="99" t="e">
        <f ca="true">+IF(AND(ISNUMBER(OFFSET('Sanitation Data'!$H$6,0,10*ROW('Sanitation Data'!H132))),'Data Summary'!DF138="Yes"),OFFSET('Sanitation Data'!$H$6,0,10*ROW('Sanitation Data'!H132)),NA())</f>
        <v>#N/A</v>
      </c>
      <c r="AR138" s="99" t="e">
        <f ca="true">+IF(AND(ISNUMBER(OFFSET('Sanitation Data'!$H$10,0,10*ROW('Sanitation Data'!H132))),'Data Summary'!DG138="Yes"),OFFSET('Sanitation Data'!$H$10,0,10*ROW('Sanitation Data'!H132)),NA())</f>
        <v>#N/A</v>
      </c>
      <c r="AS138" s="99" t="e">
        <f ca="true">+IF(AND(ISNUMBER(OFFSET('Sanitation Data'!$H$11,0,10*ROW('Sanitation Data'!H132))),'Data Summary'!DH138="Yes"),OFFSET('Sanitation Data'!$H$11,0,10*ROW('Sanitation Data'!H132)),NA())</f>
        <v>#N/A</v>
      </c>
      <c r="AT138" s="99" t="e">
        <f ca="true">+IF(AND(ISNUMBER(OFFSET('Sanitation Data'!$H$12,0,10*ROW('Sanitation Data'!H132))),'Data Summary'!DI138="Yes"),OFFSET('Sanitation Data'!$H$12,0,10*ROW('Sanitation Data'!H132)),NA())</f>
        <v>#N/A</v>
      </c>
      <c r="AU138" s="99" t="e">
        <f ca="true">+IF(AND(ISNUMBER(OFFSET('Sanitation Data'!$I$4,0,10*ROW('Sanitation Data'!I132))),'Data Summary'!DJ138="Yes"),100-OFFSET('Sanitation Data'!$I$4,0,10*ROW('Sanitation Data'!I132)),NA())</f>
        <v>#N/A</v>
      </c>
      <c r="AV138" s="99" t="e">
        <f ca="true">+IF(AND(ISNUMBER(OFFSET('Sanitation Data'!$I$6,0,10*ROW('Sanitation Data'!I132))),'Data Summary'!DK138="Yes"),OFFSET('Sanitation Data'!$I$6,0,10*ROW('Sanitation Data'!I132)),NA())</f>
        <v>#N/A</v>
      </c>
      <c r="AW138" s="99" t="e">
        <f ca="true">+IF(AND(ISNUMBER(OFFSET('Sanitation Data'!$I$10,0,10*ROW('Sanitation Data'!I132))),'Data Summary'!DL138="Yes"),OFFSET('Sanitation Data'!$I$10,0,10*ROW('Sanitation Data'!I132)),NA())</f>
        <v>#N/A</v>
      </c>
      <c r="AX138" s="99" t="e">
        <f ca="true">+IF(AND(ISNUMBER(OFFSET('Sanitation Data'!$I$11,0,10*ROW('Sanitation Data'!I132))),'Data Summary'!DM138="Yes"),OFFSET('Sanitation Data'!$I$11,0,10*ROW('Sanitation Data'!I132)),NA())</f>
        <v>#N/A</v>
      </c>
      <c r="AY138" s="99" t="e">
        <f ca="true">+IF(AND(ISNUMBER(OFFSET('Sanitation Data'!$I$12,0,10*ROW('Sanitation Data'!I132))),'Data Summary'!DN138="Yes"),OFFSET('Sanitation Data'!$I$12,0,10*ROW('Sanitation Data'!I132)),NA())</f>
        <v>#N/A</v>
      </c>
      <c r="AZ138" s="100" t="e">
        <f ca="true">+IF(AND(ISNUMBER(OFFSET('Hygiene Data'!$D$5,0,10*ROW('Hygiene Data'!D132))),'Data Summary'!DO138="Yes"),OFFSET('Hygiene Data'!$D$5,0,10*ROW('Hygiene Data'!D132)),NA())</f>
        <v>#N/A</v>
      </c>
      <c r="BA138" s="100" t="e">
        <f ca="true">+IF(AND(ISNUMBER(OFFSET('Hygiene Data'!$D$7,0,10*ROW('Hygiene Data'!D132))),'Data Summary'!DP138="Yes"),OFFSET('Hygiene Data'!$D$7,0,10*ROW('Hygiene Data'!D132)),NA())</f>
        <v>#N/A</v>
      </c>
      <c r="BB138" s="100" t="e">
        <f ca="true">+IF(AND(ISNUMBER(OFFSET('Hygiene Data'!$D$9,0,10*ROW('Hygiene Data'!D132))),'Data Summary'!DQ138="Yes"),OFFSET('Hygiene Data'!$D$9,0,10*ROW('Hygiene Data'!D132)),NA())</f>
        <v>#N/A</v>
      </c>
      <c r="BC138" s="100" t="e">
        <f ca="true">+IF(AND(ISNUMBER(OFFSET('Hygiene Data'!$E$5,0,10*ROW('Hygiene Data'!E132))),'Data Summary'!DR138="Yes"),OFFSET('Hygiene Data'!$E$5,0,10*ROW('Hygiene Data'!E132)),NA())</f>
        <v>#N/A</v>
      </c>
      <c r="BD138" s="100" t="e">
        <f ca="true">+IF(AND(ISNUMBER(OFFSET('Hygiene Data'!$E$7,0,10*ROW('Hygiene Data'!E132))),'Data Summary'!DS138="Yes"),OFFSET('Hygiene Data'!$E$7,0,10*ROW('Hygiene Data'!E132)),NA())</f>
        <v>#N/A</v>
      </c>
      <c r="BE138" s="100" t="e">
        <f ca="true">+IF(AND(ISNUMBER(OFFSET('Hygiene Data'!$E$9,0,10*ROW('Hygiene Data'!E132))),'Data Summary'!DT138="Yes"),OFFSET('Hygiene Data'!$E$9,0,10*ROW('Hygiene Data'!E132)),NA())</f>
        <v>#N/A</v>
      </c>
      <c r="BF138" s="100" t="e">
        <f ca="true">+IF(AND(ISNUMBER(OFFSET('Hygiene Data'!$F$5,0,10*ROW('Hygiene Data'!F132))),'Data Summary'!DU138="Yes"),OFFSET('Hygiene Data'!$F$5,0,10*ROW('Hygiene Data'!F132)),NA())</f>
        <v>#N/A</v>
      </c>
      <c r="BG138" s="100" t="e">
        <f ca="true">+IF(AND(ISNUMBER(OFFSET('Hygiene Data'!$F$7,0,10*ROW('Hygiene Data'!F132))),'Data Summary'!DV138="Yes"),OFFSET('Hygiene Data'!$F$7,0,10*ROW('Hygiene Data'!F132)),NA())</f>
        <v>#N/A</v>
      </c>
      <c r="BH138" s="100" t="e">
        <f ca="true">+IF(AND(ISNUMBER(OFFSET('Hygiene Data'!$F$9,0,10*ROW('Hygiene Data'!F132))),'Data Summary'!DW138="Yes"),OFFSET('Hygiene Data'!$F$9,0,10*ROW('Hygiene Data'!F132)),NA())</f>
        <v>#N/A</v>
      </c>
      <c r="BI138" s="100" t="e">
        <f ca="true">+IF(AND(ISNUMBER(OFFSET('Hygiene Data'!$G$5,0,10*ROW('Hygiene Data'!G132))),'Data Summary'!DX138="Yes"),OFFSET('Hygiene Data'!$G$5,0,10*ROW('Hygiene Data'!G132)),NA())</f>
        <v>#N/A</v>
      </c>
      <c r="BJ138" s="100" t="e">
        <f ca="true">+IF(AND(ISNUMBER(OFFSET('Hygiene Data'!$G$7,0,10*ROW('Hygiene Data'!G132))),'Data Summary'!DY138="Yes"),OFFSET('Hygiene Data'!$G$7,0,10*ROW('Hygiene Data'!G132)),NA())</f>
        <v>#N/A</v>
      </c>
      <c r="BK138" s="100" t="e">
        <f ca="true">+IF(AND(ISNUMBER(OFFSET('Hygiene Data'!$G$9,0,10*ROW('Hygiene Data'!G132))),'Data Summary'!DZ138="Yes"),OFFSET('Hygiene Data'!$G$9,0,10*ROW('Hygiene Data'!G132)),NA())</f>
        <v>#N/A</v>
      </c>
      <c r="BL138" s="100" t="e">
        <f ca="true">+IF(AND(ISNUMBER(OFFSET('Hygiene Data'!$H$5,0,10*ROW('Hygiene Data'!H132))),'Data Summary'!EA138="Yes"),OFFSET('Hygiene Data'!$H$5,0,10*ROW('Hygiene Data'!H132)),NA())</f>
        <v>#N/A</v>
      </c>
      <c r="BM138" s="100" t="e">
        <f ca="true">+IF(AND(ISNUMBER(OFFSET('Hygiene Data'!$H$7,0,10*ROW('Hygiene Data'!H132))),'Data Summary'!EB138="Yes"),OFFSET('Hygiene Data'!$H$7,0,10*ROW('Hygiene Data'!H132)),NA())</f>
        <v>#N/A</v>
      </c>
      <c r="BN138" s="100" t="e">
        <f ca="true">+IF(AND(ISNUMBER(OFFSET('Hygiene Data'!$H$9,0,10*ROW('Hygiene Data'!H132))),'Data Summary'!EC138="Yes"),OFFSET('Hygiene Data'!$H$9,0,10*ROW('Hygiene Data'!H132)),NA())</f>
        <v>#N/A</v>
      </c>
      <c r="BO138" s="100" t="e">
        <f ca="true">+IF(AND(ISNUMBER(OFFSET('Hygiene Data'!$I$5,0,10*ROW('Hygiene Data'!I132))),'Data Summary'!ED138="Yes"),OFFSET('Hygiene Data'!$I$5,0,10*ROW('Hygiene Data'!I132)),NA())</f>
        <v>#N/A</v>
      </c>
      <c r="BP138" s="100" t="e">
        <f ca="true">+IF(AND(ISNUMBER(OFFSET('Hygiene Data'!$I$7,0,10*ROW('Hygiene Data'!I132))),'Data Summary'!EE138="Yes"),OFFSET('Hygiene Data'!$I$7,0,10*ROW('Hygiene Data'!I132)),NA())</f>
        <v>#N/A</v>
      </c>
      <c r="BQ138" s="100" t="e">
        <f ca="true">+IF(AND(ISNUMBER(OFFSET('Hygiene Data'!$I$9,0,10*ROW('Hygiene Data'!I132))),'Data Summary'!EF138="Yes"),OFFSET('Hygiene Data'!$I$9,0,10*ROW('Hygiene Data'!I132)),NA())</f>
        <v>#N/A</v>
      </c>
    </row>
    <row xmlns:x14ac="http://schemas.microsoft.com/office/spreadsheetml/2009/9/ac" r="139" x14ac:dyDescent="0.2">
      <c r="A139" s="351" t="e">
        <f ca="true">+RIGHT('Data Summary'!A139,LEN('Data Summary'!A139)-9)</f>
        <v>#VALUE!</v>
      </c>
      <c r="B139" s="38" t="str">
        <f ca="true">+IF(ISTEXT('Data Summary'!B139),'Data Summary'!B139,"")</f>
        <v/>
      </c>
      <c r="C139" s="350" t="e">
        <f ca="true">+VALUE('Data Summary'!C139)</f>
        <v>#VALUE!</v>
      </c>
      <c r="D139" s="98" t="e">
        <f ca="true">+IF(AND(ISNUMBER(OFFSET('Water Data'!$D$4,0,10*ROW('Water Data'!D133))),'Data Summary'!BS139="Yes"),100-OFFSET('Water Data'!$D$4,0,10*ROW('Water Data'!D133)),NA())</f>
        <v>#N/A</v>
      </c>
      <c r="E139" s="98" t="e">
        <f ca="true">+IF(AND(ISNUMBER(OFFSET('Water Data'!$D$6,0,10*ROW('Water Data'!D133))),'Data Summary'!BT139="Yes"),OFFSET('Water Data'!$D$6,0,10*ROW('Water Data'!D133)),NA())</f>
        <v>#N/A</v>
      </c>
      <c r="F139" s="98" t="e">
        <f ca="true">+IF(AND(ISNUMBER(OFFSET('Water Data'!$D$9,0,10*ROW('Water Data'!D133))),'Data Summary'!BU139="Yes"),OFFSET('Water Data'!$D$9,0,10*ROW('Water Data'!D133)),NA())</f>
        <v>#N/A</v>
      </c>
      <c r="G139" s="98" t="e">
        <f ca="true">+IF(AND(ISNUMBER(OFFSET('Water Data'!$E$4,0,10*ROW('Water Data'!E133))),'Data Summary'!BV139="Yes"),100-OFFSET('Water Data'!$E$4,0,10*ROW('Water Data'!E133)),NA())</f>
        <v>#N/A</v>
      </c>
      <c r="H139" s="98" t="e">
        <f ca="true">+IF(AND(ISNUMBER(OFFSET('Water Data'!$E$6,0,10*ROW('Water Data'!E133))),'Data Summary'!BW139="Yes"),OFFSET('Water Data'!$E$6,0,10*ROW('Water Data'!E133)),NA())</f>
        <v>#N/A</v>
      </c>
      <c r="I139" s="98" t="e">
        <f ca="true">+IF(AND(ISNUMBER(OFFSET('Water Data'!$E$9,0,10*ROW('Water Data'!E133))),'Data Summary'!BX139="Yes"),OFFSET('Water Data'!$E$9,0,10*ROW('Water Data'!E133)),NA())</f>
        <v>#N/A</v>
      </c>
      <c r="J139" s="98" t="e">
        <f ca="true">+IF(AND(ISNUMBER(OFFSET('Water Data'!$F$4,0,10*ROW('Water Data'!F133))),'Data Summary'!BY139="Yes"),100-OFFSET('Water Data'!$F$4,0,10*ROW('Water Data'!F133)),NA())</f>
        <v>#N/A</v>
      </c>
      <c r="K139" s="98" t="e">
        <f ca="true">+IF(AND(ISNUMBER(OFFSET('Water Data'!$F$6,0,10*ROW('Water Data'!F133))),'Data Summary'!BZ139="Yes"),OFFSET('Water Data'!$F$6,0,10*ROW('Water Data'!F133)),NA())</f>
        <v>#N/A</v>
      </c>
      <c r="L139" s="98" t="e">
        <f ca="true">+IF(AND(ISNUMBER(OFFSET('Water Data'!$F$9,0,10*ROW('Water Data'!F133))),'Data Summary'!CA139="Yes"),OFFSET('Water Data'!$F$9,0,10*ROW('Water Data'!F133)),NA())</f>
        <v>#N/A</v>
      </c>
      <c r="M139" s="98" t="e">
        <f ca="true">+IF(AND(ISNUMBER(OFFSET('Water Data'!$G$4,0,10*ROW('Water Data'!G133))),'Data Summary'!CB139="Yes"),100-OFFSET('Water Data'!$G$4,0,10*ROW('Water Data'!G133)),NA())</f>
        <v>#N/A</v>
      </c>
      <c r="N139" s="98" t="e">
        <f ca="true">+IF(AND(ISNUMBER(OFFSET('Water Data'!$G$6,0,10*ROW('Water Data'!G133))),'Data Summary'!CC139="Yes"),OFFSET('Water Data'!$G$6,0,10*ROW('Water Data'!G133)),NA())</f>
        <v>#N/A</v>
      </c>
      <c r="O139" s="98" t="e">
        <f ca="true">+IF(AND(ISNUMBER(OFFSET('Water Data'!$G$9,0,10*ROW('Water Data'!G133))),'Data Summary'!CD139="Yes"),OFFSET('Water Data'!$G$9,0,10*ROW('Water Data'!G133)),NA())</f>
        <v>#N/A</v>
      </c>
      <c r="P139" s="98" t="e">
        <f ca="true">+IF(AND(ISNUMBER(OFFSET('Water Data'!$H$4,0,10*ROW('Water Data'!H133))),'Data Summary'!CE139="Yes"),100-OFFSET('Water Data'!$H$4,0,10*ROW('Water Data'!H133)),NA())</f>
        <v>#N/A</v>
      </c>
      <c r="Q139" s="98" t="e">
        <f ca="true">+IF(AND(ISNUMBER(OFFSET('Water Data'!$H$6,0,10*ROW('Water Data'!H133))),'Data Summary'!CF139="Yes"),OFFSET('Water Data'!$H$6,0,10*ROW('Water Data'!H133)),NA())</f>
        <v>#N/A</v>
      </c>
      <c r="R139" s="98" t="e">
        <f ca="true">+IF(AND(ISNUMBER(OFFSET('Water Data'!$H$9,0,10*ROW('Water Data'!H133))),'Data Summary'!CG139="Yes"),OFFSET('Water Data'!$H$9,0,10*ROW('Water Data'!H133)),NA())</f>
        <v>#N/A</v>
      </c>
      <c r="S139" s="98" t="e">
        <f ca="true">+IF(AND(ISNUMBER(OFFSET('Water Data'!$I$4,0,10*ROW('Water Data'!I133))),'Data Summary'!CH139="Yes"),100-OFFSET('Water Data'!$I$4,0,10*ROW('Water Data'!I133)),NA())</f>
        <v>#N/A</v>
      </c>
      <c r="T139" s="98" t="e">
        <f ca="true">+IF(AND(ISNUMBER(OFFSET('Water Data'!$I$6,0,10*ROW('Water Data'!I133))),'Data Summary'!CI139="Yes"),OFFSET('Water Data'!$I$6,0,10*ROW('Water Data'!I133)),NA())</f>
        <v>#N/A</v>
      </c>
      <c r="U139" s="98" t="e">
        <f ca="true">+IF(AND(ISNUMBER(OFFSET('Water Data'!$I$9,0,10*ROW('Water Data'!I133))),'Data Summary'!CJ139="Yes"),OFFSET('Water Data'!$I$9,0,10*ROW('Water Data'!I133)),NA())</f>
        <v>#N/A</v>
      </c>
      <c r="V139" s="99" t="e">
        <f ca="true">+IF(AND(ISNUMBER(OFFSET('Sanitation Data'!$D$4,0,10*ROW('Sanitation Data'!D133))),'Data Summary'!CK139="Yes"),100-OFFSET('Sanitation Data'!$D$4,0,10*ROW('Sanitation Data'!D133)),NA())</f>
        <v>#N/A</v>
      </c>
      <c r="W139" s="99" t="e">
        <f ca="true">+IF(AND(ISNUMBER(OFFSET('Sanitation Data'!$D$6,0,10*ROW('Sanitation Data'!D133))),'Data Summary'!CL139="Yes"),OFFSET('Sanitation Data'!$D$6,0,10*ROW('Sanitation Data'!D133)),NA())</f>
        <v>#N/A</v>
      </c>
      <c r="X139" s="99" t="e">
        <f ca="true">+IF(AND(ISNUMBER(OFFSET('Sanitation Data'!$D$10,0,10*ROW('Sanitation Data'!D133))),'Data Summary'!CM139="Yes"),OFFSET('Sanitation Data'!$D$10,0,10*ROW('Sanitation Data'!D133)),NA())</f>
        <v>#N/A</v>
      </c>
      <c r="Y139" s="99" t="e">
        <f ca="true">+IF(AND(ISNUMBER(OFFSET('Sanitation Data'!$D$11,0,10*ROW('Sanitation Data'!D133))),'Data Summary'!CN139="Yes"),OFFSET('Sanitation Data'!$D$11,0,10*ROW('Sanitation Data'!D133)),NA())</f>
        <v>#N/A</v>
      </c>
      <c r="Z139" s="99" t="e">
        <f ca="true">+IF(AND(ISNUMBER(OFFSET('Sanitation Data'!$D$12,0,10*ROW('Sanitation Data'!D133))),'Data Summary'!CO139="Yes"),OFFSET('Sanitation Data'!$D$12,0,10*ROW('Sanitation Data'!D133)),NA())</f>
        <v>#N/A</v>
      </c>
      <c r="AA139" s="99" t="e">
        <f ca="true">+IF(AND(ISNUMBER(OFFSET('Sanitation Data'!$E$4,0,10*ROW('Sanitation Data'!E133))),'Data Summary'!CP139="Yes"),100-OFFSET('Sanitation Data'!$E$4,0,10*ROW('Sanitation Data'!E133)),NA())</f>
        <v>#N/A</v>
      </c>
      <c r="AB139" s="99" t="e">
        <f ca="true">+IF(AND(ISNUMBER(OFFSET('Sanitation Data'!$E$6,0,10*ROW('Sanitation Data'!E133))),'Data Summary'!CQ139="Yes"),OFFSET('Sanitation Data'!$E$6,0,10*ROW('Sanitation Data'!E133)),NA())</f>
        <v>#N/A</v>
      </c>
      <c r="AC139" s="99" t="e">
        <f ca="true">+IF(AND(ISNUMBER(OFFSET('Sanitation Data'!$E$10,0,10*ROW('Sanitation Data'!E133))),'Data Summary'!CR139="Yes"),OFFSET('Sanitation Data'!$E$10,0,10*ROW('Sanitation Data'!E133)),NA())</f>
        <v>#N/A</v>
      </c>
      <c r="AD139" s="99" t="e">
        <f ca="true">+IF(AND(ISNUMBER(OFFSET('Sanitation Data'!$E$11,0,10*ROW('Sanitation Data'!E133))),'Data Summary'!CS139="Yes"),OFFSET('Sanitation Data'!$E$11,0,10*ROW('Sanitation Data'!E133)),NA())</f>
        <v>#N/A</v>
      </c>
      <c r="AE139" s="99" t="e">
        <f ca="true">+IF(AND(ISNUMBER(OFFSET('Sanitation Data'!$E$12,0,10*ROW('Sanitation Data'!E133))),'Data Summary'!CT139="Yes"),OFFSET('Sanitation Data'!$E$12,0,10*ROW('Sanitation Data'!E133)),NA())</f>
        <v>#N/A</v>
      </c>
      <c r="AF139" s="99" t="e">
        <f ca="true">+IF(AND(ISNUMBER(OFFSET('Sanitation Data'!$F$4,0,10*ROW('Sanitation Data'!F133))),'Data Summary'!CU139="Yes"),100-OFFSET('Sanitation Data'!$F$4,0,10*ROW('Sanitation Data'!F133)),NA())</f>
        <v>#N/A</v>
      </c>
      <c r="AG139" s="99" t="e">
        <f ca="true">+IF(AND(ISNUMBER(OFFSET('Sanitation Data'!$F$6,0,10*ROW('Sanitation Data'!F133))),'Data Summary'!CV139="Yes"),OFFSET('Sanitation Data'!$F$6,0,10*ROW('Sanitation Data'!F133)),NA())</f>
        <v>#N/A</v>
      </c>
      <c r="AH139" s="99" t="e">
        <f ca="true">+IF(AND(ISNUMBER(OFFSET('Sanitation Data'!$F$10,0,10*ROW('Sanitation Data'!F133))),'Data Summary'!CW139="Yes"),OFFSET('Sanitation Data'!$F$10,0,10*ROW('Sanitation Data'!F133)),NA())</f>
        <v>#N/A</v>
      </c>
      <c r="AI139" s="99" t="e">
        <f ca="true">+IF(AND(ISNUMBER(OFFSET('Sanitation Data'!$F$11,0,10*ROW('Sanitation Data'!F133))),'Data Summary'!CX139="Yes"),OFFSET('Sanitation Data'!$F$11,0,10*ROW('Sanitation Data'!F133)),NA())</f>
        <v>#N/A</v>
      </c>
      <c r="AJ139" s="99" t="e">
        <f ca="true">+IF(AND(ISNUMBER(OFFSET('Sanitation Data'!$F$12,0,10*ROW('Sanitation Data'!F133))),'Data Summary'!CY139="Yes"),OFFSET('Sanitation Data'!$F$12,0,10*ROW('Sanitation Data'!F133)),NA())</f>
        <v>#N/A</v>
      </c>
      <c r="AK139" s="99" t="e">
        <f ca="true">+IF(AND(ISNUMBER(OFFSET('Sanitation Data'!$G$4,0,10*ROW('Sanitation Data'!G133))),'Data Summary'!CZ139="Yes"),100-OFFSET('Sanitation Data'!$G$4,0,10*ROW('Sanitation Data'!G133)),NA())</f>
        <v>#N/A</v>
      </c>
      <c r="AL139" s="99" t="e">
        <f ca="true">+IF(AND(ISNUMBER(OFFSET('Sanitation Data'!$G$6,0,10*ROW('Sanitation Data'!G133))),'Data Summary'!DA139="Yes"),OFFSET('Sanitation Data'!$G$6,0,10*ROW('Sanitation Data'!G133)),NA())</f>
        <v>#N/A</v>
      </c>
      <c r="AM139" s="99" t="e">
        <f ca="true">+IF(AND(ISNUMBER(OFFSET('Sanitation Data'!$G$10,0,10*ROW('Sanitation Data'!G133))),'Data Summary'!DB139="Yes"),OFFSET('Sanitation Data'!$G$10,0,10*ROW('Sanitation Data'!G133)),NA())</f>
        <v>#N/A</v>
      </c>
      <c r="AN139" s="99" t="e">
        <f ca="true">+IF(AND(ISNUMBER(OFFSET('Sanitation Data'!$G$11,0,10*ROW('Sanitation Data'!G133))),'Data Summary'!DC139="Yes"),OFFSET('Sanitation Data'!$G$11,0,10*ROW('Sanitation Data'!G133)),NA())</f>
        <v>#N/A</v>
      </c>
      <c r="AO139" s="99" t="e">
        <f ca="true">+IF(AND(ISNUMBER(OFFSET('Sanitation Data'!$G$12,0,10*ROW('Sanitation Data'!G133))),'Data Summary'!DD139="Yes"),OFFSET('Sanitation Data'!$G$12,0,10*ROW('Sanitation Data'!G133)),NA())</f>
        <v>#N/A</v>
      </c>
      <c r="AP139" s="99" t="e">
        <f ca="true">+IF(AND(ISNUMBER(OFFSET('Sanitation Data'!$H$4,0,10*ROW('Sanitation Data'!H133))),'Data Summary'!DE139="Yes"),100-OFFSET('Sanitation Data'!$H$4,0,10*ROW('Sanitation Data'!H133)),NA())</f>
        <v>#N/A</v>
      </c>
      <c r="AQ139" s="99" t="e">
        <f ca="true">+IF(AND(ISNUMBER(OFFSET('Sanitation Data'!$H$6,0,10*ROW('Sanitation Data'!H133))),'Data Summary'!DF139="Yes"),OFFSET('Sanitation Data'!$H$6,0,10*ROW('Sanitation Data'!H133)),NA())</f>
        <v>#N/A</v>
      </c>
      <c r="AR139" s="99" t="e">
        <f ca="true">+IF(AND(ISNUMBER(OFFSET('Sanitation Data'!$H$10,0,10*ROW('Sanitation Data'!H133))),'Data Summary'!DG139="Yes"),OFFSET('Sanitation Data'!$H$10,0,10*ROW('Sanitation Data'!H133)),NA())</f>
        <v>#N/A</v>
      </c>
      <c r="AS139" s="99" t="e">
        <f ca="true">+IF(AND(ISNUMBER(OFFSET('Sanitation Data'!$H$11,0,10*ROW('Sanitation Data'!H133))),'Data Summary'!DH139="Yes"),OFFSET('Sanitation Data'!$H$11,0,10*ROW('Sanitation Data'!H133)),NA())</f>
        <v>#N/A</v>
      </c>
      <c r="AT139" s="99" t="e">
        <f ca="true">+IF(AND(ISNUMBER(OFFSET('Sanitation Data'!$H$12,0,10*ROW('Sanitation Data'!H133))),'Data Summary'!DI139="Yes"),OFFSET('Sanitation Data'!$H$12,0,10*ROW('Sanitation Data'!H133)),NA())</f>
        <v>#N/A</v>
      </c>
      <c r="AU139" s="99" t="e">
        <f ca="true">+IF(AND(ISNUMBER(OFFSET('Sanitation Data'!$I$4,0,10*ROW('Sanitation Data'!I133))),'Data Summary'!DJ139="Yes"),100-OFFSET('Sanitation Data'!$I$4,0,10*ROW('Sanitation Data'!I133)),NA())</f>
        <v>#N/A</v>
      </c>
      <c r="AV139" s="99" t="e">
        <f ca="true">+IF(AND(ISNUMBER(OFFSET('Sanitation Data'!$I$6,0,10*ROW('Sanitation Data'!I133))),'Data Summary'!DK139="Yes"),OFFSET('Sanitation Data'!$I$6,0,10*ROW('Sanitation Data'!I133)),NA())</f>
        <v>#N/A</v>
      </c>
      <c r="AW139" s="99" t="e">
        <f ca="true">+IF(AND(ISNUMBER(OFFSET('Sanitation Data'!$I$10,0,10*ROW('Sanitation Data'!I133))),'Data Summary'!DL139="Yes"),OFFSET('Sanitation Data'!$I$10,0,10*ROW('Sanitation Data'!I133)),NA())</f>
        <v>#N/A</v>
      </c>
      <c r="AX139" s="99" t="e">
        <f ca="true">+IF(AND(ISNUMBER(OFFSET('Sanitation Data'!$I$11,0,10*ROW('Sanitation Data'!I133))),'Data Summary'!DM139="Yes"),OFFSET('Sanitation Data'!$I$11,0,10*ROW('Sanitation Data'!I133)),NA())</f>
        <v>#N/A</v>
      </c>
      <c r="AY139" s="99" t="e">
        <f ca="true">+IF(AND(ISNUMBER(OFFSET('Sanitation Data'!$I$12,0,10*ROW('Sanitation Data'!I133))),'Data Summary'!DN139="Yes"),OFFSET('Sanitation Data'!$I$12,0,10*ROW('Sanitation Data'!I133)),NA())</f>
        <v>#N/A</v>
      </c>
      <c r="AZ139" s="100" t="e">
        <f ca="true">+IF(AND(ISNUMBER(OFFSET('Hygiene Data'!$D$5,0,10*ROW('Hygiene Data'!D133))),'Data Summary'!DO139="Yes"),OFFSET('Hygiene Data'!$D$5,0,10*ROW('Hygiene Data'!D133)),NA())</f>
        <v>#N/A</v>
      </c>
      <c r="BA139" s="100" t="e">
        <f ca="true">+IF(AND(ISNUMBER(OFFSET('Hygiene Data'!$D$7,0,10*ROW('Hygiene Data'!D133))),'Data Summary'!DP139="Yes"),OFFSET('Hygiene Data'!$D$7,0,10*ROW('Hygiene Data'!D133)),NA())</f>
        <v>#N/A</v>
      </c>
      <c r="BB139" s="100" t="e">
        <f ca="true">+IF(AND(ISNUMBER(OFFSET('Hygiene Data'!$D$9,0,10*ROW('Hygiene Data'!D133))),'Data Summary'!DQ139="Yes"),OFFSET('Hygiene Data'!$D$9,0,10*ROW('Hygiene Data'!D133)),NA())</f>
        <v>#N/A</v>
      </c>
      <c r="BC139" s="100" t="e">
        <f ca="true">+IF(AND(ISNUMBER(OFFSET('Hygiene Data'!$E$5,0,10*ROW('Hygiene Data'!E133))),'Data Summary'!DR139="Yes"),OFFSET('Hygiene Data'!$E$5,0,10*ROW('Hygiene Data'!E133)),NA())</f>
        <v>#N/A</v>
      </c>
      <c r="BD139" s="100" t="e">
        <f ca="true">+IF(AND(ISNUMBER(OFFSET('Hygiene Data'!$E$7,0,10*ROW('Hygiene Data'!E133))),'Data Summary'!DS139="Yes"),OFFSET('Hygiene Data'!$E$7,0,10*ROW('Hygiene Data'!E133)),NA())</f>
        <v>#N/A</v>
      </c>
      <c r="BE139" s="100" t="e">
        <f ca="true">+IF(AND(ISNUMBER(OFFSET('Hygiene Data'!$E$9,0,10*ROW('Hygiene Data'!E133))),'Data Summary'!DT139="Yes"),OFFSET('Hygiene Data'!$E$9,0,10*ROW('Hygiene Data'!E133)),NA())</f>
        <v>#N/A</v>
      </c>
      <c r="BF139" s="100" t="e">
        <f ca="true">+IF(AND(ISNUMBER(OFFSET('Hygiene Data'!$F$5,0,10*ROW('Hygiene Data'!F133))),'Data Summary'!DU139="Yes"),OFFSET('Hygiene Data'!$F$5,0,10*ROW('Hygiene Data'!F133)),NA())</f>
        <v>#N/A</v>
      </c>
      <c r="BG139" s="100" t="e">
        <f ca="true">+IF(AND(ISNUMBER(OFFSET('Hygiene Data'!$F$7,0,10*ROW('Hygiene Data'!F133))),'Data Summary'!DV139="Yes"),OFFSET('Hygiene Data'!$F$7,0,10*ROW('Hygiene Data'!F133)),NA())</f>
        <v>#N/A</v>
      </c>
      <c r="BH139" s="100" t="e">
        <f ca="true">+IF(AND(ISNUMBER(OFFSET('Hygiene Data'!$F$9,0,10*ROW('Hygiene Data'!F133))),'Data Summary'!DW139="Yes"),OFFSET('Hygiene Data'!$F$9,0,10*ROW('Hygiene Data'!F133)),NA())</f>
        <v>#N/A</v>
      </c>
      <c r="BI139" s="100" t="e">
        <f ca="true">+IF(AND(ISNUMBER(OFFSET('Hygiene Data'!$G$5,0,10*ROW('Hygiene Data'!G133))),'Data Summary'!DX139="Yes"),OFFSET('Hygiene Data'!$G$5,0,10*ROW('Hygiene Data'!G133)),NA())</f>
        <v>#N/A</v>
      </c>
      <c r="BJ139" s="100" t="e">
        <f ca="true">+IF(AND(ISNUMBER(OFFSET('Hygiene Data'!$G$7,0,10*ROW('Hygiene Data'!G133))),'Data Summary'!DY139="Yes"),OFFSET('Hygiene Data'!$G$7,0,10*ROW('Hygiene Data'!G133)),NA())</f>
        <v>#N/A</v>
      </c>
      <c r="BK139" s="100" t="e">
        <f ca="true">+IF(AND(ISNUMBER(OFFSET('Hygiene Data'!$G$9,0,10*ROW('Hygiene Data'!G133))),'Data Summary'!DZ139="Yes"),OFFSET('Hygiene Data'!$G$9,0,10*ROW('Hygiene Data'!G133)),NA())</f>
        <v>#N/A</v>
      </c>
      <c r="BL139" s="100" t="e">
        <f ca="true">+IF(AND(ISNUMBER(OFFSET('Hygiene Data'!$H$5,0,10*ROW('Hygiene Data'!H133))),'Data Summary'!EA139="Yes"),OFFSET('Hygiene Data'!$H$5,0,10*ROW('Hygiene Data'!H133)),NA())</f>
        <v>#N/A</v>
      </c>
      <c r="BM139" s="100" t="e">
        <f ca="true">+IF(AND(ISNUMBER(OFFSET('Hygiene Data'!$H$7,0,10*ROW('Hygiene Data'!H133))),'Data Summary'!EB139="Yes"),OFFSET('Hygiene Data'!$H$7,0,10*ROW('Hygiene Data'!H133)),NA())</f>
        <v>#N/A</v>
      </c>
      <c r="BN139" s="100" t="e">
        <f ca="true">+IF(AND(ISNUMBER(OFFSET('Hygiene Data'!$H$9,0,10*ROW('Hygiene Data'!H133))),'Data Summary'!EC139="Yes"),OFFSET('Hygiene Data'!$H$9,0,10*ROW('Hygiene Data'!H133)),NA())</f>
        <v>#N/A</v>
      </c>
      <c r="BO139" s="100" t="e">
        <f ca="true">+IF(AND(ISNUMBER(OFFSET('Hygiene Data'!$I$5,0,10*ROW('Hygiene Data'!I133))),'Data Summary'!ED139="Yes"),OFFSET('Hygiene Data'!$I$5,0,10*ROW('Hygiene Data'!I133)),NA())</f>
        <v>#N/A</v>
      </c>
      <c r="BP139" s="100" t="e">
        <f ca="true">+IF(AND(ISNUMBER(OFFSET('Hygiene Data'!$I$7,0,10*ROW('Hygiene Data'!I133))),'Data Summary'!EE139="Yes"),OFFSET('Hygiene Data'!$I$7,0,10*ROW('Hygiene Data'!I133)),NA())</f>
        <v>#N/A</v>
      </c>
      <c r="BQ139" s="100" t="e">
        <f ca="true">+IF(AND(ISNUMBER(OFFSET('Hygiene Data'!$I$9,0,10*ROW('Hygiene Data'!I133))),'Data Summary'!EF139="Yes"),OFFSET('Hygiene Data'!$I$9,0,10*ROW('Hygiene Data'!I133)),NA())</f>
        <v>#N/A</v>
      </c>
    </row>
    <row xmlns:x14ac="http://schemas.microsoft.com/office/spreadsheetml/2009/9/ac" r="140" x14ac:dyDescent="0.2">
      <c r="A140" s="351" t="e">
        <f ca="true">+RIGHT('Data Summary'!A140,LEN('Data Summary'!A140)-9)</f>
        <v>#VALUE!</v>
      </c>
      <c r="B140" s="38" t="str">
        <f ca="true">+IF(ISTEXT('Data Summary'!B140),'Data Summary'!B140,"")</f>
        <v/>
      </c>
      <c r="C140" s="350" t="e">
        <f ca="true">+VALUE('Data Summary'!C140)</f>
        <v>#VALUE!</v>
      </c>
      <c r="D140" s="98" t="e">
        <f ca="true">+IF(AND(ISNUMBER(OFFSET('Water Data'!$D$4,0,10*ROW('Water Data'!D134))),'Data Summary'!BS140="Yes"),100-OFFSET('Water Data'!$D$4,0,10*ROW('Water Data'!D134)),NA())</f>
        <v>#N/A</v>
      </c>
      <c r="E140" s="98" t="e">
        <f ca="true">+IF(AND(ISNUMBER(OFFSET('Water Data'!$D$6,0,10*ROW('Water Data'!D134))),'Data Summary'!BT140="Yes"),OFFSET('Water Data'!$D$6,0,10*ROW('Water Data'!D134)),NA())</f>
        <v>#N/A</v>
      </c>
      <c r="F140" s="98" t="e">
        <f ca="true">+IF(AND(ISNUMBER(OFFSET('Water Data'!$D$9,0,10*ROW('Water Data'!D134))),'Data Summary'!BU140="Yes"),OFFSET('Water Data'!$D$9,0,10*ROW('Water Data'!D134)),NA())</f>
        <v>#N/A</v>
      </c>
      <c r="G140" s="98" t="e">
        <f ca="true">+IF(AND(ISNUMBER(OFFSET('Water Data'!$E$4,0,10*ROW('Water Data'!E134))),'Data Summary'!BV140="Yes"),100-OFFSET('Water Data'!$E$4,0,10*ROW('Water Data'!E134)),NA())</f>
        <v>#N/A</v>
      </c>
      <c r="H140" s="98" t="e">
        <f ca="true">+IF(AND(ISNUMBER(OFFSET('Water Data'!$E$6,0,10*ROW('Water Data'!E134))),'Data Summary'!BW140="Yes"),OFFSET('Water Data'!$E$6,0,10*ROW('Water Data'!E134)),NA())</f>
        <v>#N/A</v>
      </c>
      <c r="I140" s="98" t="e">
        <f ca="true">+IF(AND(ISNUMBER(OFFSET('Water Data'!$E$9,0,10*ROW('Water Data'!E134))),'Data Summary'!BX140="Yes"),OFFSET('Water Data'!$E$9,0,10*ROW('Water Data'!E134)),NA())</f>
        <v>#N/A</v>
      </c>
      <c r="J140" s="98" t="e">
        <f ca="true">+IF(AND(ISNUMBER(OFFSET('Water Data'!$F$4,0,10*ROW('Water Data'!F134))),'Data Summary'!BY140="Yes"),100-OFFSET('Water Data'!$F$4,0,10*ROW('Water Data'!F134)),NA())</f>
        <v>#N/A</v>
      </c>
      <c r="K140" s="98" t="e">
        <f ca="true">+IF(AND(ISNUMBER(OFFSET('Water Data'!$F$6,0,10*ROW('Water Data'!F134))),'Data Summary'!BZ140="Yes"),OFFSET('Water Data'!$F$6,0,10*ROW('Water Data'!F134)),NA())</f>
        <v>#N/A</v>
      </c>
      <c r="L140" s="98" t="e">
        <f ca="true">+IF(AND(ISNUMBER(OFFSET('Water Data'!$F$9,0,10*ROW('Water Data'!F134))),'Data Summary'!CA140="Yes"),OFFSET('Water Data'!$F$9,0,10*ROW('Water Data'!F134)),NA())</f>
        <v>#N/A</v>
      </c>
      <c r="M140" s="98" t="e">
        <f ca="true">+IF(AND(ISNUMBER(OFFSET('Water Data'!$G$4,0,10*ROW('Water Data'!G134))),'Data Summary'!CB140="Yes"),100-OFFSET('Water Data'!$G$4,0,10*ROW('Water Data'!G134)),NA())</f>
        <v>#N/A</v>
      </c>
      <c r="N140" s="98" t="e">
        <f ca="true">+IF(AND(ISNUMBER(OFFSET('Water Data'!$G$6,0,10*ROW('Water Data'!G134))),'Data Summary'!CC140="Yes"),OFFSET('Water Data'!$G$6,0,10*ROW('Water Data'!G134)),NA())</f>
        <v>#N/A</v>
      </c>
      <c r="O140" s="98" t="e">
        <f ca="true">+IF(AND(ISNUMBER(OFFSET('Water Data'!$G$9,0,10*ROW('Water Data'!G134))),'Data Summary'!CD140="Yes"),OFFSET('Water Data'!$G$9,0,10*ROW('Water Data'!G134)),NA())</f>
        <v>#N/A</v>
      </c>
      <c r="P140" s="98" t="e">
        <f ca="true">+IF(AND(ISNUMBER(OFFSET('Water Data'!$H$4,0,10*ROW('Water Data'!H134))),'Data Summary'!CE140="Yes"),100-OFFSET('Water Data'!$H$4,0,10*ROW('Water Data'!H134)),NA())</f>
        <v>#N/A</v>
      </c>
      <c r="Q140" s="98" t="e">
        <f ca="true">+IF(AND(ISNUMBER(OFFSET('Water Data'!$H$6,0,10*ROW('Water Data'!H134))),'Data Summary'!CF140="Yes"),OFFSET('Water Data'!$H$6,0,10*ROW('Water Data'!H134)),NA())</f>
        <v>#N/A</v>
      </c>
      <c r="R140" s="98" t="e">
        <f ca="true">+IF(AND(ISNUMBER(OFFSET('Water Data'!$H$9,0,10*ROW('Water Data'!H134))),'Data Summary'!CG140="Yes"),OFFSET('Water Data'!$H$9,0,10*ROW('Water Data'!H134)),NA())</f>
        <v>#N/A</v>
      </c>
      <c r="S140" s="98" t="e">
        <f ca="true">+IF(AND(ISNUMBER(OFFSET('Water Data'!$I$4,0,10*ROW('Water Data'!I134))),'Data Summary'!CH140="Yes"),100-OFFSET('Water Data'!$I$4,0,10*ROW('Water Data'!I134)),NA())</f>
        <v>#N/A</v>
      </c>
      <c r="T140" s="98" t="e">
        <f ca="true">+IF(AND(ISNUMBER(OFFSET('Water Data'!$I$6,0,10*ROW('Water Data'!I134))),'Data Summary'!CI140="Yes"),OFFSET('Water Data'!$I$6,0,10*ROW('Water Data'!I134)),NA())</f>
        <v>#N/A</v>
      </c>
      <c r="U140" s="98" t="e">
        <f ca="true">+IF(AND(ISNUMBER(OFFSET('Water Data'!$I$9,0,10*ROW('Water Data'!I134))),'Data Summary'!CJ140="Yes"),OFFSET('Water Data'!$I$9,0,10*ROW('Water Data'!I134)),NA())</f>
        <v>#N/A</v>
      </c>
      <c r="V140" s="99" t="e">
        <f ca="true">+IF(AND(ISNUMBER(OFFSET('Sanitation Data'!$D$4,0,10*ROW('Sanitation Data'!D134))),'Data Summary'!CK140="Yes"),100-OFFSET('Sanitation Data'!$D$4,0,10*ROW('Sanitation Data'!D134)),NA())</f>
        <v>#N/A</v>
      </c>
      <c r="W140" s="99" t="e">
        <f ca="true">+IF(AND(ISNUMBER(OFFSET('Sanitation Data'!$D$6,0,10*ROW('Sanitation Data'!D134))),'Data Summary'!CL140="Yes"),OFFSET('Sanitation Data'!$D$6,0,10*ROW('Sanitation Data'!D134)),NA())</f>
        <v>#N/A</v>
      </c>
      <c r="X140" s="99" t="e">
        <f ca="true">+IF(AND(ISNUMBER(OFFSET('Sanitation Data'!$D$10,0,10*ROW('Sanitation Data'!D134))),'Data Summary'!CM140="Yes"),OFFSET('Sanitation Data'!$D$10,0,10*ROW('Sanitation Data'!D134)),NA())</f>
        <v>#N/A</v>
      </c>
      <c r="Y140" s="99" t="e">
        <f ca="true">+IF(AND(ISNUMBER(OFFSET('Sanitation Data'!$D$11,0,10*ROW('Sanitation Data'!D134))),'Data Summary'!CN140="Yes"),OFFSET('Sanitation Data'!$D$11,0,10*ROW('Sanitation Data'!D134)),NA())</f>
        <v>#N/A</v>
      </c>
      <c r="Z140" s="99" t="e">
        <f ca="true">+IF(AND(ISNUMBER(OFFSET('Sanitation Data'!$D$12,0,10*ROW('Sanitation Data'!D134))),'Data Summary'!CO140="Yes"),OFFSET('Sanitation Data'!$D$12,0,10*ROW('Sanitation Data'!D134)),NA())</f>
        <v>#N/A</v>
      </c>
      <c r="AA140" s="99" t="e">
        <f ca="true">+IF(AND(ISNUMBER(OFFSET('Sanitation Data'!$E$4,0,10*ROW('Sanitation Data'!E134))),'Data Summary'!CP140="Yes"),100-OFFSET('Sanitation Data'!$E$4,0,10*ROW('Sanitation Data'!E134)),NA())</f>
        <v>#N/A</v>
      </c>
      <c r="AB140" s="99" t="e">
        <f ca="true">+IF(AND(ISNUMBER(OFFSET('Sanitation Data'!$E$6,0,10*ROW('Sanitation Data'!E134))),'Data Summary'!CQ140="Yes"),OFFSET('Sanitation Data'!$E$6,0,10*ROW('Sanitation Data'!E134)),NA())</f>
        <v>#N/A</v>
      </c>
      <c r="AC140" s="99" t="e">
        <f ca="true">+IF(AND(ISNUMBER(OFFSET('Sanitation Data'!$E$10,0,10*ROW('Sanitation Data'!E134))),'Data Summary'!CR140="Yes"),OFFSET('Sanitation Data'!$E$10,0,10*ROW('Sanitation Data'!E134)),NA())</f>
        <v>#N/A</v>
      </c>
      <c r="AD140" s="99" t="e">
        <f ca="true">+IF(AND(ISNUMBER(OFFSET('Sanitation Data'!$E$11,0,10*ROW('Sanitation Data'!E134))),'Data Summary'!CS140="Yes"),OFFSET('Sanitation Data'!$E$11,0,10*ROW('Sanitation Data'!E134)),NA())</f>
        <v>#N/A</v>
      </c>
      <c r="AE140" s="99" t="e">
        <f ca="true">+IF(AND(ISNUMBER(OFFSET('Sanitation Data'!$E$12,0,10*ROW('Sanitation Data'!E134))),'Data Summary'!CT140="Yes"),OFFSET('Sanitation Data'!$E$12,0,10*ROW('Sanitation Data'!E134)),NA())</f>
        <v>#N/A</v>
      </c>
      <c r="AF140" s="99" t="e">
        <f ca="true">+IF(AND(ISNUMBER(OFFSET('Sanitation Data'!$F$4,0,10*ROW('Sanitation Data'!F134))),'Data Summary'!CU140="Yes"),100-OFFSET('Sanitation Data'!$F$4,0,10*ROW('Sanitation Data'!F134)),NA())</f>
        <v>#N/A</v>
      </c>
      <c r="AG140" s="99" t="e">
        <f ca="true">+IF(AND(ISNUMBER(OFFSET('Sanitation Data'!$F$6,0,10*ROW('Sanitation Data'!F134))),'Data Summary'!CV140="Yes"),OFFSET('Sanitation Data'!$F$6,0,10*ROW('Sanitation Data'!F134)),NA())</f>
        <v>#N/A</v>
      </c>
      <c r="AH140" s="99" t="e">
        <f ca="true">+IF(AND(ISNUMBER(OFFSET('Sanitation Data'!$F$10,0,10*ROW('Sanitation Data'!F134))),'Data Summary'!CW140="Yes"),OFFSET('Sanitation Data'!$F$10,0,10*ROW('Sanitation Data'!F134)),NA())</f>
        <v>#N/A</v>
      </c>
      <c r="AI140" s="99" t="e">
        <f ca="true">+IF(AND(ISNUMBER(OFFSET('Sanitation Data'!$F$11,0,10*ROW('Sanitation Data'!F134))),'Data Summary'!CX140="Yes"),OFFSET('Sanitation Data'!$F$11,0,10*ROW('Sanitation Data'!F134)),NA())</f>
        <v>#N/A</v>
      </c>
      <c r="AJ140" s="99" t="e">
        <f ca="true">+IF(AND(ISNUMBER(OFFSET('Sanitation Data'!$F$12,0,10*ROW('Sanitation Data'!F134))),'Data Summary'!CY140="Yes"),OFFSET('Sanitation Data'!$F$12,0,10*ROW('Sanitation Data'!F134)),NA())</f>
        <v>#N/A</v>
      </c>
      <c r="AK140" s="99" t="e">
        <f ca="true">+IF(AND(ISNUMBER(OFFSET('Sanitation Data'!$G$4,0,10*ROW('Sanitation Data'!G134))),'Data Summary'!CZ140="Yes"),100-OFFSET('Sanitation Data'!$G$4,0,10*ROW('Sanitation Data'!G134)),NA())</f>
        <v>#N/A</v>
      </c>
      <c r="AL140" s="99" t="e">
        <f ca="true">+IF(AND(ISNUMBER(OFFSET('Sanitation Data'!$G$6,0,10*ROW('Sanitation Data'!G134))),'Data Summary'!DA140="Yes"),OFFSET('Sanitation Data'!$G$6,0,10*ROW('Sanitation Data'!G134)),NA())</f>
        <v>#N/A</v>
      </c>
      <c r="AM140" s="99" t="e">
        <f ca="true">+IF(AND(ISNUMBER(OFFSET('Sanitation Data'!$G$10,0,10*ROW('Sanitation Data'!G134))),'Data Summary'!DB140="Yes"),OFFSET('Sanitation Data'!$G$10,0,10*ROW('Sanitation Data'!G134)),NA())</f>
        <v>#N/A</v>
      </c>
      <c r="AN140" s="99" t="e">
        <f ca="true">+IF(AND(ISNUMBER(OFFSET('Sanitation Data'!$G$11,0,10*ROW('Sanitation Data'!G134))),'Data Summary'!DC140="Yes"),OFFSET('Sanitation Data'!$G$11,0,10*ROW('Sanitation Data'!G134)),NA())</f>
        <v>#N/A</v>
      </c>
      <c r="AO140" s="99" t="e">
        <f ca="true">+IF(AND(ISNUMBER(OFFSET('Sanitation Data'!$G$12,0,10*ROW('Sanitation Data'!G134))),'Data Summary'!DD140="Yes"),OFFSET('Sanitation Data'!$G$12,0,10*ROW('Sanitation Data'!G134)),NA())</f>
        <v>#N/A</v>
      </c>
      <c r="AP140" s="99" t="e">
        <f ca="true">+IF(AND(ISNUMBER(OFFSET('Sanitation Data'!$H$4,0,10*ROW('Sanitation Data'!H134))),'Data Summary'!DE140="Yes"),100-OFFSET('Sanitation Data'!$H$4,0,10*ROW('Sanitation Data'!H134)),NA())</f>
        <v>#N/A</v>
      </c>
      <c r="AQ140" s="99" t="e">
        <f ca="true">+IF(AND(ISNUMBER(OFFSET('Sanitation Data'!$H$6,0,10*ROW('Sanitation Data'!H134))),'Data Summary'!DF140="Yes"),OFFSET('Sanitation Data'!$H$6,0,10*ROW('Sanitation Data'!H134)),NA())</f>
        <v>#N/A</v>
      </c>
      <c r="AR140" s="99" t="e">
        <f ca="true">+IF(AND(ISNUMBER(OFFSET('Sanitation Data'!$H$10,0,10*ROW('Sanitation Data'!H134))),'Data Summary'!DG140="Yes"),OFFSET('Sanitation Data'!$H$10,0,10*ROW('Sanitation Data'!H134)),NA())</f>
        <v>#N/A</v>
      </c>
      <c r="AS140" s="99" t="e">
        <f ca="true">+IF(AND(ISNUMBER(OFFSET('Sanitation Data'!$H$11,0,10*ROW('Sanitation Data'!H134))),'Data Summary'!DH140="Yes"),OFFSET('Sanitation Data'!$H$11,0,10*ROW('Sanitation Data'!H134)),NA())</f>
        <v>#N/A</v>
      </c>
      <c r="AT140" s="99" t="e">
        <f ca="true">+IF(AND(ISNUMBER(OFFSET('Sanitation Data'!$H$12,0,10*ROW('Sanitation Data'!H134))),'Data Summary'!DI140="Yes"),OFFSET('Sanitation Data'!$H$12,0,10*ROW('Sanitation Data'!H134)),NA())</f>
        <v>#N/A</v>
      </c>
      <c r="AU140" s="99" t="e">
        <f ca="true">+IF(AND(ISNUMBER(OFFSET('Sanitation Data'!$I$4,0,10*ROW('Sanitation Data'!I134))),'Data Summary'!DJ140="Yes"),100-OFFSET('Sanitation Data'!$I$4,0,10*ROW('Sanitation Data'!I134)),NA())</f>
        <v>#N/A</v>
      </c>
      <c r="AV140" s="99" t="e">
        <f ca="true">+IF(AND(ISNUMBER(OFFSET('Sanitation Data'!$I$6,0,10*ROW('Sanitation Data'!I134))),'Data Summary'!DK140="Yes"),OFFSET('Sanitation Data'!$I$6,0,10*ROW('Sanitation Data'!I134)),NA())</f>
        <v>#N/A</v>
      </c>
      <c r="AW140" s="99" t="e">
        <f ca="true">+IF(AND(ISNUMBER(OFFSET('Sanitation Data'!$I$10,0,10*ROW('Sanitation Data'!I134))),'Data Summary'!DL140="Yes"),OFFSET('Sanitation Data'!$I$10,0,10*ROW('Sanitation Data'!I134)),NA())</f>
        <v>#N/A</v>
      </c>
      <c r="AX140" s="99" t="e">
        <f ca="true">+IF(AND(ISNUMBER(OFFSET('Sanitation Data'!$I$11,0,10*ROW('Sanitation Data'!I134))),'Data Summary'!DM140="Yes"),OFFSET('Sanitation Data'!$I$11,0,10*ROW('Sanitation Data'!I134)),NA())</f>
        <v>#N/A</v>
      </c>
      <c r="AY140" s="99" t="e">
        <f ca="true">+IF(AND(ISNUMBER(OFFSET('Sanitation Data'!$I$12,0,10*ROW('Sanitation Data'!I134))),'Data Summary'!DN140="Yes"),OFFSET('Sanitation Data'!$I$12,0,10*ROW('Sanitation Data'!I134)),NA())</f>
        <v>#N/A</v>
      </c>
      <c r="AZ140" s="100" t="e">
        <f ca="true">+IF(AND(ISNUMBER(OFFSET('Hygiene Data'!$D$5,0,10*ROW('Hygiene Data'!D134))),'Data Summary'!DO140="Yes"),OFFSET('Hygiene Data'!$D$5,0,10*ROW('Hygiene Data'!D134)),NA())</f>
        <v>#N/A</v>
      </c>
      <c r="BA140" s="100" t="e">
        <f ca="true">+IF(AND(ISNUMBER(OFFSET('Hygiene Data'!$D$7,0,10*ROW('Hygiene Data'!D134))),'Data Summary'!DP140="Yes"),OFFSET('Hygiene Data'!$D$7,0,10*ROW('Hygiene Data'!D134)),NA())</f>
        <v>#N/A</v>
      </c>
      <c r="BB140" s="100" t="e">
        <f ca="true">+IF(AND(ISNUMBER(OFFSET('Hygiene Data'!$D$9,0,10*ROW('Hygiene Data'!D134))),'Data Summary'!DQ140="Yes"),OFFSET('Hygiene Data'!$D$9,0,10*ROW('Hygiene Data'!D134)),NA())</f>
        <v>#N/A</v>
      </c>
      <c r="BC140" s="100" t="e">
        <f ca="true">+IF(AND(ISNUMBER(OFFSET('Hygiene Data'!$E$5,0,10*ROW('Hygiene Data'!E134))),'Data Summary'!DR140="Yes"),OFFSET('Hygiene Data'!$E$5,0,10*ROW('Hygiene Data'!E134)),NA())</f>
        <v>#N/A</v>
      </c>
      <c r="BD140" s="100" t="e">
        <f ca="true">+IF(AND(ISNUMBER(OFFSET('Hygiene Data'!$E$7,0,10*ROW('Hygiene Data'!E134))),'Data Summary'!DS140="Yes"),OFFSET('Hygiene Data'!$E$7,0,10*ROW('Hygiene Data'!E134)),NA())</f>
        <v>#N/A</v>
      </c>
      <c r="BE140" s="100" t="e">
        <f ca="true">+IF(AND(ISNUMBER(OFFSET('Hygiene Data'!$E$9,0,10*ROW('Hygiene Data'!E134))),'Data Summary'!DT140="Yes"),OFFSET('Hygiene Data'!$E$9,0,10*ROW('Hygiene Data'!E134)),NA())</f>
        <v>#N/A</v>
      </c>
      <c r="BF140" s="100" t="e">
        <f ca="true">+IF(AND(ISNUMBER(OFFSET('Hygiene Data'!$F$5,0,10*ROW('Hygiene Data'!F134))),'Data Summary'!DU140="Yes"),OFFSET('Hygiene Data'!$F$5,0,10*ROW('Hygiene Data'!F134)),NA())</f>
        <v>#N/A</v>
      </c>
      <c r="BG140" s="100" t="e">
        <f ca="true">+IF(AND(ISNUMBER(OFFSET('Hygiene Data'!$F$7,0,10*ROW('Hygiene Data'!F134))),'Data Summary'!DV140="Yes"),OFFSET('Hygiene Data'!$F$7,0,10*ROW('Hygiene Data'!F134)),NA())</f>
        <v>#N/A</v>
      </c>
      <c r="BH140" s="100" t="e">
        <f ca="true">+IF(AND(ISNUMBER(OFFSET('Hygiene Data'!$F$9,0,10*ROW('Hygiene Data'!F134))),'Data Summary'!DW140="Yes"),OFFSET('Hygiene Data'!$F$9,0,10*ROW('Hygiene Data'!F134)),NA())</f>
        <v>#N/A</v>
      </c>
      <c r="BI140" s="100" t="e">
        <f ca="true">+IF(AND(ISNUMBER(OFFSET('Hygiene Data'!$G$5,0,10*ROW('Hygiene Data'!G134))),'Data Summary'!DX140="Yes"),OFFSET('Hygiene Data'!$G$5,0,10*ROW('Hygiene Data'!G134)),NA())</f>
        <v>#N/A</v>
      </c>
      <c r="BJ140" s="100" t="e">
        <f ca="true">+IF(AND(ISNUMBER(OFFSET('Hygiene Data'!$G$7,0,10*ROW('Hygiene Data'!G134))),'Data Summary'!DY140="Yes"),OFFSET('Hygiene Data'!$G$7,0,10*ROW('Hygiene Data'!G134)),NA())</f>
        <v>#N/A</v>
      </c>
      <c r="BK140" s="100" t="e">
        <f ca="true">+IF(AND(ISNUMBER(OFFSET('Hygiene Data'!$G$9,0,10*ROW('Hygiene Data'!G134))),'Data Summary'!DZ140="Yes"),OFFSET('Hygiene Data'!$G$9,0,10*ROW('Hygiene Data'!G134)),NA())</f>
        <v>#N/A</v>
      </c>
      <c r="BL140" s="100" t="e">
        <f ca="true">+IF(AND(ISNUMBER(OFFSET('Hygiene Data'!$H$5,0,10*ROW('Hygiene Data'!H134))),'Data Summary'!EA140="Yes"),OFFSET('Hygiene Data'!$H$5,0,10*ROW('Hygiene Data'!H134)),NA())</f>
        <v>#N/A</v>
      </c>
      <c r="BM140" s="100" t="e">
        <f ca="true">+IF(AND(ISNUMBER(OFFSET('Hygiene Data'!$H$7,0,10*ROW('Hygiene Data'!H134))),'Data Summary'!EB140="Yes"),OFFSET('Hygiene Data'!$H$7,0,10*ROW('Hygiene Data'!H134)),NA())</f>
        <v>#N/A</v>
      </c>
      <c r="BN140" s="100" t="e">
        <f ca="true">+IF(AND(ISNUMBER(OFFSET('Hygiene Data'!$H$9,0,10*ROW('Hygiene Data'!H134))),'Data Summary'!EC140="Yes"),OFFSET('Hygiene Data'!$H$9,0,10*ROW('Hygiene Data'!H134)),NA())</f>
        <v>#N/A</v>
      </c>
      <c r="BO140" s="100" t="e">
        <f ca="true">+IF(AND(ISNUMBER(OFFSET('Hygiene Data'!$I$5,0,10*ROW('Hygiene Data'!I134))),'Data Summary'!ED140="Yes"),OFFSET('Hygiene Data'!$I$5,0,10*ROW('Hygiene Data'!I134)),NA())</f>
        <v>#N/A</v>
      </c>
      <c r="BP140" s="100" t="e">
        <f ca="true">+IF(AND(ISNUMBER(OFFSET('Hygiene Data'!$I$7,0,10*ROW('Hygiene Data'!I134))),'Data Summary'!EE140="Yes"),OFFSET('Hygiene Data'!$I$7,0,10*ROW('Hygiene Data'!I134)),NA())</f>
        <v>#N/A</v>
      </c>
      <c r="BQ140" s="100" t="e">
        <f ca="true">+IF(AND(ISNUMBER(OFFSET('Hygiene Data'!$I$9,0,10*ROW('Hygiene Data'!I134))),'Data Summary'!EF140="Yes"),OFFSET('Hygiene Data'!$I$9,0,10*ROW('Hygiene Data'!I134)),NA())</f>
        <v>#N/A</v>
      </c>
    </row>
    <row xmlns:x14ac="http://schemas.microsoft.com/office/spreadsheetml/2009/9/ac" r="141" x14ac:dyDescent="0.2">
      <c r="A141" s="351" t="e">
        <f ca="true">+RIGHT('Data Summary'!A141,LEN('Data Summary'!A141)-9)</f>
        <v>#VALUE!</v>
      </c>
      <c r="B141" s="38" t="str">
        <f ca="true">+IF(ISTEXT('Data Summary'!B141),'Data Summary'!B141,"")</f>
        <v/>
      </c>
      <c r="C141" s="350" t="e">
        <f ca="true">+VALUE('Data Summary'!C141)</f>
        <v>#VALUE!</v>
      </c>
      <c r="D141" s="98" t="e">
        <f ca="true">+IF(AND(ISNUMBER(OFFSET('Water Data'!$D$4,0,10*ROW('Water Data'!D135))),'Data Summary'!BS141="Yes"),100-OFFSET('Water Data'!$D$4,0,10*ROW('Water Data'!D135)),NA())</f>
        <v>#N/A</v>
      </c>
      <c r="E141" s="98" t="e">
        <f ca="true">+IF(AND(ISNUMBER(OFFSET('Water Data'!$D$6,0,10*ROW('Water Data'!D135))),'Data Summary'!BT141="Yes"),OFFSET('Water Data'!$D$6,0,10*ROW('Water Data'!D135)),NA())</f>
        <v>#N/A</v>
      </c>
      <c r="F141" s="98" t="e">
        <f ca="true">+IF(AND(ISNUMBER(OFFSET('Water Data'!$D$9,0,10*ROW('Water Data'!D135))),'Data Summary'!BU141="Yes"),OFFSET('Water Data'!$D$9,0,10*ROW('Water Data'!D135)),NA())</f>
        <v>#N/A</v>
      </c>
      <c r="G141" s="98" t="e">
        <f ca="true">+IF(AND(ISNUMBER(OFFSET('Water Data'!$E$4,0,10*ROW('Water Data'!E135))),'Data Summary'!BV141="Yes"),100-OFFSET('Water Data'!$E$4,0,10*ROW('Water Data'!E135)),NA())</f>
        <v>#N/A</v>
      </c>
      <c r="H141" s="98" t="e">
        <f ca="true">+IF(AND(ISNUMBER(OFFSET('Water Data'!$E$6,0,10*ROW('Water Data'!E135))),'Data Summary'!BW141="Yes"),OFFSET('Water Data'!$E$6,0,10*ROW('Water Data'!E135)),NA())</f>
        <v>#N/A</v>
      </c>
      <c r="I141" s="98" t="e">
        <f ca="true">+IF(AND(ISNUMBER(OFFSET('Water Data'!$E$9,0,10*ROW('Water Data'!E135))),'Data Summary'!BX141="Yes"),OFFSET('Water Data'!$E$9,0,10*ROW('Water Data'!E135)),NA())</f>
        <v>#N/A</v>
      </c>
      <c r="J141" s="98" t="e">
        <f ca="true">+IF(AND(ISNUMBER(OFFSET('Water Data'!$F$4,0,10*ROW('Water Data'!F135))),'Data Summary'!BY141="Yes"),100-OFFSET('Water Data'!$F$4,0,10*ROW('Water Data'!F135)),NA())</f>
        <v>#N/A</v>
      </c>
      <c r="K141" s="98" t="e">
        <f ca="true">+IF(AND(ISNUMBER(OFFSET('Water Data'!$F$6,0,10*ROW('Water Data'!F135))),'Data Summary'!BZ141="Yes"),OFFSET('Water Data'!$F$6,0,10*ROW('Water Data'!F135)),NA())</f>
        <v>#N/A</v>
      </c>
      <c r="L141" s="98" t="e">
        <f ca="true">+IF(AND(ISNUMBER(OFFSET('Water Data'!$F$9,0,10*ROW('Water Data'!F135))),'Data Summary'!CA141="Yes"),OFFSET('Water Data'!$F$9,0,10*ROW('Water Data'!F135)),NA())</f>
        <v>#N/A</v>
      </c>
      <c r="M141" s="98" t="e">
        <f ca="true">+IF(AND(ISNUMBER(OFFSET('Water Data'!$G$4,0,10*ROW('Water Data'!G135))),'Data Summary'!CB141="Yes"),100-OFFSET('Water Data'!$G$4,0,10*ROW('Water Data'!G135)),NA())</f>
        <v>#N/A</v>
      </c>
      <c r="N141" s="98" t="e">
        <f ca="true">+IF(AND(ISNUMBER(OFFSET('Water Data'!$G$6,0,10*ROW('Water Data'!G135))),'Data Summary'!CC141="Yes"),OFFSET('Water Data'!$G$6,0,10*ROW('Water Data'!G135)),NA())</f>
        <v>#N/A</v>
      </c>
      <c r="O141" s="98" t="e">
        <f ca="true">+IF(AND(ISNUMBER(OFFSET('Water Data'!$G$9,0,10*ROW('Water Data'!G135))),'Data Summary'!CD141="Yes"),OFFSET('Water Data'!$G$9,0,10*ROW('Water Data'!G135)),NA())</f>
        <v>#N/A</v>
      </c>
      <c r="P141" s="98" t="e">
        <f ca="true">+IF(AND(ISNUMBER(OFFSET('Water Data'!$H$4,0,10*ROW('Water Data'!H135))),'Data Summary'!CE141="Yes"),100-OFFSET('Water Data'!$H$4,0,10*ROW('Water Data'!H135)),NA())</f>
        <v>#N/A</v>
      </c>
      <c r="Q141" s="98" t="e">
        <f ca="true">+IF(AND(ISNUMBER(OFFSET('Water Data'!$H$6,0,10*ROW('Water Data'!H135))),'Data Summary'!CF141="Yes"),OFFSET('Water Data'!$H$6,0,10*ROW('Water Data'!H135)),NA())</f>
        <v>#N/A</v>
      </c>
      <c r="R141" s="98" t="e">
        <f ca="true">+IF(AND(ISNUMBER(OFFSET('Water Data'!$H$9,0,10*ROW('Water Data'!H135))),'Data Summary'!CG141="Yes"),OFFSET('Water Data'!$H$9,0,10*ROW('Water Data'!H135)),NA())</f>
        <v>#N/A</v>
      </c>
      <c r="S141" s="98" t="e">
        <f ca="true">+IF(AND(ISNUMBER(OFFSET('Water Data'!$I$4,0,10*ROW('Water Data'!I135))),'Data Summary'!CH141="Yes"),100-OFFSET('Water Data'!$I$4,0,10*ROW('Water Data'!I135)),NA())</f>
        <v>#N/A</v>
      </c>
      <c r="T141" s="98" t="e">
        <f ca="true">+IF(AND(ISNUMBER(OFFSET('Water Data'!$I$6,0,10*ROW('Water Data'!I135))),'Data Summary'!CI141="Yes"),OFFSET('Water Data'!$I$6,0,10*ROW('Water Data'!I135)),NA())</f>
        <v>#N/A</v>
      </c>
      <c r="U141" s="98" t="e">
        <f ca="true">+IF(AND(ISNUMBER(OFFSET('Water Data'!$I$9,0,10*ROW('Water Data'!I135))),'Data Summary'!CJ141="Yes"),OFFSET('Water Data'!$I$9,0,10*ROW('Water Data'!I135)),NA())</f>
        <v>#N/A</v>
      </c>
      <c r="V141" s="99" t="e">
        <f ca="true">+IF(AND(ISNUMBER(OFFSET('Sanitation Data'!$D$4,0,10*ROW('Sanitation Data'!D135))),'Data Summary'!CK141="Yes"),100-OFFSET('Sanitation Data'!$D$4,0,10*ROW('Sanitation Data'!D135)),NA())</f>
        <v>#N/A</v>
      </c>
      <c r="W141" s="99" t="e">
        <f ca="true">+IF(AND(ISNUMBER(OFFSET('Sanitation Data'!$D$6,0,10*ROW('Sanitation Data'!D135))),'Data Summary'!CL141="Yes"),OFFSET('Sanitation Data'!$D$6,0,10*ROW('Sanitation Data'!D135)),NA())</f>
        <v>#N/A</v>
      </c>
      <c r="X141" s="99" t="e">
        <f ca="true">+IF(AND(ISNUMBER(OFFSET('Sanitation Data'!$D$10,0,10*ROW('Sanitation Data'!D135))),'Data Summary'!CM141="Yes"),OFFSET('Sanitation Data'!$D$10,0,10*ROW('Sanitation Data'!D135)),NA())</f>
        <v>#N/A</v>
      </c>
      <c r="Y141" s="99" t="e">
        <f ca="true">+IF(AND(ISNUMBER(OFFSET('Sanitation Data'!$D$11,0,10*ROW('Sanitation Data'!D135))),'Data Summary'!CN141="Yes"),OFFSET('Sanitation Data'!$D$11,0,10*ROW('Sanitation Data'!D135)),NA())</f>
        <v>#N/A</v>
      </c>
      <c r="Z141" s="99" t="e">
        <f ca="true">+IF(AND(ISNUMBER(OFFSET('Sanitation Data'!$D$12,0,10*ROW('Sanitation Data'!D135))),'Data Summary'!CO141="Yes"),OFFSET('Sanitation Data'!$D$12,0,10*ROW('Sanitation Data'!D135)),NA())</f>
        <v>#N/A</v>
      </c>
      <c r="AA141" s="99" t="e">
        <f ca="true">+IF(AND(ISNUMBER(OFFSET('Sanitation Data'!$E$4,0,10*ROW('Sanitation Data'!E135))),'Data Summary'!CP141="Yes"),100-OFFSET('Sanitation Data'!$E$4,0,10*ROW('Sanitation Data'!E135)),NA())</f>
        <v>#N/A</v>
      </c>
      <c r="AB141" s="99" t="e">
        <f ca="true">+IF(AND(ISNUMBER(OFFSET('Sanitation Data'!$E$6,0,10*ROW('Sanitation Data'!E135))),'Data Summary'!CQ141="Yes"),OFFSET('Sanitation Data'!$E$6,0,10*ROW('Sanitation Data'!E135)),NA())</f>
        <v>#N/A</v>
      </c>
      <c r="AC141" s="99" t="e">
        <f ca="true">+IF(AND(ISNUMBER(OFFSET('Sanitation Data'!$E$10,0,10*ROW('Sanitation Data'!E135))),'Data Summary'!CR141="Yes"),OFFSET('Sanitation Data'!$E$10,0,10*ROW('Sanitation Data'!E135)),NA())</f>
        <v>#N/A</v>
      </c>
      <c r="AD141" s="99" t="e">
        <f ca="true">+IF(AND(ISNUMBER(OFFSET('Sanitation Data'!$E$11,0,10*ROW('Sanitation Data'!E135))),'Data Summary'!CS141="Yes"),OFFSET('Sanitation Data'!$E$11,0,10*ROW('Sanitation Data'!E135)),NA())</f>
        <v>#N/A</v>
      </c>
      <c r="AE141" s="99" t="e">
        <f ca="true">+IF(AND(ISNUMBER(OFFSET('Sanitation Data'!$E$12,0,10*ROW('Sanitation Data'!E135))),'Data Summary'!CT141="Yes"),OFFSET('Sanitation Data'!$E$12,0,10*ROW('Sanitation Data'!E135)),NA())</f>
        <v>#N/A</v>
      </c>
      <c r="AF141" s="99" t="e">
        <f ca="true">+IF(AND(ISNUMBER(OFFSET('Sanitation Data'!$F$4,0,10*ROW('Sanitation Data'!F135))),'Data Summary'!CU141="Yes"),100-OFFSET('Sanitation Data'!$F$4,0,10*ROW('Sanitation Data'!F135)),NA())</f>
        <v>#N/A</v>
      </c>
      <c r="AG141" s="99" t="e">
        <f ca="true">+IF(AND(ISNUMBER(OFFSET('Sanitation Data'!$F$6,0,10*ROW('Sanitation Data'!F135))),'Data Summary'!CV141="Yes"),OFFSET('Sanitation Data'!$F$6,0,10*ROW('Sanitation Data'!F135)),NA())</f>
        <v>#N/A</v>
      </c>
      <c r="AH141" s="99" t="e">
        <f ca="true">+IF(AND(ISNUMBER(OFFSET('Sanitation Data'!$F$10,0,10*ROW('Sanitation Data'!F135))),'Data Summary'!CW141="Yes"),OFFSET('Sanitation Data'!$F$10,0,10*ROW('Sanitation Data'!F135)),NA())</f>
        <v>#N/A</v>
      </c>
      <c r="AI141" s="99" t="e">
        <f ca="true">+IF(AND(ISNUMBER(OFFSET('Sanitation Data'!$F$11,0,10*ROW('Sanitation Data'!F135))),'Data Summary'!CX141="Yes"),OFFSET('Sanitation Data'!$F$11,0,10*ROW('Sanitation Data'!F135)),NA())</f>
        <v>#N/A</v>
      </c>
      <c r="AJ141" s="99" t="e">
        <f ca="true">+IF(AND(ISNUMBER(OFFSET('Sanitation Data'!$F$12,0,10*ROW('Sanitation Data'!F135))),'Data Summary'!CY141="Yes"),OFFSET('Sanitation Data'!$F$12,0,10*ROW('Sanitation Data'!F135)),NA())</f>
        <v>#N/A</v>
      </c>
      <c r="AK141" s="99" t="e">
        <f ca="true">+IF(AND(ISNUMBER(OFFSET('Sanitation Data'!$G$4,0,10*ROW('Sanitation Data'!G135))),'Data Summary'!CZ141="Yes"),100-OFFSET('Sanitation Data'!$G$4,0,10*ROW('Sanitation Data'!G135)),NA())</f>
        <v>#N/A</v>
      </c>
      <c r="AL141" s="99" t="e">
        <f ca="true">+IF(AND(ISNUMBER(OFFSET('Sanitation Data'!$G$6,0,10*ROW('Sanitation Data'!G135))),'Data Summary'!DA141="Yes"),OFFSET('Sanitation Data'!$G$6,0,10*ROW('Sanitation Data'!G135)),NA())</f>
        <v>#N/A</v>
      </c>
      <c r="AM141" s="99" t="e">
        <f ca="true">+IF(AND(ISNUMBER(OFFSET('Sanitation Data'!$G$10,0,10*ROW('Sanitation Data'!G135))),'Data Summary'!DB141="Yes"),OFFSET('Sanitation Data'!$G$10,0,10*ROW('Sanitation Data'!G135)),NA())</f>
        <v>#N/A</v>
      </c>
      <c r="AN141" s="99" t="e">
        <f ca="true">+IF(AND(ISNUMBER(OFFSET('Sanitation Data'!$G$11,0,10*ROW('Sanitation Data'!G135))),'Data Summary'!DC141="Yes"),OFFSET('Sanitation Data'!$G$11,0,10*ROW('Sanitation Data'!G135)),NA())</f>
        <v>#N/A</v>
      </c>
      <c r="AO141" s="99" t="e">
        <f ca="true">+IF(AND(ISNUMBER(OFFSET('Sanitation Data'!$G$12,0,10*ROW('Sanitation Data'!G135))),'Data Summary'!DD141="Yes"),OFFSET('Sanitation Data'!$G$12,0,10*ROW('Sanitation Data'!G135)),NA())</f>
        <v>#N/A</v>
      </c>
      <c r="AP141" s="99" t="e">
        <f ca="true">+IF(AND(ISNUMBER(OFFSET('Sanitation Data'!$H$4,0,10*ROW('Sanitation Data'!H135))),'Data Summary'!DE141="Yes"),100-OFFSET('Sanitation Data'!$H$4,0,10*ROW('Sanitation Data'!H135)),NA())</f>
        <v>#N/A</v>
      </c>
      <c r="AQ141" s="99" t="e">
        <f ca="true">+IF(AND(ISNUMBER(OFFSET('Sanitation Data'!$H$6,0,10*ROW('Sanitation Data'!H135))),'Data Summary'!DF141="Yes"),OFFSET('Sanitation Data'!$H$6,0,10*ROW('Sanitation Data'!H135)),NA())</f>
        <v>#N/A</v>
      </c>
      <c r="AR141" s="99" t="e">
        <f ca="true">+IF(AND(ISNUMBER(OFFSET('Sanitation Data'!$H$10,0,10*ROW('Sanitation Data'!H135))),'Data Summary'!DG141="Yes"),OFFSET('Sanitation Data'!$H$10,0,10*ROW('Sanitation Data'!H135)),NA())</f>
        <v>#N/A</v>
      </c>
      <c r="AS141" s="99" t="e">
        <f ca="true">+IF(AND(ISNUMBER(OFFSET('Sanitation Data'!$H$11,0,10*ROW('Sanitation Data'!H135))),'Data Summary'!DH141="Yes"),OFFSET('Sanitation Data'!$H$11,0,10*ROW('Sanitation Data'!H135)),NA())</f>
        <v>#N/A</v>
      </c>
      <c r="AT141" s="99" t="e">
        <f ca="true">+IF(AND(ISNUMBER(OFFSET('Sanitation Data'!$H$12,0,10*ROW('Sanitation Data'!H135))),'Data Summary'!DI141="Yes"),OFFSET('Sanitation Data'!$H$12,0,10*ROW('Sanitation Data'!H135)),NA())</f>
        <v>#N/A</v>
      </c>
      <c r="AU141" s="99" t="e">
        <f ca="true">+IF(AND(ISNUMBER(OFFSET('Sanitation Data'!$I$4,0,10*ROW('Sanitation Data'!I135))),'Data Summary'!DJ141="Yes"),100-OFFSET('Sanitation Data'!$I$4,0,10*ROW('Sanitation Data'!I135)),NA())</f>
        <v>#N/A</v>
      </c>
      <c r="AV141" s="99" t="e">
        <f ca="true">+IF(AND(ISNUMBER(OFFSET('Sanitation Data'!$I$6,0,10*ROW('Sanitation Data'!I135))),'Data Summary'!DK141="Yes"),OFFSET('Sanitation Data'!$I$6,0,10*ROW('Sanitation Data'!I135)),NA())</f>
        <v>#N/A</v>
      </c>
      <c r="AW141" s="99" t="e">
        <f ca="true">+IF(AND(ISNUMBER(OFFSET('Sanitation Data'!$I$10,0,10*ROW('Sanitation Data'!I135))),'Data Summary'!DL141="Yes"),OFFSET('Sanitation Data'!$I$10,0,10*ROW('Sanitation Data'!I135)),NA())</f>
        <v>#N/A</v>
      </c>
      <c r="AX141" s="99" t="e">
        <f ca="true">+IF(AND(ISNUMBER(OFFSET('Sanitation Data'!$I$11,0,10*ROW('Sanitation Data'!I135))),'Data Summary'!DM141="Yes"),OFFSET('Sanitation Data'!$I$11,0,10*ROW('Sanitation Data'!I135)),NA())</f>
        <v>#N/A</v>
      </c>
      <c r="AY141" s="99" t="e">
        <f ca="true">+IF(AND(ISNUMBER(OFFSET('Sanitation Data'!$I$12,0,10*ROW('Sanitation Data'!I135))),'Data Summary'!DN141="Yes"),OFFSET('Sanitation Data'!$I$12,0,10*ROW('Sanitation Data'!I135)),NA())</f>
        <v>#N/A</v>
      </c>
      <c r="AZ141" s="100" t="e">
        <f ca="true">+IF(AND(ISNUMBER(OFFSET('Hygiene Data'!$D$5,0,10*ROW('Hygiene Data'!D135))),'Data Summary'!DO141="Yes"),OFFSET('Hygiene Data'!$D$5,0,10*ROW('Hygiene Data'!D135)),NA())</f>
        <v>#N/A</v>
      </c>
      <c r="BA141" s="100" t="e">
        <f ca="true">+IF(AND(ISNUMBER(OFFSET('Hygiene Data'!$D$7,0,10*ROW('Hygiene Data'!D135))),'Data Summary'!DP141="Yes"),OFFSET('Hygiene Data'!$D$7,0,10*ROW('Hygiene Data'!D135)),NA())</f>
        <v>#N/A</v>
      </c>
      <c r="BB141" s="100" t="e">
        <f ca="true">+IF(AND(ISNUMBER(OFFSET('Hygiene Data'!$D$9,0,10*ROW('Hygiene Data'!D135))),'Data Summary'!DQ141="Yes"),OFFSET('Hygiene Data'!$D$9,0,10*ROW('Hygiene Data'!D135)),NA())</f>
        <v>#N/A</v>
      </c>
      <c r="BC141" s="100" t="e">
        <f ca="true">+IF(AND(ISNUMBER(OFFSET('Hygiene Data'!$E$5,0,10*ROW('Hygiene Data'!E135))),'Data Summary'!DR141="Yes"),OFFSET('Hygiene Data'!$E$5,0,10*ROW('Hygiene Data'!E135)),NA())</f>
        <v>#N/A</v>
      </c>
      <c r="BD141" s="100" t="e">
        <f ca="true">+IF(AND(ISNUMBER(OFFSET('Hygiene Data'!$E$7,0,10*ROW('Hygiene Data'!E135))),'Data Summary'!DS141="Yes"),OFFSET('Hygiene Data'!$E$7,0,10*ROW('Hygiene Data'!E135)),NA())</f>
        <v>#N/A</v>
      </c>
      <c r="BE141" s="100" t="e">
        <f ca="true">+IF(AND(ISNUMBER(OFFSET('Hygiene Data'!$E$9,0,10*ROW('Hygiene Data'!E135))),'Data Summary'!DT141="Yes"),OFFSET('Hygiene Data'!$E$9,0,10*ROW('Hygiene Data'!E135)),NA())</f>
        <v>#N/A</v>
      </c>
      <c r="BF141" s="100" t="e">
        <f ca="true">+IF(AND(ISNUMBER(OFFSET('Hygiene Data'!$F$5,0,10*ROW('Hygiene Data'!F135))),'Data Summary'!DU141="Yes"),OFFSET('Hygiene Data'!$F$5,0,10*ROW('Hygiene Data'!F135)),NA())</f>
        <v>#N/A</v>
      </c>
      <c r="BG141" s="100" t="e">
        <f ca="true">+IF(AND(ISNUMBER(OFFSET('Hygiene Data'!$F$7,0,10*ROW('Hygiene Data'!F135))),'Data Summary'!DV141="Yes"),OFFSET('Hygiene Data'!$F$7,0,10*ROW('Hygiene Data'!F135)),NA())</f>
        <v>#N/A</v>
      </c>
      <c r="BH141" s="100" t="e">
        <f ca="true">+IF(AND(ISNUMBER(OFFSET('Hygiene Data'!$F$9,0,10*ROW('Hygiene Data'!F135))),'Data Summary'!DW141="Yes"),OFFSET('Hygiene Data'!$F$9,0,10*ROW('Hygiene Data'!F135)),NA())</f>
        <v>#N/A</v>
      </c>
      <c r="BI141" s="100" t="e">
        <f ca="true">+IF(AND(ISNUMBER(OFFSET('Hygiene Data'!$G$5,0,10*ROW('Hygiene Data'!G135))),'Data Summary'!DX141="Yes"),OFFSET('Hygiene Data'!$G$5,0,10*ROW('Hygiene Data'!G135)),NA())</f>
        <v>#N/A</v>
      </c>
      <c r="BJ141" s="100" t="e">
        <f ca="true">+IF(AND(ISNUMBER(OFFSET('Hygiene Data'!$G$7,0,10*ROW('Hygiene Data'!G135))),'Data Summary'!DY141="Yes"),OFFSET('Hygiene Data'!$G$7,0,10*ROW('Hygiene Data'!G135)),NA())</f>
        <v>#N/A</v>
      </c>
      <c r="BK141" s="100" t="e">
        <f ca="true">+IF(AND(ISNUMBER(OFFSET('Hygiene Data'!$G$9,0,10*ROW('Hygiene Data'!G135))),'Data Summary'!DZ141="Yes"),OFFSET('Hygiene Data'!$G$9,0,10*ROW('Hygiene Data'!G135)),NA())</f>
        <v>#N/A</v>
      </c>
      <c r="BL141" s="100" t="e">
        <f ca="true">+IF(AND(ISNUMBER(OFFSET('Hygiene Data'!$H$5,0,10*ROW('Hygiene Data'!H135))),'Data Summary'!EA141="Yes"),OFFSET('Hygiene Data'!$H$5,0,10*ROW('Hygiene Data'!H135)),NA())</f>
        <v>#N/A</v>
      </c>
      <c r="BM141" s="100" t="e">
        <f ca="true">+IF(AND(ISNUMBER(OFFSET('Hygiene Data'!$H$7,0,10*ROW('Hygiene Data'!H135))),'Data Summary'!EB141="Yes"),OFFSET('Hygiene Data'!$H$7,0,10*ROW('Hygiene Data'!H135)),NA())</f>
        <v>#N/A</v>
      </c>
      <c r="BN141" s="100" t="e">
        <f ca="true">+IF(AND(ISNUMBER(OFFSET('Hygiene Data'!$H$9,0,10*ROW('Hygiene Data'!H135))),'Data Summary'!EC141="Yes"),OFFSET('Hygiene Data'!$H$9,0,10*ROW('Hygiene Data'!H135)),NA())</f>
        <v>#N/A</v>
      </c>
      <c r="BO141" s="100" t="e">
        <f ca="true">+IF(AND(ISNUMBER(OFFSET('Hygiene Data'!$I$5,0,10*ROW('Hygiene Data'!I135))),'Data Summary'!ED141="Yes"),OFFSET('Hygiene Data'!$I$5,0,10*ROW('Hygiene Data'!I135)),NA())</f>
        <v>#N/A</v>
      </c>
      <c r="BP141" s="100" t="e">
        <f ca="true">+IF(AND(ISNUMBER(OFFSET('Hygiene Data'!$I$7,0,10*ROW('Hygiene Data'!I135))),'Data Summary'!EE141="Yes"),OFFSET('Hygiene Data'!$I$7,0,10*ROW('Hygiene Data'!I135)),NA())</f>
        <v>#N/A</v>
      </c>
      <c r="BQ141" s="100" t="e">
        <f ca="true">+IF(AND(ISNUMBER(OFFSET('Hygiene Data'!$I$9,0,10*ROW('Hygiene Data'!I135))),'Data Summary'!EF141="Yes"),OFFSET('Hygiene Data'!$I$9,0,10*ROW('Hygiene Data'!I135)),NA())</f>
        <v>#N/A</v>
      </c>
    </row>
    <row xmlns:x14ac="http://schemas.microsoft.com/office/spreadsheetml/2009/9/ac" r="142" x14ac:dyDescent="0.2">
      <c r="A142" s="351" t="e">
        <f ca="true">+RIGHT('Data Summary'!A142,LEN('Data Summary'!A142)-9)</f>
        <v>#VALUE!</v>
      </c>
      <c r="B142" s="38" t="str">
        <f ca="true">+IF(ISTEXT('Data Summary'!B142),'Data Summary'!B142,"")</f>
        <v/>
      </c>
      <c r="C142" s="350" t="e">
        <f ca="true">+VALUE('Data Summary'!C142)</f>
        <v>#VALUE!</v>
      </c>
      <c r="D142" s="98" t="e">
        <f ca="true">+IF(AND(ISNUMBER(OFFSET('Water Data'!$D$4,0,10*ROW('Water Data'!D136))),'Data Summary'!BS142="Yes"),100-OFFSET('Water Data'!$D$4,0,10*ROW('Water Data'!D136)),NA())</f>
        <v>#N/A</v>
      </c>
      <c r="E142" s="98" t="e">
        <f ca="true">+IF(AND(ISNUMBER(OFFSET('Water Data'!$D$6,0,10*ROW('Water Data'!D136))),'Data Summary'!BT142="Yes"),OFFSET('Water Data'!$D$6,0,10*ROW('Water Data'!D136)),NA())</f>
        <v>#N/A</v>
      </c>
      <c r="F142" s="98" t="e">
        <f ca="true">+IF(AND(ISNUMBER(OFFSET('Water Data'!$D$9,0,10*ROW('Water Data'!D136))),'Data Summary'!BU142="Yes"),OFFSET('Water Data'!$D$9,0,10*ROW('Water Data'!D136)),NA())</f>
        <v>#N/A</v>
      </c>
      <c r="G142" s="98" t="e">
        <f ca="true">+IF(AND(ISNUMBER(OFFSET('Water Data'!$E$4,0,10*ROW('Water Data'!E136))),'Data Summary'!BV142="Yes"),100-OFFSET('Water Data'!$E$4,0,10*ROW('Water Data'!E136)),NA())</f>
        <v>#N/A</v>
      </c>
      <c r="H142" s="98" t="e">
        <f ca="true">+IF(AND(ISNUMBER(OFFSET('Water Data'!$E$6,0,10*ROW('Water Data'!E136))),'Data Summary'!BW142="Yes"),OFFSET('Water Data'!$E$6,0,10*ROW('Water Data'!E136)),NA())</f>
        <v>#N/A</v>
      </c>
      <c r="I142" s="98" t="e">
        <f ca="true">+IF(AND(ISNUMBER(OFFSET('Water Data'!$E$9,0,10*ROW('Water Data'!E136))),'Data Summary'!BX142="Yes"),OFFSET('Water Data'!$E$9,0,10*ROW('Water Data'!E136)),NA())</f>
        <v>#N/A</v>
      </c>
      <c r="J142" s="98" t="e">
        <f ca="true">+IF(AND(ISNUMBER(OFFSET('Water Data'!$F$4,0,10*ROW('Water Data'!F136))),'Data Summary'!BY142="Yes"),100-OFFSET('Water Data'!$F$4,0,10*ROW('Water Data'!F136)),NA())</f>
        <v>#N/A</v>
      </c>
      <c r="K142" s="98" t="e">
        <f ca="true">+IF(AND(ISNUMBER(OFFSET('Water Data'!$F$6,0,10*ROW('Water Data'!F136))),'Data Summary'!BZ142="Yes"),OFFSET('Water Data'!$F$6,0,10*ROW('Water Data'!F136)),NA())</f>
        <v>#N/A</v>
      </c>
      <c r="L142" s="98" t="e">
        <f ca="true">+IF(AND(ISNUMBER(OFFSET('Water Data'!$F$9,0,10*ROW('Water Data'!F136))),'Data Summary'!CA142="Yes"),OFFSET('Water Data'!$F$9,0,10*ROW('Water Data'!F136)),NA())</f>
        <v>#N/A</v>
      </c>
      <c r="M142" s="98" t="e">
        <f ca="true">+IF(AND(ISNUMBER(OFFSET('Water Data'!$G$4,0,10*ROW('Water Data'!G136))),'Data Summary'!CB142="Yes"),100-OFFSET('Water Data'!$G$4,0,10*ROW('Water Data'!G136)),NA())</f>
        <v>#N/A</v>
      </c>
      <c r="N142" s="98" t="e">
        <f ca="true">+IF(AND(ISNUMBER(OFFSET('Water Data'!$G$6,0,10*ROW('Water Data'!G136))),'Data Summary'!CC142="Yes"),OFFSET('Water Data'!$G$6,0,10*ROW('Water Data'!G136)),NA())</f>
        <v>#N/A</v>
      </c>
      <c r="O142" s="98" t="e">
        <f ca="true">+IF(AND(ISNUMBER(OFFSET('Water Data'!$G$9,0,10*ROW('Water Data'!G136))),'Data Summary'!CD142="Yes"),OFFSET('Water Data'!$G$9,0,10*ROW('Water Data'!G136)),NA())</f>
        <v>#N/A</v>
      </c>
      <c r="P142" s="98" t="e">
        <f ca="true">+IF(AND(ISNUMBER(OFFSET('Water Data'!$H$4,0,10*ROW('Water Data'!H136))),'Data Summary'!CE142="Yes"),100-OFFSET('Water Data'!$H$4,0,10*ROW('Water Data'!H136)),NA())</f>
        <v>#N/A</v>
      </c>
      <c r="Q142" s="98" t="e">
        <f ca="true">+IF(AND(ISNUMBER(OFFSET('Water Data'!$H$6,0,10*ROW('Water Data'!H136))),'Data Summary'!CF142="Yes"),OFFSET('Water Data'!$H$6,0,10*ROW('Water Data'!H136)),NA())</f>
        <v>#N/A</v>
      </c>
      <c r="R142" s="98" t="e">
        <f ca="true">+IF(AND(ISNUMBER(OFFSET('Water Data'!$H$9,0,10*ROW('Water Data'!H136))),'Data Summary'!CG142="Yes"),OFFSET('Water Data'!$H$9,0,10*ROW('Water Data'!H136)),NA())</f>
        <v>#N/A</v>
      </c>
      <c r="S142" s="98" t="e">
        <f ca="true">+IF(AND(ISNUMBER(OFFSET('Water Data'!$I$4,0,10*ROW('Water Data'!I136))),'Data Summary'!CH142="Yes"),100-OFFSET('Water Data'!$I$4,0,10*ROW('Water Data'!I136)),NA())</f>
        <v>#N/A</v>
      </c>
      <c r="T142" s="98" t="e">
        <f ca="true">+IF(AND(ISNUMBER(OFFSET('Water Data'!$I$6,0,10*ROW('Water Data'!I136))),'Data Summary'!CI142="Yes"),OFFSET('Water Data'!$I$6,0,10*ROW('Water Data'!I136)),NA())</f>
        <v>#N/A</v>
      </c>
      <c r="U142" s="98" t="e">
        <f ca="true">+IF(AND(ISNUMBER(OFFSET('Water Data'!$I$9,0,10*ROW('Water Data'!I136))),'Data Summary'!CJ142="Yes"),OFFSET('Water Data'!$I$9,0,10*ROW('Water Data'!I136)),NA())</f>
        <v>#N/A</v>
      </c>
      <c r="V142" s="99" t="e">
        <f ca="true">+IF(AND(ISNUMBER(OFFSET('Sanitation Data'!$D$4,0,10*ROW('Sanitation Data'!D136))),'Data Summary'!CK142="Yes"),100-OFFSET('Sanitation Data'!$D$4,0,10*ROW('Sanitation Data'!D136)),NA())</f>
        <v>#N/A</v>
      </c>
      <c r="W142" s="99" t="e">
        <f ca="true">+IF(AND(ISNUMBER(OFFSET('Sanitation Data'!$D$6,0,10*ROW('Sanitation Data'!D136))),'Data Summary'!CL142="Yes"),OFFSET('Sanitation Data'!$D$6,0,10*ROW('Sanitation Data'!D136)),NA())</f>
        <v>#N/A</v>
      </c>
      <c r="X142" s="99" t="e">
        <f ca="true">+IF(AND(ISNUMBER(OFFSET('Sanitation Data'!$D$10,0,10*ROW('Sanitation Data'!D136))),'Data Summary'!CM142="Yes"),OFFSET('Sanitation Data'!$D$10,0,10*ROW('Sanitation Data'!D136)),NA())</f>
        <v>#N/A</v>
      </c>
      <c r="Y142" s="99" t="e">
        <f ca="true">+IF(AND(ISNUMBER(OFFSET('Sanitation Data'!$D$11,0,10*ROW('Sanitation Data'!D136))),'Data Summary'!CN142="Yes"),OFFSET('Sanitation Data'!$D$11,0,10*ROW('Sanitation Data'!D136)),NA())</f>
        <v>#N/A</v>
      </c>
      <c r="Z142" s="99" t="e">
        <f ca="true">+IF(AND(ISNUMBER(OFFSET('Sanitation Data'!$D$12,0,10*ROW('Sanitation Data'!D136))),'Data Summary'!CO142="Yes"),OFFSET('Sanitation Data'!$D$12,0,10*ROW('Sanitation Data'!D136)),NA())</f>
        <v>#N/A</v>
      </c>
      <c r="AA142" s="99" t="e">
        <f ca="true">+IF(AND(ISNUMBER(OFFSET('Sanitation Data'!$E$4,0,10*ROW('Sanitation Data'!E136))),'Data Summary'!CP142="Yes"),100-OFFSET('Sanitation Data'!$E$4,0,10*ROW('Sanitation Data'!E136)),NA())</f>
        <v>#N/A</v>
      </c>
      <c r="AB142" s="99" t="e">
        <f ca="true">+IF(AND(ISNUMBER(OFFSET('Sanitation Data'!$E$6,0,10*ROW('Sanitation Data'!E136))),'Data Summary'!CQ142="Yes"),OFFSET('Sanitation Data'!$E$6,0,10*ROW('Sanitation Data'!E136)),NA())</f>
        <v>#N/A</v>
      </c>
      <c r="AC142" s="99" t="e">
        <f ca="true">+IF(AND(ISNUMBER(OFFSET('Sanitation Data'!$E$10,0,10*ROW('Sanitation Data'!E136))),'Data Summary'!CR142="Yes"),OFFSET('Sanitation Data'!$E$10,0,10*ROW('Sanitation Data'!E136)),NA())</f>
        <v>#N/A</v>
      </c>
      <c r="AD142" s="99" t="e">
        <f ca="true">+IF(AND(ISNUMBER(OFFSET('Sanitation Data'!$E$11,0,10*ROW('Sanitation Data'!E136))),'Data Summary'!CS142="Yes"),OFFSET('Sanitation Data'!$E$11,0,10*ROW('Sanitation Data'!E136)),NA())</f>
        <v>#N/A</v>
      </c>
      <c r="AE142" s="99" t="e">
        <f ca="true">+IF(AND(ISNUMBER(OFFSET('Sanitation Data'!$E$12,0,10*ROW('Sanitation Data'!E136))),'Data Summary'!CT142="Yes"),OFFSET('Sanitation Data'!$E$12,0,10*ROW('Sanitation Data'!E136)),NA())</f>
        <v>#N/A</v>
      </c>
      <c r="AF142" s="99" t="e">
        <f ca="true">+IF(AND(ISNUMBER(OFFSET('Sanitation Data'!$F$4,0,10*ROW('Sanitation Data'!F136))),'Data Summary'!CU142="Yes"),100-OFFSET('Sanitation Data'!$F$4,0,10*ROW('Sanitation Data'!F136)),NA())</f>
        <v>#N/A</v>
      </c>
      <c r="AG142" s="99" t="e">
        <f ca="true">+IF(AND(ISNUMBER(OFFSET('Sanitation Data'!$F$6,0,10*ROW('Sanitation Data'!F136))),'Data Summary'!CV142="Yes"),OFFSET('Sanitation Data'!$F$6,0,10*ROW('Sanitation Data'!F136)),NA())</f>
        <v>#N/A</v>
      </c>
      <c r="AH142" s="99" t="e">
        <f ca="true">+IF(AND(ISNUMBER(OFFSET('Sanitation Data'!$F$10,0,10*ROW('Sanitation Data'!F136))),'Data Summary'!CW142="Yes"),OFFSET('Sanitation Data'!$F$10,0,10*ROW('Sanitation Data'!F136)),NA())</f>
        <v>#N/A</v>
      </c>
      <c r="AI142" s="99" t="e">
        <f ca="true">+IF(AND(ISNUMBER(OFFSET('Sanitation Data'!$F$11,0,10*ROW('Sanitation Data'!F136))),'Data Summary'!CX142="Yes"),OFFSET('Sanitation Data'!$F$11,0,10*ROW('Sanitation Data'!F136)),NA())</f>
        <v>#N/A</v>
      </c>
      <c r="AJ142" s="99" t="e">
        <f ca="true">+IF(AND(ISNUMBER(OFFSET('Sanitation Data'!$F$12,0,10*ROW('Sanitation Data'!F136))),'Data Summary'!CY142="Yes"),OFFSET('Sanitation Data'!$F$12,0,10*ROW('Sanitation Data'!F136)),NA())</f>
        <v>#N/A</v>
      </c>
      <c r="AK142" s="99" t="e">
        <f ca="true">+IF(AND(ISNUMBER(OFFSET('Sanitation Data'!$G$4,0,10*ROW('Sanitation Data'!G136))),'Data Summary'!CZ142="Yes"),100-OFFSET('Sanitation Data'!$G$4,0,10*ROW('Sanitation Data'!G136)),NA())</f>
        <v>#N/A</v>
      </c>
      <c r="AL142" s="99" t="e">
        <f ca="true">+IF(AND(ISNUMBER(OFFSET('Sanitation Data'!$G$6,0,10*ROW('Sanitation Data'!G136))),'Data Summary'!DA142="Yes"),OFFSET('Sanitation Data'!$G$6,0,10*ROW('Sanitation Data'!G136)),NA())</f>
        <v>#N/A</v>
      </c>
      <c r="AM142" s="99" t="e">
        <f ca="true">+IF(AND(ISNUMBER(OFFSET('Sanitation Data'!$G$10,0,10*ROW('Sanitation Data'!G136))),'Data Summary'!DB142="Yes"),OFFSET('Sanitation Data'!$G$10,0,10*ROW('Sanitation Data'!G136)),NA())</f>
        <v>#N/A</v>
      </c>
      <c r="AN142" s="99" t="e">
        <f ca="true">+IF(AND(ISNUMBER(OFFSET('Sanitation Data'!$G$11,0,10*ROW('Sanitation Data'!G136))),'Data Summary'!DC142="Yes"),OFFSET('Sanitation Data'!$G$11,0,10*ROW('Sanitation Data'!G136)),NA())</f>
        <v>#N/A</v>
      </c>
      <c r="AO142" s="99" t="e">
        <f ca="true">+IF(AND(ISNUMBER(OFFSET('Sanitation Data'!$G$12,0,10*ROW('Sanitation Data'!G136))),'Data Summary'!DD142="Yes"),OFFSET('Sanitation Data'!$G$12,0,10*ROW('Sanitation Data'!G136)),NA())</f>
        <v>#N/A</v>
      </c>
      <c r="AP142" s="99" t="e">
        <f ca="true">+IF(AND(ISNUMBER(OFFSET('Sanitation Data'!$H$4,0,10*ROW('Sanitation Data'!H136))),'Data Summary'!DE142="Yes"),100-OFFSET('Sanitation Data'!$H$4,0,10*ROW('Sanitation Data'!H136)),NA())</f>
        <v>#N/A</v>
      </c>
      <c r="AQ142" s="99" t="e">
        <f ca="true">+IF(AND(ISNUMBER(OFFSET('Sanitation Data'!$H$6,0,10*ROW('Sanitation Data'!H136))),'Data Summary'!DF142="Yes"),OFFSET('Sanitation Data'!$H$6,0,10*ROW('Sanitation Data'!H136)),NA())</f>
        <v>#N/A</v>
      </c>
      <c r="AR142" s="99" t="e">
        <f ca="true">+IF(AND(ISNUMBER(OFFSET('Sanitation Data'!$H$10,0,10*ROW('Sanitation Data'!H136))),'Data Summary'!DG142="Yes"),OFFSET('Sanitation Data'!$H$10,0,10*ROW('Sanitation Data'!H136)),NA())</f>
        <v>#N/A</v>
      </c>
      <c r="AS142" s="99" t="e">
        <f ca="true">+IF(AND(ISNUMBER(OFFSET('Sanitation Data'!$H$11,0,10*ROW('Sanitation Data'!H136))),'Data Summary'!DH142="Yes"),OFFSET('Sanitation Data'!$H$11,0,10*ROW('Sanitation Data'!H136)),NA())</f>
        <v>#N/A</v>
      </c>
      <c r="AT142" s="99" t="e">
        <f ca="true">+IF(AND(ISNUMBER(OFFSET('Sanitation Data'!$H$12,0,10*ROW('Sanitation Data'!H136))),'Data Summary'!DI142="Yes"),OFFSET('Sanitation Data'!$H$12,0,10*ROW('Sanitation Data'!H136)),NA())</f>
        <v>#N/A</v>
      </c>
      <c r="AU142" s="99" t="e">
        <f ca="true">+IF(AND(ISNUMBER(OFFSET('Sanitation Data'!$I$4,0,10*ROW('Sanitation Data'!I136))),'Data Summary'!DJ142="Yes"),100-OFFSET('Sanitation Data'!$I$4,0,10*ROW('Sanitation Data'!I136)),NA())</f>
        <v>#N/A</v>
      </c>
      <c r="AV142" s="99" t="e">
        <f ca="true">+IF(AND(ISNUMBER(OFFSET('Sanitation Data'!$I$6,0,10*ROW('Sanitation Data'!I136))),'Data Summary'!DK142="Yes"),OFFSET('Sanitation Data'!$I$6,0,10*ROW('Sanitation Data'!I136)),NA())</f>
        <v>#N/A</v>
      </c>
      <c r="AW142" s="99" t="e">
        <f ca="true">+IF(AND(ISNUMBER(OFFSET('Sanitation Data'!$I$10,0,10*ROW('Sanitation Data'!I136))),'Data Summary'!DL142="Yes"),OFFSET('Sanitation Data'!$I$10,0,10*ROW('Sanitation Data'!I136)),NA())</f>
        <v>#N/A</v>
      </c>
      <c r="AX142" s="99" t="e">
        <f ca="true">+IF(AND(ISNUMBER(OFFSET('Sanitation Data'!$I$11,0,10*ROW('Sanitation Data'!I136))),'Data Summary'!DM142="Yes"),OFFSET('Sanitation Data'!$I$11,0,10*ROW('Sanitation Data'!I136)),NA())</f>
        <v>#N/A</v>
      </c>
      <c r="AY142" s="99" t="e">
        <f ca="true">+IF(AND(ISNUMBER(OFFSET('Sanitation Data'!$I$12,0,10*ROW('Sanitation Data'!I136))),'Data Summary'!DN142="Yes"),OFFSET('Sanitation Data'!$I$12,0,10*ROW('Sanitation Data'!I136)),NA())</f>
        <v>#N/A</v>
      </c>
      <c r="AZ142" s="100" t="e">
        <f ca="true">+IF(AND(ISNUMBER(OFFSET('Hygiene Data'!$D$5,0,10*ROW('Hygiene Data'!D136))),'Data Summary'!DO142="Yes"),OFFSET('Hygiene Data'!$D$5,0,10*ROW('Hygiene Data'!D136)),NA())</f>
        <v>#N/A</v>
      </c>
      <c r="BA142" s="100" t="e">
        <f ca="true">+IF(AND(ISNUMBER(OFFSET('Hygiene Data'!$D$7,0,10*ROW('Hygiene Data'!D136))),'Data Summary'!DP142="Yes"),OFFSET('Hygiene Data'!$D$7,0,10*ROW('Hygiene Data'!D136)),NA())</f>
        <v>#N/A</v>
      </c>
      <c r="BB142" s="100" t="e">
        <f ca="true">+IF(AND(ISNUMBER(OFFSET('Hygiene Data'!$D$9,0,10*ROW('Hygiene Data'!D136))),'Data Summary'!DQ142="Yes"),OFFSET('Hygiene Data'!$D$9,0,10*ROW('Hygiene Data'!D136)),NA())</f>
        <v>#N/A</v>
      </c>
      <c r="BC142" s="100" t="e">
        <f ca="true">+IF(AND(ISNUMBER(OFFSET('Hygiene Data'!$E$5,0,10*ROW('Hygiene Data'!E136))),'Data Summary'!DR142="Yes"),OFFSET('Hygiene Data'!$E$5,0,10*ROW('Hygiene Data'!E136)),NA())</f>
        <v>#N/A</v>
      </c>
      <c r="BD142" s="100" t="e">
        <f ca="true">+IF(AND(ISNUMBER(OFFSET('Hygiene Data'!$E$7,0,10*ROW('Hygiene Data'!E136))),'Data Summary'!DS142="Yes"),OFFSET('Hygiene Data'!$E$7,0,10*ROW('Hygiene Data'!E136)),NA())</f>
        <v>#N/A</v>
      </c>
      <c r="BE142" s="100" t="e">
        <f ca="true">+IF(AND(ISNUMBER(OFFSET('Hygiene Data'!$E$9,0,10*ROW('Hygiene Data'!E136))),'Data Summary'!DT142="Yes"),OFFSET('Hygiene Data'!$E$9,0,10*ROW('Hygiene Data'!E136)),NA())</f>
        <v>#N/A</v>
      </c>
      <c r="BF142" s="100" t="e">
        <f ca="true">+IF(AND(ISNUMBER(OFFSET('Hygiene Data'!$F$5,0,10*ROW('Hygiene Data'!F136))),'Data Summary'!DU142="Yes"),OFFSET('Hygiene Data'!$F$5,0,10*ROW('Hygiene Data'!F136)),NA())</f>
        <v>#N/A</v>
      </c>
      <c r="BG142" s="100" t="e">
        <f ca="true">+IF(AND(ISNUMBER(OFFSET('Hygiene Data'!$F$7,0,10*ROW('Hygiene Data'!F136))),'Data Summary'!DV142="Yes"),OFFSET('Hygiene Data'!$F$7,0,10*ROW('Hygiene Data'!F136)),NA())</f>
        <v>#N/A</v>
      </c>
      <c r="BH142" s="100" t="e">
        <f ca="true">+IF(AND(ISNUMBER(OFFSET('Hygiene Data'!$F$9,0,10*ROW('Hygiene Data'!F136))),'Data Summary'!DW142="Yes"),OFFSET('Hygiene Data'!$F$9,0,10*ROW('Hygiene Data'!F136)),NA())</f>
        <v>#N/A</v>
      </c>
      <c r="BI142" s="100" t="e">
        <f ca="true">+IF(AND(ISNUMBER(OFFSET('Hygiene Data'!$G$5,0,10*ROW('Hygiene Data'!G136))),'Data Summary'!DX142="Yes"),OFFSET('Hygiene Data'!$G$5,0,10*ROW('Hygiene Data'!G136)),NA())</f>
        <v>#N/A</v>
      </c>
      <c r="BJ142" s="100" t="e">
        <f ca="true">+IF(AND(ISNUMBER(OFFSET('Hygiene Data'!$G$7,0,10*ROW('Hygiene Data'!G136))),'Data Summary'!DY142="Yes"),OFFSET('Hygiene Data'!$G$7,0,10*ROW('Hygiene Data'!G136)),NA())</f>
        <v>#N/A</v>
      </c>
      <c r="BK142" s="100" t="e">
        <f ca="true">+IF(AND(ISNUMBER(OFFSET('Hygiene Data'!$G$9,0,10*ROW('Hygiene Data'!G136))),'Data Summary'!DZ142="Yes"),OFFSET('Hygiene Data'!$G$9,0,10*ROW('Hygiene Data'!G136)),NA())</f>
        <v>#N/A</v>
      </c>
      <c r="BL142" s="100" t="e">
        <f ca="true">+IF(AND(ISNUMBER(OFFSET('Hygiene Data'!$H$5,0,10*ROW('Hygiene Data'!H136))),'Data Summary'!EA142="Yes"),OFFSET('Hygiene Data'!$H$5,0,10*ROW('Hygiene Data'!H136)),NA())</f>
        <v>#N/A</v>
      </c>
      <c r="BM142" s="100" t="e">
        <f ca="true">+IF(AND(ISNUMBER(OFFSET('Hygiene Data'!$H$7,0,10*ROW('Hygiene Data'!H136))),'Data Summary'!EB142="Yes"),OFFSET('Hygiene Data'!$H$7,0,10*ROW('Hygiene Data'!H136)),NA())</f>
        <v>#N/A</v>
      </c>
      <c r="BN142" s="100" t="e">
        <f ca="true">+IF(AND(ISNUMBER(OFFSET('Hygiene Data'!$H$9,0,10*ROW('Hygiene Data'!H136))),'Data Summary'!EC142="Yes"),OFFSET('Hygiene Data'!$H$9,0,10*ROW('Hygiene Data'!H136)),NA())</f>
        <v>#N/A</v>
      </c>
      <c r="BO142" s="100" t="e">
        <f ca="true">+IF(AND(ISNUMBER(OFFSET('Hygiene Data'!$I$5,0,10*ROW('Hygiene Data'!I136))),'Data Summary'!ED142="Yes"),OFFSET('Hygiene Data'!$I$5,0,10*ROW('Hygiene Data'!I136)),NA())</f>
        <v>#N/A</v>
      </c>
      <c r="BP142" s="100" t="e">
        <f ca="true">+IF(AND(ISNUMBER(OFFSET('Hygiene Data'!$I$7,0,10*ROW('Hygiene Data'!I136))),'Data Summary'!EE142="Yes"),OFFSET('Hygiene Data'!$I$7,0,10*ROW('Hygiene Data'!I136)),NA())</f>
        <v>#N/A</v>
      </c>
      <c r="BQ142" s="100" t="e">
        <f ca="true">+IF(AND(ISNUMBER(OFFSET('Hygiene Data'!$I$9,0,10*ROW('Hygiene Data'!I136))),'Data Summary'!EF142="Yes"),OFFSET('Hygiene Data'!$I$9,0,10*ROW('Hygiene Data'!I136)),NA())</f>
        <v>#N/A</v>
      </c>
    </row>
    <row xmlns:x14ac="http://schemas.microsoft.com/office/spreadsheetml/2009/9/ac" r="143" x14ac:dyDescent="0.2">
      <c r="A143" s="351" t="e">
        <f ca="true">+RIGHT('Data Summary'!A143,LEN('Data Summary'!A143)-9)</f>
        <v>#VALUE!</v>
      </c>
      <c r="B143" s="38" t="str">
        <f ca="true">+IF(ISTEXT('Data Summary'!B143),'Data Summary'!B143,"")</f>
        <v/>
      </c>
      <c r="C143" s="350" t="e">
        <f ca="true">+VALUE('Data Summary'!C143)</f>
        <v>#VALUE!</v>
      </c>
      <c r="D143" s="98" t="e">
        <f ca="true">+IF(AND(ISNUMBER(OFFSET('Water Data'!$D$4,0,10*ROW('Water Data'!D137))),'Data Summary'!BS143="Yes"),100-OFFSET('Water Data'!$D$4,0,10*ROW('Water Data'!D137)),NA())</f>
        <v>#N/A</v>
      </c>
      <c r="E143" s="98" t="e">
        <f ca="true">+IF(AND(ISNUMBER(OFFSET('Water Data'!$D$6,0,10*ROW('Water Data'!D137))),'Data Summary'!BT143="Yes"),OFFSET('Water Data'!$D$6,0,10*ROW('Water Data'!D137)),NA())</f>
        <v>#N/A</v>
      </c>
      <c r="F143" s="98" t="e">
        <f ca="true">+IF(AND(ISNUMBER(OFFSET('Water Data'!$D$9,0,10*ROW('Water Data'!D137))),'Data Summary'!BU143="Yes"),OFFSET('Water Data'!$D$9,0,10*ROW('Water Data'!D137)),NA())</f>
        <v>#N/A</v>
      </c>
      <c r="G143" s="98" t="e">
        <f ca="true">+IF(AND(ISNUMBER(OFFSET('Water Data'!$E$4,0,10*ROW('Water Data'!E137))),'Data Summary'!BV143="Yes"),100-OFFSET('Water Data'!$E$4,0,10*ROW('Water Data'!E137)),NA())</f>
        <v>#N/A</v>
      </c>
      <c r="H143" s="98" t="e">
        <f ca="true">+IF(AND(ISNUMBER(OFFSET('Water Data'!$E$6,0,10*ROW('Water Data'!E137))),'Data Summary'!BW143="Yes"),OFFSET('Water Data'!$E$6,0,10*ROW('Water Data'!E137)),NA())</f>
        <v>#N/A</v>
      </c>
      <c r="I143" s="98" t="e">
        <f ca="true">+IF(AND(ISNUMBER(OFFSET('Water Data'!$E$9,0,10*ROW('Water Data'!E137))),'Data Summary'!BX143="Yes"),OFFSET('Water Data'!$E$9,0,10*ROW('Water Data'!E137)),NA())</f>
        <v>#N/A</v>
      </c>
      <c r="J143" s="98" t="e">
        <f ca="true">+IF(AND(ISNUMBER(OFFSET('Water Data'!$F$4,0,10*ROW('Water Data'!F137))),'Data Summary'!BY143="Yes"),100-OFFSET('Water Data'!$F$4,0,10*ROW('Water Data'!F137)),NA())</f>
        <v>#N/A</v>
      </c>
      <c r="K143" s="98" t="e">
        <f ca="true">+IF(AND(ISNUMBER(OFFSET('Water Data'!$F$6,0,10*ROW('Water Data'!F137))),'Data Summary'!BZ143="Yes"),OFFSET('Water Data'!$F$6,0,10*ROW('Water Data'!F137)),NA())</f>
        <v>#N/A</v>
      </c>
      <c r="L143" s="98" t="e">
        <f ca="true">+IF(AND(ISNUMBER(OFFSET('Water Data'!$F$9,0,10*ROW('Water Data'!F137))),'Data Summary'!CA143="Yes"),OFFSET('Water Data'!$F$9,0,10*ROW('Water Data'!F137)),NA())</f>
        <v>#N/A</v>
      </c>
      <c r="M143" s="98" t="e">
        <f ca="true">+IF(AND(ISNUMBER(OFFSET('Water Data'!$G$4,0,10*ROW('Water Data'!G137))),'Data Summary'!CB143="Yes"),100-OFFSET('Water Data'!$G$4,0,10*ROW('Water Data'!G137)),NA())</f>
        <v>#N/A</v>
      </c>
      <c r="N143" s="98" t="e">
        <f ca="true">+IF(AND(ISNUMBER(OFFSET('Water Data'!$G$6,0,10*ROW('Water Data'!G137))),'Data Summary'!CC143="Yes"),OFFSET('Water Data'!$G$6,0,10*ROW('Water Data'!G137)),NA())</f>
        <v>#N/A</v>
      </c>
      <c r="O143" s="98" t="e">
        <f ca="true">+IF(AND(ISNUMBER(OFFSET('Water Data'!$G$9,0,10*ROW('Water Data'!G137))),'Data Summary'!CD143="Yes"),OFFSET('Water Data'!$G$9,0,10*ROW('Water Data'!G137)),NA())</f>
        <v>#N/A</v>
      </c>
      <c r="P143" s="98" t="e">
        <f ca="true">+IF(AND(ISNUMBER(OFFSET('Water Data'!$H$4,0,10*ROW('Water Data'!H137))),'Data Summary'!CE143="Yes"),100-OFFSET('Water Data'!$H$4,0,10*ROW('Water Data'!H137)),NA())</f>
        <v>#N/A</v>
      </c>
      <c r="Q143" s="98" t="e">
        <f ca="true">+IF(AND(ISNUMBER(OFFSET('Water Data'!$H$6,0,10*ROW('Water Data'!H137))),'Data Summary'!CF143="Yes"),OFFSET('Water Data'!$H$6,0,10*ROW('Water Data'!H137)),NA())</f>
        <v>#N/A</v>
      </c>
      <c r="R143" s="98" t="e">
        <f ca="true">+IF(AND(ISNUMBER(OFFSET('Water Data'!$H$9,0,10*ROW('Water Data'!H137))),'Data Summary'!CG143="Yes"),OFFSET('Water Data'!$H$9,0,10*ROW('Water Data'!H137)),NA())</f>
        <v>#N/A</v>
      </c>
      <c r="S143" s="98" t="e">
        <f ca="true">+IF(AND(ISNUMBER(OFFSET('Water Data'!$I$4,0,10*ROW('Water Data'!I137))),'Data Summary'!CH143="Yes"),100-OFFSET('Water Data'!$I$4,0,10*ROW('Water Data'!I137)),NA())</f>
        <v>#N/A</v>
      </c>
      <c r="T143" s="98" t="e">
        <f ca="true">+IF(AND(ISNUMBER(OFFSET('Water Data'!$I$6,0,10*ROW('Water Data'!I137))),'Data Summary'!CI143="Yes"),OFFSET('Water Data'!$I$6,0,10*ROW('Water Data'!I137)),NA())</f>
        <v>#N/A</v>
      </c>
      <c r="U143" s="98" t="e">
        <f ca="true">+IF(AND(ISNUMBER(OFFSET('Water Data'!$I$9,0,10*ROW('Water Data'!I137))),'Data Summary'!CJ143="Yes"),OFFSET('Water Data'!$I$9,0,10*ROW('Water Data'!I137)),NA())</f>
        <v>#N/A</v>
      </c>
      <c r="V143" s="99" t="e">
        <f ca="true">+IF(AND(ISNUMBER(OFFSET('Sanitation Data'!$D$4,0,10*ROW('Sanitation Data'!D137))),'Data Summary'!CK143="Yes"),100-OFFSET('Sanitation Data'!$D$4,0,10*ROW('Sanitation Data'!D137)),NA())</f>
        <v>#N/A</v>
      </c>
      <c r="W143" s="99" t="e">
        <f ca="true">+IF(AND(ISNUMBER(OFFSET('Sanitation Data'!$D$6,0,10*ROW('Sanitation Data'!D137))),'Data Summary'!CL143="Yes"),OFFSET('Sanitation Data'!$D$6,0,10*ROW('Sanitation Data'!D137)),NA())</f>
        <v>#N/A</v>
      </c>
      <c r="X143" s="99" t="e">
        <f ca="true">+IF(AND(ISNUMBER(OFFSET('Sanitation Data'!$D$10,0,10*ROW('Sanitation Data'!D137))),'Data Summary'!CM143="Yes"),OFFSET('Sanitation Data'!$D$10,0,10*ROW('Sanitation Data'!D137)),NA())</f>
        <v>#N/A</v>
      </c>
      <c r="Y143" s="99" t="e">
        <f ca="true">+IF(AND(ISNUMBER(OFFSET('Sanitation Data'!$D$11,0,10*ROW('Sanitation Data'!D137))),'Data Summary'!CN143="Yes"),OFFSET('Sanitation Data'!$D$11,0,10*ROW('Sanitation Data'!D137)),NA())</f>
        <v>#N/A</v>
      </c>
      <c r="Z143" s="99" t="e">
        <f ca="true">+IF(AND(ISNUMBER(OFFSET('Sanitation Data'!$D$12,0,10*ROW('Sanitation Data'!D137))),'Data Summary'!CO143="Yes"),OFFSET('Sanitation Data'!$D$12,0,10*ROW('Sanitation Data'!D137)),NA())</f>
        <v>#N/A</v>
      </c>
      <c r="AA143" s="99" t="e">
        <f ca="true">+IF(AND(ISNUMBER(OFFSET('Sanitation Data'!$E$4,0,10*ROW('Sanitation Data'!E137))),'Data Summary'!CP143="Yes"),100-OFFSET('Sanitation Data'!$E$4,0,10*ROW('Sanitation Data'!E137)),NA())</f>
        <v>#N/A</v>
      </c>
      <c r="AB143" s="99" t="e">
        <f ca="true">+IF(AND(ISNUMBER(OFFSET('Sanitation Data'!$E$6,0,10*ROW('Sanitation Data'!E137))),'Data Summary'!CQ143="Yes"),OFFSET('Sanitation Data'!$E$6,0,10*ROW('Sanitation Data'!E137)),NA())</f>
        <v>#N/A</v>
      </c>
      <c r="AC143" s="99" t="e">
        <f ca="true">+IF(AND(ISNUMBER(OFFSET('Sanitation Data'!$E$10,0,10*ROW('Sanitation Data'!E137))),'Data Summary'!CR143="Yes"),OFFSET('Sanitation Data'!$E$10,0,10*ROW('Sanitation Data'!E137)),NA())</f>
        <v>#N/A</v>
      </c>
      <c r="AD143" s="99" t="e">
        <f ca="true">+IF(AND(ISNUMBER(OFFSET('Sanitation Data'!$E$11,0,10*ROW('Sanitation Data'!E137))),'Data Summary'!CS143="Yes"),OFFSET('Sanitation Data'!$E$11,0,10*ROW('Sanitation Data'!E137)),NA())</f>
        <v>#N/A</v>
      </c>
      <c r="AE143" s="99" t="e">
        <f ca="true">+IF(AND(ISNUMBER(OFFSET('Sanitation Data'!$E$12,0,10*ROW('Sanitation Data'!E137))),'Data Summary'!CT143="Yes"),OFFSET('Sanitation Data'!$E$12,0,10*ROW('Sanitation Data'!E137)),NA())</f>
        <v>#N/A</v>
      </c>
      <c r="AF143" s="99" t="e">
        <f ca="true">+IF(AND(ISNUMBER(OFFSET('Sanitation Data'!$F$4,0,10*ROW('Sanitation Data'!F137))),'Data Summary'!CU143="Yes"),100-OFFSET('Sanitation Data'!$F$4,0,10*ROW('Sanitation Data'!F137)),NA())</f>
        <v>#N/A</v>
      </c>
      <c r="AG143" s="99" t="e">
        <f ca="true">+IF(AND(ISNUMBER(OFFSET('Sanitation Data'!$F$6,0,10*ROW('Sanitation Data'!F137))),'Data Summary'!CV143="Yes"),OFFSET('Sanitation Data'!$F$6,0,10*ROW('Sanitation Data'!F137)),NA())</f>
        <v>#N/A</v>
      </c>
      <c r="AH143" s="99" t="e">
        <f ca="true">+IF(AND(ISNUMBER(OFFSET('Sanitation Data'!$F$10,0,10*ROW('Sanitation Data'!F137))),'Data Summary'!CW143="Yes"),OFFSET('Sanitation Data'!$F$10,0,10*ROW('Sanitation Data'!F137)),NA())</f>
        <v>#N/A</v>
      </c>
      <c r="AI143" s="99" t="e">
        <f ca="true">+IF(AND(ISNUMBER(OFFSET('Sanitation Data'!$F$11,0,10*ROW('Sanitation Data'!F137))),'Data Summary'!CX143="Yes"),OFFSET('Sanitation Data'!$F$11,0,10*ROW('Sanitation Data'!F137)),NA())</f>
        <v>#N/A</v>
      </c>
      <c r="AJ143" s="99" t="e">
        <f ca="true">+IF(AND(ISNUMBER(OFFSET('Sanitation Data'!$F$12,0,10*ROW('Sanitation Data'!F137))),'Data Summary'!CY143="Yes"),OFFSET('Sanitation Data'!$F$12,0,10*ROW('Sanitation Data'!F137)),NA())</f>
        <v>#N/A</v>
      </c>
      <c r="AK143" s="99" t="e">
        <f ca="true">+IF(AND(ISNUMBER(OFFSET('Sanitation Data'!$G$4,0,10*ROW('Sanitation Data'!G137))),'Data Summary'!CZ143="Yes"),100-OFFSET('Sanitation Data'!$G$4,0,10*ROW('Sanitation Data'!G137)),NA())</f>
        <v>#N/A</v>
      </c>
      <c r="AL143" s="99" t="e">
        <f ca="true">+IF(AND(ISNUMBER(OFFSET('Sanitation Data'!$G$6,0,10*ROW('Sanitation Data'!G137))),'Data Summary'!DA143="Yes"),OFFSET('Sanitation Data'!$G$6,0,10*ROW('Sanitation Data'!G137)),NA())</f>
        <v>#N/A</v>
      </c>
      <c r="AM143" s="99" t="e">
        <f ca="true">+IF(AND(ISNUMBER(OFFSET('Sanitation Data'!$G$10,0,10*ROW('Sanitation Data'!G137))),'Data Summary'!DB143="Yes"),OFFSET('Sanitation Data'!$G$10,0,10*ROW('Sanitation Data'!G137)),NA())</f>
        <v>#N/A</v>
      </c>
      <c r="AN143" s="99" t="e">
        <f ca="true">+IF(AND(ISNUMBER(OFFSET('Sanitation Data'!$G$11,0,10*ROW('Sanitation Data'!G137))),'Data Summary'!DC143="Yes"),OFFSET('Sanitation Data'!$G$11,0,10*ROW('Sanitation Data'!G137)),NA())</f>
        <v>#N/A</v>
      </c>
      <c r="AO143" s="99" t="e">
        <f ca="true">+IF(AND(ISNUMBER(OFFSET('Sanitation Data'!$G$12,0,10*ROW('Sanitation Data'!G137))),'Data Summary'!DD143="Yes"),OFFSET('Sanitation Data'!$G$12,0,10*ROW('Sanitation Data'!G137)),NA())</f>
        <v>#N/A</v>
      </c>
      <c r="AP143" s="99" t="e">
        <f ca="true">+IF(AND(ISNUMBER(OFFSET('Sanitation Data'!$H$4,0,10*ROW('Sanitation Data'!H137))),'Data Summary'!DE143="Yes"),100-OFFSET('Sanitation Data'!$H$4,0,10*ROW('Sanitation Data'!H137)),NA())</f>
        <v>#N/A</v>
      </c>
      <c r="AQ143" s="99" t="e">
        <f ca="true">+IF(AND(ISNUMBER(OFFSET('Sanitation Data'!$H$6,0,10*ROW('Sanitation Data'!H137))),'Data Summary'!DF143="Yes"),OFFSET('Sanitation Data'!$H$6,0,10*ROW('Sanitation Data'!H137)),NA())</f>
        <v>#N/A</v>
      </c>
      <c r="AR143" s="99" t="e">
        <f ca="true">+IF(AND(ISNUMBER(OFFSET('Sanitation Data'!$H$10,0,10*ROW('Sanitation Data'!H137))),'Data Summary'!DG143="Yes"),OFFSET('Sanitation Data'!$H$10,0,10*ROW('Sanitation Data'!H137)),NA())</f>
        <v>#N/A</v>
      </c>
      <c r="AS143" s="99" t="e">
        <f ca="true">+IF(AND(ISNUMBER(OFFSET('Sanitation Data'!$H$11,0,10*ROW('Sanitation Data'!H137))),'Data Summary'!DH143="Yes"),OFFSET('Sanitation Data'!$H$11,0,10*ROW('Sanitation Data'!H137)),NA())</f>
        <v>#N/A</v>
      </c>
      <c r="AT143" s="99" t="e">
        <f ca="true">+IF(AND(ISNUMBER(OFFSET('Sanitation Data'!$H$12,0,10*ROW('Sanitation Data'!H137))),'Data Summary'!DI143="Yes"),OFFSET('Sanitation Data'!$H$12,0,10*ROW('Sanitation Data'!H137)),NA())</f>
        <v>#N/A</v>
      </c>
      <c r="AU143" s="99" t="e">
        <f ca="true">+IF(AND(ISNUMBER(OFFSET('Sanitation Data'!$I$4,0,10*ROW('Sanitation Data'!I137))),'Data Summary'!DJ143="Yes"),100-OFFSET('Sanitation Data'!$I$4,0,10*ROW('Sanitation Data'!I137)),NA())</f>
        <v>#N/A</v>
      </c>
      <c r="AV143" s="99" t="e">
        <f ca="true">+IF(AND(ISNUMBER(OFFSET('Sanitation Data'!$I$6,0,10*ROW('Sanitation Data'!I137))),'Data Summary'!DK143="Yes"),OFFSET('Sanitation Data'!$I$6,0,10*ROW('Sanitation Data'!I137)),NA())</f>
        <v>#N/A</v>
      </c>
      <c r="AW143" s="99" t="e">
        <f ca="true">+IF(AND(ISNUMBER(OFFSET('Sanitation Data'!$I$10,0,10*ROW('Sanitation Data'!I137))),'Data Summary'!DL143="Yes"),OFFSET('Sanitation Data'!$I$10,0,10*ROW('Sanitation Data'!I137)),NA())</f>
        <v>#N/A</v>
      </c>
      <c r="AX143" s="99" t="e">
        <f ca="true">+IF(AND(ISNUMBER(OFFSET('Sanitation Data'!$I$11,0,10*ROW('Sanitation Data'!I137))),'Data Summary'!DM143="Yes"),OFFSET('Sanitation Data'!$I$11,0,10*ROW('Sanitation Data'!I137)),NA())</f>
        <v>#N/A</v>
      </c>
      <c r="AY143" s="99" t="e">
        <f ca="true">+IF(AND(ISNUMBER(OFFSET('Sanitation Data'!$I$12,0,10*ROW('Sanitation Data'!I137))),'Data Summary'!DN143="Yes"),OFFSET('Sanitation Data'!$I$12,0,10*ROW('Sanitation Data'!I137)),NA())</f>
        <v>#N/A</v>
      </c>
      <c r="AZ143" s="100" t="e">
        <f ca="true">+IF(AND(ISNUMBER(OFFSET('Hygiene Data'!$D$5,0,10*ROW('Hygiene Data'!D137))),'Data Summary'!DO143="Yes"),OFFSET('Hygiene Data'!$D$5,0,10*ROW('Hygiene Data'!D137)),NA())</f>
        <v>#N/A</v>
      </c>
      <c r="BA143" s="100" t="e">
        <f ca="true">+IF(AND(ISNUMBER(OFFSET('Hygiene Data'!$D$7,0,10*ROW('Hygiene Data'!D137))),'Data Summary'!DP143="Yes"),OFFSET('Hygiene Data'!$D$7,0,10*ROW('Hygiene Data'!D137)),NA())</f>
        <v>#N/A</v>
      </c>
      <c r="BB143" s="100" t="e">
        <f ca="true">+IF(AND(ISNUMBER(OFFSET('Hygiene Data'!$D$9,0,10*ROW('Hygiene Data'!D137))),'Data Summary'!DQ143="Yes"),OFFSET('Hygiene Data'!$D$9,0,10*ROW('Hygiene Data'!D137)),NA())</f>
        <v>#N/A</v>
      </c>
      <c r="BC143" s="100" t="e">
        <f ca="true">+IF(AND(ISNUMBER(OFFSET('Hygiene Data'!$E$5,0,10*ROW('Hygiene Data'!E137))),'Data Summary'!DR143="Yes"),OFFSET('Hygiene Data'!$E$5,0,10*ROW('Hygiene Data'!E137)),NA())</f>
        <v>#N/A</v>
      </c>
      <c r="BD143" s="100" t="e">
        <f ca="true">+IF(AND(ISNUMBER(OFFSET('Hygiene Data'!$E$7,0,10*ROW('Hygiene Data'!E137))),'Data Summary'!DS143="Yes"),OFFSET('Hygiene Data'!$E$7,0,10*ROW('Hygiene Data'!E137)),NA())</f>
        <v>#N/A</v>
      </c>
      <c r="BE143" s="100" t="e">
        <f ca="true">+IF(AND(ISNUMBER(OFFSET('Hygiene Data'!$E$9,0,10*ROW('Hygiene Data'!E137))),'Data Summary'!DT143="Yes"),OFFSET('Hygiene Data'!$E$9,0,10*ROW('Hygiene Data'!E137)),NA())</f>
        <v>#N/A</v>
      </c>
      <c r="BF143" s="100" t="e">
        <f ca="true">+IF(AND(ISNUMBER(OFFSET('Hygiene Data'!$F$5,0,10*ROW('Hygiene Data'!F137))),'Data Summary'!DU143="Yes"),OFFSET('Hygiene Data'!$F$5,0,10*ROW('Hygiene Data'!F137)),NA())</f>
        <v>#N/A</v>
      </c>
      <c r="BG143" s="100" t="e">
        <f ca="true">+IF(AND(ISNUMBER(OFFSET('Hygiene Data'!$F$7,0,10*ROW('Hygiene Data'!F137))),'Data Summary'!DV143="Yes"),OFFSET('Hygiene Data'!$F$7,0,10*ROW('Hygiene Data'!F137)),NA())</f>
        <v>#N/A</v>
      </c>
      <c r="BH143" s="100" t="e">
        <f ca="true">+IF(AND(ISNUMBER(OFFSET('Hygiene Data'!$F$9,0,10*ROW('Hygiene Data'!F137))),'Data Summary'!DW143="Yes"),OFFSET('Hygiene Data'!$F$9,0,10*ROW('Hygiene Data'!F137)),NA())</f>
        <v>#N/A</v>
      </c>
      <c r="BI143" s="100" t="e">
        <f ca="true">+IF(AND(ISNUMBER(OFFSET('Hygiene Data'!$G$5,0,10*ROW('Hygiene Data'!G137))),'Data Summary'!DX143="Yes"),OFFSET('Hygiene Data'!$G$5,0,10*ROW('Hygiene Data'!G137)),NA())</f>
        <v>#N/A</v>
      </c>
      <c r="BJ143" s="100" t="e">
        <f ca="true">+IF(AND(ISNUMBER(OFFSET('Hygiene Data'!$G$7,0,10*ROW('Hygiene Data'!G137))),'Data Summary'!DY143="Yes"),OFFSET('Hygiene Data'!$G$7,0,10*ROW('Hygiene Data'!G137)),NA())</f>
        <v>#N/A</v>
      </c>
      <c r="BK143" s="100" t="e">
        <f ca="true">+IF(AND(ISNUMBER(OFFSET('Hygiene Data'!$G$9,0,10*ROW('Hygiene Data'!G137))),'Data Summary'!DZ143="Yes"),OFFSET('Hygiene Data'!$G$9,0,10*ROW('Hygiene Data'!G137)),NA())</f>
        <v>#N/A</v>
      </c>
      <c r="BL143" s="100" t="e">
        <f ca="true">+IF(AND(ISNUMBER(OFFSET('Hygiene Data'!$H$5,0,10*ROW('Hygiene Data'!H137))),'Data Summary'!EA143="Yes"),OFFSET('Hygiene Data'!$H$5,0,10*ROW('Hygiene Data'!H137)),NA())</f>
        <v>#N/A</v>
      </c>
      <c r="BM143" s="100" t="e">
        <f ca="true">+IF(AND(ISNUMBER(OFFSET('Hygiene Data'!$H$7,0,10*ROW('Hygiene Data'!H137))),'Data Summary'!EB143="Yes"),OFFSET('Hygiene Data'!$H$7,0,10*ROW('Hygiene Data'!H137)),NA())</f>
        <v>#N/A</v>
      </c>
      <c r="BN143" s="100" t="e">
        <f ca="true">+IF(AND(ISNUMBER(OFFSET('Hygiene Data'!$H$9,0,10*ROW('Hygiene Data'!H137))),'Data Summary'!EC143="Yes"),OFFSET('Hygiene Data'!$H$9,0,10*ROW('Hygiene Data'!H137)),NA())</f>
        <v>#N/A</v>
      </c>
      <c r="BO143" s="100" t="e">
        <f ca="true">+IF(AND(ISNUMBER(OFFSET('Hygiene Data'!$I$5,0,10*ROW('Hygiene Data'!I137))),'Data Summary'!ED143="Yes"),OFFSET('Hygiene Data'!$I$5,0,10*ROW('Hygiene Data'!I137)),NA())</f>
        <v>#N/A</v>
      </c>
      <c r="BP143" s="100" t="e">
        <f ca="true">+IF(AND(ISNUMBER(OFFSET('Hygiene Data'!$I$7,0,10*ROW('Hygiene Data'!I137))),'Data Summary'!EE143="Yes"),OFFSET('Hygiene Data'!$I$7,0,10*ROW('Hygiene Data'!I137)),NA())</f>
        <v>#N/A</v>
      </c>
      <c r="BQ143" s="100" t="e">
        <f ca="true">+IF(AND(ISNUMBER(OFFSET('Hygiene Data'!$I$9,0,10*ROW('Hygiene Data'!I137))),'Data Summary'!EF143="Yes"),OFFSET('Hygiene Data'!$I$9,0,10*ROW('Hygiene Data'!I137)),NA())</f>
        <v>#N/A</v>
      </c>
    </row>
    <row xmlns:x14ac="http://schemas.microsoft.com/office/spreadsheetml/2009/9/ac" r="144" x14ac:dyDescent="0.2">
      <c r="A144" s="351" t="e">
        <f ca="true">+RIGHT('Data Summary'!A144,LEN('Data Summary'!A144)-9)</f>
        <v>#VALUE!</v>
      </c>
      <c r="B144" s="38" t="str">
        <f ca="true">+IF(ISTEXT('Data Summary'!B144),'Data Summary'!B144,"")</f>
        <v/>
      </c>
      <c r="C144" s="350" t="e">
        <f ca="true">+VALUE('Data Summary'!C144)</f>
        <v>#VALUE!</v>
      </c>
      <c r="D144" s="98" t="e">
        <f ca="true">+IF(AND(ISNUMBER(OFFSET('Water Data'!$D$4,0,10*ROW('Water Data'!D138))),'Data Summary'!BS144="Yes"),100-OFFSET('Water Data'!$D$4,0,10*ROW('Water Data'!D138)),NA())</f>
        <v>#N/A</v>
      </c>
      <c r="E144" s="98" t="e">
        <f ca="true">+IF(AND(ISNUMBER(OFFSET('Water Data'!$D$6,0,10*ROW('Water Data'!D138))),'Data Summary'!BT144="Yes"),OFFSET('Water Data'!$D$6,0,10*ROW('Water Data'!D138)),NA())</f>
        <v>#N/A</v>
      </c>
      <c r="F144" s="98" t="e">
        <f ca="true">+IF(AND(ISNUMBER(OFFSET('Water Data'!$D$9,0,10*ROW('Water Data'!D138))),'Data Summary'!BU144="Yes"),OFFSET('Water Data'!$D$9,0,10*ROW('Water Data'!D138)),NA())</f>
        <v>#N/A</v>
      </c>
      <c r="G144" s="98" t="e">
        <f ca="true">+IF(AND(ISNUMBER(OFFSET('Water Data'!$E$4,0,10*ROW('Water Data'!E138))),'Data Summary'!BV144="Yes"),100-OFFSET('Water Data'!$E$4,0,10*ROW('Water Data'!E138)),NA())</f>
        <v>#N/A</v>
      </c>
      <c r="H144" s="98" t="e">
        <f ca="true">+IF(AND(ISNUMBER(OFFSET('Water Data'!$E$6,0,10*ROW('Water Data'!E138))),'Data Summary'!BW144="Yes"),OFFSET('Water Data'!$E$6,0,10*ROW('Water Data'!E138)),NA())</f>
        <v>#N/A</v>
      </c>
      <c r="I144" s="98" t="e">
        <f ca="true">+IF(AND(ISNUMBER(OFFSET('Water Data'!$E$9,0,10*ROW('Water Data'!E138))),'Data Summary'!BX144="Yes"),OFFSET('Water Data'!$E$9,0,10*ROW('Water Data'!E138)),NA())</f>
        <v>#N/A</v>
      </c>
      <c r="J144" s="98" t="e">
        <f ca="true">+IF(AND(ISNUMBER(OFFSET('Water Data'!$F$4,0,10*ROW('Water Data'!F138))),'Data Summary'!BY144="Yes"),100-OFFSET('Water Data'!$F$4,0,10*ROW('Water Data'!F138)),NA())</f>
        <v>#N/A</v>
      </c>
      <c r="K144" s="98" t="e">
        <f ca="true">+IF(AND(ISNUMBER(OFFSET('Water Data'!$F$6,0,10*ROW('Water Data'!F138))),'Data Summary'!BZ144="Yes"),OFFSET('Water Data'!$F$6,0,10*ROW('Water Data'!F138)),NA())</f>
        <v>#N/A</v>
      </c>
      <c r="L144" s="98" t="e">
        <f ca="true">+IF(AND(ISNUMBER(OFFSET('Water Data'!$F$9,0,10*ROW('Water Data'!F138))),'Data Summary'!CA144="Yes"),OFFSET('Water Data'!$F$9,0,10*ROW('Water Data'!F138)),NA())</f>
        <v>#N/A</v>
      </c>
      <c r="M144" s="98" t="e">
        <f ca="true">+IF(AND(ISNUMBER(OFFSET('Water Data'!$G$4,0,10*ROW('Water Data'!G138))),'Data Summary'!CB144="Yes"),100-OFFSET('Water Data'!$G$4,0,10*ROW('Water Data'!G138)),NA())</f>
        <v>#N/A</v>
      </c>
      <c r="N144" s="98" t="e">
        <f ca="true">+IF(AND(ISNUMBER(OFFSET('Water Data'!$G$6,0,10*ROW('Water Data'!G138))),'Data Summary'!CC144="Yes"),OFFSET('Water Data'!$G$6,0,10*ROW('Water Data'!G138)),NA())</f>
        <v>#N/A</v>
      </c>
      <c r="O144" s="98" t="e">
        <f ca="true">+IF(AND(ISNUMBER(OFFSET('Water Data'!$G$9,0,10*ROW('Water Data'!G138))),'Data Summary'!CD144="Yes"),OFFSET('Water Data'!$G$9,0,10*ROW('Water Data'!G138)),NA())</f>
        <v>#N/A</v>
      </c>
      <c r="P144" s="98" t="e">
        <f ca="true">+IF(AND(ISNUMBER(OFFSET('Water Data'!$H$4,0,10*ROW('Water Data'!H138))),'Data Summary'!CE144="Yes"),100-OFFSET('Water Data'!$H$4,0,10*ROW('Water Data'!H138)),NA())</f>
        <v>#N/A</v>
      </c>
      <c r="Q144" s="98" t="e">
        <f ca="true">+IF(AND(ISNUMBER(OFFSET('Water Data'!$H$6,0,10*ROW('Water Data'!H138))),'Data Summary'!CF144="Yes"),OFFSET('Water Data'!$H$6,0,10*ROW('Water Data'!H138)),NA())</f>
        <v>#N/A</v>
      </c>
      <c r="R144" s="98" t="e">
        <f ca="true">+IF(AND(ISNUMBER(OFFSET('Water Data'!$H$9,0,10*ROW('Water Data'!H138))),'Data Summary'!CG144="Yes"),OFFSET('Water Data'!$H$9,0,10*ROW('Water Data'!H138)),NA())</f>
        <v>#N/A</v>
      </c>
      <c r="S144" s="98" t="e">
        <f ca="true">+IF(AND(ISNUMBER(OFFSET('Water Data'!$I$4,0,10*ROW('Water Data'!I138))),'Data Summary'!CH144="Yes"),100-OFFSET('Water Data'!$I$4,0,10*ROW('Water Data'!I138)),NA())</f>
        <v>#N/A</v>
      </c>
      <c r="T144" s="98" t="e">
        <f ca="true">+IF(AND(ISNUMBER(OFFSET('Water Data'!$I$6,0,10*ROW('Water Data'!I138))),'Data Summary'!CI144="Yes"),OFFSET('Water Data'!$I$6,0,10*ROW('Water Data'!I138)),NA())</f>
        <v>#N/A</v>
      </c>
      <c r="U144" s="98" t="e">
        <f ca="true">+IF(AND(ISNUMBER(OFFSET('Water Data'!$I$9,0,10*ROW('Water Data'!I138))),'Data Summary'!CJ144="Yes"),OFFSET('Water Data'!$I$9,0,10*ROW('Water Data'!I138)),NA())</f>
        <v>#N/A</v>
      </c>
      <c r="V144" s="99" t="e">
        <f ca="true">+IF(AND(ISNUMBER(OFFSET('Sanitation Data'!$D$4,0,10*ROW('Sanitation Data'!D138))),'Data Summary'!CK144="Yes"),100-OFFSET('Sanitation Data'!$D$4,0,10*ROW('Sanitation Data'!D138)),NA())</f>
        <v>#N/A</v>
      </c>
      <c r="W144" s="99" t="e">
        <f ca="true">+IF(AND(ISNUMBER(OFFSET('Sanitation Data'!$D$6,0,10*ROW('Sanitation Data'!D138))),'Data Summary'!CL144="Yes"),OFFSET('Sanitation Data'!$D$6,0,10*ROW('Sanitation Data'!D138)),NA())</f>
        <v>#N/A</v>
      </c>
      <c r="X144" s="99" t="e">
        <f ca="true">+IF(AND(ISNUMBER(OFFSET('Sanitation Data'!$D$10,0,10*ROW('Sanitation Data'!D138))),'Data Summary'!CM144="Yes"),OFFSET('Sanitation Data'!$D$10,0,10*ROW('Sanitation Data'!D138)),NA())</f>
        <v>#N/A</v>
      </c>
      <c r="Y144" s="99" t="e">
        <f ca="true">+IF(AND(ISNUMBER(OFFSET('Sanitation Data'!$D$11,0,10*ROW('Sanitation Data'!D138))),'Data Summary'!CN144="Yes"),OFFSET('Sanitation Data'!$D$11,0,10*ROW('Sanitation Data'!D138)),NA())</f>
        <v>#N/A</v>
      </c>
      <c r="Z144" s="99" t="e">
        <f ca="true">+IF(AND(ISNUMBER(OFFSET('Sanitation Data'!$D$12,0,10*ROW('Sanitation Data'!D138))),'Data Summary'!CO144="Yes"),OFFSET('Sanitation Data'!$D$12,0,10*ROW('Sanitation Data'!D138)),NA())</f>
        <v>#N/A</v>
      </c>
      <c r="AA144" s="99" t="e">
        <f ca="true">+IF(AND(ISNUMBER(OFFSET('Sanitation Data'!$E$4,0,10*ROW('Sanitation Data'!E138))),'Data Summary'!CP144="Yes"),100-OFFSET('Sanitation Data'!$E$4,0,10*ROW('Sanitation Data'!E138)),NA())</f>
        <v>#N/A</v>
      </c>
      <c r="AB144" s="99" t="e">
        <f ca="true">+IF(AND(ISNUMBER(OFFSET('Sanitation Data'!$E$6,0,10*ROW('Sanitation Data'!E138))),'Data Summary'!CQ144="Yes"),OFFSET('Sanitation Data'!$E$6,0,10*ROW('Sanitation Data'!E138)),NA())</f>
        <v>#N/A</v>
      </c>
      <c r="AC144" s="99" t="e">
        <f ca="true">+IF(AND(ISNUMBER(OFFSET('Sanitation Data'!$E$10,0,10*ROW('Sanitation Data'!E138))),'Data Summary'!CR144="Yes"),OFFSET('Sanitation Data'!$E$10,0,10*ROW('Sanitation Data'!E138)),NA())</f>
        <v>#N/A</v>
      </c>
      <c r="AD144" s="99" t="e">
        <f ca="true">+IF(AND(ISNUMBER(OFFSET('Sanitation Data'!$E$11,0,10*ROW('Sanitation Data'!E138))),'Data Summary'!CS144="Yes"),OFFSET('Sanitation Data'!$E$11,0,10*ROW('Sanitation Data'!E138)),NA())</f>
        <v>#N/A</v>
      </c>
      <c r="AE144" s="99" t="e">
        <f ca="true">+IF(AND(ISNUMBER(OFFSET('Sanitation Data'!$E$12,0,10*ROW('Sanitation Data'!E138))),'Data Summary'!CT144="Yes"),OFFSET('Sanitation Data'!$E$12,0,10*ROW('Sanitation Data'!E138)),NA())</f>
        <v>#N/A</v>
      </c>
      <c r="AF144" s="99" t="e">
        <f ca="true">+IF(AND(ISNUMBER(OFFSET('Sanitation Data'!$F$4,0,10*ROW('Sanitation Data'!F138))),'Data Summary'!CU144="Yes"),100-OFFSET('Sanitation Data'!$F$4,0,10*ROW('Sanitation Data'!F138)),NA())</f>
        <v>#N/A</v>
      </c>
      <c r="AG144" s="99" t="e">
        <f ca="true">+IF(AND(ISNUMBER(OFFSET('Sanitation Data'!$F$6,0,10*ROW('Sanitation Data'!F138))),'Data Summary'!CV144="Yes"),OFFSET('Sanitation Data'!$F$6,0,10*ROW('Sanitation Data'!F138)),NA())</f>
        <v>#N/A</v>
      </c>
      <c r="AH144" s="99" t="e">
        <f ca="true">+IF(AND(ISNUMBER(OFFSET('Sanitation Data'!$F$10,0,10*ROW('Sanitation Data'!F138))),'Data Summary'!CW144="Yes"),OFFSET('Sanitation Data'!$F$10,0,10*ROW('Sanitation Data'!F138)),NA())</f>
        <v>#N/A</v>
      </c>
      <c r="AI144" s="99" t="e">
        <f ca="true">+IF(AND(ISNUMBER(OFFSET('Sanitation Data'!$F$11,0,10*ROW('Sanitation Data'!F138))),'Data Summary'!CX144="Yes"),OFFSET('Sanitation Data'!$F$11,0,10*ROW('Sanitation Data'!F138)),NA())</f>
        <v>#N/A</v>
      </c>
      <c r="AJ144" s="99" t="e">
        <f ca="true">+IF(AND(ISNUMBER(OFFSET('Sanitation Data'!$F$12,0,10*ROW('Sanitation Data'!F138))),'Data Summary'!CY144="Yes"),OFFSET('Sanitation Data'!$F$12,0,10*ROW('Sanitation Data'!F138)),NA())</f>
        <v>#N/A</v>
      </c>
      <c r="AK144" s="99" t="e">
        <f ca="true">+IF(AND(ISNUMBER(OFFSET('Sanitation Data'!$G$4,0,10*ROW('Sanitation Data'!G138))),'Data Summary'!CZ144="Yes"),100-OFFSET('Sanitation Data'!$G$4,0,10*ROW('Sanitation Data'!G138)),NA())</f>
        <v>#N/A</v>
      </c>
      <c r="AL144" s="99" t="e">
        <f ca="true">+IF(AND(ISNUMBER(OFFSET('Sanitation Data'!$G$6,0,10*ROW('Sanitation Data'!G138))),'Data Summary'!DA144="Yes"),OFFSET('Sanitation Data'!$G$6,0,10*ROW('Sanitation Data'!G138)),NA())</f>
        <v>#N/A</v>
      </c>
      <c r="AM144" s="99" t="e">
        <f ca="true">+IF(AND(ISNUMBER(OFFSET('Sanitation Data'!$G$10,0,10*ROW('Sanitation Data'!G138))),'Data Summary'!DB144="Yes"),OFFSET('Sanitation Data'!$G$10,0,10*ROW('Sanitation Data'!G138)),NA())</f>
        <v>#N/A</v>
      </c>
      <c r="AN144" s="99" t="e">
        <f ca="true">+IF(AND(ISNUMBER(OFFSET('Sanitation Data'!$G$11,0,10*ROW('Sanitation Data'!G138))),'Data Summary'!DC144="Yes"),OFFSET('Sanitation Data'!$G$11,0,10*ROW('Sanitation Data'!G138)),NA())</f>
        <v>#N/A</v>
      </c>
      <c r="AO144" s="99" t="e">
        <f ca="true">+IF(AND(ISNUMBER(OFFSET('Sanitation Data'!$G$12,0,10*ROW('Sanitation Data'!G138))),'Data Summary'!DD144="Yes"),OFFSET('Sanitation Data'!$G$12,0,10*ROW('Sanitation Data'!G138)),NA())</f>
        <v>#N/A</v>
      </c>
      <c r="AP144" s="99" t="e">
        <f ca="true">+IF(AND(ISNUMBER(OFFSET('Sanitation Data'!$H$4,0,10*ROW('Sanitation Data'!H138))),'Data Summary'!DE144="Yes"),100-OFFSET('Sanitation Data'!$H$4,0,10*ROW('Sanitation Data'!H138)),NA())</f>
        <v>#N/A</v>
      </c>
      <c r="AQ144" s="99" t="e">
        <f ca="true">+IF(AND(ISNUMBER(OFFSET('Sanitation Data'!$H$6,0,10*ROW('Sanitation Data'!H138))),'Data Summary'!DF144="Yes"),OFFSET('Sanitation Data'!$H$6,0,10*ROW('Sanitation Data'!H138)),NA())</f>
        <v>#N/A</v>
      </c>
      <c r="AR144" s="99" t="e">
        <f ca="true">+IF(AND(ISNUMBER(OFFSET('Sanitation Data'!$H$10,0,10*ROW('Sanitation Data'!H138))),'Data Summary'!DG144="Yes"),OFFSET('Sanitation Data'!$H$10,0,10*ROW('Sanitation Data'!H138)),NA())</f>
        <v>#N/A</v>
      </c>
      <c r="AS144" s="99" t="e">
        <f ca="true">+IF(AND(ISNUMBER(OFFSET('Sanitation Data'!$H$11,0,10*ROW('Sanitation Data'!H138))),'Data Summary'!DH144="Yes"),OFFSET('Sanitation Data'!$H$11,0,10*ROW('Sanitation Data'!H138)),NA())</f>
        <v>#N/A</v>
      </c>
      <c r="AT144" s="99" t="e">
        <f ca="true">+IF(AND(ISNUMBER(OFFSET('Sanitation Data'!$H$12,0,10*ROW('Sanitation Data'!H138))),'Data Summary'!DI144="Yes"),OFFSET('Sanitation Data'!$H$12,0,10*ROW('Sanitation Data'!H138)),NA())</f>
        <v>#N/A</v>
      </c>
      <c r="AU144" s="99" t="e">
        <f ca="true">+IF(AND(ISNUMBER(OFFSET('Sanitation Data'!$I$4,0,10*ROW('Sanitation Data'!I138))),'Data Summary'!DJ144="Yes"),100-OFFSET('Sanitation Data'!$I$4,0,10*ROW('Sanitation Data'!I138)),NA())</f>
        <v>#N/A</v>
      </c>
      <c r="AV144" s="99" t="e">
        <f ca="true">+IF(AND(ISNUMBER(OFFSET('Sanitation Data'!$I$6,0,10*ROW('Sanitation Data'!I138))),'Data Summary'!DK144="Yes"),OFFSET('Sanitation Data'!$I$6,0,10*ROW('Sanitation Data'!I138)),NA())</f>
        <v>#N/A</v>
      </c>
      <c r="AW144" s="99" t="e">
        <f ca="true">+IF(AND(ISNUMBER(OFFSET('Sanitation Data'!$I$10,0,10*ROW('Sanitation Data'!I138))),'Data Summary'!DL144="Yes"),OFFSET('Sanitation Data'!$I$10,0,10*ROW('Sanitation Data'!I138)),NA())</f>
        <v>#N/A</v>
      </c>
      <c r="AX144" s="99" t="e">
        <f ca="true">+IF(AND(ISNUMBER(OFFSET('Sanitation Data'!$I$11,0,10*ROW('Sanitation Data'!I138))),'Data Summary'!DM144="Yes"),OFFSET('Sanitation Data'!$I$11,0,10*ROW('Sanitation Data'!I138)),NA())</f>
        <v>#N/A</v>
      </c>
      <c r="AY144" s="99" t="e">
        <f ca="true">+IF(AND(ISNUMBER(OFFSET('Sanitation Data'!$I$12,0,10*ROW('Sanitation Data'!I138))),'Data Summary'!DN144="Yes"),OFFSET('Sanitation Data'!$I$12,0,10*ROW('Sanitation Data'!I138)),NA())</f>
        <v>#N/A</v>
      </c>
      <c r="AZ144" s="100" t="e">
        <f ca="true">+IF(AND(ISNUMBER(OFFSET('Hygiene Data'!$D$5,0,10*ROW('Hygiene Data'!D138))),'Data Summary'!DO144="Yes"),OFFSET('Hygiene Data'!$D$5,0,10*ROW('Hygiene Data'!D138)),NA())</f>
        <v>#N/A</v>
      </c>
      <c r="BA144" s="100" t="e">
        <f ca="true">+IF(AND(ISNUMBER(OFFSET('Hygiene Data'!$D$7,0,10*ROW('Hygiene Data'!D138))),'Data Summary'!DP144="Yes"),OFFSET('Hygiene Data'!$D$7,0,10*ROW('Hygiene Data'!D138)),NA())</f>
        <v>#N/A</v>
      </c>
      <c r="BB144" s="100" t="e">
        <f ca="true">+IF(AND(ISNUMBER(OFFSET('Hygiene Data'!$D$9,0,10*ROW('Hygiene Data'!D138))),'Data Summary'!DQ144="Yes"),OFFSET('Hygiene Data'!$D$9,0,10*ROW('Hygiene Data'!D138)),NA())</f>
        <v>#N/A</v>
      </c>
      <c r="BC144" s="100" t="e">
        <f ca="true">+IF(AND(ISNUMBER(OFFSET('Hygiene Data'!$E$5,0,10*ROW('Hygiene Data'!E138))),'Data Summary'!DR144="Yes"),OFFSET('Hygiene Data'!$E$5,0,10*ROW('Hygiene Data'!E138)),NA())</f>
        <v>#N/A</v>
      </c>
      <c r="BD144" s="100" t="e">
        <f ca="true">+IF(AND(ISNUMBER(OFFSET('Hygiene Data'!$E$7,0,10*ROW('Hygiene Data'!E138))),'Data Summary'!DS144="Yes"),OFFSET('Hygiene Data'!$E$7,0,10*ROW('Hygiene Data'!E138)),NA())</f>
        <v>#N/A</v>
      </c>
      <c r="BE144" s="100" t="e">
        <f ca="true">+IF(AND(ISNUMBER(OFFSET('Hygiene Data'!$E$9,0,10*ROW('Hygiene Data'!E138))),'Data Summary'!DT144="Yes"),OFFSET('Hygiene Data'!$E$9,0,10*ROW('Hygiene Data'!E138)),NA())</f>
        <v>#N/A</v>
      </c>
      <c r="BF144" s="100" t="e">
        <f ca="true">+IF(AND(ISNUMBER(OFFSET('Hygiene Data'!$F$5,0,10*ROW('Hygiene Data'!F138))),'Data Summary'!DU144="Yes"),OFFSET('Hygiene Data'!$F$5,0,10*ROW('Hygiene Data'!F138)),NA())</f>
        <v>#N/A</v>
      </c>
      <c r="BG144" s="100" t="e">
        <f ca="true">+IF(AND(ISNUMBER(OFFSET('Hygiene Data'!$F$7,0,10*ROW('Hygiene Data'!F138))),'Data Summary'!DV144="Yes"),OFFSET('Hygiene Data'!$F$7,0,10*ROW('Hygiene Data'!F138)),NA())</f>
        <v>#N/A</v>
      </c>
      <c r="BH144" s="100" t="e">
        <f ca="true">+IF(AND(ISNUMBER(OFFSET('Hygiene Data'!$F$9,0,10*ROW('Hygiene Data'!F138))),'Data Summary'!DW144="Yes"),OFFSET('Hygiene Data'!$F$9,0,10*ROW('Hygiene Data'!F138)),NA())</f>
        <v>#N/A</v>
      </c>
      <c r="BI144" s="100" t="e">
        <f ca="true">+IF(AND(ISNUMBER(OFFSET('Hygiene Data'!$G$5,0,10*ROW('Hygiene Data'!G138))),'Data Summary'!DX144="Yes"),OFFSET('Hygiene Data'!$G$5,0,10*ROW('Hygiene Data'!G138)),NA())</f>
        <v>#N/A</v>
      </c>
      <c r="BJ144" s="100" t="e">
        <f ca="true">+IF(AND(ISNUMBER(OFFSET('Hygiene Data'!$G$7,0,10*ROW('Hygiene Data'!G138))),'Data Summary'!DY144="Yes"),OFFSET('Hygiene Data'!$G$7,0,10*ROW('Hygiene Data'!G138)),NA())</f>
        <v>#N/A</v>
      </c>
      <c r="BK144" s="100" t="e">
        <f ca="true">+IF(AND(ISNUMBER(OFFSET('Hygiene Data'!$G$9,0,10*ROW('Hygiene Data'!G138))),'Data Summary'!DZ144="Yes"),OFFSET('Hygiene Data'!$G$9,0,10*ROW('Hygiene Data'!G138)),NA())</f>
        <v>#N/A</v>
      </c>
      <c r="BL144" s="100" t="e">
        <f ca="true">+IF(AND(ISNUMBER(OFFSET('Hygiene Data'!$H$5,0,10*ROW('Hygiene Data'!H138))),'Data Summary'!EA144="Yes"),OFFSET('Hygiene Data'!$H$5,0,10*ROW('Hygiene Data'!H138)),NA())</f>
        <v>#N/A</v>
      </c>
      <c r="BM144" s="100" t="e">
        <f ca="true">+IF(AND(ISNUMBER(OFFSET('Hygiene Data'!$H$7,0,10*ROW('Hygiene Data'!H138))),'Data Summary'!EB144="Yes"),OFFSET('Hygiene Data'!$H$7,0,10*ROW('Hygiene Data'!H138)),NA())</f>
        <v>#N/A</v>
      </c>
      <c r="BN144" s="100" t="e">
        <f ca="true">+IF(AND(ISNUMBER(OFFSET('Hygiene Data'!$H$9,0,10*ROW('Hygiene Data'!H138))),'Data Summary'!EC144="Yes"),OFFSET('Hygiene Data'!$H$9,0,10*ROW('Hygiene Data'!H138)),NA())</f>
        <v>#N/A</v>
      </c>
      <c r="BO144" s="100" t="e">
        <f ca="true">+IF(AND(ISNUMBER(OFFSET('Hygiene Data'!$I$5,0,10*ROW('Hygiene Data'!I138))),'Data Summary'!ED144="Yes"),OFFSET('Hygiene Data'!$I$5,0,10*ROW('Hygiene Data'!I138)),NA())</f>
        <v>#N/A</v>
      </c>
      <c r="BP144" s="100" t="e">
        <f ca="true">+IF(AND(ISNUMBER(OFFSET('Hygiene Data'!$I$7,0,10*ROW('Hygiene Data'!I138))),'Data Summary'!EE144="Yes"),OFFSET('Hygiene Data'!$I$7,0,10*ROW('Hygiene Data'!I138)),NA())</f>
        <v>#N/A</v>
      </c>
      <c r="BQ144" s="100" t="e">
        <f ca="true">+IF(AND(ISNUMBER(OFFSET('Hygiene Data'!$I$9,0,10*ROW('Hygiene Data'!I138))),'Data Summary'!EF144="Yes"),OFFSET('Hygiene Data'!$I$9,0,10*ROW('Hygiene Data'!I138)),NA())</f>
        <v>#N/A</v>
      </c>
    </row>
    <row xmlns:x14ac="http://schemas.microsoft.com/office/spreadsheetml/2009/9/ac" r="145" x14ac:dyDescent="0.2">
      <c r="A145" s="351" t="e">
        <f ca="true">+RIGHT('Data Summary'!A145,LEN('Data Summary'!A145)-9)</f>
        <v>#VALUE!</v>
      </c>
      <c r="B145" s="38" t="str">
        <f ca="true">+IF(ISTEXT('Data Summary'!B145),'Data Summary'!B145,"")</f>
        <v/>
      </c>
      <c r="C145" s="350" t="e">
        <f ca="true">+VALUE('Data Summary'!C145)</f>
        <v>#VALUE!</v>
      </c>
      <c r="D145" s="98" t="e">
        <f ca="true">+IF(AND(ISNUMBER(OFFSET('Water Data'!$D$4,0,10*ROW('Water Data'!D139))),'Data Summary'!BS145="Yes"),100-OFFSET('Water Data'!$D$4,0,10*ROW('Water Data'!D139)),NA())</f>
        <v>#N/A</v>
      </c>
      <c r="E145" s="98" t="e">
        <f ca="true">+IF(AND(ISNUMBER(OFFSET('Water Data'!$D$6,0,10*ROW('Water Data'!D139))),'Data Summary'!BT145="Yes"),OFFSET('Water Data'!$D$6,0,10*ROW('Water Data'!D139)),NA())</f>
        <v>#N/A</v>
      </c>
      <c r="F145" s="98" t="e">
        <f ca="true">+IF(AND(ISNUMBER(OFFSET('Water Data'!$D$9,0,10*ROW('Water Data'!D139))),'Data Summary'!BU145="Yes"),OFFSET('Water Data'!$D$9,0,10*ROW('Water Data'!D139)),NA())</f>
        <v>#N/A</v>
      </c>
      <c r="G145" s="98" t="e">
        <f ca="true">+IF(AND(ISNUMBER(OFFSET('Water Data'!$E$4,0,10*ROW('Water Data'!E139))),'Data Summary'!BV145="Yes"),100-OFFSET('Water Data'!$E$4,0,10*ROW('Water Data'!E139)),NA())</f>
        <v>#N/A</v>
      </c>
      <c r="H145" s="98" t="e">
        <f ca="true">+IF(AND(ISNUMBER(OFFSET('Water Data'!$E$6,0,10*ROW('Water Data'!E139))),'Data Summary'!BW145="Yes"),OFFSET('Water Data'!$E$6,0,10*ROW('Water Data'!E139)),NA())</f>
        <v>#N/A</v>
      </c>
      <c r="I145" s="98" t="e">
        <f ca="true">+IF(AND(ISNUMBER(OFFSET('Water Data'!$E$9,0,10*ROW('Water Data'!E139))),'Data Summary'!BX145="Yes"),OFFSET('Water Data'!$E$9,0,10*ROW('Water Data'!E139)),NA())</f>
        <v>#N/A</v>
      </c>
      <c r="J145" s="98" t="e">
        <f ca="true">+IF(AND(ISNUMBER(OFFSET('Water Data'!$F$4,0,10*ROW('Water Data'!F139))),'Data Summary'!BY145="Yes"),100-OFFSET('Water Data'!$F$4,0,10*ROW('Water Data'!F139)),NA())</f>
        <v>#N/A</v>
      </c>
      <c r="K145" s="98" t="e">
        <f ca="true">+IF(AND(ISNUMBER(OFFSET('Water Data'!$F$6,0,10*ROW('Water Data'!F139))),'Data Summary'!BZ145="Yes"),OFFSET('Water Data'!$F$6,0,10*ROW('Water Data'!F139)),NA())</f>
        <v>#N/A</v>
      </c>
      <c r="L145" s="98" t="e">
        <f ca="true">+IF(AND(ISNUMBER(OFFSET('Water Data'!$F$9,0,10*ROW('Water Data'!F139))),'Data Summary'!CA145="Yes"),OFFSET('Water Data'!$F$9,0,10*ROW('Water Data'!F139)),NA())</f>
        <v>#N/A</v>
      </c>
      <c r="M145" s="98" t="e">
        <f ca="true">+IF(AND(ISNUMBER(OFFSET('Water Data'!$G$4,0,10*ROW('Water Data'!G139))),'Data Summary'!CB145="Yes"),100-OFFSET('Water Data'!$G$4,0,10*ROW('Water Data'!G139)),NA())</f>
        <v>#N/A</v>
      </c>
      <c r="N145" s="98" t="e">
        <f ca="true">+IF(AND(ISNUMBER(OFFSET('Water Data'!$G$6,0,10*ROW('Water Data'!G139))),'Data Summary'!CC145="Yes"),OFFSET('Water Data'!$G$6,0,10*ROW('Water Data'!G139)),NA())</f>
        <v>#N/A</v>
      </c>
      <c r="O145" s="98" t="e">
        <f ca="true">+IF(AND(ISNUMBER(OFFSET('Water Data'!$G$9,0,10*ROW('Water Data'!G139))),'Data Summary'!CD145="Yes"),OFFSET('Water Data'!$G$9,0,10*ROW('Water Data'!G139)),NA())</f>
        <v>#N/A</v>
      </c>
      <c r="P145" s="98" t="e">
        <f ca="true">+IF(AND(ISNUMBER(OFFSET('Water Data'!$H$4,0,10*ROW('Water Data'!H139))),'Data Summary'!CE145="Yes"),100-OFFSET('Water Data'!$H$4,0,10*ROW('Water Data'!H139)),NA())</f>
        <v>#N/A</v>
      </c>
      <c r="Q145" s="98" t="e">
        <f ca="true">+IF(AND(ISNUMBER(OFFSET('Water Data'!$H$6,0,10*ROW('Water Data'!H139))),'Data Summary'!CF145="Yes"),OFFSET('Water Data'!$H$6,0,10*ROW('Water Data'!H139)),NA())</f>
        <v>#N/A</v>
      </c>
      <c r="R145" s="98" t="e">
        <f ca="true">+IF(AND(ISNUMBER(OFFSET('Water Data'!$H$9,0,10*ROW('Water Data'!H139))),'Data Summary'!CG145="Yes"),OFFSET('Water Data'!$H$9,0,10*ROW('Water Data'!H139)),NA())</f>
        <v>#N/A</v>
      </c>
      <c r="S145" s="98" t="e">
        <f ca="true">+IF(AND(ISNUMBER(OFFSET('Water Data'!$I$4,0,10*ROW('Water Data'!I139))),'Data Summary'!CH145="Yes"),100-OFFSET('Water Data'!$I$4,0,10*ROW('Water Data'!I139)),NA())</f>
        <v>#N/A</v>
      </c>
      <c r="T145" s="98" t="e">
        <f ca="true">+IF(AND(ISNUMBER(OFFSET('Water Data'!$I$6,0,10*ROW('Water Data'!I139))),'Data Summary'!CI145="Yes"),OFFSET('Water Data'!$I$6,0,10*ROW('Water Data'!I139)),NA())</f>
        <v>#N/A</v>
      </c>
      <c r="U145" s="98" t="e">
        <f ca="true">+IF(AND(ISNUMBER(OFFSET('Water Data'!$I$9,0,10*ROW('Water Data'!I139))),'Data Summary'!CJ145="Yes"),OFFSET('Water Data'!$I$9,0,10*ROW('Water Data'!I139)),NA())</f>
        <v>#N/A</v>
      </c>
      <c r="V145" s="99" t="e">
        <f ca="true">+IF(AND(ISNUMBER(OFFSET('Sanitation Data'!$D$4,0,10*ROW('Sanitation Data'!D139))),'Data Summary'!CK145="Yes"),100-OFFSET('Sanitation Data'!$D$4,0,10*ROW('Sanitation Data'!D139)),NA())</f>
        <v>#N/A</v>
      </c>
      <c r="W145" s="99" t="e">
        <f ca="true">+IF(AND(ISNUMBER(OFFSET('Sanitation Data'!$D$6,0,10*ROW('Sanitation Data'!D139))),'Data Summary'!CL145="Yes"),OFFSET('Sanitation Data'!$D$6,0,10*ROW('Sanitation Data'!D139)),NA())</f>
        <v>#N/A</v>
      </c>
      <c r="X145" s="99" t="e">
        <f ca="true">+IF(AND(ISNUMBER(OFFSET('Sanitation Data'!$D$10,0,10*ROW('Sanitation Data'!D139))),'Data Summary'!CM145="Yes"),OFFSET('Sanitation Data'!$D$10,0,10*ROW('Sanitation Data'!D139)),NA())</f>
        <v>#N/A</v>
      </c>
      <c r="Y145" s="99" t="e">
        <f ca="true">+IF(AND(ISNUMBER(OFFSET('Sanitation Data'!$D$11,0,10*ROW('Sanitation Data'!D139))),'Data Summary'!CN145="Yes"),OFFSET('Sanitation Data'!$D$11,0,10*ROW('Sanitation Data'!D139)),NA())</f>
        <v>#N/A</v>
      </c>
      <c r="Z145" s="99" t="e">
        <f ca="true">+IF(AND(ISNUMBER(OFFSET('Sanitation Data'!$D$12,0,10*ROW('Sanitation Data'!D139))),'Data Summary'!CO145="Yes"),OFFSET('Sanitation Data'!$D$12,0,10*ROW('Sanitation Data'!D139)),NA())</f>
        <v>#N/A</v>
      </c>
      <c r="AA145" s="99" t="e">
        <f ca="true">+IF(AND(ISNUMBER(OFFSET('Sanitation Data'!$E$4,0,10*ROW('Sanitation Data'!E139))),'Data Summary'!CP145="Yes"),100-OFFSET('Sanitation Data'!$E$4,0,10*ROW('Sanitation Data'!E139)),NA())</f>
        <v>#N/A</v>
      </c>
      <c r="AB145" s="99" t="e">
        <f ca="true">+IF(AND(ISNUMBER(OFFSET('Sanitation Data'!$E$6,0,10*ROW('Sanitation Data'!E139))),'Data Summary'!CQ145="Yes"),OFFSET('Sanitation Data'!$E$6,0,10*ROW('Sanitation Data'!E139)),NA())</f>
        <v>#N/A</v>
      </c>
      <c r="AC145" s="99" t="e">
        <f ca="true">+IF(AND(ISNUMBER(OFFSET('Sanitation Data'!$E$10,0,10*ROW('Sanitation Data'!E139))),'Data Summary'!CR145="Yes"),OFFSET('Sanitation Data'!$E$10,0,10*ROW('Sanitation Data'!E139)),NA())</f>
        <v>#N/A</v>
      </c>
      <c r="AD145" s="99" t="e">
        <f ca="true">+IF(AND(ISNUMBER(OFFSET('Sanitation Data'!$E$11,0,10*ROW('Sanitation Data'!E139))),'Data Summary'!CS145="Yes"),OFFSET('Sanitation Data'!$E$11,0,10*ROW('Sanitation Data'!E139)),NA())</f>
        <v>#N/A</v>
      </c>
      <c r="AE145" s="99" t="e">
        <f ca="true">+IF(AND(ISNUMBER(OFFSET('Sanitation Data'!$E$12,0,10*ROW('Sanitation Data'!E139))),'Data Summary'!CT145="Yes"),OFFSET('Sanitation Data'!$E$12,0,10*ROW('Sanitation Data'!E139)),NA())</f>
        <v>#N/A</v>
      </c>
      <c r="AF145" s="99" t="e">
        <f ca="true">+IF(AND(ISNUMBER(OFFSET('Sanitation Data'!$F$4,0,10*ROW('Sanitation Data'!F139))),'Data Summary'!CU145="Yes"),100-OFFSET('Sanitation Data'!$F$4,0,10*ROW('Sanitation Data'!F139)),NA())</f>
        <v>#N/A</v>
      </c>
      <c r="AG145" s="99" t="e">
        <f ca="true">+IF(AND(ISNUMBER(OFFSET('Sanitation Data'!$F$6,0,10*ROW('Sanitation Data'!F139))),'Data Summary'!CV145="Yes"),OFFSET('Sanitation Data'!$F$6,0,10*ROW('Sanitation Data'!F139)),NA())</f>
        <v>#N/A</v>
      </c>
      <c r="AH145" s="99" t="e">
        <f ca="true">+IF(AND(ISNUMBER(OFFSET('Sanitation Data'!$F$10,0,10*ROW('Sanitation Data'!F139))),'Data Summary'!CW145="Yes"),OFFSET('Sanitation Data'!$F$10,0,10*ROW('Sanitation Data'!F139)),NA())</f>
        <v>#N/A</v>
      </c>
      <c r="AI145" s="99" t="e">
        <f ca="true">+IF(AND(ISNUMBER(OFFSET('Sanitation Data'!$F$11,0,10*ROW('Sanitation Data'!F139))),'Data Summary'!CX145="Yes"),OFFSET('Sanitation Data'!$F$11,0,10*ROW('Sanitation Data'!F139)),NA())</f>
        <v>#N/A</v>
      </c>
      <c r="AJ145" s="99" t="e">
        <f ca="true">+IF(AND(ISNUMBER(OFFSET('Sanitation Data'!$F$12,0,10*ROW('Sanitation Data'!F139))),'Data Summary'!CY145="Yes"),OFFSET('Sanitation Data'!$F$12,0,10*ROW('Sanitation Data'!F139)),NA())</f>
        <v>#N/A</v>
      </c>
      <c r="AK145" s="99" t="e">
        <f ca="true">+IF(AND(ISNUMBER(OFFSET('Sanitation Data'!$G$4,0,10*ROW('Sanitation Data'!G139))),'Data Summary'!CZ145="Yes"),100-OFFSET('Sanitation Data'!$G$4,0,10*ROW('Sanitation Data'!G139)),NA())</f>
        <v>#N/A</v>
      </c>
      <c r="AL145" s="99" t="e">
        <f ca="true">+IF(AND(ISNUMBER(OFFSET('Sanitation Data'!$G$6,0,10*ROW('Sanitation Data'!G139))),'Data Summary'!DA145="Yes"),OFFSET('Sanitation Data'!$G$6,0,10*ROW('Sanitation Data'!G139)),NA())</f>
        <v>#N/A</v>
      </c>
      <c r="AM145" s="99" t="e">
        <f ca="true">+IF(AND(ISNUMBER(OFFSET('Sanitation Data'!$G$10,0,10*ROW('Sanitation Data'!G139))),'Data Summary'!DB145="Yes"),OFFSET('Sanitation Data'!$G$10,0,10*ROW('Sanitation Data'!G139)),NA())</f>
        <v>#N/A</v>
      </c>
      <c r="AN145" s="99" t="e">
        <f ca="true">+IF(AND(ISNUMBER(OFFSET('Sanitation Data'!$G$11,0,10*ROW('Sanitation Data'!G139))),'Data Summary'!DC145="Yes"),OFFSET('Sanitation Data'!$G$11,0,10*ROW('Sanitation Data'!G139)),NA())</f>
        <v>#N/A</v>
      </c>
      <c r="AO145" s="99" t="e">
        <f ca="true">+IF(AND(ISNUMBER(OFFSET('Sanitation Data'!$G$12,0,10*ROW('Sanitation Data'!G139))),'Data Summary'!DD145="Yes"),OFFSET('Sanitation Data'!$G$12,0,10*ROW('Sanitation Data'!G139)),NA())</f>
        <v>#N/A</v>
      </c>
      <c r="AP145" s="99" t="e">
        <f ca="true">+IF(AND(ISNUMBER(OFFSET('Sanitation Data'!$H$4,0,10*ROW('Sanitation Data'!H139))),'Data Summary'!DE145="Yes"),100-OFFSET('Sanitation Data'!$H$4,0,10*ROW('Sanitation Data'!H139)),NA())</f>
        <v>#N/A</v>
      </c>
      <c r="AQ145" s="99" t="e">
        <f ca="true">+IF(AND(ISNUMBER(OFFSET('Sanitation Data'!$H$6,0,10*ROW('Sanitation Data'!H139))),'Data Summary'!DF145="Yes"),OFFSET('Sanitation Data'!$H$6,0,10*ROW('Sanitation Data'!H139)),NA())</f>
        <v>#N/A</v>
      </c>
      <c r="AR145" s="99" t="e">
        <f ca="true">+IF(AND(ISNUMBER(OFFSET('Sanitation Data'!$H$10,0,10*ROW('Sanitation Data'!H139))),'Data Summary'!DG145="Yes"),OFFSET('Sanitation Data'!$H$10,0,10*ROW('Sanitation Data'!H139)),NA())</f>
        <v>#N/A</v>
      </c>
      <c r="AS145" s="99" t="e">
        <f ca="true">+IF(AND(ISNUMBER(OFFSET('Sanitation Data'!$H$11,0,10*ROW('Sanitation Data'!H139))),'Data Summary'!DH145="Yes"),OFFSET('Sanitation Data'!$H$11,0,10*ROW('Sanitation Data'!H139)),NA())</f>
        <v>#N/A</v>
      </c>
      <c r="AT145" s="99" t="e">
        <f ca="true">+IF(AND(ISNUMBER(OFFSET('Sanitation Data'!$H$12,0,10*ROW('Sanitation Data'!H139))),'Data Summary'!DI145="Yes"),OFFSET('Sanitation Data'!$H$12,0,10*ROW('Sanitation Data'!H139)),NA())</f>
        <v>#N/A</v>
      </c>
      <c r="AU145" s="99" t="e">
        <f ca="true">+IF(AND(ISNUMBER(OFFSET('Sanitation Data'!$I$4,0,10*ROW('Sanitation Data'!I139))),'Data Summary'!DJ145="Yes"),100-OFFSET('Sanitation Data'!$I$4,0,10*ROW('Sanitation Data'!I139)),NA())</f>
        <v>#N/A</v>
      </c>
      <c r="AV145" s="99" t="e">
        <f ca="true">+IF(AND(ISNUMBER(OFFSET('Sanitation Data'!$I$6,0,10*ROW('Sanitation Data'!I139))),'Data Summary'!DK145="Yes"),OFFSET('Sanitation Data'!$I$6,0,10*ROW('Sanitation Data'!I139)),NA())</f>
        <v>#N/A</v>
      </c>
      <c r="AW145" s="99" t="e">
        <f ca="true">+IF(AND(ISNUMBER(OFFSET('Sanitation Data'!$I$10,0,10*ROW('Sanitation Data'!I139))),'Data Summary'!DL145="Yes"),OFFSET('Sanitation Data'!$I$10,0,10*ROW('Sanitation Data'!I139)),NA())</f>
        <v>#N/A</v>
      </c>
      <c r="AX145" s="99" t="e">
        <f ca="true">+IF(AND(ISNUMBER(OFFSET('Sanitation Data'!$I$11,0,10*ROW('Sanitation Data'!I139))),'Data Summary'!DM145="Yes"),OFFSET('Sanitation Data'!$I$11,0,10*ROW('Sanitation Data'!I139)),NA())</f>
        <v>#N/A</v>
      </c>
      <c r="AY145" s="99" t="e">
        <f ca="true">+IF(AND(ISNUMBER(OFFSET('Sanitation Data'!$I$12,0,10*ROW('Sanitation Data'!I139))),'Data Summary'!DN145="Yes"),OFFSET('Sanitation Data'!$I$12,0,10*ROW('Sanitation Data'!I139)),NA())</f>
        <v>#N/A</v>
      </c>
      <c r="AZ145" s="100" t="e">
        <f ca="true">+IF(AND(ISNUMBER(OFFSET('Hygiene Data'!$D$5,0,10*ROW('Hygiene Data'!D139))),'Data Summary'!DO145="Yes"),OFFSET('Hygiene Data'!$D$5,0,10*ROW('Hygiene Data'!D139)),NA())</f>
        <v>#N/A</v>
      </c>
      <c r="BA145" s="100" t="e">
        <f ca="true">+IF(AND(ISNUMBER(OFFSET('Hygiene Data'!$D$7,0,10*ROW('Hygiene Data'!D139))),'Data Summary'!DP145="Yes"),OFFSET('Hygiene Data'!$D$7,0,10*ROW('Hygiene Data'!D139)),NA())</f>
        <v>#N/A</v>
      </c>
      <c r="BB145" s="100" t="e">
        <f ca="true">+IF(AND(ISNUMBER(OFFSET('Hygiene Data'!$D$9,0,10*ROW('Hygiene Data'!D139))),'Data Summary'!DQ145="Yes"),OFFSET('Hygiene Data'!$D$9,0,10*ROW('Hygiene Data'!D139)),NA())</f>
        <v>#N/A</v>
      </c>
      <c r="BC145" s="100" t="e">
        <f ca="true">+IF(AND(ISNUMBER(OFFSET('Hygiene Data'!$E$5,0,10*ROW('Hygiene Data'!E139))),'Data Summary'!DR145="Yes"),OFFSET('Hygiene Data'!$E$5,0,10*ROW('Hygiene Data'!E139)),NA())</f>
        <v>#N/A</v>
      </c>
      <c r="BD145" s="100" t="e">
        <f ca="true">+IF(AND(ISNUMBER(OFFSET('Hygiene Data'!$E$7,0,10*ROW('Hygiene Data'!E139))),'Data Summary'!DS145="Yes"),OFFSET('Hygiene Data'!$E$7,0,10*ROW('Hygiene Data'!E139)),NA())</f>
        <v>#N/A</v>
      </c>
      <c r="BE145" s="100" t="e">
        <f ca="true">+IF(AND(ISNUMBER(OFFSET('Hygiene Data'!$E$9,0,10*ROW('Hygiene Data'!E139))),'Data Summary'!DT145="Yes"),OFFSET('Hygiene Data'!$E$9,0,10*ROW('Hygiene Data'!E139)),NA())</f>
        <v>#N/A</v>
      </c>
      <c r="BF145" s="100" t="e">
        <f ca="true">+IF(AND(ISNUMBER(OFFSET('Hygiene Data'!$F$5,0,10*ROW('Hygiene Data'!F139))),'Data Summary'!DU145="Yes"),OFFSET('Hygiene Data'!$F$5,0,10*ROW('Hygiene Data'!F139)),NA())</f>
        <v>#N/A</v>
      </c>
      <c r="BG145" s="100" t="e">
        <f ca="true">+IF(AND(ISNUMBER(OFFSET('Hygiene Data'!$F$7,0,10*ROW('Hygiene Data'!F139))),'Data Summary'!DV145="Yes"),OFFSET('Hygiene Data'!$F$7,0,10*ROW('Hygiene Data'!F139)),NA())</f>
        <v>#N/A</v>
      </c>
      <c r="BH145" s="100" t="e">
        <f ca="true">+IF(AND(ISNUMBER(OFFSET('Hygiene Data'!$F$9,0,10*ROW('Hygiene Data'!F139))),'Data Summary'!DW145="Yes"),OFFSET('Hygiene Data'!$F$9,0,10*ROW('Hygiene Data'!F139)),NA())</f>
        <v>#N/A</v>
      </c>
      <c r="BI145" s="100" t="e">
        <f ca="true">+IF(AND(ISNUMBER(OFFSET('Hygiene Data'!$G$5,0,10*ROW('Hygiene Data'!G139))),'Data Summary'!DX145="Yes"),OFFSET('Hygiene Data'!$G$5,0,10*ROW('Hygiene Data'!G139)),NA())</f>
        <v>#N/A</v>
      </c>
      <c r="BJ145" s="100" t="e">
        <f ca="true">+IF(AND(ISNUMBER(OFFSET('Hygiene Data'!$G$7,0,10*ROW('Hygiene Data'!G139))),'Data Summary'!DY145="Yes"),OFFSET('Hygiene Data'!$G$7,0,10*ROW('Hygiene Data'!G139)),NA())</f>
        <v>#N/A</v>
      </c>
      <c r="BK145" s="100" t="e">
        <f ca="true">+IF(AND(ISNUMBER(OFFSET('Hygiene Data'!$G$9,0,10*ROW('Hygiene Data'!G139))),'Data Summary'!DZ145="Yes"),OFFSET('Hygiene Data'!$G$9,0,10*ROW('Hygiene Data'!G139)),NA())</f>
        <v>#N/A</v>
      </c>
      <c r="BL145" s="100" t="e">
        <f ca="true">+IF(AND(ISNUMBER(OFFSET('Hygiene Data'!$H$5,0,10*ROW('Hygiene Data'!H139))),'Data Summary'!EA145="Yes"),OFFSET('Hygiene Data'!$H$5,0,10*ROW('Hygiene Data'!H139)),NA())</f>
        <v>#N/A</v>
      </c>
      <c r="BM145" s="100" t="e">
        <f ca="true">+IF(AND(ISNUMBER(OFFSET('Hygiene Data'!$H$7,0,10*ROW('Hygiene Data'!H139))),'Data Summary'!EB145="Yes"),OFFSET('Hygiene Data'!$H$7,0,10*ROW('Hygiene Data'!H139)),NA())</f>
        <v>#N/A</v>
      </c>
      <c r="BN145" s="100" t="e">
        <f ca="true">+IF(AND(ISNUMBER(OFFSET('Hygiene Data'!$H$9,0,10*ROW('Hygiene Data'!H139))),'Data Summary'!EC145="Yes"),OFFSET('Hygiene Data'!$H$9,0,10*ROW('Hygiene Data'!H139)),NA())</f>
        <v>#N/A</v>
      </c>
      <c r="BO145" s="100" t="e">
        <f ca="true">+IF(AND(ISNUMBER(OFFSET('Hygiene Data'!$I$5,0,10*ROW('Hygiene Data'!I139))),'Data Summary'!ED145="Yes"),OFFSET('Hygiene Data'!$I$5,0,10*ROW('Hygiene Data'!I139)),NA())</f>
        <v>#N/A</v>
      </c>
      <c r="BP145" s="100" t="e">
        <f ca="true">+IF(AND(ISNUMBER(OFFSET('Hygiene Data'!$I$7,0,10*ROW('Hygiene Data'!I139))),'Data Summary'!EE145="Yes"),OFFSET('Hygiene Data'!$I$7,0,10*ROW('Hygiene Data'!I139)),NA())</f>
        <v>#N/A</v>
      </c>
      <c r="BQ145" s="100" t="e">
        <f ca="true">+IF(AND(ISNUMBER(OFFSET('Hygiene Data'!$I$9,0,10*ROW('Hygiene Data'!I139))),'Data Summary'!EF145="Yes"),OFFSET('Hygiene Data'!$I$9,0,10*ROW('Hygiene Data'!I139)),NA())</f>
        <v>#N/A</v>
      </c>
    </row>
    <row xmlns:x14ac="http://schemas.microsoft.com/office/spreadsheetml/2009/9/ac" r="146" x14ac:dyDescent="0.2">
      <c r="A146" s="351" t="e">
        <f ca="true">+RIGHT('Data Summary'!A146,LEN('Data Summary'!A146)-9)</f>
        <v>#VALUE!</v>
      </c>
      <c r="B146" s="38" t="str">
        <f ca="true">+IF(ISTEXT('Data Summary'!B146),'Data Summary'!B146,"")</f>
        <v/>
      </c>
      <c r="C146" s="350" t="e">
        <f ca="true">+VALUE('Data Summary'!C146)</f>
        <v>#VALUE!</v>
      </c>
      <c r="D146" s="98" t="e">
        <f ca="true">+IF(AND(ISNUMBER(OFFSET('Water Data'!$D$4,0,10*ROW('Water Data'!D140))),'Data Summary'!BS146="Yes"),100-OFFSET('Water Data'!$D$4,0,10*ROW('Water Data'!D140)),NA())</f>
        <v>#N/A</v>
      </c>
      <c r="E146" s="98" t="e">
        <f ca="true">+IF(AND(ISNUMBER(OFFSET('Water Data'!$D$6,0,10*ROW('Water Data'!D140))),'Data Summary'!BT146="Yes"),OFFSET('Water Data'!$D$6,0,10*ROW('Water Data'!D140)),NA())</f>
        <v>#N/A</v>
      </c>
      <c r="F146" s="98" t="e">
        <f ca="true">+IF(AND(ISNUMBER(OFFSET('Water Data'!$D$9,0,10*ROW('Water Data'!D140))),'Data Summary'!BU146="Yes"),OFFSET('Water Data'!$D$9,0,10*ROW('Water Data'!D140)),NA())</f>
        <v>#N/A</v>
      </c>
      <c r="G146" s="98" t="e">
        <f ca="true">+IF(AND(ISNUMBER(OFFSET('Water Data'!$E$4,0,10*ROW('Water Data'!E140))),'Data Summary'!BV146="Yes"),100-OFFSET('Water Data'!$E$4,0,10*ROW('Water Data'!E140)),NA())</f>
        <v>#N/A</v>
      </c>
      <c r="H146" s="98" t="e">
        <f ca="true">+IF(AND(ISNUMBER(OFFSET('Water Data'!$E$6,0,10*ROW('Water Data'!E140))),'Data Summary'!BW146="Yes"),OFFSET('Water Data'!$E$6,0,10*ROW('Water Data'!E140)),NA())</f>
        <v>#N/A</v>
      </c>
      <c r="I146" s="98" t="e">
        <f ca="true">+IF(AND(ISNUMBER(OFFSET('Water Data'!$E$9,0,10*ROW('Water Data'!E140))),'Data Summary'!BX146="Yes"),OFFSET('Water Data'!$E$9,0,10*ROW('Water Data'!E140)),NA())</f>
        <v>#N/A</v>
      </c>
      <c r="J146" s="98" t="e">
        <f ca="true">+IF(AND(ISNUMBER(OFFSET('Water Data'!$F$4,0,10*ROW('Water Data'!F140))),'Data Summary'!BY146="Yes"),100-OFFSET('Water Data'!$F$4,0,10*ROW('Water Data'!F140)),NA())</f>
        <v>#N/A</v>
      </c>
      <c r="K146" s="98" t="e">
        <f ca="true">+IF(AND(ISNUMBER(OFFSET('Water Data'!$F$6,0,10*ROW('Water Data'!F140))),'Data Summary'!BZ146="Yes"),OFFSET('Water Data'!$F$6,0,10*ROW('Water Data'!F140)),NA())</f>
        <v>#N/A</v>
      </c>
      <c r="L146" s="98" t="e">
        <f ca="true">+IF(AND(ISNUMBER(OFFSET('Water Data'!$F$9,0,10*ROW('Water Data'!F140))),'Data Summary'!CA146="Yes"),OFFSET('Water Data'!$F$9,0,10*ROW('Water Data'!F140)),NA())</f>
        <v>#N/A</v>
      </c>
      <c r="M146" s="98" t="e">
        <f ca="true">+IF(AND(ISNUMBER(OFFSET('Water Data'!$G$4,0,10*ROW('Water Data'!G140))),'Data Summary'!CB146="Yes"),100-OFFSET('Water Data'!$G$4,0,10*ROW('Water Data'!G140)),NA())</f>
        <v>#N/A</v>
      </c>
      <c r="N146" s="98" t="e">
        <f ca="true">+IF(AND(ISNUMBER(OFFSET('Water Data'!$G$6,0,10*ROW('Water Data'!G140))),'Data Summary'!CC146="Yes"),OFFSET('Water Data'!$G$6,0,10*ROW('Water Data'!G140)),NA())</f>
        <v>#N/A</v>
      </c>
      <c r="O146" s="98" t="e">
        <f ca="true">+IF(AND(ISNUMBER(OFFSET('Water Data'!$G$9,0,10*ROW('Water Data'!G140))),'Data Summary'!CD146="Yes"),OFFSET('Water Data'!$G$9,0,10*ROW('Water Data'!G140)),NA())</f>
        <v>#N/A</v>
      </c>
      <c r="P146" s="98" t="e">
        <f ca="true">+IF(AND(ISNUMBER(OFFSET('Water Data'!$H$4,0,10*ROW('Water Data'!H140))),'Data Summary'!CE146="Yes"),100-OFFSET('Water Data'!$H$4,0,10*ROW('Water Data'!H140)),NA())</f>
        <v>#N/A</v>
      </c>
      <c r="Q146" s="98" t="e">
        <f ca="true">+IF(AND(ISNUMBER(OFFSET('Water Data'!$H$6,0,10*ROW('Water Data'!H140))),'Data Summary'!CF146="Yes"),OFFSET('Water Data'!$H$6,0,10*ROW('Water Data'!H140)),NA())</f>
        <v>#N/A</v>
      </c>
      <c r="R146" s="98" t="e">
        <f ca="true">+IF(AND(ISNUMBER(OFFSET('Water Data'!$H$9,0,10*ROW('Water Data'!H140))),'Data Summary'!CG146="Yes"),OFFSET('Water Data'!$H$9,0,10*ROW('Water Data'!H140)),NA())</f>
        <v>#N/A</v>
      </c>
      <c r="S146" s="98" t="e">
        <f ca="true">+IF(AND(ISNUMBER(OFFSET('Water Data'!$I$4,0,10*ROW('Water Data'!I140))),'Data Summary'!CH146="Yes"),100-OFFSET('Water Data'!$I$4,0,10*ROW('Water Data'!I140)),NA())</f>
        <v>#N/A</v>
      </c>
      <c r="T146" s="98" t="e">
        <f ca="true">+IF(AND(ISNUMBER(OFFSET('Water Data'!$I$6,0,10*ROW('Water Data'!I140))),'Data Summary'!CI146="Yes"),OFFSET('Water Data'!$I$6,0,10*ROW('Water Data'!I140)),NA())</f>
        <v>#N/A</v>
      </c>
      <c r="U146" s="98" t="e">
        <f ca="true">+IF(AND(ISNUMBER(OFFSET('Water Data'!$I$9,0,10*ROW('Water Data'!I140))),'Data Summary'!CJ146="Yes"),OFFSET('Water Data'!$I$9,0,10*ROW('Water Data'!I140)),NA())</f>
        <v>#N/A</v>
      </c>
      <c r="V146" s="99" t="e">
        <f ca="true">+IF(AND(ISNUMBER(OFFSET('Sanitation Data'!$D$4,0,10*ROW('Sanitation Data'!D140))),'Data Summary'!CK146="Yes"),100-OFFSET('Sanitation Data'!$D$4,0,10*ROW('Sanitation Data'!D140)),NA())</f>
        <v>#N/A</v>
      </c>
      <c r="W146" s="99" t="e">
        <f ca="true">+IF(AND(ISNUMBER(OFFSET('Sanitation Data'!$D$6,0,10*ROW('Sanitation Data'!D140))),'Data Summary'!CL146="Yes"),OFFSET('Sanitation Data'!$D$6,0,10*ROW('Sanitation Data'!D140)),NA())</f>
        <v>#N/A</v>
      </c>
      <c r="X146" s="99" t="e">
        <f ca="true">+IF(AND(ISNUMBER(OFFSET('Sanitation Data'!$D$10,0,10*ROW('Sanitation Data'!D140))),'Data Summary'!CM146="Yes"),OFFSET('Sanitation Data'!$D$10,0,10*ROW('Sanitation Data'!D140)),NA())</f>
        <v>#N/A</v>
      </c>
      <c r="Y146" s="99" t="e">
        <f ca="true">+IF(AND(ISNUMBER(OFFSET('Sanitation Data'!$D$11,0,10*ROW('Sanitation Data'!D140))),'Data Summary'!CN146="Yes"),OFFSET('Sanitation Data'!$D$11,0,10*ROW('Sanitation Data'!D140)),NA())</f>
        <v>#N/A</v>
      </c>
      <c r="Z146" s="99" t="e">
        <f ca="true">+IF(AND(ISNUMBER(OFFSET('Sanitation Data'!$D$12,0,10*ROW('Sanitation Data'!D140))),'Data Summary'!CO146="Yes"),OFFSET('Sanitation Data'!$D$12,0,10*ROW('Sanitation Data'!D140)),NA())</f>
        <v>#N/A</v>
      </c>
      <c r="AA146" s="99" t="e">
        <f ca="true">+IF(AND(ISNUMBER(OFFSET('Sanitation Data'!$E$4,0,10*ROW('Sanitation Data'!E140))),'Data Summary'!CP146="Yes"),100-OFFSET('Sanitation Data'!$E$4,0,10*ROW('Sanitation Data'!E140)),NA())</f>
        <v>#N/A</v>
      </c>
      <c r="AB146" s="99" t="e">
        <f ca="true">+IF(AND(ISNUMBER(OFFSET('Sanitation Data'!$E$6,0,10*ROW('Sanitation Data'!E140))),'Data Summary'!CQ146="Yes"),OFFSET('Sanitation Data'!$E$6,0,10*ROW('Sanitation Data'!E140)),NA())</f>
        <v>#N/A</v>
      </c>
      <c r="AC146" s="99" t="e">
        <f ca="true">+IF(AND(ISNUMBER(OFFSET('Sanitation Data'!$E$10,0,10*ROW('Sanitation Data'!E140))),'Data Summary'!CR146="Yes"),OFFSET('Sanitation Data'!$E$10,0,10*ROW('Sanitation Data'!E140)),NA())</f>
        <v>#N/A</v>
      </c>
      <c r="AD146" s="99" t="e">
        <f ca="true">+IF(AND(ISNUMBER(OFFSET('Sanitation Data'!$E$11,0,10*ROW('Sanitation Data'!E140))),'Data Summary'!CS146="Yes"),OFFSET('Sanitation Data'!$E$11,0,10*ROW('Sanitation Data'!E140)),NA())</f>
        <v>#N/A</v>
      </c>
      <c r="AE146" s="99" t="e">
        <f ca="true">+IF(AND(ISNUMBER(OFFSET('Sanitation Data'!$E$12,0,10*ROW('Sanitation Data'!E140))),'Data Summary'!CT146="Yes"),OFFSET('Sanitation Data'!$E$12,0,10*ROW('Sanitation Data'!E140)),NA())</f>
        <v>#N/A</v>
      </c>
      <c r="AF146" s="99" t="e">
        <f ca="true">+IF(AND(ISNUMBER(OFFSET('Sanitation Data'!$F$4,0,10*ROW('Sanitation Data'!F140))),'Data Summary'!CU146="Yes"),100-OFFSET('Sanitation Data'!$F$4,0,10*ROW('Sanitation Data'!F140)),NA())</f>
        <v>#N/A</v>
      </c>
      <c r="AG146" s="99" t="e">
        <f ca="true">+IF(AND(ISNUMBER(OFFSET('Sanitation Data'!$F$6,0,10*ROW('Sanitation Data'!F140))),'Data Summary'!CV146="Yes"),OFFSET('Sanitation Data'!$F$6,0,10*ROW('Sanitation Data'!F140)),NA())</f>
        <v>#N/A</v>
      </c>
      <c r="AH146" s="99" t="e">
        <f ca="true">+IF(AND(ISNUMBER(OFFSET('Sanitation Data'!$F$10,0,10*ROW('Sanitation Data'!F140))),'Data Summary'!CW146="Yes"),OFFSET('Sanitation Data'!$F$10,0,10*ROW('Sanitation Data'!F140)),NA())</f>
        <v>#N/A</v>
      </c>
      <c r="AI146" s="99" t="e">
        <f ca="true">+IF(AND(ISNUMBER(OFFSET('Sanitation Data'!$F$11,0,10*ROW('Sanitation Data'!F140))),'Data Summary'!CX146="Yes"),OFFSET('Sanitation Data'!$F$11,0,10*ROW('Sanitation Data'!F140)),NA())</f>
        <v>#N/A</v>
      </c>
      <c r="AJ146" s="99" t="e">
        <f ca="true">+IF(AND(ISNUMBER(OFFSET('Sanitation Data'!$F$12,0,10*ROW('Sanitation Data'!F140))),'Data Summary'!CY146="Yes"),OFFSET('Sanitation Data'!$F$12,0,10*ROW('Sanitation Data'!F140)),NA())</f>
        <v>#N/A</v>
      </c>
      <c r="AK146" s="99" t="e">
        <f ca="true">+IF(AND(ISNUMBER(OFFSET('Sanitation Data'!$G$4,0,10*ROW('Sanitation Data'!G140))),'Data Summary'!CZ146="Yes"),100-OFFSET('Sanitation Data'!$G$4,0,10*ROW('Sanitation Data'!G140)),NA())</f>
        <v>#N/A</v>
      </c>
      <c r="AL146" s="99" t="e">
        <f ca="true">+IF(AND(ISNUMBER(OFFSET('Sanitation Data'!$G$6,0,10*ROW('Sanitation Data'!G140))),'Data Summary'!DA146="Yes"),OFFSET('Sanitation Data'!$G$6,0,10*ROW('Sanitation Data'!G140)),NA())</f>
        <v>#N/A</v>
      </c>
      <c r="AM146" s="99" t="e">
        <f ca="true">+IF(AND(ISNUMBER(OFFSET('Sanitation Data'!$G$10,0,10*ROW('Sanitation Data'!G140))),'Data Summary'!DB146="Yes"),OFFSET('Sanitation Data'!$G$10,0,10*ROW('Sanitation Data'!G140)),NA())</f>
        <v>#N/A</v>
      </c>
      <c r="AN146" s="99" t="e">
        <f ca="true">+IF(AND(ISNUMBER(OFFSET('Sanitation Data'!$G$11,0,10*ROW('Sanitation Data'!G140))),'Data Summary'!DC146="Yes"),OFFSET('Sanitation Data'!$G$11,0,10*ROW('Sanitation Data'!G140)),NA())</f>
        <v>#N/A</v>
      </c>
      <c r="AO146" s="99" t="e">
        <f ca="true">+IF(AND(ISNUMBER(OFFSET('Sanitation Data'!$G$12,0,10*ROW('Sanitation Data'!G140))),'Data Summary'!DD146="Yes"),OFFSET('Sanitation Data'!$G$12,0,10*ROW('Sanitation Data'!G140)),NA())</f>
        <v>#N/A</v>
      </c>
      <c r="AP146" s="99" t="e">
        <f ca="true">+IF(AND(ISNUMBER(OFFSET('Sanitation Data'!$H$4,0,10*ROW('Sanitation Data'!H140))),'Data Summary'!DE146="Yes"),100-OFFSET('Sanitation Data'!$H$4,0,10*ROW('Sanitation Data'!H140)),NA())</f>
        <v>#N/A</v>
      </c>
      <c r="AQ146" s="99" t="e">
        <f ca="true">+IF(AND(ISNUMBER(OFFSET('Sanitation Data'!$H$6,0,10*ROW('Sanitation Data'!H140))),'Data Summary'!DF146="Yes"),OFFSET('Sanitation Data'!$H$6,0,10*ROW('Sanitation Data'!H140)),NA())</f>
        <v>#N/A</v>
      </c>
      <c r="AR146" s="99" t="e">
        <f ca="true">+IF(AND(ISNUMBER(OFFSET('Sanitation Data'!$H$10,0,10*ROW('Sanitation Data'!H140))),'Data Summary'!DG146="Yes"),OFFSET('Sanitation Data'!$H$10,0,10*ROW('Sanitation Data'!H140)),NA())</f>
        <v>#N/A</v>
      </c>
      <c r="AS146" s="99" t="e">
        <f ca="true">+IF(AND(ISNUMBER(OFFSET('Sanitation Data'!$H$11,0,10*ROW('Sanitation Data'!H140))),'Data Summary'!DH146="Yes"),OFFSET('Sanitation Data'!$H$11,0,10*ROW('Sanitation Data'!H140)),NA())</f>
        <v>#N/A</v>
      </c>
      <c r="AT146" s="99" t="e">
        <f ca="true">+IF(AND(ISNUMBER(OFFSET('Sanitation Data'!$H$12,0,10*ROW('Sanitation Data'!H140))),'Data Summary'!DI146="Yes"),OFFSET('Sanitation Data'!$H$12,0,10*ROW('Sanitation Data'!H140)),NA())</f>
        <v>#N/A</v>
      </c>
      <c r="AU146" s="99" t="e">
        <f ca="true">+IF(AND(ISNUMBER(OFFSET('Sanitation Data'!$I$4,0,10*ROW('Sanitation Data'!I140))),'Data Summary'!DJ146="Yes"),100-OFFSET('Sanitation Data'!$I$4,0,10*ROW('Sanitation Data'!I140)),NA())</f>
        <v>#N/A</v>
      </c>
      <c r="AV146" s="99" t="e">
        <f ca="true">+IF(AND(ISNUMBER(OFFSET('Sanitation Data'!$I$6,0,10*ROW('Sanitation Data'!I140))),'Data Summary'!DK146="Yes"),OFFSET('Sanitation Data'!$I$6,0,10*ROW('Sanitation Data'!I140)),NA())</f>
        <v>#N/A</v>
      </c>
      <c r="AW146" s="99" t="e">
        <f ca="true">+IF(AND(ISNUMBER(OFFSET('Sanitation Data'!$I$10,0,10*ROW('Sanitation Data'!I140))),'Data Summary'!DL146="Yes"),OFFSET('Sanitation Data'!$I$10,0,10*ROW('Sanitation Data'!I140)),NA())</f>
        <v>#N/A</v>
      </c>
      <c r="AX146" s="99" t="e">
        <f ca="true">+IF(AND(ISNUMBER(OFFSET('Sanitation Data'!$I$11,0,10*ROW('Sanitation Data'!I140))),'Data Summary'!DM146="Yes"),OFFSET('Sanitation Data'!$I$11,0,10*ROW('Sanitation Data'!I140)),NA())</f>
        <v>#N/A</v>
      </c>
      <c r="AY146" s="99" t="e">
        <f ca="true">+IF(AND(ISNUMBER(OFFSET('Sanitation Data'!$I$12,0,10*ROW('Sanitation Data'!I140))),'Data Summary'!DN146="Yes"),OFFSET('Sanitation Data'!$I$12,0,10*ROW('Sanitation Data'!I140)),NA())</f>
        <v>#N/A</v>
      </c>
      <c r="AZ146" s="100" t="e">
        <f ca="true">+IF(AND(ISNUMBER(OFFSET('Hygiene Data'!$D$5,0,10*ROW('Hygiene Data'!D140))),'Data Summary'!DO146="Yes"),OFFSET('Hygiene Data'!$D$5,0,10*ROW('Hygiene Data'!D140)),NA())</f>
        <v>#N/A</v>
      </c>
      <c r="BA146" s="100" t="e">
        <f ca="true">+IF(AND(ISNUMBER(OFFSET('Hygiene Data'!$D$7,0,10*ROW('Hygiene Data'!D140))),'Data Summary'!DP146="Yes"),OFFSET('Hygiene Data'!$D$7,0,10*ROW('Hygiene Data'!D140)),NA())</f>
        <v>#N/A</v>
      </c>
      <c r="BB146" s="100" t="e">
        <f ca="true">+IF(AND(ISNUMBER(OFFSET('Hygiene Data'!$D$9,0,10*ROW('Hygiene Data'!D140))),'Data Summary'!DQ146="Yes"),OFFSET('Hygiene Data'!$D$9,0,10*ROW('Hygiene Data'!D140)),NA())</f>
        <v>#N/A</v>
      </c>
      <c r="BC146" s="100" t="e">
        <f ca="true">+IF(AND(ISNUMBER(OFFSET('Hygiene Data'!$E$5,0,10*ROW('Hygiene Data'!E140))),'Data Summary'!DR146="Yes"),OFFSET('Hygiene Data'!$E$5,0,10*ROW('Hygiene Data'!E140)),NA())</f>
        <v>#N/A</v>
      </c>
      <c r="BD146" s="100" t="e">
        <f ca="true">+IF(AND(ISNUMBER(OFFSET('Hygiene Data'!$E$7,0,10*ROW('Hygiene Data'!E140))),'Data Summary'!DS146="Yes"),OFFSET('Hygiene Data'!$E$7,0,10*ROW('Hygiene Data'!E140)),NA())</f>
        <v>#N/A</v>
      </c>
      <c r="BE146" s="100" t="e">
        <f ca="true">+IF(AND(ISNUMBER(OFFSET('Hygiene Data'!$E$9,0,10*ROW('Hygiene Data'!E140))),'Data Summary'!DT146="Yes"),OFFSET('Hygiene Data'!$E$9,0,10*ROW('Hygiene Data'!E140)),NA())</f>
        <v>#N/A</v>
      </c>
      <c r="BF146" s="100" t="e">
        <f ca="true">+IF(AND(ISNUMBER(OFFSET('Hygiene Data'!$F$5,0,10*ROW('Hygiene Data'!F140))),'Data Summary'!DU146="Yes"),OFFSET('Hygiene Data'!$F$5,0,10*ROW('Hygiene Data'!F140)),NA())</f>
        <v>#N/A</v>
      </c>
      <c r="BG146" s="100" t="e">
        <f ca="true">+IF(AND(ISNUMBER(OFFSET('Hygiene Data'!$F$7,0,10*ROW('Hygiene Data'!F140))),'Data Summary'!DV146="Yes"),OFFSET('Hygiene Data'!$F$7,0,10*ROW('Hygiene Data'!F140)),NA())</f>
        <v>#N/A</v>
      </c>
      <c r="BH146" s="100" t="e">
        <f ca="true">+IF(AND(ISNUMBER(OFFSET('Hygiene Data'!$F$9,0,10*ROW('Hygiene Data'!F140))),'Data Summary'!DW146="Yes"),OFFSET('Hygiene Data'!$F$9,0,10*ROW('Hygiene Data'!F140)),NA())</f>
        <v>#N/A</v>
      </c>
      <c r="BI146" s="100" t="e">
        <f ca="true">+IF(AND(ISNUMBER(OFFSET('Hygiene Data'!$G$5,0,10*ROW('Hygiene Data'!G140))),'Data Summary'!DX146="Yes"),OFFSET('Hygiene Data'!$G$5,0,10*ROW('Hygiene Data'!G140)),NA())</f>
        <v>#N/A</v>
      </c>
      <c r="BJ146" s="100" t="e">
        <f ca="true">+IF(AND(ISNUMBER(OFFSET('Hygiene Data'!$G$7,0,10*ROW('Hygiene Data'!G140))),'Data Summary'!DY146="Yes"),OFFSET('Hygiene Data'!$G$7,0,10*ROW('Hygiene Data'!G140)),NA())</f>
        <v>#N/A</v>
      </c>
      <c r="BK146" s="100" t="e">
        <f ca="true">+IF(AND(ISNUMBER(OFFSET('Hygiene Data'!$G$9,0,10*ROW('Hygiene Data'!G140))),'Data Summary'!DZ146="Yes"),OFFSET('Hygiene Data'!$G$9,0,10*ROW('Hygiene Data'!G140)),NA())</f>
        <v>#N/A</v>
      </c>
      <c r="BL146" s="100" t="e">
        <f ca="true">+IF(AND(ISNUMBER(OFFSET('Hygiene Data'!$H$5,0,10*ROW('Hygiene Data'!H140))),'Data Summary'!EA146="Yes"),OFFSET('Hygiene Data'!$H$5,0,10*ROW('Hygiene Data'!H140)),NA())</f>
        <v>#N/A</v>
      </c>
      <c r="BM146" s="100" t="e">
        <f ca="true">+IF(AND(ISNUMBER(OFFSET('Hygiene Data'!$H$7,0,10*ROW('Hygiene Data'!H140))),'Data Summary'!EB146="Yes"),OFFSET('Hygiene Data'!$H$7,0,10*ROW('Hygiene Data'!H140)),NA())</f>
        <v>#N/A</v>
      </c>
      <c r="BN146" s="100" t="e">
        <f ca="true">+IF(AND(ISNUMBER(OFFSET('Hygiene Data'!$H$9,0,10*ROW('Hygiene Data'!H140))),'Data Summary'!EC146="Yes"),OFFSET('Hygiene Data'!$H$9,0,10*ROW('Hygiene Data'!H140)),NA())</f>
        <v>#N/A</v>
      </c>
      <c r="BO146" s="100" t="e">
        <f ca="true">+IF(AND(ISNUMBER(OFFSET('Hygiene Data'!$I$5,0,10*ROW('Hygiene Data'!I140))),'Data Summary'!ED146="Yes"),OFFSET('Hygiene Data'!$I$5,0,10*ROW('Hygiene Data'!I140)),NA())</f>
        <v>#N/A</v>
      </c>
      <c r="BP146" s="100" t="e">
        <f ca="true">+IF(AND(ISNUMBER(OFFSET('Hygiene Data'!$I$7,0,10*ROW('Hygiene Data'!I140))),'Data Summary'!EE146="Yes"),OFFSET('Hygiene Data'!$I$7,0,10*ROW('Hygiene Data'!I140)),NA())</f>
        <v>#N/A</v>
      </c>
      <c r="BQ146" s="100" t="e">
        <f ca="true">+IF(AND(ISNUMBER(OFFSET('Hygiene Data'!$I$9,0,10*ROW('Hygiene Data'!I140))),'Data Summary'!EF146="Yes"),OFFSET('Hygiene Data'!$I$9,0,10*ROW('Hygiene Data'!I140)),NA())</f>
        <v>#N/A</v>
      </c>
    </row>
    <row xmlns:x14ac="http://schemas.microsoft.com/office/spreadsheetml/2009/9/ac" r="147" x14ac:dyDescent="0.2">
      <c r="A147" s="351" t="e">
        <f ca="true">+RIGHT('Data Summary'!A147,LEN('Data Summary'!A147)-9)</f>
        <v>#VALUE!</v>
      </c>
      <c r="B147" s="38" t="str">
        <f ca="true">+IF(ISTEXT('Data Summary'!B147),'Data Summary'!B147,"")</f>
        <v/>
      </c>
      <c r="C147" s="350" t="e">
        <f ca="true">+VALUE('Data Summary'!C147)</f>
        <v>#VALUE!</v>
      </c>
      <c r="D147" s="98" t="e">
        <f ca="true">+IF(AND(ISNUMBER(OFFSET('Water Data'!$D$4,0,10*ROW('Water Data'!D141))),'Data Summary'!BS147="Yes"),100-OFFSET('Water Data'!$D$4,0,10*ROW('Water Data'!D141)),NA())</f>
        <v>#N/A</v>
      </c>
      <c r="E147" s="98" t="e">
        <f ca="true">+IF(AND(ISNUMBER(OFFSET('Water Data'!$D$6,0,10*ROW('Water Data'!D141))),'Data Summary'!BT147="Yes"),OFFSET('Water Data'!$D$6,0,10*ROW('Water Data'!D141)),NA())</f>
        <v>#N/A</v>
      </c>
      <c r="F147" s="98" t="e">
        <f ca="true">+IF(AND(ISNUMBER(OFFSET('Water Data'!$D$9,0,10*ROW('Water Data'!D141))),'Data Summary'!BU147="Yes"),OFFSET('Water Data'!$D$9,0,10*ROW('Water Data'!D141)),NA())</f>
        <v>#N/A</v>
      </c>
      <c r="G147" s="98" t="e">
        <f ca="true">+IF(AND(ISNUMBER(OFFSET('Water Data'!$E$4,0,10*ROW('Water Data'!E141))),'Data Summary'!BV147="Yes"),100-OFFSET('Water Data'!$E$4,0,10*ROW('Water Data'!E141)),NA())</f>
        <v>#N/A</v>
      </c>
      <c r="H147" s="98" t="e">
        <f ca="true">+IF(AND(ISNUMBER(OFFSET('Water Data'!$E$6,0,10*ROW('Water Data'!E141))),'Data Summary'!BW147="Yes"),OFFSET('Water Data'!$E$6,0,10*ROW('Water Data'!E141)),NA())</f>
        <v>#N/A</v>
      </c>
      <c r="I147" s="98" t="e">
        <f ca="true">+IF(AND(ISNUMBER(OFFSET('Water Data'!$E$9,0,10*ROW('Water Data'!E141))),'Data Summary'!BX147="Yes"),OFFSET('Water Data'!$E$9,0,10*ROW('Water Data'!E141)),NA())</f>
        <v>#N/A</v>
      </c>
      <c r="J147" s="98" t="e">
        <f ca="true">+IF(AND(ISNUMBER(OFFSET('Water Data'!$F$4,0,10*ROW('Water Data'!F141))),'Data Summary'!BY147="Yes"),100-OFFSET('Water Data'!$F$4,0,10*ROW('Water Data'!F141)),NA())</f>
        <v>#N/A</v>
      </c>
      <c r="K147" s="98" t="e">
        <f ca="true">+IF(AND(ISNUMBER(OFFSET('Water Data'!$F$6,0,10*ROW('Water Data'!F141))),'Data Summary'!BZ147="Yes"),OFFSET('Water Data'!$F$6,0,10*ROW('Water Data'!F141)),NA())</f>
        <v>#N/A</v>
      </c>
      <c r="L147" s="98" t="e">
        <f ca="true">+IF(AND(ISNUMBER(OFFSET('Water Data'!$F$9,0,10*ROW('Water Data'!F141))),'Data Summary'!CA147="Yes"),OFFSET('Water Data'!$F$9,0,10*ROW('Water Data'!F141)),NA())</f>
        <v>#N/A</v>
      </c>
      <c r="M147" s="98" t="e">
        <f ca="true">+IF(AND(ISNUMBER(OFFSET('Water Data'!$G$4,0,10*ROW('Water Data'!G141))),'Data Summary'!CB147="Yes"),100-OFFSET('Water Data'!$G$4,0,10*ROW('Water Data'!G141)),NA())</f>
        <v>#N/A</v>
      </c>
      <c r="N147" s="98" t="e">
        <f ca="true">+IF(AND(ISNUMBER(OFFSET('Water Data'!$G$6,0,10*ROW('Water Data'!G141))),'Data Summary'!CC147="Yes"),OFFSET('Water Data'!$G$6,0,10*ROW('Water Data'!G141)),NA())</f>
        <v>#N/A</v>
      </c>
      <c r="O147" s="98" t="e">
        <f ca="true">+IF(AND(ISNUMBER(OFFSET('Water Data'!$G$9,0,10*ROW('Water Data'!G141))),'Data Summary'!CD147="Yes"),OFFSET('Water Data'!$G$9,0,10*ROW('Water Data'!G141)),NA())</f>
        <v>#N/A</v>
      </c>
      <c r="P147" s="98" t="e">
        <f ca="true">+IF(AND(ISNUMBER(OFFSET('Water Data'!$H$4,0,10*ROW('Water Data'!H141))),'Data Summary'!CE147="Yes"),100-OFFSET('Water Data'!$H$4,0,10*ROW('Water Data'!H141)),NA())</f>
        <v>#N/A</v>
      </c>
      <c r="Q147" s="98" t="e">
        <f ca="true">+IF(AND(ISNUMBER(OFFSET('Water Data'!$H$6,0,10*ROW('Water Data'!H141))),'Data Summary'!CF147="Yes"),OFFSET('Water Data'!$H$6,0,10*ROW('Water Data'!H141)),NA())</f>
        <v>#N/A</v>
      </c>
      <c r="R147" s="98" t="e">
        <f ca="true">+IF(AND(ISNUMBER(OFFSET('Water Data'!$H$9,0,10*ROW('Water Data'!H141))),'Data Summary'!CG147="Yes"),OFFSET('Water Data'!$H$9,0,10*ROW('Water Data'!H141)),NA())</f>
        <v>#N/A</v>
      </c>
      <c r="S147" s="98" t="e">
        <f ca="true">+IF(AND(ISNUMBER(OFFSET('Water Data'!$I$4,0,10*ROW('Water Data'!I141))),'Data Summary'!CH147="Yes"),100-OFFSET('Water Data'!$I$4,0,10*ROW('Water Data'!I141)),NA())</f>
        <v>#N/A</v>
      </c>
      <c r="T147" s="98" t="e">
        <f ca="true">+IF(AND(ISNUMBER(OFFSET('Water Data'!$I$6,0,10*ROW('Water Data'!I141))),'Data Summary'!CI147="Yes"),OFFSET('Water Data'!$I$6,0,10*ROW('Water Data'!I141)),NA())</f>
        <v>#N/A</v>
      </c>
      <c r="U147" s="98" t="e">
        <f ca="true">+IF(AND(ISNUMBER(OFFSET('Water Data'!$I$9,0,10*ROW('Water Data'!I141))),'Data Summary'!CJ147="Yes"),OFFSET('Water Data'!$I$9,0,10*ROW('Water Data'!I141)),NA())</f>
        <v>#N/A</v>
      </c>
      <c r="V147" s="99" t="e">
        <f ca="true">+IF(AND(ISNUMBER(OFFSET('Sanitation Data'!$D$4,0,10*ROW('Sanitation Data'!D141))),'Data Summary'!CK147="Yes"),100-OFFSET('Sanitation Data'!$D$4,0,10*ROW('Sanitation Data'!D141)),NA())</f>
        <v>#N/A</v>
      </c>
      <c r="W147" s="99" t="e">
        <f ca="true">+IF(AND(ISNUMBER(OFFSET('Sanitation Data'!$D$6,0,10*ROW('Sanitation Data'!D141))),'Data Summary'!CL147="Yes"),OFFSET('Sanitation Data'!$D$6,0,10*ROW('Sanitation Data'!D141)),NA())</f>
        <v>#N/A</v>
      </c>
      <c r="X147" s="99" t="e">
        <f ca="true">+IF(AND(ISNUMBER(OFFSET('Sanitation Data'!$D$10,0,10*ROW('Sanitation Data'!D141))),'Data Summary'!CM147="Yes"),OFFSET('Sanitation Data'!$D$10,0,10*ROW('Sanitation Data'!D141)),NA())</f>
        <v>#N/A</v>
      </c>
      <c r="Y147" s="99" t="e">
        <f ca="true">+IF(AND(ISNUMBER(OFFSET('Sanitation Data'!$D$11,0,10*ROW('Sanitation Data'!D141))),'Data Summary'!CN147="Yes"),OFFSET('Sanitation Data'!$D$11,0,10*ROW('Sanitation Data'!D141)),NA())</f>
        <v>#N/A</v>
      </c>
      <c r="Z147" s="99" t="e">
        <f ca="true">+IF(AND(ISNUMBER(OFFSET('Sanitation Data'!$D$12,0,10*ROW('Sanitation Data'!D141))),'Data Summary'!CO147="Yes"),OFFSET('Sanitation Data'!$D$12,0,10*ROW('Sanitation Data'!D141)),NA())</f>
        <v>#N/A</v>
      </c>
      <c r="AA147" s="99" t="e">
        <f ca="true">+IF(AND(ISNUMBER(OFFSET('Sanitation Data'!$E$4,0,10*ROW('Sanitation Data'!E141))),'Data Summary'!CP147="Yes"),100-OFFSET('Sanitation Data'!$E$4,0,10*ROW('Sanitation Data'!E141)),NA())</f>
        <v>#N/A</v>
      </c>
      <c r="AB147" s="99" t="e">
        <f ca="true">+IF(AND(ISNUMBER(OFFSET('Sanitation Data'!$E$6,0,10*ROW('Sanitation Data'!E141))),'Data Summary'!CQ147="Yes"),OFFSET('Sanitation Data'!$E$6,0,10*ROW('Sanitation Data'!E141)),NA())</f>
        <v>#N/A</v>
      </c>
      <c r="AC147" s="99" t="e">
        <f ca="true">+IF(AND(ISNUMBER(OFFSET('Sanitation Data'!$E$10,0,10*ROW('Sanitation Data'!E141))),'Data Summary'!CR147="Yes"),OFFSET('Sanitation Data'!$E$10,0,10*ROW('Sanitation Data'!E141)),NA())</f>
        <v>#N/A</v>
      </c>
      <c r="AD147" s="99" t="e">
        <f ca="true">+IF(AND(ISNUMBER(OFFSET('Sanitation Data'!$E$11,0,10*ROW('Sanitation Data'!E141))),'Data Summary'!CS147="Yes"),OFFSET('Sanitation Data'!$E$11,0,10*ROW('Sanitation Data'!E141)),NA())</f>
        <v>#N/A</v>
      </c>
      <c r="AE147" s="99" t="e">
        <f ca="true">+IF(AND(ISNUMBER(OFFSET('Sanitation Data'!$E$12,0,10*ROW('Sanitation Data'!E141))),'Data Summary'!CT147="Yes"),OFFSET('Sanitation Data'!$E$12,0,10*ROW('Sanitation Data'!E141)),NA())</f>
        <v>#N/A</v>
      </c>
      <c r="AF147" s="99" t="e">
        <f ca="true">+IF(AND(ISNUMBER(OFFSET('Sanitation Data'!$F$4,0,10*ROW('Sanitation Data'!F141))),'Data Summary'!CU147="Yes"),100-OFFSET('Sanitation Data'!$F$4,0,10*ROW('Sanitation Data'!F141)),NA())</f>
        <v>#N/A</v>
      </c>
      <c r="AG147" s="99" t="e">
        <f ca="true">+IF(AND(ISNUMBER(OFFSET('Sanitation Data'!$F$6,0,10*ROW('Sanitation Data'!F141))),'Data Summary'!CV147="Yes"),OFFSET('Sanitation Data'!$F$6,0,10*ROW('Sanitation Data'!F141)),NA())</f>
        <v>#N/A</v>
      </c>
      <c r="AH147" s="99" t="e">
        <f ca="true">+IF(AND(ISNUMBER(OFFSET('Sanitation Data'!$F$10,0,10*ROW('Sanitation Data'!F141))),'Data Summary'!CW147="Yes"),OFFSET('Sanitation Data'!$F$10,0,10*ROW('Sanitation Data'!F141)),NA())</f>
        <v>#N/A</v>
      </c>
      <c r="AI147" s="99" t="e">
        <f ca="true">+IF(AND(ISNUMBER(OFFSET('Sanitation Data'!$F$11,0,10*ROW('Sanitation Data'!F141))),'Data Summary'!CX147="Yes"),OFFSET('Sanitation Data'!$F$11,0,10*ROW('Sanitation Data'!F141)),NA())</f>
        <v>#N/A</v>
      </c>
      <c r="AJ147" s="99" t="e">
        <f ca="true">+IF(AND(ISNUMBER(OFFSET('Sanitation Data'!$F$12,0,10*ROW('Sanitation Data'!F141))),'Data Summary'!CY147="Yes"),OFFSET('Sanitation Data'!$F$12,0,10*ROW('Sanitation Data'!F141)),NA())</f>
        <v>#N/A</v>
      </c>
      <c r="AK147" s="99" t="e">
        <f ca="true">+IF(AND(ISNUMBER(OFFSET('Sanitation Data'!$G$4,0,10*ROW('Sanitation Data'!G141))),'Data Summary'!CZ147="Yes"),100-OFFSET('Sanitation Data'!$G$4,0,10*ROW('Sanitation Data'!G141)),NA())</f>
        <v>#N/A</v>
      </c>
      <c r="AL147" s="99" t="e">
        <f ca="true">+IF(AND(ISNUMBER(OFFSET('Sanitation Data'!$G$6,0,10*ROW('Sanitation Data'!G141))),'Data Summary'!DA147="Yes"),OFFSET('Sanitation Data'!$G$6,0,10*ROW('Sanitation Data'!G141)),NA())</f>
        <v>#N/A</v>
      </c>
      <c r="AM147" s="99" t="e">
        <f ca="true">+IF(AND(ISNUMBER(OFFSET('Sanitation Data'!$G$10,0,10*ROW('Sanitation Data'!G141))),'Data Summary'!DB147="Yes"),OFFSET('Sanitation Data'!$G$10,0,10*ROW('Sanitation Data'!G141)),NA())</f>
        <v>#N/A</v>
      </c>
      <c r="AN147" s="99" t="e">
        <f ca="true">+IF(AND(ISNUMBER(OFFSET('Sanitation Data'!$G$11,0,10*ROW('Sanitation Data'!G141))),'Data Summary'!DC147="Yes"),OFFSET('Sanitation Data'!$G$11,0,10*ROW('Sanitation Data'!G141)),NA())</f>
        <v>#N/A</v>
      </c>
      <c r="AO147" s="99" t="e">
        <f ca="true">+IF(AND(ISNUMBER(OFFSET('Sanitation Data'!$G$12,0,10*ROW('Sanitation Data'!G141))),'Data Summary'!DD147="Yes"),OFFSET('Sanitation Data'!$G$12,0,10*ROW('Sanitation Data'!G141)),NA())</f>
        <v>#N/A</v>
      </c>
      <c r="AP147" s="99" t="e">
        <f ca="true">+IF(AND(ISNUMBER(OFFSET('Sanitation Data'!$H$4,0,10*ROW('Sanitation Data'!H141))),'Data Summary'!DE147="Yes"),100-OFFSET('Sanitation Data'!$H$4,0,10*ROW('Sanitation Data'!H141)),NA())</f>
        <v>#N/A</v>
      </c>
      <c r="AQ147" s="99" t="e">
        <f ca="true">+IF(AND(ISNUMBER(OFFSET('Sanitation Data'!$H$6,0,10*ROW('Sanitation Data'!H141))),'Data Summary'!DF147="Yes"),OFFSET('Sanitation Data'!$H$6,0,10*ROW('Sanitation Data'!H141)),NA())</f>
        <v>#N/A</v>
      </c>
      <c r="AR147" s="99" t="e">
        <f ca="true">+IF(AND(ISNUMBER(OFFSET('Sanitation Data'!$H$10,0,10*ROW('Sanitation Data'!H141))),'Data Summary'!DG147="Yes"),OFFSET('Sanitation Data'!$H$10,0,10*ROW('Sanitation Data'!H141)),NA())</f>
        <v>#N/A</v>
      </c>
      <c r="AS147" s="99" t="e">
        <f ca="true">+IF(AND(ISNUMBER(OFFSET('Sanitation Data'!$H$11,0,10*ROW('Sanitation Data'!H141))),'Data Summary'!DH147="Yes"),OFFSET('Sanitation Data'!$H$11,0,10*ROW('Sanitation Data'!H141)),NA())</f>
        <v>#N/A</v>
      </c>
      <c r="AT147" s="99" t="e">
        <f ca="true">+IF(AND(ISNUMBER(OFFSET('Sanitation Data'!$H$12,0,10*ROW('Sanitation Data'!H141))),'Data Summary'!DI147="Yes"),OFFSET('Sanitation Data'!$H$12,0,10*ROW('Sanitation Data'!H141)),NA())</f>
        <v>#N/A</v>
      </c>
      <c r="AU147" s="99" t="e">
        <f ca="true">+IF(AND(ISNUMBER(OFFSET('Sanitation Data'!$I$4,0,10*ROW('Sanitation Data'!I141))),'Data Summary'!DJ147="Yes"),100-OFFSET('Sanitation Data'!$I$4,0,10*ROW('Sanitation Data'!I141)),NA())</f>
        <v>#N/A</v>
      </c>
      <c r="AV147" s="99" t="e">
        <f ca="true">+IF(AND(ISNUMBER(OFFSET('Sanitation Data'!$I$6,0,10*ROW('Sanitation Data'!I141))),'Data Summary'!DK147="Yes"),OFFSET('Sanitation Data'!$I$6,0,10*ROW('Sanitation Data'!I141)),NA())</f>
        <v>#N/A</v>
      </c>
      <c r="AW147" s="99" t="e">
        <f ca="true">+IF(AND(ISNUMBER(OFFSET('Sanitation Data'!$I$10,0,10*ROW('Sanitation Data'!I141))),'Data Summary'!DL147="Yes"),OFFSET('Sanitation Data'!$I$10,0,10*ROW('Sanitation Data'!I141)),NA())</f>
        <v>#N/A</v>
      </c>
      <c r="AX147" s="99" t="e">
        <f ca="true">+IF(AND(ISNUMBER(OFFSET('Sanitation Data'!$I$11,0,10*ROW('Sanitation Data'!I141))),'Data Summary'!DM147="Yes"),OFFSET('Sanitation Data'!$I$11,0,10*ROW('Sanitation Data'!I141)),NA())</f>
        <v>#N/A</v>
      </c>
      <c r="AY147" s="99" t="e">
        <f ca="true">+IF(AND(ISNUMBER(OFFSET('Sanitation Data'!$I$12,0,10*ROW('Sanitation Data'!I141))),'Data Summary'!DN147="Yes"),OFFSET('Sanitation Data'!$I$12,0,10*ROW('Sanitation Data'!I141)),NA())</f>
        <v>#N/A</v>
      </c>
      <c r="AZ147" s="100" t="e">
        <f ca="true">+IF(AND(ISNUMBER(OFFSET('Hygiene Data'!$D$5,0,10*ROW('Hygiene Data'!D141))),'Data Summary'!DO147="Yes"),OFFSET('Hygiene Data'!$D$5,0,10*ROW('Hygiene Data'!D141)),NA())</f>
        <v>#N/A</v>
      </c>
      <c r="BA147" s="100" t="e">
        <f ca="true">+IF(AND(ISNUMBER(OFFSET('Hygiene Data'!$D$7,0,10*ROW('Hygiene Data'!D141))),'Data Summary'!DP147="Yes"),OFFSET('Hygiene Data'!$D$7,0,10*ROW('Hygiene Data'!D141)),NA())</f>
        <v>#N/A</v>
      </c>
      <c r="BB147" s="100" t="e">
        <f ca="true">+IF(AND(ISNUMBER(OFFSET('Hygiene Data'!$D$9,0,10*ROW('Hygiene Data'!D141))),'Data Summary'!DQ147="Yes"),OFFSET('Hygiene Data'!$D$9,0,10*ROW('Hygiene Data'!D141)),NA())</f>
        <v>#N/A</v>
      </c>
      <c r="BC147" s="100" t="e">
        <f ca="true">+IF(AND(ISNUMBER(OFFSET('Hygiene Data'!$E$5,0,10*ROW('Hygiene Data'!E141))),'Data Summary'!DR147="Yes"),OFFSET('Hygiene Data'!$E$5,0,10*ROW('Hygiene Data'!E141)),NA())</f>
        <v>#N/A</v>
      </c>
      <c r="BD147" s="100" t="e">
        <f ca="true">+IF(AND(ISNUMBER(OFFSET('Hygiene Data'!$E$7,0,10*ROW('Hygiene Data'!E141))),'Data Summary'!DS147="Yes"),OFFSET('Hygiene Data'!$E$7,0,10*ROW('Hygiene Data'!E141)),NA())</f>
        <v>#N/A</v>
      </c>
      <c r="BE147" s="100" t="e">
        <f ca="true">+IF(AND(ISNUMBER(OFFSET('Hygiene Data'!$E$9,0,10*ROW('Hygiene Data'!E141))),'Data Summary'!DT147="Yes"),OFFSET('Hygiene Data'!$E$9,0,10*ROW('Hygiene Data'!E141)),NA())</f>
        <v>#N/A</v>
      </c>
      <c r="BF147" s="100" t="e">
        <f ca="true">+IF(AND(ISNUMBER(OFFSET('Hygiene Data'!$F$5,0,10*ROW('Hygiene Data'!F141))),'Data Summary'!DU147="Yes"),OFFSET('Hygiene Data'!$F$5,0,10*ROW('Hygiene Data'!F141)),NA())</f>
        <v>#N/A</v>
      </c>
      <c r="BG147" s="100" t="e">
        <f ca="true">+IF(AND(ISNUMBER(OFFSET('Hygiene Data'!$F$7,0,10*ROW('Hygiene Data'!F141))),'Data Summary'!DV147="Yes"),OFFSET('Hygiene Data'!$F$7,0,10*ROW('Hygiene Data'!F141)),NA())</f>
        <v>#N/A</v>
      </c>
      <c r="BH147" s="100" t="e">
        <f ca="true">+IF(AND(ISNUMBER(OFFSET('Hygiene Data'!$F$9,0,10*ROW('Hygiene Data'!F141))),'Data Summary'!DW147="Yes"),OFFSET('Hygiene Data'!$F$9,0,10*ROW('Hygiene Data'!F141)),NA())</f>
        <v>#N/A</v>
      </c>
      <c r="BI147" s="100" t="e">
        <f ca="true">+IF(AND(ISNUMBER(OFFSET('Hygiene Data'!$G$5,0,10*ROW('Hygiene Data'!G141))),'Data Summary'!DX147="Yes"),OFFSET('Hygiene Data'!$G$5,0,10*ROW('Hygiene Data'!G141)),NA())</f>
        <v>#N/A</v>
      </c>
      <c r="BJ147" s="100" t="e">
        <f ca="true">+IF(AND(ISNUMBER(OFFSET('Hygiene Data'!$G$7,0,10*ROW('Hygiene Data'!G141))),'Data Summary'!DY147="Yes"),OFFSET('Hygiene Data'!$G$7,0,10*ROW('Hygiene Data'!G141)),NA())</f>
        <v>#N/A</v>
      </c>
      <c r="BK147" s="100" t="e">
        <f ca="true">+IF(AND(ISNUMBER(OFFSET('Hygiene Data'!$G$9,0,10*ROW('Hygiene Data'!G141))),'Data Summary'!DZ147="Yes"),OFFSET('Hygiene Data'!$G$9,0,10*ROW('Hygiene Data'!G141)),NA())</f>
        <v>#N/A</v>
      </c>
      <c r="BL147" s="100" t="e">
        <f ca="true">+IF(AND(ISNUMBER(OFFSET('Hygiene Data'!$H$5,0,10*ROW('Hygiene Data'!H141))),'Data Summary'!EA147="Yes"),OFFSET('Hygiene Data'!$H$5,0,10*ROW('Hygiene Data'!H141)),NA())</f>
        <v>#N/A</v>
      </c>
      <c r="BM147" s="100" t="e">
        <f ca="true">+IF(AND(ISNUMBER(OFFSET('Hygiene Data'!$H$7,0,10*ROW('Hygiene Data'!H141))),'Data Summary'!EB147="Yes"),OFFSET('Hygiene Data'!$H$7,0,10*ROW('Hygiene Data'!H141)),NA())</f>
        <v>#N/A</v>
      </c>
      <c r="BN147" s="100" t="e">
        <f ca="true">+IF(AND(ISNUMBER(OFFSET('Hygiene Data'!$H$9,0,10*ROW('Hygiene Data'!H141))),'Data Summary'!EC147="Yes"),OFFSET('Hygiene Data'!$H$9,0,10*ROW('Hygiene Data'!H141)),NA())</f>
        <v>#N/A</v>
      </c>
      <c r="BO147" s="100" t="e">
        <f ca="true">+IF(AND(ISNUMBER(OFFSET('Hygiene Data'!$I$5,0,10*ROW('Hygiene Data'!I141))),'Data Summary'!ED147="Yes"),OFFSET('Hygiene Data'!$I$5,0,10*ROW('Hygiene Data'!I141)),NA())</f>
        <v>#N/A</v>
      </c>
      <c r="BP147" s="100" t="e">
        <f ca="true">+IF(AND(ISNUMBER(OFFSET('Hygiene Data'!$I$7,0,10*ROW('Hygiene Data'!I141))),'Data Summary'!EE147="Yes"),OFFSET('Hygiene Data'!$I$7,0,10*ROW('Hygiene Data'!I141)),NA())</f>
        <v>#N/A</v>
      </c>
      <c r="BQ147" s="100" t="e">
        <f ca="true">+IF(AND(ISNUMBER(OFFSET('Hygiene Data'!$I$9,0,10*ROW('Hygiene Data'!I141))),'Data Summary'!EF147="Yes"),OFFSET('Hygiene Data'!$I$9,0,10*ROW('Hygiene Data'!I141)),NA())</f>
        <v>#N/A</v>
      </c>
    </row>
    <row xmlns:x14ac="http://schemas.microsoft.com/office/spreadsheetml/2009/9/ac" r="148" x14ac:dyDescent="0.2">
      <c r="A148" s="351" t="e">
        <f ca="true">+RIGHT('Data Summary'!A148,LEN('Data Summary'!A148)-9)</f>
        <v>#VALUE!</v>
      </c>
      <c r="B148" s="38" t="str">
        <f ca="true">+IF(ISTEXT('Data Summary'!B148),'Data Summary'!B148,"")</f>
        <v/>
      </c>
      <c r="C148" s="350" t="e">
        <f ca="true">+VALUE('Data Summary'!C148)</f>
        <v>#VALUE!</v>
      </c>
      <c r="D148" s="98" t="e">
        <f ca="true">+IF(AND(ISNUMBER(OFFSET('Water Data'!$D$4,0,10*ROW('Water Data'!D142))),'Data Summary'!BS148="Yes"),100-OFFSET('Water Data'!$D$4,0,10*ROW('Water Data'!D142)),NA())</f>
        <v>#N/A</v>
      </c>
      <c r="E148" s="98" t="e">
        <f ca="true">+IF(AND(ISNUMBER(OFFSET('Water Data'!$D$6,0,10*ROW('Water Data'!D142))),'Data Summary'!BT148="Yes"),OFFSET('Water Data'!$D$6,0,10*ROW('Water Data'!D142)),NA())</f>
        <v>#N/A</v>
      </c>
      <c r="F148" s="98" t="e">
        <f ca="true">+IF(AND(ISNUMBER(OFFSET('Water Data'!$D$9,0,10*ROW('Water Data'!D142))),'Data Summary'!BU148="Yes"),OFFSET('Water Data'!$D$9,0,10*ROW('Water Data'!D142)),NA())</f>
        <v>#N/A</v>
      </c>
      <c r="G148" s="98" t="e">
        <f ca="true">+IF(AND(ISNUMBER(OFFSET('Water Data'!$E$4,0,10*ROW('Water Data'!E142))),'Data Summary'!BV148="Yes"),100-OFFSET('Water Data'!$E$4,0,10*ROW('Water Data'!E142)),NA())</f>
        <v>#N/A</v>
      </c>
      <c r="H148" s="98" t="e">
        <f ca="true">+IF(AND(ISNUMBER(OFFSET('Water Data'!$E$6,0,10*ROW('Water Data'!E142))),'Data Summary'!BW148="Yes"),OFFSET('Water Data'!$E$6,0,10*ROW('Water Data'!E142)),NA())</f>
        <v>#N/A</v>
      </c>
      <c r="I148" s="98" t="e">
        <f ca="true">+IF(AND(ISNUMBER(OFFSET('Water Data'!$E$9,0,10*ROW('Water Data'!E142))),'Data Summary'!BX148="Yes"),OFFSET('Water Data'!$E$9,0,10*ROW('Water Data'!E142)),NA())</f>
        <v>#N/A</v>
      </c>
      <c r="J148" s="98" t="e">
        <f ca="true">+IF(AND(ISNUMBER(OFFSET('Water Data'!$F$4,0,10*ROW('Water Data'!F142))),'Data Summary'!BY148="Yes"),100-OFFSET('Water Data'!$F$4,0,10*ROW('Water Data'!F142)),NA())</f>
        <v>#N/A</v>
      </c>
      <c r="K148" s="98" t="e">
        <f ca="true">+IF(AND(ISNUMBER(OFFSET('Water Data'!$F$6,0,10*ROW('Water Data'!F142))),'Data Summary'!BZ148="Yes"),OFFSET('Water Data'!$F$6,0,10*ROW('Water Data'!F142)),NA())</f>
        <v>#N/A</v>
      </c>
      <c r="L148" s="98" t="e">
        <f ca="true">+IF(AND(ISNUMBER(OFFSET('Water Data'!$F$9,0,10*ROW('Water Data'!F142))),'Data Summary'!CA148="Yes"),OFFSET('Water Data'!$F$9,0,10*ROW('Water Data'!F142)),NA())</f>
        <v>#N/A</v>
      </c>
      <c r="M148" s="98" t="e">
        <f ca="true">+IF(AND(ISNUMBER(OFFSET('Water Data'!$G$4,0,10*ROW('Water Data'!G142))),'Data Summary'!CB148="Yes"),100-OFFSET('Water Data'!$G$4,0,10*ROW('Water Data'!G142)),NA())</f>
        <v>#N/A</v>
      </c>
      <c r="N148" s="98" t="e">
        <f ca="true">+IF(AND(ISNUMBER(OFFSET('Water Data'!$G$6,0,10*ROW('Water Data'!G142))),'Data Summary'!CC148="Yes"),OFFSET('Water Data'!$G$6,0,10*ROW('Water Data'!G142)),NA())</f>
        <v>#N/A</v>
      </c>
      <c r="O148" s="98" t="e">
        <f ca="true">+IF(AND(ISNUMBER(OFFSET('Water Data'!$G$9,0,10*ROW('Water Data'!G142))),'Data Summary'!CD148="Yes"),OFFSET('Water Data'!$G$9,0,10*ROW('Water Data'!G142)),NA())</f>
        <v>#N/A</v>
      </c>
      <c r="P148" s="98" t="e">
        <f ca="true">+IF(AND(ISNUMBER(OFFSET('Water Data'!$H$4,0,10*ROW('Water Data'!H142))),'Data Summary'!CE148="Yes"),100-OFFSET('Water Data'!$H$4,0,10*ROW('Water Data'!H142)),NA())</f>
        <v>#N/A</v>
      </c>
      <c r="Q148" s="98" t="e">
        <f ca="true">+IF(AND(ISNUMBER(OFFSET('Water Data'!$H$6,0,10*ROW('Water Data'!H142))),'Data Summary'!CF148="Yes"),OFFSET('Water Data'!$H$6,0,10*ROW('Water Data'!H142)),NA())</f>
        <v>#N/A</v>
      </c>
      <c r="R148" s="98" t="e">
        <f ca="true">+IF(AND(ISNUMBER(OFFSET('Water Data'!$H$9,0,10*ROW('Water Data'!H142))),'Data Summary'!CG148="Yes"),OFFSET('Water Data'!$H$9,0,10*ROW('Water Data'!H142)),NA())</f>
        <v>#N/A</v>
      </c>
      <c r="S148" s="98" t="e">
        <f ca="true">+IF(AND(ISNUMBER(OFFSET('Water Data'!$I$4,0,10*ROW('Water Data'!I142))),'Data Summary'!CH148="Yes"),100-OFFSET('Water Data'!$I$4,0,10*ROW('Water Data'!I142)),NA())</f>
        <v>#N/A</v>
      </c>
      <c r="T148" s="98" t="e">
        <f ca="true">+IF(AND(ISNUMBER(OFFSET('Water Data'!$I$6,0,10*ROW('Water Data'!I142))),'Data Summary'!CI148="Yes"),OFFSET('Water Data'!$I$6,0,10*ROW('Water Data'!I142)),NA())</f>
        <v>#N/A</v>
      </c>
      <c r="U148" s="98" t="e">
        <f ca="true">+IF(AND(ISNUMBER(OFFSET('Water Data'!$I$9,0,10*ROW('Water Data'!I142))),'Data Summary'!CJ148="Yes"),OFFSET('Water Data'!$I$9,0,10*ROW('Water Data'!I142)),NA())</f>
        <v>#N/A</v>
      </c>
      <c r="V148" s="99" t="e">
        <f ca="true">+IF(AND(ISNUMBER(OFFSET('Sanitation Data'!$D$4,0,10*ROW('Sanitation Data'!D142))),'Data Summary'!CK148="Yes"),100-OFFSET('Sanitation Data'!$D$4,0,10*ROW('Sanitation Data'!D142)),NA())</f>
        <v>#N/A</v>
      </c>
      <c r="W148" s="99" t="e">
        <f ca="true">+IF(AND(ISNUMBER(OFFSET('Sanitation Data'!$D$6,0,10*ROW('Sanitation Data'!D142))),'Data Summary'!CL148="Yes"),OFFSET('Sanitation Data'!$D$6,0,10*ROW('Sanitation Data'!D142)),NA())</f>
        <v>#N/A</v>
      </c>
      <c r="X148" s="99" t="e">
        <f ca="true">+IF(AND(ISNUMBER(OFFSET('Sanitation Data'!$D$10,0,10*ROW('Sanitation Data'!D142))),'Data Summary'!CM148="Yes"),OFFSET('Sanitation Data'!$D$10,0,10*ROW('Sanitation Data'!D142)),NA())</f>
        <v>#N/A</v>
      </c>
      <c r="Y148" s="99" t="e">
        <f ca="true">+IF(AND(ISNUMBER(OFFSET('Sanitation Data'!$D$11,0,10*ROW('Sanitation Data'!D142))),'Data Summary'!CN148="Yes"),OFFSET('Sanitation Data'!$D$11,0,10*ROW('Sanitation Data'!D142)),NA())</f>
        <v>#N/A</v>
      </c>
      <c r="Z148" s="99" t="e">
        <f ca="true">+IF(AND(ISNUMBER(OFFSET('Sanitation Data'!$D$12,0,10*ROW('Sanitation Data'!D142))),'Data Summary'!CO148="Yes"),OFFSET('Sanitation Data'!$D$12,0,10*ROW('Sanitation Data'!D142)),NA())</f>
        <v>#N/A</v>
      </c>
      <c r="AA148" s="99" t="e">
        <f ca="true">+IF(AND(ISNUMBER(OFFSET('Sanitation Data'!$E$4,0,10*ROW('Sanitation Data'!E142))),'Data Summary'!CP148="Yes"),100-OFFSET('Sanitation Data'!$E$4,0,10*ROW('Sanitation Data'!E142)),NA())</f>
        <v>#N/A</v>
      </c>
      <c r="AB148" s="99" t="e">
        <f ca="true">+IF(AND(ISNUMBER(OFFSET('Sanitation Data'!$E$6,0,10*ROW('Sanitation Data'!E142))),'Data Summary'!CQ148="Yes"),OFFSET('Sanitation Data'!$E$6,0,10*ROW('Sanitation Data'!E142)),NA())</f>
        <v>#N/A</v>
      </c>
      <c r="AC148" s="99" t="e">
        <f ca="true">+IF(AND(ISNUMBER(OFFSET('Sanitation Data'!$E$10,0,10*ROW('Sanitation Data'!E142))),'Data Summary'!CR148="Yes"),OFFSET('Sanitation Data'!$E$10,0,10*ROW('Sanitation Data'!E142)),NA())</f>
        <v>#N/A</v>
      </c>
      <c r="AD148" s="99" t="e">
        <f ca="true">+IF(AND(ISNUMBER(OFFSET('Sanitation Data'!$E$11,0,10*ROW('Sanitation Data'!E142))),'Data Summary'!CS148="Yes"),OFFSET('Sanitation Data'!$E$11,0,10*ROW('Sanitation Data'!E142)),NA())</f>
        <v>#N/A</v>
      </c>
      <c r="AE148" s="99" t="e">
        <f ca="true">+IF(AND(ISNUMBER(OFFSET('Sanitation Data'!$E$12,0,10*ROW('Sanitation Data'!E142))),'Data Summary'!CT148="Yes"),OFFSET('Sanitation Data'!$E$12,0,10*ROW('Sanitation Data'!E142)),NA())</f>
        <v>#N/A</v>
      </c>
      <c r="AF148" s="99" t="e">
        <f ca="true">+IF(AND(ISNUMBER(OFFSET('Sanitation Data'!$F$4,0,10*ROW('Sanitation Data'!F142))),'Data Summary'!CU148="Yes"),100-OFFSET('Sanitation Data'!$F$4,0,10*ROW('Sanitation Data'!F142)),NA())</f>
        <v>#N/A</v>
      </c>
      <c r="AG148" s="99" t="e">
        <f ca="true">+IF(AND(ISNUMBER(OFFSET('Sanitation Data'!$F$6,0,10*ROW('Sanitation Data'!F142))),'Data Summary'!CV148="Yes"),OFFSET('Sanitation Data'!$F$6,0,10*ROW('Sanitation Data'!F142)),NA())</f>
        <v>#N/A</v>
      </c>
      <c r="AH148" s="99" t="e">
        <f ca="true">+IF(AND(ISNUMBER(OFFSET('Sanitation Data'!$F$10,0,10*ROW('Sanitation Data'!F142))),'Data Summary'!CW148="Yes"),OFFSET('Sanitation Data'!$F$10,0,10*ROW('Sanitation Data'!F142)),NA())</f>
        <v>#N/A</v>
      </c>
      <c r="AI148" s="99" t="e">
        <f ca="true">+IF(AND(ISNUMBER(OFFSET('Sanitation Data'!$F$11,0,10*ROW('Sanitation Data'!F142))),'Data Summary'!CX148="Yes"),OFFSET('Sanitation Data'!$F$11,0,10*ROW('Sanitation Data'!F142)),NA())</f>
        <v>#N/A</v>
      </c>
      <c r="AJ148" s="99" t="e">
        <f ca="true">+IF(AND(ISNUMBER(OFFSET('Sanitation Data'!$F$12,0,10*ROW('Sanitation Data'!F142))),'Data Summary'!CY148="Yes"),OFFSET('Sanitation Data'!$F$12,0,10*ROW('Sanitation Data'!F142)),NA())</f>
        <v>#N/A</v>
      </c>
      <c r="AK148" s="99" t="e">
        <f ca="true">+IF(AND(ISNUMBER(OFFSET('Sanitation Data'!$G$4,0,10*ROW('Sanitation Data'!G142))),'Data Summary'!CZ148="Yes"),100-OFFSET('Sanitation Data'!$G$4,0,10*ROW('Sanitation Data'!G142)),NA())</f>
        <v>#N/A</v>
      </c>
      <c r="AL148" s="99" t="e">
        <f ca="true">+IF(AND(ISNUMBER(OFFSET('Sanitation Data'!$G$6,0,10*ROW('Sanitation Data'!G142))),'Data Summary'!DA148="Yes"),OFFSET('Sanitation Data'!$G$6,0,10*ROW('Sanitation Data'!G142)),NA())</f>
        <v>#N/A</v>
      </c>
      <c r="AM148" s="99" t="e">
        <f ca="true">+IF(AND(ISNUMBER(OFFSET('Sanitation Data'!$G$10,0,10*ROW('Sanitation Data'!G142))),'Data Summary'!DB148="Yes"),OFFSET('Sanitation Data'!$G$10,0,10*ROW('Sanitation Data'!G142)),NA())</f>
        <v>#N/A</v>
      </c>
      <c r="AN148" s="99" t="e">
        <f ca="true">+IF(AND(ISNUMBER(OFFSET('Sanitation Data'!$G$11,0,10*ROW('Sanitation Data'!G142))),'Data Summary'!DC148="Yes"),OFFSET('Sanitation Data'!$G$11,0,10*ROW('Sanitation Data'!G142)),NA())</f>
        <v>#N/A</v>
      </c>
      <c r="AO148" s="99" t="e">
        <f ca="true">+IF(AND(ISNUMBER(OFFSET('Sanitation Data'!$G$12,0,10*ROW('Sanitation Data'!G142))),'Data Summary'!DD148="Yes"),OFFSET('Sanitation Data'!$G$12,0,10*ROW('Sanitation Data'!G142)),NA())</f>
        <v>#N/A</v>
      </c>
      <c r="AP148" s="99" t="e">
        <f ca="true">+IF(AND(ISNUMBER(OFFSET('Sanitation Data'!$H$4,0,10*ROW('Sanitation Data'!H142))),'Data Summary'!DE148="Yes"),100-OFFSET('Sanitation Data'!$H$4,0,10*ROW('Sanitation Data'!H142)),NA())</f>
        <v>#N/A</v>
      </c>
      <c r="AQ148" s="99" t="e">
        <f ca="true">+IF(AND(ISNUMBER(OFFSET('Sanitation Data'!$H$6,0,10*ROW('Sanitation Data'!H142))),'Data Summary'!DF148="Yes"),OFFSET('Sanitation Data'!$H$6,0,10*ROW('Sanitation Data'!H142)),NA())</f>
        <v>#N/A</v>
      </c>
      <c r="AR148" s="99" t="e">
        <f ca="true">+IF(AND(ISNUMBER(OFFSET('Sanitation Data'!$H$10,0,10*ROW('Sanitation Data'!H142))),'Data Summary'!DG148="Yes"),OFFSET('Sanitation Data'!$H$10,0,10*ROW('Sanitation Data'!H142)),NA())</f>
        <v>#N/A</v>
      </c>
      <c r="AS148" s="99" t="e">
        <f ca="true">+IF(AND(ISNUMBER(OFFSET('Sanitation Data'!$H$11,0,10*ROW('Sanitation Data'!H142))),'Data Summary'!DH148="Yes"),OFFSET('Sanitation Data'!$H$11,0,10*ROW('Sanitation Data'!H142)),NA())</f>
        <v>#N/A</v>
      </c>
      <c r="AT148" s="99" t="e">
        <f ca="true">+IF(AND(ISNUMBER(OFFSET('Sanitation Data'!$H$12,0,10*ROW('Sanitation Data'!H142))),'Data Summary'!DI148="Yes"),OFFSET('Sanitation Data'!$H$12,0,10*ROW('Sanitation Data'!H142)),NA())</f>
        <v>#N/A</v>
      </c>
      <c r="AU148" s="99" t="e">
        <f ca="true">+IF(AND(ISNUMBER(OFFSET('Sanitation Data'!$I$4,0,10*ROW('Sanitation Data'!I142))),'Data Summary'!DJ148="Yes"),100-OFFSET('Sanitation Data'!$I$4,0,10*ROW('Sanitation Data'!I142)),NA())</f>
        <v>#N/A</v>
      </c>
      <c r="AV148" s="99" t="e">
        <f ca="true">+IF(AND(ISNUMBER(OFFSET('Sanitation Data'!$I$6,0,10*ROW('Sanitation Data'!I142))),'Data Summary'!DK148="Yes"),OFFSET('Sanitation Data'!$I$6,0,10*ROW('Sanitation Data'!I142)),NA())</f>
        <v>#N/A</v>
      </c>
      <c r="AW148" s="99" t="e">
        <f ca="true">+IF(AND(ISNUMBER(OFFSET('Sanitation Data'!$I$10,0,10*ROW('Sanitation Data'!I142))),'Data Summary'!DL148="Yes"),OFFSET('Sanitation Data'!$I$10,0,10*ROW('Sanitation Data'!I142)),NA())</f>
        <v>#N/A</v>
      </c>
      <c r="AX148" s="99" t="e">
        <f ca="true">+IF(AND(ISNUMBER(OFFSET('Sanitation Data'!$I$11,0,10*ROW('Sanitation Data'!I142))),'Data Summary'!DM148="Yes"),OFFSET('Sanitation Data'!$I$11,0,10*ROW('Sanitation Data'!I142)),NA())</f>
        <v>#N/A</v>
      </c>
      <c r="AY148" s="99" t="e">
        <f ca="true">+IF(AND(ISNUMBER(OFFSET('Sanitation Data'!$I$12,0,10*ROW('Sanitation Data'!I142))),'Data Summary'!DN148="Yes"),OFFSET('Sanitation Data'!$I$12,0,10*ROW('Sanitation Data'!I142)),NA())</f>
        <v>#N/A</v>
      </c>
      <c r="AZ148" s="100" t="e">
        <f ca="true">+IF(AND(ISNUMBER(OFFSET('Hygiene Data'!$D$5,0,10*ROW('Hygiene Data'!D142))),'Data Summary'!DO148="Yes"),OFFSET('Hygiene Data'!$D$5,0,10*ROW('Hygiene Data'!D142)),NA())</f>
        <v>#N/A</v>
      </c>
      <c r="BA148" s="100" t="e">
        <f ca="true">+IF(AND(ISNUMBER(OFFSET('Hygiene Data'!$D$7,0,10*ROW('Hygiene Data'!D142))),'Data Summary'!DP148="Yes"),OFFSET('Hygiene Data'!$D$7,0,10*ROW('Hygiene Data'!D142)),NA())</f>
        <v>#N/A</v>
      </c>
      <c r="BB148" s="100" t="e">
        <f ca="true">+IF(AND(ISNUMBER(OFFSET('Hygiene Data'!$D$9,0,10*ROW('Hygiene Data'!D142))),'Data Summary'!DQ148="Yes"),OFFSET('Hygiene Data'!$D$9,0,10*ROW('Hygiene Data'!D142)),NA())</f>
        <v>#N/A</v>
      </c>
      <c r="BC148" s="100" t="e">
        <f ca="true">+IF(AND(ISNUMBER(OFFSET('Hygiene Data'!$E$5,0,10*ROW('Hygiene Data'!E142))),'Data Summary'!DR148="Yes"),OFFSET('Hygiene Data'!$E$5,0,10*ROW('Hygiene Data'!E142)),NA())</f>
        <v>#N/A</v>
      </c>
      <c r="BD148" s="100" t="e">
        <f ca="true">+IF(AND(ISNUMBER(OFFSET('Hygiene Data'!$E$7,0,10*ROW('Hygiene Data'!E142))),'Data Summary'!DS148="Yes"),OFFSET('Hygiene Data'!$E$7,0,10*ROW('Hygiene Data'!E142)),NA())</f>
        <v>#N/A</v>
      </c>
      <c r="BE148" s="100" t="e">
        <f ca="true">+IF(AND(ISNUMBER(OFFSET('Hygiene Data'!$E$9,0,10*ROW('Hygiene Data'!E142))),'Data Summary'!DT148="Yes"),OFFSET('Hygiene Data'!$E$9,0,10*ROW('Hygiene Data'!E142)),NA())</f>
        <v>#N/A</v>
      </c>
      <c r="BF148" s="100" t="e">
        <f ca="true">+IF(AND(ISNUMBER(OFFSET('Hygiene Data'!$F$5,0,10*ROW('Hygiene Data'!F142))),'Data Summary'!DU148="Yes"),OFFSET('Hygiene Data'!$F$5,0,10*ROW('Hygiene Data'!F142)),NA())</f>
        <v>#N/A</v>
      </c>
      <c r="BG148" s="100" t="e">
        <f ca="true">+IF(AND(ISNUMBER(OFFSET('Hygiene Data'!$F$7,0,10*ROW('Hygiene Data'!F142))),'Data Summary'!DV148="Yes"),OFFSET('Hygiene Data'!$F$7,0,10*ROW('Hygiene Data'!F142)),NA())</f>
        <v>#N/A</v>
      </c>
      <c r="BH148" s="100" t="e">
        <f ca="true">+IF(AND(ISNUMBER(OFFSET('Hygiene Data'!$F$9,0,10*ROW('Hygiene Data'!F142))),'Data Summary'!DW148="Yes"),OFFSET('Hygiene Data'!$F$9,0,10*ROW('Hygiene Data'!F142)),NA())</f>
        <v>#N/A</v>
      </c>
      <c r="BI148" s="100" t="e">
        <f ca="true">+IF(AND(ISNUMBER(OFFSET('Hygiene Data'!$G$5,0,10*ROW('Hygiene Data'!G142))),'Data Summary'!DX148="Yes"),OFFSET('Hygiene Data'!$G$5,0,10*ROW('Hygiene Data'!G142)),NA())</f>
        <v>#N/A</v>
      </c>
      <c r="BJ148" s="100" t="e">
        <f ca="true">+IF(AND(ISNUMBER(OFFSET('Hygiene Data'!$G$7,0,10*ROW('Hygiene Data'!G142))),'Data Summary'!DY148="Yes"),OFFSET('Hygiene Data'!$G$7,0,10*ROW('Hygiene Data'!G142)),NA())</f>
        <v>#N/A</v>
      </c>
      <c r="BK148" s="100" t="e">
        <f ca="true">+IF(AND(ISNUMBER(OFFSET('Hygiene Data'!$G$9,0,10*ROW('Hygiene Data'!G142))),'Data Summary'!DZ148="Yes"),OFFSET('Hygiene Data'!$G$9,0,10*ROW('Hygiene Data'!G142)),NA())</f>
        <v>#N/A</v>
      </c>
      <c r="BL148" s="100" t="e">
        <f ca="true">+IF(AND(ISNUMBER(OFFSET('Hygiene Data'!$H$5,0,10*ROW('Hygiene Data'!H142))),'Data Summary'!EA148="Yes"),OFFSET('Hygiene Data'!$H$5,0,10*ROW('Hygiene Data'!H142)),NA())</f>
        <v>#N/A</v>
      </c>
      <c r="BM148" s="100" t="e">
        <f ca="true">+IF(AND(ISNUMBER(OFFSET('Hygiene Data'!$H$7,0,10*ROW('Hygiene Data'!H142))),'Data Summary'!EB148="Yes"),OFFSET('Hygiene Data'!$H$7,0,10*ROW('Hygiene Data'!H142)),NA())</f>
        <v>#N/A</v>
      </c>
      <c r="BN148" s="100" t="e">
        <f ca="true">+IF(AND(ISNUMBER(OFFSET('Hygiene Data'!$H$9,0,10*ROW('Hygiene Data'!H142))),'Data Summary'!EC148="Yes"),OFFSET('Hygiene Data'!$H$9,0,10*ROW('Hygiene Data'!H142)),NA())</f>
        <v>#N/A</v>
      </c>
      <c r="BO148" s="100" t="e">
        <f ca="true">+IF(AND(ISNUMBER(OFFSET('Hygiene Data'!$I$5,0,10*ROW('Hygiene Data'!I142))),'Data Summary'!ED148="Yes"),OFFSET('Hygiene Data'!$I$5,0,10*ROW('Hygiene Data'!I142)),NA())</f>
        <v>#N/A</v>
      </c>
      <c r="BP148" s="100" t="e">
        <f ca="true">+IF(AND(ISNUMBER(OFFSET('Hygiene Data'!$I$7,0,10*ROW('Hygiene Data'!I142))),'Data Summary'!EE148="Yes"),OFFSET('Hygiene Data'!$I$7,0,10*ROW('Hygiene Data'!I142)),NA())</f>
        <v>#N/A</v>
      </c>
      <c r="BQ148" s="100" t="e">
        <f ca="true">+IF(AND(ISNUMBER(OFFSET('Hygiene Data'!$I$9,0,10*ROW('Hygiene Data'!I142))),'Data Summary'!EF148="Yes"),OFFSET('Hygiene Data'!$I$9,0,10*ROW('Hygiene Data'!I142)),NA())</f>
        <v>#N/A</v>
      </c>
    </row>
    <row xmlns:x14ac="http://schemas.microsoft.com/office/spreadsheetml/2009/9/ac" r="149" x14ac:dyDescent="0.2">
      <c r="A149" s="351" t="e">
        <f ca="true">+RIGHT('Data Summary'!A149,LEN('Data Summary'!A149)-9)</f>
        <v>#VALUE!</v>
      </c>
      <c r="B149" s="38" t="str">
        <f ca="true">+IF(ISTEXT('Data Summary'!B149),'Data Summary'!B149,"")</f>
        <v/>
      </c>
      <c r="C149" s="350" t="e">
        <f ca="true">+VALUE('Data Summary'!C149)</f>
        <v>#VALUE!</v>
      </c>
      <c r="D149" s="98" t="e">
        <f ca="true">+IF(AND(ISNUMBER(OFFSET('Water Data'!$D$4,0,10*ROW('Water Data'!D143))),'Data Summary'!BS149="Yes"),100-OFFSET('Water Data'!$D$4,0,10*ROW('Water Data'!D143)),NA())</f>
        <v>#N/A</v>
      </c>
      <c r="E149" s="98" t="e">
        <f ca="true">+IF(AND(ISNUMBER(OFFSET('Water Data'!$D$6,0,10*ROW('Water Data'!D143))),'Data Summary'!BT149="Yes"),OFFSET('Water Data'!$D$6,0,10*ROW('Water Data'!D143)),NA())</f>
        <v>#N/A</v>
      </c>
      <c r="F149" s="98" t="e">
        <f ca="true">+IF(AND(ISNUMBER(OFFSET('Water Data'!$D$9,0,10*ROW('Water Data'!D143))),'Data Summary'!BU149="Yes"),OFFSET('Water Data'!$D$9,0,10*ROW('Water Data'!D143)),NA())</f>
        <v>#N/A</v>
      </c>
      <c r="G149" s="98" t="e">
        <f ca="true">+IF(AND(ISNUMBER(OFFSET('Water Data'!$E$4,0,10*ROW('Water Data'!E143))),'Data Summary'!BV149="Yes"),100-OFFSET('Water Data'!$E$4,0,10*ROW('Water Data'!E143)),NA())</f>
        <v>#N/A</v>
      </c>
      <c r="H149" s="98" t="e">
        <f ca="true">+IF(AND(ISNUMBER(OFFSET('Water Data'!$E$6,0,10*ROW('Water Data'!E143))),'Data Summary'!BW149="Yes"),OFFSET('Water Data'!$E$6,0,10*ROW('Water Data'!E143)),NA())</f>
        <v>#N/A</v>
      </c>
      <c r="I149" s="98" t="e">
        <f ca="true">+IF(AND(ISNUMBER(OFFSET('Water Data'!$E$9,0,10*ROW('Water Data'!E143))),'Data Summary'!BX149="Yes"),OFFSET('Water Data'!$E$9,0,10*ROW('Water Data'!E143)),NA())</f>
        <v>#N/A</v>
      </c>
      <c r="J149" s="98" t="e">
        <f ca="true">+IF(AND(ISNUMBER(OFFSET('Water Data'!$F$4,0,10*ROW('Water Data'!F143))),'Data Summary'!BY149="Yes"),100-OFFSET('Water Data'!$F$4,0,10*ROW('Water Data'!F143)),NA())</f>
        <v>#N/A</v>
      </c>
      <c r="K149" s="98" t="e">
        <f ca="true">+IF(AND(ISNUMBER(OFFSET('Water Data'!$F$6,0,10*ROW('Water Data'!F143))),'Data Summary'!BZ149="Yes"),OFFSET('Water Data'!$F$6,0,10*ROW('Water Data'!F143)),NA())</f>
        <v>#N/A</v>
      </c>
      <c r="L149" s="98" t="e">
        <f ca="true">+IF(AND(ISNUMBER(OFFSET('Water Data'!$F$9,0,10*ROW('Water Data'!F143))),'Data Summary'!CA149="Yes"),OFFSET('Water Data'!$F$9,0,10*ROW('Water Data'!F143)),NA())</f>
        <v>#N/A</v>
      </c>
      <c r="M149" s="98" t="e">
        <f ca="true">+IF(AND(ISNUMBER(OFFSET('Water Data'!$G$4,0,10*ROW('Water Data'!G143))),'Data Summary'!CB149="Yes"),100-OFFSET('Water Data'!$G$4,0,10*ROW('Water Data'!G143)),NA())</f>
        <v>#N/A</v>
      </c>
      <c r="N149" s="98" t="e">
        <f ca="true">+IF(AND(ISNUMBER(OFFSET('Water Data'!$G$6,0,10*ROW('Water Data'!G143))),'Data Summary'!CC149="Yes"),OFFSET('Water Data'!$G$6,0,10*ROW('Water Data'!G143)),NA())</f>
        <v>#N/A</v>
      </c>
      <c r="O149" s="98" t="e">
        <f ca="true">+IF(AND(ISNUMBER(OFFSET('Water Data'!$G$9,0,10*ROW('Water Data'!G143))),'Data Summary'!CD149="Yes"),OFFSET('Water Data'!$G$9,0,10*ROW('Water Data'!G143)),NA())</f>
        <v>#N/A</v>
      </c>
      <c r="P149" s="98" t="e">
        <f ca="true">+IF(AND(ISNUMBER(OFFSET('Water Data'!$H$4,0,10*ROW('Water Data'!H143))),'Data Summary'!CE149="Yes"),100-OFFSET('Water Data'!$H$4,0,10*ROW('Water Data'!H143)),NA())</f>
        <v>#N/A</v>
      </c>
      <c r="Q149" s="98" t="e">
        <f ca="true">+IF(AND(ISNUMBER(OFFSET('Water Data'!$H$6,0,10*ROW('Water Data'!H143))),'Data Summary'!CF149="Yes"),OFFSET('Water Data'!$H$6,0,10*ROW('Water Data'!H143)),NA())</f>
        <v>#N/A</v>
      </c>
      <c r="R149" s="98" t="e">
        <f ca="true">+IF(AND(ISNUMBER(OFFSET('Water Data'!$H$9,0,10*ROW('Water Data'!H143))),'Data Summary'!CG149="Yes"),OFFSET('Water Data'!$H$9,0,10*ROW('Water Data'!H143)),NA())</f>
        <v>#N/A</v>
      </c>
      <c r="S149" s="98" t="e">
        <f ca="true">+IF(AND(ISNUMBER(OFFSET('Water Data'!$I$4,0,10*ROW('Water Data'!I143))),'Data Summary'!CH149="Yes"),100-OFFSET('Water Data'!$I$4,0,10*ROW('Water Data'!I143)),NA())</f>
        <v>#N/A</v>
      </c>
      <c r="T149" s="98" t="e">
        <f ca="true">+IF(AND(ISNUMBER(OFFSET('Water Data'!$I$6,0,10*ROW('Water Data'!I143))),'Data Summary'!CI149="Yes"),OFFSET('Water Data'!$I$6,0,10*ROW('Water Data'!I143)),NA())</f>
        <v>#N/A</v>
      </c>
      <c r="U149" s="98" t="e">
        <f ca="true">+IF(AND(ISNUMBER(OFFSET('Water Data'!$I$9,0,10*ROW('Water Data'!I143))),'Data Summary'!CJ149="Yes"),OFFSET('Water Data'!$I$9,0,10*ROW('Water Data'!I143)),NA())</f>
        <v>#N/A</v>
      </c>
      <c r="V149" s="99" t="e">
        <f ca="true">+IF(AND(ISNUMBER(OFFSET('Sanitation Data'!$D$4,0,10*ROW('Sanitation Data'!D143))),'Data Summary'!CK149="Yes"),100-OFFSET('Sanitation Data'!$D$4,0,10*ROW('Sanitation Data'!D143)),NA())</f>
        <v>#N/A</v>
      </c>
      <c r="W149" s="99" t="e">
        <f ca="true">+IF(AND(ISNUMBER(OFFSET('Sanitation Data'!$D$6,0,10*ROW('Sanitation Data'!D143))),'Data Summary'!CL149="Yes"),OFFSET('Sanitation Data'!$D$6,0,10*ROW('Sanitation Data'!D143)),NA())</f>
        <v>#N/A</v>
      </c>
      <c r="X149" s="99" t="e">
        <f ca="true">+IF(AND(ISNUMBER(OFFSET('Sanitation Data'!$D$10,0,10*ROW('Sanitation Data'!D143))),'Data Summary'!CM149="Yes"),OFFSET('Sanitation Data'!$D$10,0,10*ROW('Sanitation Data'!D143)),NA())</f>
        <v>#N/A</v>
      </c>
      <c r="Y149" s="99" t="e">
        <f ca="true">+IF(AND(ISNUMBER(OFFSET('Sanitation Data'!$D$11,0,10*ROW('Sanitation Data'!D143))),'Data Summary'!CN149="Yes"),OFFSET('Sanitation Data'!$D$11,0,10*ROW('Sanitation Data'!D143)),NA())</f>
        <v>#N/A</v>
      </c>
      <c r="Z149" s="99" t="e">
        <f ca="true">+IF(AND(ISNUMBER(OFFSET('Sanitation Data'!$D$12,0,10*ROW('Sanitation Data'!D143))),'Data Summary'!CO149="Yes"),OFFSET('Sanitation Data'!$D$12,0,10*ROW('Sanitation Data'!D143)),NA())</f>
        <v>#N/A</v>
      </c>
      <c r="AA149" s="99" t="e">
        <f ca="true">+IF(AND(ISNUMBER(OFFSET('Sanitation Data'!$E$4,0,10*ROW('Sanitation Data'!E143))),'Data Summary'!CP149="Yes"),100-OFFSET('Sanitation Data'!$E$4,0,10*ROW('Sanitation Data'!E143)),NA())</f>
        <v>#N/A</v>
      </c>
      <c r="AB149" s="99" t="e">
        <f ca="true">+IF(AND(ISNUMBER(OFFSET('Sanitation Data'!$E$6,0,10*ROW('Sanitation Data'!E143))),'Data Summary'!CQ149="Yes"),OFFSET('Sanitation Data'!$E$6,0,10*ROW('Sanitation Data'!E143)),NA())</f>
        <v>#N/A</v>
      </c>
      <c r="AC149" s="99" t="e">
        <f ca="true">+IF(AND(ISNUMBER(OFFSET('Sanitation Data'!$E$10,0,10*ROW('Sanitation Data'!E143))),'Data Summary'!CR149="Yes"),OFFSET('Sanitation Data'!$E$10,0,10*ROW('Sanitation Data'!E143)),NA())</f>
        <v>#N/A</v>
      </c>
      <c r="AD149" s="99" t="e">
        <f ca="true">+IF(AND(ISNUMBER(OFFSET('Sanitation Data'!$E$11,0,10*ROW('Sanitation Data'!E143))),'Data Summary'!CS149="Yes"),OFFSET('Sanitation Data'!$E$11,0,10*ROW('Sanitation Data'!E143)),NA())</f>
        <v>#N/A</v>
      </c>
      <c r="AE149" s="99" t="e">
        <f ca="true">+IF(AND(ISNUMBER(OFFSET('Sanitation Data'!$E$12,0,10*ROW('Sanitation Data'!E143))),'Data Summary'!CT149="Yes"),OFFSET('Sanitation Data'!$E$12,0,10*ROW('Sanitation Data'!E143)),NA())</f>
        <v>#N/A</v>
      </c>
      <c r="AF149" s="99" t="e">
        <f ca="true">+IF(AND(ISNUMBER(OFFSET('Sanitation Data'!$F$4,0,10*ROW('Sanitation Data'!F143))),'Data Summary'!CU149="Yes"),100-OFFSET('Sanitation Data'!$F$4,0,10*ROW('Sanitation Data'!F143)),NA())</f>
        <v>#N/A</v>
      </c>
      <c r="AG149" s="99" t="e">
        <f ca="true">+IF(AND(ISNUMBER(OFFSET('Sanitation Data'!$F$6,0,10*ROW('Sanitation Data'!F143))),'Data Summary'!CV149="Yes"),OFFSET('Sanitation Data'!$F$6,0,10*ROW('Sanitation Data'!F143)),NA())</f>
        <v>#N/A</v>
      </c>
      <c r="AH149" s="99" t="e">
        <f ca="true">+IF(AND(ISNUMBER(OFFSET('Sanitation Data'!$F$10,0,10*ROW('Sanitation Data'!F143))),'Data Summary'!CW149="Yes"),OFFSET('Sanitation Data'!$F$10,0,10*ROW('Sanitation Data'!F143)),NA())</f>
        <v>#N/A</v>
      </c>
      <c r="AI149" s="99" t="e">
        <f ca="true">+IF(AND(ISNUMBER(OFFSET('Sanitation Data'!$F$11,0,10*ROW('Sanitation Data'!F143))),'Data Summary'!CX149="Yes"),OFFSET('Sanitation Data'!$F$11,0,10*ROW('Sanitation Data'!F143)),NA())</f>
        <v>#N/A</v>
      </c>
      <c r="AJ149" s="99" t="e">
        <f ca="true">+IF(AND(ISNUMBER(OFFSET('Sanitation Data'!$F$12,0,10*ROW('Sanitation Data'!F143))),'Data Summary'!CY149="Yes"),OFFSET('Sanitation Data'!$F$12,0,10*ROW('Sanitation Data'!F143)),NA())</f>
        <v>#N/A</v>
      </c>
      <c r="AK149" s="99" t="e">
        <f ca="true">+IF(AND(ISNUMBER(OFFSET('Sanitation Data'!$G$4,0,10*ROW('Sanitation Data'!G143))),'Data Summary'!CZ149="Yes"),100-OFFSET('Sanitation Data'!$G$4,0,10*ROW('Sanitation Data'!G143)),NA())</f>
        <v>#N/A</v>
      </c>
      <c r="AL149" s="99" t="e">
        <f ca="true">+IF(AND(ISNUMBER(OFFSET('Sanitation Data'!$G$6,0,10*ROW('Sanitation Data'!G143))),'Data Summary'!DA149="Yes"),OFFSET('Sanitation Data'!$G$6,0,10*ROW('Sanitation Data'!G143)),NA())</f>
        <v>#N/A</v>
      </c>
      <c r="AM149" s="99" t="e">
        <f ca="true">+IF(AND(ISNUMBER(OFFSET('Sanitation Data'!$G$10,0,10*ROW('Sanitation Data'!G143))),'Data Summary'!DB149="Yes"),OFFSET('Sanitation Data'!$G$10,0,10*ROW('Sanitation Data'!G143)),NA())</f>
        <v>#N/A</v>
      </c>
      <c r="AN149" s="99" t="e">
        <f ca="true">+IF(AND(ISNUMBER(OFFSET('Sanitation Data'!$G$11,0,10*ROW('Sanitation Data'!G143))),'Data Summary'!DC149="Yes"),OFFSET('Sanitation Data'!$G$11,0,10*ROW('Sanitation Data'!G143)),NA())</f>
        <v>#N/A</v>
      </c>
      <c r="AO149" s="99" t="e">
        <f ca="true">+IF(AND(ISNUMBER(OFFSET('Sanitation Data'!$G$12,0,10*ROW('Sanitation Data'!G143))),'Data Summary'!DD149="Yes"),OFFSET('Sanitation Data'!$G$12,0,10*ROW('Sanitation Data'!G143)),NA())</f>
        <v>#N/A</v>
      </c>
      <c r="AP149" s="99" t="e">
        <f ca="true">+IF(AND(ISNUMBER(OFFSET('Sanitation Data'!$H$4,0,10*ROW('Sanitation Data'!H143))),'Data Summary'!DE149="Yes"),100-OFFSET('Sanitation Data'!$H$4,0,10*ROW('Sanitation Data'!H143)),NA())</f>
        <v>#N/A</v>
      </c>
      <c r="AQ149" s="99" t="e">
        <f ca="true">+IF(AND(ISNUMBER(OFFSET('Sanitation Data'!$H$6,0,10*ROW('Sanitation Data'!H143))),'Data Summary'!DF149="Yes"),OFFSET('Sanitation Data'!$H$6,0,10*ROW('Sanitation Data'!H143)),NA())</f>
        <v>#N/A</v>
      </c>
      <c r="AR149" s="99" t="e">
        <f ca="true">+IF(AND(ISNUMBER(OFFSET('Sanitation Data'!$H$10,0,10*ROW('Sanitation Data'!H143))),'Data Summary'!DG149="Yes"),OFFSET('Sanitation Data'!$H$10,0,10*ROW('Sanitation Data'!H143)),NA())</f>
        <v>#N/A</v>
      </c>
      <c r="AS149" s="99" t="e">
        <f ca="true">+IF(AND(ISNUMBER(OFFSET('Sanitation Data'!$H$11,0,10*ROW('Sanitation Data'!H143))),'Data Summary'!DH149="Yes"),OFFSET('Sanitation Data'!$H$11,0,10*ROW('Sanitation Data'!H143)),NA())</f>
        <v>#N/A</v>
      </c>
      <c r="AT149" s="99" t="e">
        <f ca="true">+IF(AND(ISNUMBER(OFFSET('Sanitation Data'!$H$12,0,10*ROW('Sanitation Data'!H143))),'Data Summary'!DI149="Yes"),OFFSET('Sanitation Data'!$H$12,0,10*ROW('Sanitation Data'!H143)),NA())</f>
        <v>#N/A</v>
      </c>
      <c r="AU149" s="99" t="e">
        <f ca="true">+IF(AND(ISNUMBER(OFFSET('Sanitation Data'!$I$4,0,10*ROW('Sanitation Data'!I143))),'Data Summary'!DJ149="Yes"),100-OFFSET('Sanitation Data'!$I$4,0,10*ROW('Sanitation Data'!I143)),NA())</f>
        <v>#N/A</v>
      </c>
      <c r="AV149" s="99" t="e">
        <f ca="true">+IF(AND(ISNUMBER(OFFSET('Sanitation Data'!$I$6,0,10*ROW('Sanitation Data'!I143))),'Data Summary'!DK149="Yes"),OFFSET('Sanitation Data'!$I$6,0,10*ROW('Sanitation Data'!I143)),NA())</f>
        <v>#N/A</v>
      </c>
      <c r="AW149" s="99" t="e">
        <f ca="true">+IF(AND(ISNUMBER(OFFSET('Sanitation Data'!$I$10,0,10*ROW('Sanitation Data'!I143))),'Data Summary'!DL149="Yes"),OFFSET('Sanitation Data'!$I$10,0,10*ROW('Sanitation Data'!I143)),NA())</f>
        <v>#N/A</v>
      </c>
      <c r="AX149" s="99" t="e">
        <f ca="true">+IF(AND(ISNUMBER(OFFSET('Sanitation Data'!$I$11,0,10*ROW('Sanitation Data'!I143))),'Data Summary'!DM149="Yes"),OFFSET('Sanitation Data'!$I$11,0,10*ROW('Sanitation Data'!I143)),NA())</f>
        <v>#N/A</v>
      </c>
      <c r="AY149" s="99" t="e">
        <f ca="true">+IF(AND(ISNUMBER(OFFSET('Sanitation Data'!$I$12,0,10*ROW('Sanitation Data'!I143))),'Data Summary'!DN149="Yes"),OFFSET('Sanitation Data'!$I$12,0,10*ROW('Sanitation Data'!I143)),NA())</f>
        <v>#N/A</v>
      </c>
      <c r="AZ149" s="100" t="e">
        <f ca="true">+IF(AND(ISNUMBER(OFFSET('Hygiene Data'!$D$5,0,10*ROW('Hygiene Data'!D143))),'Data Summary'!DO149="Yes"),OFFSET('Hygiene Data'!$D$5,0,10*ROW('Hygiene Data'!D143)),NA())</f>
        <v>#N/A</v>
      </c>
      <c r="BA149" s="100" t="e">
        <f ca="true">+IF(AND(ISNUMBER(OFFSET('Hygiene Data'!$D$7,0,10*ROW('Hygiene Data'!D143))),'Data Summary'!DP149="Yes"),OFFSET('Hygiene Data'!$D$7,0,10*ROW('Hygiene Data'!D143)),NA())</f>
        <v>#N/A</v>
      </c>
      <c r="BB149" s="100" t="e">
        <f ca="true">+IF(AND(ISNUMBER(OFFSET('Hygiene Data'!$D$9,0,10*ROW('Hygiene Data'!D143))),'Data Summary'!DQ149="Yes"),OFFSET('Hygiene Data'!$D$9,0,10*ROW('Hygiene Data'!D143)),NA())</f>
        <v>#N/A</v>
      </c>
      <c r="BC149" s="100" t="e">
        <f ca="true">+IF(AND(ISNUMBER(OFFSET('Hygiene Data'!$E$5,0,10*ROW('Hygiene Data'!E143))),'Data Summary'!DR149="Yes"),OFFSET('Hygiene Data'!$E$5,0,10*ROW('Hygiene Data'!E143)),NA())</f>
        <v>#N/A</v>
      </c>
      <c r="BD149" s="100" t="e">
        <f ca="true">+IF(AND(ISNUMBER(OFFSET('Hygiene Data'!$E$7,0,10*ROW('Hygiene Data'!E143))),'Data Summary'!DS149="Yes"),OFFSET('Hygiene Data'!$E$7,0,10*ROW('Hygiene Data'!E143)),NA())</f>
        <v>#N/A</v>
      </c>
      <c r="BE149" s="100" t="e">
        <f ca="true">+IF(AND(ISNUMBER(OFFSET('Hygiene Data'!$E$9,0,10*ROW('Hygiene Data'!E143))),'Data Summary'!DT149="Yes"),OFFSET('Hygiene Data'!$E$9,0,10*ROW('Hygiene Data'!E143)),NA())</f>
        <v>#N/A</v>
      </c>
      <c r="BF149" s="100" t="e">
        <f ca="true">+IF(AND(ISNUMBER(OFFSET('Hygiene Data'!$F$5,0,10*ROW('Hygiene Data'!F143))),'Data Summary'!DU149="Yes"),OFFSET('Hygiene Data'!$F$5,0,10*ROW('Hygiene Data'!F143)),NA())</f>
        <v>#N/A</v>
      </c>
      <c r="BG149" s="100" t="e">
        <f ca="true">+IF(AND(ISNUMBER(OFFSET('Hygiene Data'!$F$7,0,10*ROW('Hygiene Data'!F143))),'Data Summary'!DV149="Yes"),OFFSET('Hygiene Data'!$F$7,0,10*ROW('Hygiene Data'!F143)),NA())</f>
        <v>#N/A</v>
      </c>
      <c r="BH149" s="100" t="e">
        <f ca="true">+IF(AND(ISNUMBER(OFFSET('Hygiene Data'!$F$9,0,10*ROW('Hygiene Data'!F143))),'Data Summary'!DW149="Yes"),OFFSET('Hygiene Data'!$F$9,0,10*ROW('Hygiene Data'!F143)),NA())</f>
        <v>#N/A</v>
      </c>
      <c r="BI149" s="100" t="e">
        <f ca="true">+IF(AND(ISNUMBER(OFFSET('Hygiene Data'!$G$5,0,10*ROW('Hygiene Data'!G143))),'Data Summary'!DX149="Yes"),OFFSET('Hygiene Data'!$G$5,0,10*ROW('Hygiene Data'!G143)),NA())</f>
        <v>#N/A</v>
      </c>
      <c r="BJ149" s="100" t="e">
        <f ca="true">+IF(AND(ISNUMBER(OFFSET('Hygiene Data'!$G$7,0,10*ROW('Hygiene Data'!G143))),'Data Summary'!DY149="Yes"),OFFSET('Hygiene Data'!$G$7,0,10*ROW('Hygiene Data'!G143)),NA())</f>
        <v>#N/A</v>
      </c>
      <c r="BK149" s="100" t="e">
        <f ca="true">+IF(AND(ISNUMBER(OFFSET('Hygiene Data'!$G$9,0,10*ROW('Hygiene Data'!G143))),'Data Summary'!DZ149="Yes"),OFFSET('Hygiene Data'!$G$9,0,10*ROW('Hygiene Data'!G143)),NA())</f>
        <v>#N/A</v>
      </c>
      <c r="BL149" s="100" t="e">
        <f ca="true">+IF(AND(ISNUMBER(OFFSET('Hygiene Data'!$H$5,0,10*ROW('Hygiene Data'!H143))),'Data Summary'!EA149="Yes"),OFFSET('Hygiene Data'!$H$5,0,10*ROW('Hygiene Data'!H143)),NA())</f>
        <v>#N/A</v>
      </c>
      <c r="BM149" s="100" t="e">
        <f ca="true">+IF(AND(ISNUMBER(OFFSET('Hygiene Data'!$H$7,0,10*ROW('Hygiene Data'!H143))),'Data Summary'!EB149="Yes"),OFFSET('Hygiene Data'!$H$7,0,10*ROW('Hygiene Data'!H143)),NA())</f>
        <v>#N/A</v>
      </c>
      <c r="BN149" s="100" t="e">
        <f ca="true">+IF(AND(ISNUMBER(OFFSET('Hygiene Data'!$H$9,0,10*ROW('Hygiene Data'!H143))),'Data Summary'!EC149="Yes"),OFFSET('Hygiene Data'!$H$9,0,10*ROW('Hygiene Data'!H143)),NA())</f>
        <v>#N/A</v>
      </c>
      <c r="BO149" s="100" t="e">
        <f ca="true">+IF(AND(ISNUMBER(OFFSET('Hygiene Data'!$I$5,0,10*ROW('Hygiene Data'!I143))),'Data Summary'!ED149="Yes"),OFFSET('Hygiene Data'!$I$5,0,10*ROW('Hygiene Data'!I143)),NA())</f>
        <v>#N/A</v>
      </c>
      <c r="BP149" s="100" t="e">
        <f ca="true">+IF(AND(ISNUMBER(OFFSET('Hygiene Data'!$I$7,0,10*ROW('Hygiene Data'!I143))),'Data Summary'!EE149="Yes"),OFFSET('Hygiene Data'!$I$7,0,10*ROW('Hygiene Data'!I143)),NA())</f>
        <v>#N/A</v>
      </c>
      <c r="BQ149" s="100" t="e">
        <f ca="true">+IF(AND(ISNUMBER(OFFSET('Hygiene Data'!$I$9,0,10*ROW('Hygiene Data'!I143))),'Data Summary'!EF149="Yes"),OFFSET('Hygiene Data'!$I$9,0,10*ROW('Hygiene Data'!I143)),NA())</f>
        <v>#N/A</v>
      </c>
    </row>
    <row xmlns:x14ac="http://schemas.microsoft.com/office/spreadsheetml/2009/9/ac" r="150" x14ac:dyDescent="0.2">
      <c r="A150" s="351" t="e">
        <f ca="true">+RIGHT('Data Summary'!A150,LEN('Data Summary'!A150)-9)</f>
        <v>#VALUE!</v>
      </c>
      <c r="B150" s="38" t="str">
        <f ca="true">+IF(ISTEXT('Data Summary'!B150),'Data Summary'!B150,"")</f>
        <v/>
      </c>
      <c r="C150" s="350" t="e">
        <f ca="true">+VALUE('Data Summary'!C150)</f>
        <v>#VALUE!</v>
      </c>
      <c r="D150" s="98" t="e">
        <f ca="true">+IF(AND(ISNUMBER(OFFSET('Water Data'!$D$4,0,10*ROW('Water Data'!D144))),'Data Summary'!BS150="Yes"),100-OFFSET('Water Data'!$D$4,0,10*ROW('Water Data'!D144)),NA())</f>
        <v>#N/A</v>
      </c>
      <c r="E150" s="98" t="e">
        <f ca="true">+IF(AND(ISNUMBER(OFFSET('Water Data'!$D$6,0,10*ROW('Water Data'!D144))),'Data Summary'!BT150="Yes"),OFFSET('Water Data'!$D$6,0,10*ROW('Water Data'!D144)),NA())</f>
        <v>#N/A</v>
      </c>
      <c r="F150" s="98" t="e">
        <f ca="true">+IF(AND(ISNUMBER(OFFSET('Water Data'!$D$9,0,10*ROW('Water Data'!D144))),'Data Summary'!BU150="Yes"),OFFSET('Water Data'!$D$9,0,10*ROW('Water Data'!D144)),NA())</f>
        <v>#N/A</v>
      </c>
      <c r="G150" s="98" t="e">
        <f ca="true">+IF(AND(ISNUMBER(OFFSET('Water Data'!$E$4,0,10*ROW('Water Data'!E144))),'Data Summary'!BV150="Yes"),100-OFFSET('Water Data'!$E$4,0,10*ROW('Water Data'!E144)),NA())</f>
        <v>#N/A</v>
      </c>
      <c r="H150" s="98" t="e">
        <f ca="true">+IF(AND(ISNUMBER(OFFSET('Water Data'!$E$6,0,10*ROW('Water Data'!E144))),'Data Summary'!BW150="Yes"),OFFSET('Water Data'!$E$6,0,10*ROW('Water Data'!E144)),NA())</f>
        <v>#N/A</v>
      </c>
      <c r="I150" s="98" t="e">
        <f ca="true">+IF(AND(ISNUMBER(OFFSET('Water Data'!$E$9,0,10*ROW('Water Data'!E144))),'Data Summary'!BX150="Yes"),OFFSET('Water Data'!$E$9,0,10*ROW('Water Data'!E144)),NA())</f>
        <v>#N/A</v>
      </c>
      <c r="J150" s="98" t="e">
        <f ca="true">+IF(AND(ISNUMBER(OFFSET('Water Data'!$F$4,0,10*ROW('Water Data'!F144))),'Data Summary'!BY150="Yes"),100-OFFSET('Water Data'!$F$4,0,10*ROW('Water Data'!F144)),NA())</f>
        <v>#N/A</v>
      </c>
      <c r="K150" s="98" t="e">
        <f ca="true">+IF(AND(ISNUMBER(OFFSET('Water Data'!$F$6,0,10*ROW('Water Data'!F144))),'Data Summary'!BZ150="Yes"),OFFSET('Water Data'!$F$6,0,10*ROW('Water Data'!F144)),NA())</f>
        <v>#N/A</v>
      </c>
      <c r="L150" s="98" t="e">
        <f ca="true">+IF(AND(ISNUMBER(OFFSET('Water Data'!$F$9,0,10*ROW('Water Data'!F144))),'Data Summary'!CA150="Yes"),OFFSET('Water Data'!$F$9,0,10*ROW('Water Data'!F144)),NA())</f>
        <v>#N/A</v>
      </c>
      <c r="M150" s="98" t="e">
        <f ca="true">+IF(AND(ISNUMBER(OFFSET('Water Data'!$G$4,0,10*ROW('Water Data'!G144))),'Data Summary'!CB150="Yes"),100-OFFSET('Water Data'!$G$4,0,10*ROW('Water Data'!G144)),NA())</f>
        <v>#N/A</v>
      </c>
      <c r="N150" s="98" t="e">
        <f ca="true">+IF(AND(ISNUMBER(OFFSET('Water Data'!$G$6,0,10*ROW('Water Data'!G144))),'Data Summary'!CC150="Yes"),OFFSET('Water Data'!$G$6,0,10*ROW('Water Data'!G144)),NA())</f>
        <v>#N/A</v>
      </c>
      <c r="O150" s="98" t="e">
        <f ca="true">+IF(AND(ISNUMBER(OFFSET('Water Data'!$G$9,0,10*ROW('Water Data'!G144))),'Data Summary'!CD150="Yes"),OFFSET('Water Data'!$G$9,0,10*ROW('Water Data'!G144)),NA())</f>
        <v>#N/A</v>
      </c>
      <c r="P150" s="98" t="e">
        <f ca="true">+IF(AND(ISNUMBER(OFFSET('Water Data'!$H$4,0,10*ROW('Water Data'!H144))),'Data Summary'!CE150="Yes"),100-OFFSET('Water Data'!$H$4,0,10*ROW('Water Data'!H144)),NA())</f>
        <v>#N/A</v>
      </c>
      <c r="Q150" s="98" t="e">
        <f ca="true">+IF(AND(ISNUMBER(OFFSET('Water Data'!$H$6,0,10*ROW('Water Data'!H144))),'Data Summary'!CF150="Yes"),OFFSET('Water Data'!$H$6,0,10*ROW('Water Data'!H144)),NA())</f>
        <v>#N/A</v>
      </c>
      <c r="R150" s="98" t="e">
        <f ca="true">+IF(AND(ISNUMBER(OFFSET('Water Data'!$H$9,0,10*ROW('Water Data'!H144))),'Data Summary'!CG150="Yes"),OFFSET('Water Data'!$H$9,0,10*ROW('Water Data'!H144)),NA())</f>
        <v>#N/A</v>
      </c>
      <c r="S150" s="98" t="e">
        <f ca="true">+IF(AND(ISNUMBER(OFFSET('Water Data'!$I$4,0,10*ROW('Water Data'!I144))),'Data Summary'!CH150="Yes"),100-OFFSET('Water Data'!$I$4,0,10*ROW('Water Data'!I144)),NA())</f>
        <v>#N/A</v>
      </c>
      <c r="T150" s="98" t="e">
        <f ca="true">+IF(AND(ISNUMBER(OFFSET('Water Data'!$I$6,0,10*ROW('Water Data'!I144))),'Data Summary'!CI150="Yes"),OFFSET('Water Data'!$I$6,0,10*ROW('Water Data'!I144)),NA())</f>
        <v>#N/A</v>
      </c>
      <c r="U150" s="98" t="e">
        <f ca="true">+IF(AND(ISNUMBER(OFFSET('Water Data'!$I$9,0,10*ROW('Water Data'!I144))),'Data Summary'!CJ150="Yes"),OFFSET('Water Data'!$I$9,0,10*ROW('Water Data'!I144)),NA())</f>
        <v>#N/A</v>
      </c>
      <c r="V150" s="99" t="e">
        <f ca="true">+IF(AND(ISNUMBER(OFFSET('Sanitation Data'!$D$4,0,10*ROW('Sanitation Data'!D144))),'Data Summary'!CK150="Yes"),100-OFFSET('Sanitation Data'!$D$4,0,10*ROW('Sanitation Data'!D144)),NA())</f>
        <v>#N/A</v>
      </c>
      <c r="W150" s="99" t="e">
        <f ca="true">+IF(AND(ISNUMBER(OFFSET('Sanitation Data'!$D$6,0,10*ROW('Sanitation Data'!D144))),'Data Summary'!CL150="Yes"),OFFSET('Sanitation Data'!$D$6,0,10*ROW('Sanitation Data'!D144)),NA())</f>
        <v>#N/A</v>
      </c>
      <c r="X150" s="99" t="e">
        <f ca="true">+IF(AND(ISNUMBER(OFFSET('Sanitation Data'!$D$10,0,10*ROW('Sanitation Data'!D144))),'Data Summary'!CM150="Yes"),OFFSET('Sanitation Data'!$D$10,0,10*ROW('Sanitation Data'!D144)),NA())</f>
        <v>#N/A</v>
      </c>
      <c r="Y150" s="99" t="e">
        <f ca="true">+IF(AND(ISNUMBER(OFFSET('Sanitation Data'!$D$11,0,10*ROW('Sanitation Data'!D144))),'Data Summary'!CN150="Yes"),OFFSET('Sanitation Data'!$D$11,0,10*ROW('Sanitation Data'!D144)),NA())</f>
        <v>#N/A</v>
      </c>
      <c r="Z150" s="99" t="e">
        <f ca="true">+IF(AND(ISNUMBER(OFFSET('Sanitation Data'!$D$12,0,10*ROW('Sanitation Data'!D144))),'Data Summary'!CO150="Yes"),OFFSET('Sanitation Data'!$D$12,0,10*ROW('Sanitation Data'!D144)),NA())</f>
        <v>#N/A</v>
      </c>
      <c r="AA150" s="99" t="e">
        <f ca="true">+IF(AND(ISNUMBER(OFFSET('Sanitation Data'!$E$4,0,10*ROW('Sanitation Data'!E144))),'Data Summary'!CP150="Yes"),100-OFFSET('Sanitation Data'!$E$4,0,10*ROW('Sanitation Data'!E144)),NA())</f>
        <v>#N/A</v>
      </c>
      <c r="AB150" s="99" t="e">
        <f ca="true">+IF(AND(ISNUMBER(OFFSET('Sanitation Data'!$E$6,0,10*ROW('Sanitation Data'!E144))),'Data Summary'!CQ150="Yes"),OFFSET('Sanitation Data'!$E$6,0,10*ROW('Sanitation Data'!E144)),NA())</f>
        <v>#N/A</v>
      </c>
      <c r="AC150" s="99" t="e">
        <f ca="true">+IF(AND(ISNUMBER(OFFSET('Sanitation Data'!$E$10,0,10*ROW('Sanitation Data'!E144))),'Data Summary'!CR150="Yes"),OFFSET('Sanitation Data'!$E$10,0,10*ROW('Sanitation Data'!E144)),NA())</f>
        <v>#N/A</v>
      </c>
      <c r="AD150" s="99" t="e">
        <f ca="true">+IF(AND(ISNUMBER(OFFSET('Sanitation Data'!$E$11,0,10*ROW('Sanitation Data'!E144))),'Data Summary'!CS150="Yes"),OFFSET('Sanitation Data'!$E$11,0,10*ROW('Sanitation Data'!E144)),NA())</f>
        <v>#N/A</v>
      </c>
      <c r="AE150" s="99" t="e">
        <f ca="true">+IF(AND(ISNUMBER(OFFSET('Sanitation Data'!$E$12,0,10*ROW('Sanitation Data'!E144))),'Data Summary'!CT150="Yes"),OFFSET('Sanitation Data'!$E$12,0,10*ROW('Sanitation Data'!E144)),NA())</f>
        <v>#N/A</v>
      </c>
      <c r="AF150" s="99" t="e">
        <f ca="true">+IF(AND(ISNUMBER(OFFSET('Sanitation Data'!$F$4,0,10*ROW('Sanitation Data'!F144))),'Data Summary'!CU150="Yes"),100-OFFSET('Sanitation Data'!$F$4,0,10*ROW('Sanitation Data'!F144)),NA())</f>
        <v>#N/A</v>
      </c>
      <c r="AG150" s="99" t="e">
        <f ca="true">+IF(AND(ISNUMBER(OFFSET('Sanitation Data'!$F$6,0,10*ROW('Sanitation Data'!F144))),'Data Summary'!CV150="Yes"),OFFSET('Sanitation Data'!$F$6,0,10*ROW('Sanitation Data'!F144)),NA())</f>
        <v>#N/A</v>
      </c>
      <c r="AH150" s="99" t="e">
        <f ca="true">+IF(AND(ISNUMBER(OFFSET('Sanitation Data'!$F$10,0,10*ROW('Sanitation Data'!F144))),'Data Summary'!CW150="Yes"),OFFSET('Sanitation Data'!$F$10,0,10*ROW('Sanitation Data'!F144)),NA())</f>
        <v>#N/A</v>
      </c>
      <c r="AI150" s="99" t="e">
        <f ca="true">+IF(AND(ISNUMBER(OFFSET('Sanitation Data'!$F$11,0,10*ROW('Sanitation Data'!F144))),'Data Summary'!CX150="Yes"),OFFSET('Sanitation Data'!$F$11,0,10*ROW('Sanitation Data'!F144)),NA())</f>
        <v>#N/A</v>
      </c>
      <c r="AJ150" s="99" t="e">
        <f ca="true">+IF(AND(ISNUMBER(OFFSET('Sanitation Data'!$F$12,0,10*ROW('Sanitation Data'!F144))),'Data Summary'!CY150="Yes"),OFFSET('Sanitation Data'!$F$12,0,10*ROW('Sanitation Data'!F144)),NA())</f>
        <v>#N/A</v>
      </c>
      <c r="AK150" s="99" t="e">
        <f ca="true">+IF(AND(ISNUMBER(OFFSET('Sanitation Data'!$G$4,0,10*ROW('Sanitation Data'!G144))),'Data Summary'!CZ150="Yes"),100-OFFSET('Sanitation Data'!$G$4,0,10*ROW('Sanitation Data'!G144)),NA())</f>
        <v>#N/A</v>
      </c>
      <c r="AL150" s="99" t="e">
        <f ca="true">+IF(AND(ISNUMBER(OFFSET('Sanitation Data'!$G$6,0,10*ROW('Sanitation Data'!G144))),'Data Summary'!DA150="Yes"),OFFSET('Sanitation Data'!$G$6,0,10*ROW('Sanitation Data'!G144)),NA())</f>
        <v>#N/A</v>
      </c>
      <c r="AM150" s="99" t="e">
        <f ca="true">+IF(AND(ISNUMBER(OFFSET('Sanitation Data'!$G$10,0,10*ROW('Sanitation Data'!G144))),'Data Summary'!DB150="Yes"),OFFSET('Sanitation Data'!$G$10,0,10*ROW('Sanitation Data'!G144)),NA())</f>
        <v>#N/A</v>
      </c>
      <c r="AN150" s="99" t="e">
        <f ca="true">+IF(AND(ISNUMBER(OFFSET('Sanitation Data'!$G$11,0,10*ROW('Sanitation Data'!G144))),'Data Summary'!DC150="Yes"),OFFSET('Sanitation Data'!$G$11,0,10*ROW('Sanitation Data'!G144)),NA())</f>
        <v>#N/A</v>
      </c>
      <c r="AO150" s="99" t="e">
        <f ca="true">+IF(AND(ISNUMBER(OFFSET('Sanitation Data'!$G$12,0,10*ROW('Sanitation Data'!G144))),'Data Summary'!DD150="Yes"),OFFSET('Sanitation Data'!$G$12,0,10*ROW('Sanitation Data'!G144)),NA())</f>
        <v>#N/A</v>
      </c>
      <c r="AP150" s="99" t="e">
        <f ca="true">+IF(AND(ISNUMBER(OFFSET('Sanitation Data'!$H$4,0,10*ROW('Sanitation Data'!H144))),'Data Summary'!DE150="Yes"),100-OFFSET('Sanitation Data'!$H$4,0,10*ROW('Sanitation Data'!H144)),NA())</f>
        <v>#N/A</v>
      </c>
      <c r="AQ150" s="99" t="e">
        <f ca="true">+IF(AND(ISNUMBER(OFFSET('Sanitation Data'!$H$6,0,10*ROW('Sanitation Data'!H144))),'Data Summary'!DF150="Yes"),OFFSET('Sanitation Data'!$H$6,0,10*ROW('Sanitation Data'!H144)),NA())</f>
        <v>#N/A</v>
      </c>
      <c r="AR150" s="99" t="e">
        <f ca="true">+IF(AND(ISNUMBER(OFFSET('Sanitation Data'!$H$10,0,10*ROW('Sanitation Data'!H144))),'Data Summary'!DG150="Yes"),OFFSET('Sanitation Data'!$H$10,0,10*ROW('Sanitation Data'!H144)),NA())</f>
        <v>#N/A</v>
      </c>
      <c r="AS150" s="99" t="e">
        <f ca="true">+IF(AND(ISNUMBER(OFFSET('Sanitation Data'!$H$11,0,10*ROW('Sanitation Data'!H144))),'Data Summary'!DH150="Yes"),OFFSET('Sanitation Data'!$H$11,0,10*ROW('Sanitation Data'!H144)),NA())</f>
        <v>#N/A</v>
      </c>
      <c r="AT150" s="99" t="e">
        <f ca="true">+IF(AND(ISNUMBER(OFFSET('Sanitation Data'!$H$12,0,10*ROW('Sanitation Data'!H144))),'Data Summary'!DI150="Yes"),OFFSET('Sanitation Data'!$H$12,0,10*ROW('Sanitation Data'!H144)),NA())</f>
        <v>#N/A</v>
      </c>
      <c r="AU150" s="99" t="e">
        <f ca="true">+IF(AND(ISNUMBER(OFFSET('Sanitation Data'!$I$4,0,10*ROW('Sanitation Data'!I144))),'Data Summary'!DJ150="Yes"),100-OFFSET('Sanitation Data'!$I$4,0,10*ROW('Sanitation Data'!I144)),NA())</f>
        <v>#N/A</v>
      </c>
      <c r="AV150" s="99" t="e">
        <f ca="true">+IF(AND(ISNUMBER(OFFSET('Sanitation Data'!$I$6,0,10*ROW('Sanitation Data'!I144))),'Data Summary'!DK150="Yes"),OFFSET('Sanitation Data'!$I$6,0,10*ROW('Sanitation Data'!I144)),NA())</f>
        <v>#N/A</v>
      </c>
      <c r="AW150" s="99" t="e">
        <f ca="true">+IF(AND(ISNUMBER(OFFSET('Sanitation Data'!$I$10,0,10*ROW('Sanitation Data'!I144))),'Data Summary'!DL150="Yes"),OFFSET('Sanitation Data'!$I$10,0,10*ROW('Sanitation Data'!I144)),NA())</f>
        <v>#N/A</v>
      </c>
      <c r="AX150" s="99" t="e">
        <f ca="true">+IF(AND(ISNUMBER(OFFSET('Sanitation Data'!$I$11,0,10*ROW('Sanitation Data'!I144))),'Data Summary'!DM150="Yes"),OFFSET('Sanitation Data'!$I$11,0,10*ROW('Sanitation Data'!I144)),NA())</f>
        <v>#N/A</v>
      </c>
      <c r="AY150" s="99" t="e">
        <f ca="true">+IF(AND(ISNUMBER(OFFSET('Sanitation Data'!$I$12,0,10*ROW('Sanitation Data'!I144))),'Data Summary'!DN150="Yes"),OFFSET('Sanitation Data'!$I$12,0,10*ROW('Sanitation Data'!I144)),NA())</f>
        <v>#N/A</v>
      </c>
      <c r="AZ150" s="100" t="e">
        <f ca="true">+IF(AND(ISNUMBER(OFFSET('Hygiene Data'!$D$5,0,10*ROW('Hygiene Data'!D144))),'Data Summary'!DO150="Yes"),OFFSET('Hygiene Data'!$D$5,0,10*ROW('Hygiene Data'!D144)),NA())</f>
        <v>#N/A</v>
      </c>
      <c r="BA150" s="100" t="e">
        <f ca="true">+IF(AND(ISNUMBER(OFFSET('Hygiene Data'!$D$7,0,10*ROW('Hygiene Data'!D144))),'Data Summary'!DP150="Yes"),OFFSET('Hygiene Data'!$D$7,0,10*ROW('Hygiene Data'!D144)),NA())</f>
        <v>#N/A</v>
      </c>
      <c r="BB150" s="100" t="e">
        <f ca="true">+IF(AND(ISNUMBER(OFFSET('Hygiene Data'!$D$9,0,10*ROW('Hygiene Data'!D144))),'Data Summary'!DQ150="Yes"),OFFSET('Hygiene Data'!$D$9,0,10*ROW('Hygiene Data'!D144)),NA())</f>
        <v>#N/A</v>
      </c>
      <c r="BC150" s="100" t="e">
        <f ca="true">+IF(AND(ISNUMBER(OFFSET('Hygiene Data'!$E$5,0,10*ROW('Hygiene Data'!E144))),'Data Summary'!DR150="Yes"),OFFSET('Hygiene Data'!$E$5,0,10*ROW('Hygiene Data'!E144)),NA())</f>
        <v>#N/A</v>
      </c>
      <c r="BD150" s="100" t="e">
        <f ca="true">+IF(AND(ISNUMBER(OFFSET('Hygiene Data'!$E$7,0,10*ROW('Hygiene Data'!E144))),'Data Summary'!DS150="Yes"),OFFSET('Hygiene Data'!$E$7,0,10*ROW('Hygiene Data'!E144)),NA())</f>
        <v>#N/A</v>
      </c>
      <c r="BE150" s="100" t="e">
        <f ca="true">+IF(AND(ISNUMBER(OFFSET('Hygiene Data'!$E$9,0,10*ROW('Hygiene Data'!E144))),'Data Summary'!DT150="Yes"),OFFSET('Hygiene Data'!$E$9,0,10*ROW('Hygiene Data'!E144)),NA())</f>
        <v>#N/A</v>
      </c>
      <c r="BF150" s="100" t="e">
        <f ca="true">+IF(AND(ISNUMBER(OFFSET('Hygiene Data'!$F$5,0,10*ROW('Hygiene Data'!F144))),'Data Summary'!DU150="Yes"),OFFSET('Hygiene Data'!$F$5,0,10*ROW('Hygiene Data'!F144)),NA())</f>
        <v>#N/A</v>
      </c>
      <c r="BG150" s="100" t="e">
        <f ca="true">+IF(AND(ISNUMBER(OFFSET('Hygiene Data'!$F$7,0,10*ROW('Hygiene Data'!F144))),'Data Summary'!DV150="Yes"),OFFSET('Hygiene Data'!$F$7,0,10*ROW('Hygiene Data'!F144)),NA())</f>
        <v>#N/A</v>
      </c>
      <c r="BH150" s="100" t="e">
        <f ca="true">+IF(AND(ISNUMBER(OFFSET('Hygiene Data'!$F$9,0,10*ROW('Hygiene Data'!F144))),'Data Summary'!DW150="Yes"),OFFSET('Hygiene Data'!$F$9,0,10*ROW('Hygiene Data'!F144)),NA())</f>
        <v>#N/A</v>
      </c>
      <c r="BI150" s="100" t="e">
        <f ca="true">+IF(AND(ISNUMBER(OFFSET('Hygiene Data'!$G$5,0,10*ROW('Hygiene Data'!G144))),'Data Summary'!DX150="Yes"),OFFSET('Hygiene Data'!$G$5,0,10*ROW('Hygiene Data'!G144)),NA())</f>
        <v>#N/A</v>
      </c>
      <c r="BJ150" s="100" t="e">
        <f ca="true">+IF(AND(ISNUMBER(OFFSET('Hygiene Data'!$G$7,0,10*ROW('Hygiene Data'!G144))),'Data Summary'!DY150="Yes"),OFFSET('Hygiene Data'!$G$7,0,10*ROW('Hygiene Data'!G144)),NA())</f>
        <v>#N/A</v>
      </c>
      <c r="BK150" s="100" t="e">
        <f ca="true">+IF(AND(ISNUMBER(OFFSET('Hygiene Data'!$G$9,0,10*ROW('Hygiene Data'!G144))),'Data Summary'!DZ150="Yes"),OFFSET('Hygiene Data'!$G$9,0,10*ROW('Hygiene Data'!G144)),NA())</f>
        <v>#N/A</v>
      </c>
      <c r="BL150" s="100" t="e">
        <f ca="true">+IF(AND(ISNUMBER(OFFSET('Hygiene Data'!$H$5,0,10*ROW('Hygiene Data'!H144))),'Data Summary'!EA150="Yes"),OFFSET('Hygiene Data'!$H$5,0,10*ROW('Hygiene Data'!H144)),NA())</f>
        <v>#N/A</v>
      </c>
      <c r="BM150" s="100" t="e">
        <f ca="true">+IF(AND(ISNUMBER(OFFSET('Hygiene Data'!$H$7,0,10*ROW('Hygiene Data'!H144))),'Data Summary'!EB150="Yes"),OFFSET('Hygiene Data'!$H$7,0,10*ROW('Hygiene Data'!H144)),NA())</f>
        <v>#N/A</v>
      </c>
      <c r="BN150" s="100" t="e">
        <f ca="true">+IF(AND(ISNUMBER(OFFSET('Hygiene Data'!$H$9,0,10*ROW('Hygiene Data'!H144))),'Data Summary'!EC150="Yes"),OFFSET('Hygiene Data'!$H$9,0,10*ROW('Hygiene Data'!H144)),NA())</f>
        <v>#N/A</v>
      </c>
      <c r="BO150" s="100" t="e">
        <f ca="true">+IF(AND(ISNUMBER(OFFSET('Hygiene Data'!$I$5,0,10*ROW('Hygiene Data'!I144))),'Data Summary'!ED150="Yes"),OFFSET('Hygiene Data'!$I$5,0,10*ROW('Hygiene Data'!I144)),NA())</f>
        <v>#N/A</v>
      </c>
      <c r="BP150" s="100" t="e">
        <f ca="true">+IF(AND(ISNUMBER(OFFSET('Hygiene Data'!$I$7,0,10*ROW('Hygiene Data'!I144))),'Data Summary'!EE150="Yes"),OFFSET('Hygiene Data'!$I$7,0,10*ROW('Hygiene Data'!I144)),NA())</f>
        <v>#N/A</v>
      </c>
      <c r="BQ150" s="100" t="e">
        <f ca="true">+IF(AND(ISNUMBER(OFFSET('Hygiene Data'!$I$9,0,10*ROW('Hygiene Data'!I144))),'Data Summary'!EF150="Yes"),OFFSET('Hygiene Data'!$I$9,0,10*ROW('Hygiene Data'!I144)),NA())</f>
        <v>#N/A</v>
      </c>
    </row>
    <row xmlns:x14ac="http://schemas.microsoft.com/office/spreadsheetml/2009/9/ac" r="151" x14ac:dyDescent="0.2">
      <c r="A151" s="351" t="e">
        <f ca="true">+RIGHT('Data Summary'!A151,LEN('Data Summary'!A151)-9)</f>
        <v>#VALUE!</v>
      </c>
      <c r="B151" s="38" t="str">
        <f ca="true">+IF(ISTEXT('Data Summary'!B151),'Data Summary'!B151,"")</f>
        <v/>
      </c>
      <c r="C151" s="350" t="e">
        <f ca="true">+VALUE('Data Summary'!C151)</f>
        <v>#VALUE!</v>
      </c>
      <c r="D151" s="98" t="e">
        <f ca="true">+IF(AND(ISNUMBER(OFFSET('Water Data'!$D$4,0,10*ROW('Water Data'!D145))),'Data Summary'!BS151="Yes"),100-OFFSET('Water Data'!$D$4,0,10*ROW('Water Data'!D145)),NA())</f>
        <v>#N/A</v>
      </c>
      <c r="E151" s="98" t="e">
        <f ca="true">+IF(AND(ISNUMBER(OFFSET('Water Data'!$D$6,0,10*ROW('Water Data'!D145))),'Data Summary'!BT151="Yes"),OFFSET('Water Data'!$D$6,0,10*ROW('Water Data'!D145)),NA())</f>
        <v>#N/A</v>
      </c>
      <c r="F151" s="98" t="e">
        <f ca="true">+IF(AND(ISNUMBER(OFFSET('Water Data'!$D$9,0,10*ROW('Water Data'!D145))),'Data Summary'!BU151="Yes"),OFFSET('Water Data'!$D$9,0,10*ROW('Water Data'!D145)),NA())</f>
        <v>#N/A</v>
      </c>
      <c r="G151" s="98" t="e">
        <f ca="true">+IF(AND(ISNUMBER(OFFSET('Water Data'!$E$4,0,10*ROW('Water Data'!E145))),'Data Summary'!BV151="Yes"),100-OFFSET('Water Data'!$E$4,0,10*ROW('Water Data'!E145)),NA())</f>
        <v>#N/A</v>
      </c>
      <c r="H151" s="98" t="e">
        <f ca="true">+IF(AND(ISNUMBER(OFFSET('Water Data'!$E$6,0,10*ROW('Water Data'!E145))),'Data Summary'!BW151="Yes"),OFFSET('Water Data'!$E$6,0,10*ROW('Water Data'!E145)),NA())</f>
        <v>#N/A</v>
      </c>
      <c r="I151" s="98" t="e">
        <f ca="true">+IF(AND(ISNUMBER(OFFSET('Water Data'!$E$9,0,10*ROW('Water Data'!E145))),'Data Summary'!BX151="Yes"),OFFSET('Water Data'!$E$9,0,10*ROW('Water Data'!E145)),NA())</f>
        <v>#N/A</v>
      </c>
      <c r="J151" s="98" t="e">
        <f ca="true">+IF(AND(ISNUMBER(OFFSET('Water Data'!$F$4,0,10*ROW('Water Data'!F145))),'Data Summary'!BY151="Yes"),100-OFFSET('Water Data'!$F$4,0,10*ROW('Water Data'!F145)),NA())</f>
        <v>#N/A</v>
      </c>
      <c r="K151" s="98" t="e">
        <f ca="true">+IF(AND(ISNUMBER(OFFSET('Water Data'!$F$6,0,10*ROW('Water Data'!F145))),'Data Summary'!BZ151="Yes"),OFFSET('Water Data'!$F$6,0,10*ROW('Water Data'!F145)),NA())</f>
        <v>#N/A</v>
      </c>
      <c r="L151" s="98" t="e">
        <f ca="true">+IF(AND(ISNUMBER(OFFSET('Water Data'!$F$9,0,10*ROW('Water Data'!F145))),'Data Summary'!CA151="Yes"),OFFSET('Water Data'!$F$9,0,10*ROW('Water Data'!F145)),NA())</f>
        <v>#N/A</v>
      </c>
      <c r="M151" s="98" t="e">
        <f ca="true">+IF(AND(ISNUMBER(OFFSET('Water Data'!$G$4,0,10*ROW('Water Data'!G145))),'Data Summary'!CB151="Yes"),100-OFFSET('Water Data'!$G$4,0,10*ROW('Water Data'!G145)),NA())</f>
        <v>#N/A</v>
      </c>
      <c r="N151" s="98" t="e">
        <f ca="true">+IF(AND(ISNUMBER(OFFSET('Water Data'!$G$6,0,10*ROW('Water Data'!G145))),'Data Summary'!CC151="Yes"),OFFSET('Water Data'!$G$6,0,10*ROW('Water Data'!G145)),NA())</f>
        <v>#N/A</v>
      </c>
      <c r="O151" s="98" t="e">
        <f ca="true">+IF(AND(ISNUMBER(OFFSET('Water Data'!$G$9,0,10*ROW('Water Data'!G145))),'Data Summary'!CD151="Yes"),OFFSET('Water Data'!$G$9,0,10*ROW('Water Data'!G145)),NA())</f>
        <v>#N/A</v>
      </c>
      <c r="P151" s="98" t="e">
        <f ca="true">+IF(AND(ISNUMBER(OFFSET('Water Data'!$H$4,0,10*ROW('Water Data'!H145))),'Data Summary'!CE151="Yes"),100-OFFSET('Water Data'!$H$4,0,10*ROW('Water Data'!H145)),NA())</f>
        <v>#N/A</v>
      </c>
      <c r="Q151" s="98" t="e">
        <f ca="true">+IF(AND(ISNUMBER(OFFSET('Water Data'!$H$6,0,10*ROW('Water Data'!H145))),'Data Summary'!CF151="Yes"),OFFSET('Water Data'!$H$6,0,10*ROW('Water Data'!H145)),NA())</f>
        <v>#N/A</v>
      </c>
      <c r="R151" s="98" t="e">
        <f ca="true">+IF(AND(ISNUMBER(OFFSET('Water Data'!$H$9,0,10*ROW('Water Data'!H145))),'Data Summary'!CG151="Yes"),OFFSET('Water Data'!$H$9,0,10*ROW('Water Data'!H145)),NA())</f>
        <v>#N/A</v>
      </c>
      <c r="S151" s="98" t="e">
        <f ca="true">+IF(AND(ISNUMBER(OFFSET('Water Data'!$I$4,0,10*ROW('Water Data'!I145))),'Data Summary'!CH151="Yes"),100-OFFSET('Water Data'!$I$4,0,10*ROW('Water Data'!I145)),NA())</f>
        <v>#N/A</v>
      </c>
      <c r="T151" s="98" t="e">
        <f ca="true">+IF(AND(ISNUMBER(OFFSET('Water Data'!$I$6,0,10*ROW('Water Data'!I145))),'Data Summary'!CI151="Yes"),OFFSET('Water Data'!$I$6,0,10*ROW('Water Data'!I145)),NA())</f>
        <v>#N/A</v>
      </c>
      <c r="U151" s="98" t="e">
        <f ca="true">+IF(AND(ISNUMBER(OFFSET('Water Data'!$I$9,0,10*ROW('Water Data'!I145))),'Data Summary'!CJ151="Yes"),OFFSET('Water Data'!$I$9,0,10*ROW('Water Data'!I145)),NA())</f>
        <v>#N/A</v>
      </c>
      <c r="V151" s="99" t="e">
        <f ca="true">+IF(AND(ISNUMBER(OFFSET('Sanitation Data'!$D$4,0,10*ROW('Sanitation Data'!D145))),'Data Summary'!CK151="Yes"),100-OFFSET('Sanitation Data'!$D$4,0,10*ROW('Sanitation Data'!D145)),NA())</f>
        <v>#N/A</v>
      </c>
      <c r="W151" s="99" t="e">
        <f ca="true">+IF(AND(ISNUMBER(OFFSET('Sanitation Data'!$D$6,0,10*ROW('Sanitation Data'!D145))),'Data Summary'!CL151="Yes"),OFFSET('Sanitation Data'!$D$6,0,10*ROW('Sanitation Data'!D145)),NA())</f>
        <v>#N/A</v>
      </c>
      <c r="X151" s="99" t="e">
        <f ca="true">+IF(AND(ISNUMBER(OFFSET('Sanitation Data'!$D$10,0,10*ROW('Sanitation Data'!D145))),'Data Summary'!CM151="Yes"),OFFSET('Sanitation Data'!$D$10,0,10*ROW('Sanitation Data'!D145)),NA())</f>
        <v>#N/A</v>
      </c>
      <c r="Y151" s="99" t="e">
        <f ca="true">+IF(AND(ISNUMBER(OFFSET('Sanitation Data'!$D$11,0,10*ROW('Sanitation Data'!D145))),'Data Summary'!CN151="Yes"),OFFSET('Sanitation Data'!$D$11,0,10*ROW('Sanitation Data'!D145)),NA())</f>
        <v>#N/A</v>
      </c>
      <c r="Z151" s="99" t="e">
        <f ca="true">+IF(AND(ISNUMBER(OFFSET('Sanitation Data'!$D$12,0,10*ROW('Sanitation Data'!D145))),'Data Summary'!CO151="Yes"),OFFSET('Sanitation Data'!$D$12,0,10*ROW('Sanitation Data'!D145)),NA())</f>
        <v>#N/A</v>
      </c>
      <c r="AA151" s="99" t="e">
        <f ca="true">+IF(AND(ISNUMBER(OFFSET('Sanitation Data'!$E$4,0,10*ROW('Sanitation Data'!E145))),'Data Summary'!CP151="Yes"),100-OFFSET('Sanitation Data'!$E$4,0,10*ROW('Sanitation Data'!E145)),NA())</f>
        <v>#N/A</v>
      </c>
      <c r="AB151" s="99" t="e">
        <f ca="true">+IF(AND(ISNUMBER(OFFSET('Sanitation Data'!$E$6,0,10*ROW('Sanitation Data'!E145))),'Data Summary'!CQ151="Yes"),OFFSET('Sanitation Data'!$E$6,0,10*ROW('Sanitation Data'!E145)),NA())</f>
        <v>#N/A</v>
      </c>
      <c r="AC151" s="99" t="e">
        <f ca="true">+IF(AND(ISNUMBER(OFFSET('Sanitation Data'!$E$10,0,10*ROW('Sanitation Data'!E145))),'Data Summary'!CR151="Yes"),OFFSET('Sanitation Data'!$E$10,0,10*ROW('Sanitation Data'!E145)),NA())</f>
        <v>#N/A</v>
      </c>
      <c r="AD151" s="99" t="e">
        <f ca="true">+IF(AND(ISNUMBER(OFFSET('Sanitation Data'!$E$11,0,10*ROW('Sanitation Data'!E145))),'Data Summary'!CS151="Yes"),OFFSET('Sanitation Data'!$E$11,0,10*ROW('Sanitation Data'!E145)),NA())</f>
        <v>#N/A</v>
      </c>
      <c r="AE151" s="99" t="e">
        <f ca="true">+IF(AND(ISNUMBER(OFFSET('Sanitation Data'!$E$12,0,10*ROW('Sanitation Data'!E145))),'Data Summary'!CT151="Yes"),OFFSET('Sanitation Data'!$E$12,0,10*ROW('Sanitation Data'!E145)),NA())</f>
        <v>#N/A</v>
      </c>
      <c r="AF151" s="99" t="e">
        <f ca="true">+IF(AND(ISNUMBER(OFFSET('Sanitation Data'!$F$4,0,10*ROW('Sanitation Data'!F145))),'Data Summary'!CU151="Yes"),100-OFFSET('Sanitation Data'!$F$4,0,10*ROW('Sanitation Data'!F145)),NA())</f>
        <v>#N/A</v>
      </c>
      <c r="AG151" s="99" t="e">
        <f ca="true">+IF(AND(ISNUMBER(OFFSET('Sanitation Data'!$F$6,0,10*ROW('Sanitation Data'!F145))),'Data Summary'!CV151="Yes"),OFFSET('Sanitation Data'!$F$6,0,10*ROW('Sanitation Data'!F145)),NA())</f>
        <v>#N/A</v>
      </c>
      <c r="AH151" s="99" t="e">
        <f ca="true">+IF(AND(ISNUMBER(OFFSET('Sanitation Data'!$F$10,0,10*ROW('Sanitation Data'!F145))),'Data Summary'!CW151="Yes"),OFFSET('Sanitation Data'!$F$10,0,10*ROW('Sanitation Data'!F145)),NA())</f>
        <v>#N/A</v>
      </c>
      <c r="AI151" s="99" t="e">
        <f ca="true">+IF(AND(ISNUMBER(OFFSET('Sanitation Data'!$F$11,0,10*ROW('Sanitation Data'!F145))),'Data Summary'!CX151="Yes"),OFFSET('Sanitation Data'!$F$11,0,10*ROW('Sanitation Data'!F145)),NA())</f>
        <v>#N/A</v>
      </c>
      <c r="AJ151" s="99" t="e">
        <f ca="true">+IF(AND(ISNUMBER(OFFSET('Sanitation Data'!$F$12,0,10*ROW('Sanitation Data'!F145))),'Data Summary'!CY151="Yes"),OFFSET('Sanitation Data'!$F$12,0,10*ROW('Sanitation Data'!F145)),NA())</f>
        <v>#N/A</v>
      </c>
      <c r="AK151" s="99" t="e">
        <f ca="true">+IF(AND(ISNUMBER(OFFSET('Sanitation Data'!$G$4,0,10*ROW('Sanitation Data'!G145))),'Data Summary'!CZ151="Yes"),100-OFFSET('Sanitation Data'!$G$4,0,10*ROW('Sanitation Data'!G145)),NA())</f>
        <v>#N/A</v>
      </c>
      <c r="AL151" s="99" t="e">
        <f ca="true">+IF(AND(ISNUMBER(OFFSET('Sanitation Data'!$G$6,0,10*ROW('Sanitation Data'!G145))),'Data Summary'!DA151="Yes"),OFFSET('Sanitation Data'!$G$6,0,10*ROW('Sanitation Data'!G145)),NA())</f>
        <v>#N/A</v>
      </c>
      <c r="AM151" s="99" t="e">
        <f ca="true">+IF(AND(ISNUMBER(OFFSET('Sanitation Data'!$G$10,0,10*ROW('Sanitation Data'!G145))),'Data Summary'!DB151="Yes"),OFFSET('Sanitation Data'!$G$10,0,10*ROW('Sanitation Data'!G145)),NA())</f>
        <v>#N/A</v>
      </c>
      <c r="AN151" s="99" t="e">
        <f ca="true">+IF(AND(ISNUMBER(OFFSET('Sanitation Data'!$G$11,0,10*ROW('Sanitation Data'!G145))),'Data Summary'!DC151="Yes"),OFFSET('Sanitation Data'!$G$11,0,10*ROW('Sanitation Data'!G145)),NA())</f>
        <v>#N/A</v>
      </c>
      <c r="AO151" s="99" t="e">
        <f ca="true">+IF(AND(ISNUMBER(OFFSET('Sanitation Data'!$G$12,0,10*ROW('Sanitation Data'!G145))),'Data Summary'!DD151="Yes"),OFFSET('Sanitation Data'!$G$12,0,10*ROW('Sanitation Data'!G145)),NA())</f>
        <v>#N/A</v>
      </c>
      <c r="AP151" s="99" t="e">
        <f ca="true">+IF(AND(ISNUMBER(OFFSET('Sanitation Data'!$H$4,0,10*ROW('Sanitation Data'!H145))),'Data Summary'!DE151="Yes"),100-OFFSET('Sanitation Data'!$H$4,0,10*ROW('Sanitation Data'!H145)),NA())</f>
        <v>#N/A</v>
      </c>
      <c r="AQ151" s="99" t="e">
        <f ca="true">+IF(AND(ISNUMBER(OFFSET('Sanitation Data'!$H$6,0,10*ROW('Sanitation Data'!H145))),'Data Summary'!DF151="Yes"),OFFSET('Sanitation Data'!$H$6,0,10*ROW('Sanitation Data'!H145)),NA())</f>
        <v>#N/A</v>
      </c>
      <c r="AR151" s="99" t="e">
        <f ca="true">+IF(AND(ISNUMBER(OFFSET('Sanitation Data'!$H$10,0,10*ROW('Sanitation Data'!H145))),'Data Summary'!DG151="Yes"),OFFSET('Sanitation Data'!$H$10,0,10*ROW('Sanitation Data'!H145)),NA())</f>
        <v>#N/A</v>
      </c>
      <c r="AS151" s="99" t="e">
        <f ca="true">+IF(AND(ISNUMBER(OFFSET('Sanitation Data'!$H$11,0,10*ROW('Sanitation Data'!H145))),'Data Summary'!DH151="Yes"),OFFSET('Sanitation Data'!$H$11,0,10*ROW('Sanitation Data'!H145)),NA())</f>
        <v>#N/A</v>
      </c>
      <c r="AT151" s="99" t="e">
        <f ca="true">+IF(AND(ISNUMBER(OFFSET('Sanitation Data'!$H$12,0,10*ROW('Sanitation Data'!H145))),'Data Summary'!DI151="Yes"),OFFSET('Sanitation Data'!$H$12,0,10*ROW('Sanitation Data'!H145)),NA())</f>
        <v>#N/A</v>
      </c>
      <c r="AU151" s="99" t="e">
        <f ca="true">+IF(AND(ISNUMBER(OFFSET('Sanitation Data'!$I$4,0,10*ROW('Sanitation Data'!I145))),'Data Summary'!DJ151="Yes"),100-OFFSET('Sanitation Data'!$I$4,0,10*ROW('Sanitation Data'!I145)),NA())</f>
        <v>#N/A</v>
      </c>
      <c r="AV151" s="99" t="e">
        <f ca="true">+IF(AND(ISNUMBER(OFFSET('Sanitation Data'!$I$6,0,10*ROW('Sanitation Data'!I145))),'Data Summary'!DK151="Yes"),OFFSET('Sanitation Data'!$I$6,0,10*ROW('Sanitation Data'!I145)),NA())</f>
        <v>#N/A</v>
      </c>
      <c r="AW151" s="99" t="e">
        <f ca="true">+IF(AND(ISNUMBER(OFFSET('Sanitation Data'!$I$10,0,10*ROW('Sanitation Data'!I145))),'Data Summary'!DL151="Yes"),OFFSET('Sanitation Data'!$I$10,0,10*ROW('Sanitation Data'!I145)),NA())</f>
        <v>#N/A</v>
      </c>
      <c r="AX151" s="99" t="e">
        <f ca="true">+IF(AND(ISNUMBER(OFFSET('Sanitation Data'!$I$11,0,10*ROW('Sanitation Data'!I145))),'Data Summary'!DM151="Yes"),OFFSET('Sanitation Data'!$I$11,0,10*ROW('Sanitation Data'!I145)),NA())</f>
        <v>#N/A</v>
      </c>
      <c r="AY151" s="99" t="e">
        <f ca="true">+IF(AND(ISNUMBER(OFFSET('Sanitation Data'!$I$12,0,10*ROW('Sanitation Data'!I145))),'Data Summary'!DN151="Yes"),OFFSET('Sanitation Data'!$I$12,0,10*ROW('Sanitation Data'!I145)),NA())</f>
        <v>#N/A</v>
      </c>
      <c r="AZ151" s="100" t="e">
        <f ca="true">+IF(AND(ISNUMBER(OFFSET('Hygiene Data'!$D$5,0,10*ROW('Hygiene Data'!D145))),'Data Summary'!DO151="Yes"),OFFSET('Hygiene Data'!$D$5,0,10*ROW('Hygiene Data'!D145)),NA())</f>
        <v>#N/A</v>
      </c>
      <c r="BA151" s="100" t="e">
        <f ca="true">+IF(AND(ISNUMBER(OFFSET('Hygiene Data'!$D$7,0,10*ROW('Hygiene Data'!D145))),'Data Summary'!DP151="Yes"),OFFSET('Hygiene Data'!$D$7,0,10*ROW('Hygiene Data'!D145)),NA())</f>
        <v>#N/A</v>
      </c>
      <c r="BB151" s="100" t="e">
        <f ca="true">+IF(AND(ISNUMBER(OFFSET('Hygiene Data'!$D$9,0,10*ROW('Hygiene Data'!D145))),'Data Summary'!DQ151="Yes"),OFFSET('Hygiene Data'!$D$9,0,10*ROW('Hygiene Data'!D145)),NA())</f>
        <v>#N/A</v>
      </c>
      <c r="BC151" s="100" t="e">
        <f ca="true">+IF(AND(ISNUMBER(OFFSET('Hygiene Data'!$E$5,0,10*ROW('Hygiene Data'!E145))),'Data Summary'!DR151="Yes"),OFFSET('Hygiene Data'!$E$5,0,10*ROW('Hygiene Data'!E145)),NA())</f>
        <v>#N/A</v>
      </c>
      <c r="BD151" s="100" t="e">
        <f ca="true">+IF(AND(ISNUMBER(OFFSET('Hygiene Data'!$E$7,0,10*ROW('Hygiene Data'!E145))),'Data Summary'!DS151="Yes"),OFFSET('Hygiene Data'!$E$7,0,10*ROW('Hygiene Data'!E145)),NA())</f>
        <v>#N/A</v>
      </c>
      <c r="BE151" s="100" t="e">
        <f ca="true">+IF(AND(ISNUMBER(OFFSET('Hygiene Data'!$E$9,0,10*ROW('Hygiene Data'!E145))),'Data Summary'!DT151="Yes"),OFFSET('Hygiene Data'!$E$9,0,10*ROW('Hygiene Data'!E145)),NA())</f>
        <v>#N/A</v>
      </c>
      <c r="BF151" s="100" t="e">
        <f ca="true">+IF(AND(ISNUMBER(OFFSET('Hygiene Data'!$F$5,0,10*ROW('Hygiene Data'!F145))),'Data Summary'!DU151="Yes"),OFFSET('Hygiene Data'!$F$5,0,10*ROW('Hygiene Data'!F145)),NA())</f>
        <v>#N/A</v>
      </c>
      <c r="BG151" s="100" t="e">
        <f ca="true">+IF(AND(ISNUMBER(OFFSET('Hygiene Data'!$F$7,0,10*ROW('Hygiene Data'!F145))),'Data Summary'!DV151="Yes"),OFFSET('Hygiene Data'!$F$7,0,10*ROW('Hygiene Data'!F145)),NA())</f>
        <v>#N/A</v>
      </c>
      <c r="BH151" s="100" t="e">
        <f ca="true">+IF(AND(ISNUMBER(OFFSET('Hygiene Data'!$F$9,0,10*ROW('Hygiene Data'!F145))),'Data Summary'!DW151="Yes"),OFFSET('Hygiene Data'!$F$9,0,10*ROW('Hygiene Data'!F145)),NA())</f>
        <v>#N/A</v>
      </c>
      <c r="BI151" s="100" t="e">
        <f ca="true">+IF(AND(ISNUMBER(OFFSET('Hygiene Data'!$G$5,0,10*ROW('Hygiene Data'!G145))),'Data Summary'!DX151="Yes"),OFFSET('Hygiene Data'!$G$5,0,10*ROW('Hygiene Data'!G145)),NA())</f>
        <v>#N/A</v>
      </c>
      <c r="BJ151" s="100" t="e">
        <f ca="true">+IF(AND(ISNUMBER(OFFSET('Hygiene Data'!$G$7,0,10*ROW('Hygiene Data'!G145))),'Data Summary'!DY151="Yes"),OFFSET('Hygiene Data'!$G$7,0,10*ROW('Hygiene Data'!G145)),NA())</f>
        <v>#N/A</v>
      </c>
      <c r="BK151" s="100" t="e">
        <f ca="true">+IF(AND(ISNUMBER(OFFSET('Hygiene Data'!$G$9,0,10*ROW('Hygiene Data'!G145))),'Data Summary'!DZ151="Yes"),OFFSET('Hygiene Data'!$G$9,0,10*ROW('Hygiene Data'!G145)),NA())</f>
        <v>#N/A</v>
      </c>
      <c r="BL151" s="100" t="e">
        <f ca="true">+IF(AND(ISNUMBER(OFFSET('Hygiene Data'!$H$5,0,10*ROW('Hygiene Data'!H145))),'Data Summary'!EA151="Yes"),OFFSET('Hygiene Data'!$H$5,0,10*ROW('Hygiene Data'!H145)),NA())</f>
        <v>#N/A</v>
      </c>
      <c r="BM151" s="100" t="e">
        <f ca="true">+IF(AND(ISNUMBER(OFFSET('Hygiene Data'!$H$7,0,10*ROW('Hygiene Data'!H145))),'Data Summary'!EB151="Yes"),OFFSET('Hygiene Data'!$H$7,0,10*ROW('Hygiene Data'!H145)),NA())</f>
        <v>#N/A</v>
      </c>
      <c r="BN151" s="100" t="e">
        <f ca="true">+IF(AND(ISNUMBER(OFFSET('Hygiene Data'!$H$9,0,10*ROW('Hygiene Data'!H145))),'Data Summary'!EC151="Yes"),OFFSET('Hygiene Data'!$H$9,0,10*ROW('Hygiene Data'!H145)),NA())</f>
        <v>#N/A</v>
      </c>
      <c r="BO151" s="100" t="e">
        <f ca="true">+IF(AND(ISNUMBER(OFFSET('Hygiene Data'!$I$5,0,10*ROW('Hygiene Data'!I145))),'Data Summary'!ED151="Yes"),OFFSET('Hygiene Data'!$I$5,0,10*ROW('Hygiene Data'!I145)),NA())</f>
        <v>#N/A</v>
      </c>
      <c r="BP151" s="100" t="e">
        <f ca="true">+IF(AND(ISNUMBER(OFFSET('Hygiene Data'!$I$7,0,10*ROW('Hygiene Data'!I145))),'Data Summary'!EE151="Yes"),OFFSET('Hygiene Data'!$I$7,0,10*ROW('Hygiene Data'!I145)),NA())</f>
        <v>#N/A</v>
      </c>
      <c r="BQ151" s="100" t="e">
        <f ca="true">+IF(AND(ISNUMBER(OFFSET('Hygiene Data'!$I$9,0,10*ROW('Hygiene Data'!I145))),'Data Summary'!EF151="Yes"),OFFSET('Hygiene Data'!$I$9,0,10*ROW('Hygiene Data'!I145)),NA())</f>
        <v>#N/A</v>
      </c>
    </row>
    <row xmlns:x14ac="http://schemas.microsoft.com/office/spreadsheetml/2009/9/ac" r="152" x14ac:dyDescent="0.2">
      <c r="A152" s="351" t="e">
        <f ca="true">+RIGHT('Data Summary'!A152,LEN('Data Summary'!A152)-9)</f>
        <v>#VALUE!</v>
      </c>
      <c r="B152" s="38" t="str">
        <f ca="true">+IF(ISTEXT('Data Summary'!B152),'Data Summary'!B152,"")</f>
        <v/>
      </c>
      <c r="C152" s="350" t="e">
        <f ca="true">+VALUE('Data Summary'!C152)</f>
        <v>#VALUE!</v>
      </c>
      <c r="D152" s="98" t="e">
        <f ca="true">+IF(AND(ISNUMBER(OFFSET('Water Data'!$D$4,0,10*ROW('Water Data'!D146))),'Data Summary'!BS152="Yes"),100-OFFSET('Water Data'!$D$4,0,10*ROW('Water Data'!D146)),NA())</f>
        <v>#N/A</v>
      </c>
      <c r="E152" s="98" t="e">
        <f ca="true">+IF(AND(ISNUMBER(OFFSET('Water Data'!$D$6,0,10*ROW('Water Data'!D146))),'Data Summary'!BT152="Yes"),OFFSET('Water Data'!$D$6,0,10*ROW('Water Data'!D146)),NA())</f>
        <v>#N/A</v>
      </c>
      <c r="F152" s="98" t="e">
        <f ca="true">+IF(AND(ISNUMBER(OFFSET('Water Data'!$D$9,0,10*ROW('Water Data'!D146))),'Data Summary'!BU152="Yes"),OFFSET('Water Data'!$D$9,0,10*ROW('Water Data'!D146)),NA())</f>
        <v>#N/A</v>
      </c>
      <c r="G152" s="98" t="e">
        <f ca="true">+IF(AND(ISNUMBER(OFFSET('Water Data'!$E$4,0,10*ROW('Water Data'!E146))),'Data Summary'!BV152="Yes"),100-OFFSET('Water Data'!$E$4,0,10*ROW('Water Data'!E146)),NA())</f>
        <v>#N/A</v>
      </c>
      <c r="H152" s="98" t="e">
        <f ca="true">+IF(AND(ISNUMBER(OFFSET('Water Data'!$E$6,0,10*ROW('Water Data'!E146))),'Data Summary'!BW152="Yes"),OFFSET('Water Data'!$E$6,0,10*ROW('Water Data'!E146)),NA())</f>
        <v>#N/A</v>
      </c>
      <c r="I152" s="98" t="e">
        <f ca="true">+IF(AND(ISNUMBER(OFFSET('Water Data'!$E$9,0,10*ROW('Water Data'!E146))),'Data Summary'!BX152="Yes"),OFFSET('Water Data'!$E$9,0,10*ROW('Water Data'!E146)),NA())</f>
        <v>#N/A</v>
      </c>
      <c r="J152" s="98" t="e">
        <f ca="true">+IF(AND(ISNUMBER(OFFSET('Water Data'!$F$4,0,10*ROW('Water Data'!F146))),'Data Summary'!BY152="Yes"),100-OFFSET('Water Data'!$F$4,0,10*ROW('Water Data'!F146)),NA())</f>
        <v>#N/A</v>
      </c>
      <c r="K152" s="98" t="e">
        <f ca="true">+IF(AND(ISNUMBER(OFFSET('Water Data'!$F$6,0,10*ROW('Water Data'!F146))),'Data Summary'!BZ152="Yes"),OFFSET('Water Data'!$F$6,0,10*ROW('Water Data'!F146)),NA())</f>
        <v>#N/A</v>
      </c>
      <c r="L152" s="98" t="e">
        <f ca="true">+IF(AND(ISNUMBER(OFFSET('Water Data'!$F$9,0,10*ROW('Water Data'!F146))),'Data Summary'!CA152="Yes"),OFFSET('Water Data'!$F$9,0,10*ROW('Water Data'!F146)),NA())</f>
        <v>#N/A</v>
      </c>
      <c r="M152" s="98" t="e">
        <f ca="true">+IF(AND(ISNUMBER(OFFSET('Water Data'!$G$4,0,10*ROW('Water Data'!G146))),'Data Summary'!CB152="Yes"),100-OFFSET('Water Data'!$G$4,0,10*ROW('Water Data'!G146)),NA())</f>
        <v>#N/A</v>
      </c>
      <c r="N152" s="98" t="e">
        <f ca="true">+IF(AND(ISNUMBER(OFFSET('Water Data'!$G$6,0,10*ROW('Water Data'!G146))),'Data Summary'!CC152="Yes"),OFFSET('Water Data'!$G$6,0,10*ROW('Water Data'!G146)),NA())</f>
        <v>#N/A</v>
      </c>
      <c r="O152" s="98" t="e">
        <f ca="true">+IF(AND(ISNUMBER(OFFSET('Water Data'!$G$9,0,10*ROW('Water Data'!G146))),'Data Summary'!CD152="Yes"),OFFSET('Water Data'!$G$9,0,10*ROW('Water Data'!G146)),NA())</f>
        <v>#N/A</v>
      </c>
      <c r="P152" s="98" t="e">
        <f ca="true">+IF(AND(ISNUMBER(OFFSET('Water Data'!$H$4,0,10*ROW('Water Data'!H146))),'Data Summary'!CE152="Yes"),100-OFFSET('Water Data'!$H$4,0,10*ROW('Water Data'!H146)),NA())</f>
        <v>#N/A</v>
      </c>
      <c r="Q152" s="98" t="e">
        <f ca="true">+IF(AND(ISNUMBER(OFFSET('Water Data'!$H$6,0,10*ROW('Water Data'!H146))),'Data Summary'!CF152="Yes"),OFFSET('Water Data'!$H$6,0,10*ROW('Water Data'!H146)),NA())</f>
        <v>#N/A</v>
      </c>
      <c r="R152" s="98" t="e">
        <f ca="true">+IF(AND(ISNUMBER(OFFSET('Water Data'!$H$9,0,10*ROW('Water Data'!H146))),'Data Summary'!CG152="Yes"),OFFSET('Water Data'!$H$9,0,10*ROW('Water Data'!H146)),NA())</f>
        <v>#N/A</v>
      </c>
      <c r="S152" s="98" t="e">
        <f ca="true">+IF(AND(ISNUMBER(OFFSET('Water Data'!$I$4,0,10*ROW('Water Data'!I146))),'Data Summary'!CH152="Yes"),100-OFFSET('Water Data'!$I$4,0,10*ROW('Water Data'!I146)),NA())</f>
        <v>#N/A</v>
      </c>
      <c r="T152" s="98" t="e">
        <f ca="true">+IF(AND(ISNUMBER(OFFSET('Water Data'!$I$6,0,10*ROW('Water Data'!I146))),'Data Summary'!CI152="Yes"),OFFSET('Water Data'!$I$6,0,10*ROW('Water Data'!I146)),NA())</f>
        <v>#N/A</v>
      </c>
      <c r="U152" s="98" t="e">
        <f ca="true">+IF(AND(ISNUMBER(OFFSET('Water Data'!$I$9,0,10*ROW('Water Data'!I146))),'Data Summary'!CJ152="Yes"),OFFSET('Water Data'!$I$9,0,10*ROW('Water Data'!I146)),NA())</f>
        <v>#N/A</v>
      </c>
      <c r="V152" s="99" t="e">
        <f ca="true">+IF(AND(ISNUMBER(OFFSET('Sanitation Data'!$D$4,0,10*ROW('Sanitation Data'!D146))),'Data Summary'!CK152="Yes"),100-OFFSET('Sanitation Data'!$D$4,0,10*ROW('Sanitation Data'!D146)),NA())</f>
        <v>#N/A</v>
      </c>
      <c r="W152" s="99" t="e">
        <f ca="true">+IF(AND(ISNUMBER(OFFSET('Sanitation Data'!$D$6,0,10*ROW('Sanitation Data'!D146))),'Data Summary'!CL152="Yes"),OFFSET('Sanitation Data'!$D$6,0,10*ROW('Sanitation Data'!D146)),NA())</f>
        <v>#N/A</v>
      </c>
      <c r="X152" s="99" t="e">
        <f ca="true">+IF(AND(ISNUMBER(OFFSET('Sanitation Data'!$D$10,0,10*ROW('Sanitation Data'!D146))),'Data Summary'!CM152="Yes"),OFFSET('Sanitation Data'!$D$10,0,10*ROW('Sanitation Data'!D146)),NA())</f>
        <v>#N/A</v>
      </c>
      <c r="Y152" s="99" t="e">
        <f ca="true">+IF(AND(ISNUMBER(OFFSET('Sanitation Data'!$D$11,0,10*ROW('Sanitation Data'!D146))),'Data Summary'!CN152="Yes"),OFFSET('Sanitation Data'!$D$11,0,10*ROW('Sanitation Data'!D146)),NA())</f>
        <v>#N/A</v>
      </c>
      <c r="Z152" s="99" t="e">
        <f ca="true">+IF(AND(ISNUMBER(OFFSET('Sanitation Data'!$D$12,0,10*ROW('Sanitation Data'!D146))),'Data Summary'!CO152="Yes"),OFFSET('Sanitation Data'!$D$12,0,10*ROW('Sanitation Data'!D146)),NA())</f>
        <v>#N/A</v>
      </c>
      <c r="AA152" s="99" t="e">
        <f ca="true">+IF(AND(ISNUMBER(OFFSET('Sanitation Data'!$E$4,0,10*ROW('Sanitation Data'!E146))),'Data Summary'!CP152="Yes"),100-OFFSET('Sanitation Data'!$E$4,0,10*ROW('Sanitation Data'!E146)),NA())</f>
        <v>#N/A</v>
      </c>
      <c r="AB152" s="99" t="e">
        <f ca="true">+IF(AND(ISNUMBER(OFFSET('Sanitation Data'!$E$6,0,10*ROW('Sanitation Data'!E146))),'Data Summary'!CQ152="Yes"),OFFSET('Sanitation Data'!$E$6,0,10*ROW('Sanitation Data'!E146)),NA())</f>
        <v>#N/A</v>
      </c>
      <c r="AC152" s="99" t="e">
        <f ca="true">+IF(AND(ISNUMBER(OFFSET('Sanitation Data'!$E$10,0,10*ROW('Sanitation Data'!E146))),'Data Summary'!CR152="Yes"),OFFSET('Sanitation Data'!$E$10,0,10*ROW('Sanitation Data'!E146)),NA())</f>
        <v>#N/A</v>
      </c>
      <c r="AD152" s="99" t="e">
        <f ca="true">+IF(AND(ISNUMBER(OFFSET('Sanitation Data'!$E$11,0,10*ROW('Sanitation Data'!E146))),'Data Summary'!CS152="Yes"),OFFSET('Sanitation Data'!$E$11,0,10*ROW('Sanitation Data'!E146)),NA())</f>
        <v>#N/A</v>
      </c>
      <c r="AE152" s="99" t="e">
        <f ca="true">+IF(AND(ISNUMBER(OFFSET('Sanitation Data'!$E$12,0,10*ROW('Sanitation Data'!E146))),'Data Summary'!CT152="Yes"),OFFSET('Sanitation Data'!$E$12,0,10*ROW('Sanitation Data'!E146)),NA())</f>
        <v>#N/A</v>
      </c>
      <c r="AF152" s="99" t="e">
        <f ca="true">+IF(AND(ISNUMBER(OFFSET('Sanitation Data'!$F$4,0,10*ROW('Sanitation Data'!F146))),'Data Summary'!CU152="Yes"),100-OFFSET('Sanitation Data'!$F$4,0,10*ROW('Sanitation Data'!F146)),NA())</f>
        <v>#N/A</v>
      </c>
      <c r="AG152" s="99" t="e">
        <f ca="true">+IF(AND(ISNUMBER(OFFSET('Sanitation Data'!$F$6,0,10*ROW('Sanitation Data'!F146))),'Data Summary'!CV152="Yes"),OFFSET('Sanitation Data'!$F$6,0,10*ROW('Sanitation Data'!F146)),NA())</f>
        <v>#N/A</v>
      </c>
      <c r="AH152" s="99" t="e">
        <f ca="true">+IF(AND(ISNUMBER(OFFSET('Sanitation Data'!$F$10,0,10*ROW('Sanitation Data'!F146))),'Data Summary'!CW152="Yes"),OFFSET('Sanitation Data'!$F$10,0,10*ROW('Sanitation Data'!F146)),NA())</f>
        <v>#N/A</v>
      </c>
      <c r="AI152" s="99" t="e">
        <f ca="true">+IF(AND(ISNUMBER(OFFSET('Sanitation Data'!$F$11,0,10*ROW('Sanitation Data'!F146))),'Data Summary'!CX152="Yes"),OFFSET('Sanitation Data'!$F$11,0,10*ROW('Sanitation Data'!F146)),NA())</f>
        <v>#N/A</v>
      </c>
      <c r="AJ152" s="99" t="e">
        <f ca="true">+IF(AND(ISNUMBER(OFFSET('Sanitation Data'!$F$12,0,10*ROW('Sanitation Data'!F146))),'Data Summary'!CY152="Yes"),OFFSET('Sanitation Data'!$F$12,0,10*ROW('Sanitation Data'!F146)),NA())</f>
        <v>#N/A</v>
      </c>
      <c r="AK152" s="99" t="e">
        <f ca="true">+IF(AND(ISNUMBER(OFFSET('Sanitation Data'!$G$4,0,10*ROW('Sanitation Data'!G146))),'Data Summary'!CZ152="Yes"),100-OFFSET('Sanitation Data'!$G$4,0,10*ROW('Sanitation Data'!G146)),NA())</f>
        <v>#N/A</v>
      </c>
      <c r="AL152" s="99" t="e">
        <f ca="true">+IF(AND(ISNUMBER(OFFSET('Sanitation Data'!$G$6,0,10*ROW('Sanitation Data'!G146))),'Data Summary'!DA152="Yes"),OFFSET('Sanitation Data'!$G$6,0,10*ROW('Sanitation Data'!G146)),NA())</f>
        <v>#N/A</v>
      </c>
      <c r="AM152" s="99" t="e">
        <f ca="true">+IF(AND(ISNUMBER(OFFSET('Sanitation Data'!$G$10,0,10*ROW('Sanitation Data'!G146))),'Data Summary'!DB152="Yes"),OFFSET('Sanitation Data'!$G$10,0,10*ROW('Sanitation Data'!G146)),NA())</f>
        <v>#N/A</v>
      </c>
      <c r="AN152" s="99" t="e">
        <f ca="true">+IF(AND(ISNUMBER(OFFSET('Sanitation Data'!$G$11,0,10*ROW('Sanitation Data'!G146))),'Data Summary'!DC152="Yes"),OFFSET('Sanitation Data'!$G$11,0,10*ROW('Sanitation Data'!G146)),NA())</f>
        <v>#N/A</v>
      </c>
      <c r="AO152" s="99" t="e">
        <f ca="true">+IF(AND(ISNUMBER(OFFSET('Sanitation Data'!$G$12,0,10*ROW('Sanitation Data'!G146))),'Data Summary'!DD152="Yes"),OFFSET('Sanitation Data'!$G$12,0,10*ROW('Sanitation Data'!G146)),NA())</f>
        <v>#N/A</v>
      </c>
      <c r="AP152" s="99" t="e">
        <f ca="true">+IF(AND(ISNUMBER(OFFSET('Sanitation Data'!$H$4,0,10*ROW('Sanitation Data'!H146))),'Data Summary'!DE152="Yes"),100-OFFSET('Sanitation Data'!$H$4,0,10*ROW('Sanitation Data'!H146)),NA())</f>
        <v>#N/A</v>
      </c>
      <c r="AQ152" s="99" t="e">
        <f ca="true">+IF(AND(ISNUMBER(OFFSET('Sanitation Data'!$H$6,0,10*ROW('Sanitation Data'!H146))),'Data Summary'!DF152="Yes"),OFFSET('Sanitation Data'!$H$6,0,10*ROW('Sanitation Data'!H146)),NA())</f>
        <v>#N/A</v>
      </c>
      <c r="AR152" s="99" t="e">
        <f ca="true">+IF(AND(ISNUMBER(OFFSET('Sanitation Data'!$H$10,0,10*ROW('Sanitation Data'!H146))),'Data Summary'!DG152="Yes"),OFFSET('Sanitation Data'!$H$10,0,10*ROW('Sanitation Data'!H146)),NA())</f>
        <v>#N/A</v>
      </c>
      <c r="AS152" s="99" t="e">
        <f ca="true">+IF(AND(ISNUMBER(OFFSET('Sanitation Data'!$H$11,0,10*ROW('Sanitation Data'!H146))),'Data Summary'!DH152="Yes"),OFFSET('Sanitation Data'!$H$11,0,10*ROW('Sanitation Data'!H146)),NA())</f>
        <v>#N/A</v>
      </c>
      <c r="AT152" s="99" t="e">
        <f ca="true">+IF(AND(ISNUMBER(OFFSET('Sanitation Data'!$H$12,0,10*ROW('Sanitation Data'!H146))),'Data Summary'!DI152="Yes"),OFFSET('Sanitation Data'!$H$12,0,10*ROW('Sanitation Data'!H146)),NA())</f>
        <v>#N/A</v>
      </c>
      <c r="AU152" s="99" t="e">
        <f ca="true">+IF(AND(ISNUMBER(OFFSET('Sanitation Data'!$I$4,0,10*ROW('Sanitation Data'!I146))),'Data Summary'!DJ152="Yes"),100-OFFSET('Sanitation Data'!$I$4,0,10*ROW('Sanitation Data'!I146)),NA())</f>
        <v>#N/A</v>
      </c>
      <c r="AV152" s="99" t="e">
        <f ca="true">+IF(AND(ISNUMBER(OFFSET('Sanitation Data'!$I$6,0,10*ROW('Sanitation Data'!I146))),'Data Summary'!DK152="Yes"),OFFSET('Sanitation Data'!$I$6,0,10*ROW('Sanitation Data'!I146)),NA())</f>
        <v>#N/A</v>
      </c>
      <c r="AW152" s="99" t="e">
        <f ca="true">+IF(AND(ISNUMBER(OFFSET('Sanitation Data'!$I$10,0,10*ROW('Sanitation Data'!I146))),'Data Summary'!DL152="Yes"),OFFSET('Sanitation Data'!$I$10,0,10*ROW('Sanitation Data'!I146)),NA())</f>
        <v>#N/A</v>
      </c>
      <c r="AX152" s="99" t="e">
        <f ca="true">+IF(AND(ISNUMBER(OFFSET('Sanitation Data'!$I$11,0,10*ROW('Sanitation Data'!I146))),'Data Summary'!DM152="Yes"),OFFSET('Sanitation Data'!$I$11,0,10*ROW('Sanitation Data'!I146)),NA())</f>
        <v>#N/A</v>
      </c>
      <c r="AY152" s="99" t="e">
        <f ca="true">+IF(AND(ISNUMBER(OFFSET('Sanitation Data'!$I$12,0,10*ROW('Sanitation Data'!I146))),'Data Summary'!DN152="Yes"),OFFSET('Sanitation Data'!$I$12,0,10*ROW('Sanitation Data'!I146)),NA())</f>
        <v>#N/A</v>
      </c>
      <c r="AZ152" s="100" t="e">
        <f ca="true">+IF(AND(ISNUMBER(OFFSET('Hygiene Data'!$D$5,0,10*ROW('Hygiene Data'!D146))),'Data Summary'!DO152="Yes"),OFFSET('Hygiene Data'!$D$5,0,10*ROW('Hygiene Data'!D146)),NA())</f>
        <v>#N/A</v>
      </c>
      <c r="BA152" s="100" t="e">
        <f ca="true">+IF(AND(ISNUMBER(OFFSET('Hygiene Data'!$D$7,0,10*ROW('Hygiene Data'!D146))),'Data Summary'!DP152="Yes"),OFFSET('Hygiene Data'!$D$7,0,10*ROW('Hygiene Data'!D146)),NA())</f>
        <v>#N/A</v>
      </c>
      <c r="BB152" s="100" t="e">
        <f ca="true">+IF(AND(ISNUMBER(OFFSET('Hygiene Data'!$D$9,0,10*ROW('Hygiene Data'!D146))),'Data Summary'!DQ152="Yes"),OFFSET('Hygiene Data'!$D$9,0,10*ROW('Hygiene Data'!D146)),NA())</f>
        <v>#N/A</v>
      </c>
      <c r="BC152" s="100" t="e">
        <f ca="true">+IF(AND(ISNUMBER(OFFSET('Hygiene Data'!$E$5,0,10*ROW('Hygiene Data'!E146))),'Data Summary'!DR152="Yes"),OFFSET('Hygiene Data'!$E$5,0,10*ROW('Hygiene Data'!E146)),NA())</f>
        <v>#N/A</v>
      </c>
      <c r="BD152" s="100" t="e">
        <f ca="true">+IF(AND(ISNUMBER(OFFSET('Hygiene Data'!$E$7,0,10*ROW('Hygiene Data'!E146))),'Data Summary'!DS152="Yes"),OFFSET('Hygiene Data'!$E$7,0,10*ROW('Hygiene Data'!E146)),NA())</f>
        <v>#N/A</v>
      </c>
      <c r="BE152" s="100" t="e">
        <f ca="true">+IF(AND(ISNUMBER(OFFSET('Hygiene Data'!$E$9,0,10*ROW('Hygiene Data'!E146))),'Data Summary'!DT152="Yes"),OFFSET('Hygiene Data'!$E$9,0,10*ROW('Hygiene Data'!E146)),NA())</f>
        <v>#N/A</v>
      </c>
      <c r="BF152" s="100" t="e">
        <f ca="true">+IF(AND(ISNUMBER(OFFSET('Hygiene Data'!$F$5,0,10*ROW('Hygiene Data'!F146))),'Data Summary'!DU152="Yes"),OFFSET('Hygiene Data'!$F$5,0,10*ROW('Hygiene Data'!F146)),NA())</f>
        <v>#N/A</v>
      </c>
      <c r="BG152" s="100" t="e">
        <f ca="true">+IF(AND(ISNUMBER(OFFSET('Hygiene Data'!$F$7,0,10*ROW('Hygiene Data'!F146))),'Data Summary'!DV152="Yes"),OFFSET('Hygiene Data'!$F$7,0,10*ROW('Hygiene Data'!F146)),NA())</f>
        <v>#N/A</v>
      </c>
      <c r="BH152" s="100" t="e">
        <f ca="true">+IF(AND(ISNUMBER(OFFSET('Hygiene Data'!$F$9,0,10*ROW('Hygiene Data'!F146))),'Data Summary'!DW152="Yes"),OFFSET('Hygiene Data'!$F$9,0,10*ROW('Hygiene Data'!F146)),NA())</f>
        <v>#N/A</v>
      </c>
      <c r="BI152" s="100" t="e">
        <f ca="true">+IF(AND(ISNUMBER(OFFSET('Hygiene Data'!$G$5,0,10*ROW('Hygiene Data'!G146))),'Data Summary'!DX152="Yes"),OFFSET('Hygiene Data'!$G$5,0,10*ROW('Hygiene Data'!G146)),NA())</f>
        <v>#N/A</v>
      </c>
      <c r="BJ152" s="100" t="e">
        <f ca="true">+IF(AND(ISNUMBER(OFFSET('Hygiene Data'!$G$7,0,10*ROW('Hygiene Data'!G146))),'Data Summary'!DY152="Yes"),OFFSET('Hygiene Data'!$G$7,0,10*ROW('Hygiene Data'!G146)),NA())</f>
        <v>#N/A</v>
      </c>
      <c r="BK152" s="100" t="e">
        <f ca="true">+IF(AND(ISNUMBER(OFFSET('Hygiene Data'!$G$9,0,10*ROW('Hygiene Data'!G146))),'Data Summary'!DZ152="Yes"),OFFSET('Hygiene Data'!$G$9,0,10*ROW('Hygiene Data'!G146)),NA())</f>
        <v>#N/A</v>
      </c>
      <c r="BL152" s="100" t="e">
        <f ca="true">+IF(AND(ISNUMBER(OFFSET('Hygiene Data'!$H$5,0,10*ROW('Hygiene Data'!H146))),'Data Summary'!EA152="Yes"),OFFSET('Hygiene Data'!$H$5,0,10*ROW('Hygiene Data'!H146)),NA())</f>
        <v>#N/A</v>
      </c>
      <c r="BM152" s="100" t="e">
        <f ca="true">+IF(AND(ISNUMBER(OFFSET('Hygiene Data'!$H$7,0,10*ROW('Hygiene Data'!H146))),'Data Summary'!EB152="Yes"),OFFSET('Hygiene Data'!$H$7,0,10*ROW('Hygiene Data'!H146)),NA())</f>
        <v>#N/A</v>
      </c>
      <c r="BN152" s="100" t="e">
        <f ca="true">+IF(AND(ISNUMBER(OFFSET('Hygiene Data'!$H$9,0,10*ROW('Hygiene Data'!H146))),'Data Summary'!EC152="Yes"),OFFSET('Hygiene Data'!$H$9,0,10*ROW('Hygiene Data'!H146)),NA())</f>
        <v>#N/A</v>
      </c>
      <c r="BO152" s="100" t="e">
        <f ca="true">+IF(AND(ISNUMBER(OFFSET('Hygiene Data'!$I$5,0,10*ROW('Hygiene Data'!I146))),'Data Summary'!ED152="Yes"),OFFSET('Hygiene Data'!$I$5,0,10*ROW('Hygiene Data'!I146)),NA())</f>
        <v>#N/A</v>
      </c>
      <c r="BP152" s="100" t="e">
        <f ca="true">+IF(AND(ISNUMBER(OFFSET('Hygiene Data'!$I$7,0,10*ROW('Hygiene Data'!I146))),'Data Summary'!EE152="Yes"),OFFSET('Hygiene Data'!$I$7,0,10*ROW('Hygiene Data'!I146)),NA())</f>
        <v>#N/A</v>
      </c>
      <c r="BQ152" s="100" t="e">
        <f ca="true">+IF(AND(ISNUMBER(OFFSET('Hygiene Data'!$I$9,0,10*ROW('Hygiene Data'!I146))),'Data Summary'!EF152="Yes"),OFFSET('Hygiene Data'!$I$9,0,10*ROW('Hygiene Data'!I146)),NA())</f>
        <v>#N/A</v>
      </c>
    </row>
    <row xmlns:x14ac="http://schemas.microsoft.com/office/spreadsheetml/2009/9/ac" r="153" x14ac:dyDescent="0.2">
      <c r="A153" s="351" t="e">
        <f ca="true">+RIGHT('Data Summary'!A153,LEN('Data Summary'!A153)-9)</f>
        <v>#VALUE!</v>
      </c>
      <c r="B153" s="38" t="str">
        <f ca="true">+IF(ISTEXT('Data Summary'!B153),'Data Summary'!B153,"")</f>
        <v/>
      </c>
      <c r="C153" s="350" t="e">
        <f ca="true">+VALUE('Data Summary'!C153)</f>
        <v>#VALUE!</v>
      </c>
      <c r="D153" s="98" t="e">
        <f ca="true">+IF(AND(ISNUMBER(OFFSET('Water Data'!$D$4,0,10*ROW('Water Data'!D147))),'Data Summary'!BS153="Yes"),100-OFFSET('Water Data'!$D$4,0,10*ROW('Water Data'!D147)),NA())</f>
        <v>#N/A</v>
      </c>
      <c r="E153" s="98" t="e">
        <f ca="true">+IF(AND(ISNUMBER(OFFSET('Water Data'!$D$6,0,10*ROW('Water Data'!D147))),'Data Summary'!BT153="Yes"),OFFSET('Water Data'!$D$6,0,10*ROW('Water Data'!D147)),NA())</f>
        <v>#N/A</v>
      </c>
      <c r="F153" s="98" t="e">
        <f ca="true">+IF(AND(ISNUMBER(OFFSET('Water Data'!$D$9,0,10*ROW('Water Data'!D147))),'Data Summary'!BU153="Yes"),OFFSET('Water Data'!$D$9,0,10*ROW('Water Data'!D147)),NA())</f>
        <v>#N/A</v>
      </c>
      <c r="G153" s="98" t="e">
        <f ca="true">+IF(AND(ISNUMBER(OFFSET('Water Data'!$E$4,0,10*ROW('Water Data'!E147))),'Data Summary'!BV153="Yes"),100-OFFSET('Water Data'!$E$4,0,10*ROW('Water Data'!E147)),NA())</f>
        <v>#N/A</v>
      </c>
      <c r="H153" s="98" t="e">
        <f ca="true">+IF(AND(ISNUMBER(OFFSET('Water Data'!$E$6,0,10*ROW('Water Data'!E147))),'Data Summary'!BW153="Yes"),OFFSET('Water Data'!$E$6,0,10*ROW('Water Data'!E147)),NA())</f>
        <v>#N/A</v>
      </c>
      <c r="I153" s="98" t="e">
        <f ca="true">+IF(AND(ISNUMBER(OFFSET('Water Data'!$E$9,0,10*ROW('Water Data'!E147))),'Data Summary'!BX153="Yes"),OFFSET('Water Data'!$E$9,0,10*ROW('Water Data'!E147)),NA())</f>
        <v>#N/A</v>
      </c>
      <c r="J153" s="98" t="e">
        <f ca="true">+IF(AND(ISNUMBER(OFFSET('Water Data'!$F$4,0,10*ROW('Water Data'!F147))),'Data Summary'!BY153="Yes"),100-OFFSET('Water Data'!$F$4,0,10*ROW('Water Data'!F147)),NA())</f>
        <v>#N/A</v>
      </c>
      <c r="K153" s="98" t="e">
        <f ca="true">+IF(AND(ISNUMBER(OFFSET('Water Data'!$F$6,0,10*ROW('Water Data'!F147))),'Data Summary'!BZ153="Yes"),OFFSET('Water Data'!$F$6,0,10*ROW('Water Data'!F147)),NA())</f>
        <v>#N/A</v>
      </c>
      <c r="L153" s="98" t="e">
        <f ca="true">+IF(AND(ISNUMBER(OFFSET('Water Data'!$F$9,0,10*ROW('Water Data'!F147))),'Data Summary'!CA153="Yes"),OFFSET('Water Data'!$F$9,0,10*ROW('Water Data'!F147)),NA())</f>
        <v>#N/A</v>
      </c>
      <c r="M153" s="98" t="e">
        <f ca="true">+IF(AND(ISNUMBER(OFFSET('Water Data'!$G$4,0,10*ROW('Water Data'!G147))),'Data Summary'!CB153="Yes"),100-OFFSET('Water Data'!$G$4,0,10*ROW('Water Data'!G147)),NA())</f>
        <v>#N/A</v>
      </c>
      <c r="N153" s="98" t="e">
        <f ca="true">+IF(AND(ISNUMBER(OFFSET('Water Data'!$G$6,0,10*ROW('Water Data'!G147))),'Data Summary'!CC153="Yes"),OFFSET('Water Data'!$G$6,0,10*ROW('Water Data'!G147)),NA())</f>
        <v>#N/A</v>
      </c>
      <c r="O153" s="98" t="e">
        <f ca="true">+IF(AND(ISNUMBER(OFFSET('Water Data'!$G$9,0,10*ROW('Water Data'!G147))),'Data Summary'!CD153="Yes"),OFFSET('Water Data'!$G$9,0,10*ROW('Water Data'!G147)),NA())</f>
        <v>#N/A</v>
      </c>
      <c r="P153" s="98" t="e">
        <f ca="true">+IF(AND(ISNUMBER(OFFSET('Water Data'!$H$4,0,10*ROW('Water Data'!H147))),'Data Summary'!CE153="Yes"),100-OFFSET('Water Data'!$H$4,0,10*ROW('Water Data'!H147)),NA())</f>
        <v>#N/A</v>
      </c>
      <c r="Q153" s="98" t="e">
        <f ca="true">+IF(AND(ISNUMBER(OFFSET('Water Data'!$H$6,0,10*ROW('Water Data'!H147))),'Data Summary'!CF153="Yes"),OFFSET('Water Data'!$H$6,0,10*ROW('Water Data'!H147)),NA())</f>
        <v>#N/A</v>
      </c>
      <c r="R153" s="98" t="e">
        <f ca="true">+IF(AND(ISNUMBER(OFFSET('Water Data'!$H$9,0,10*ROW('Water Data'!H147))),'Data Summary'!CG153="Yes"),OFFSET('Water Data'!$H$9,0,10*ROW('Water Data'!H147)),NA())</f>
        <v>#N/A</v>
      </c>
      <c r="S153" s="98" t="e">
        <f ca="true">+IF(AND(ISNUMBER(OFFSET('Water Data'!$I$4,0,10*ROW('Water Data'!I147))),'Data Summary'!CH153="Yes"),100-OFFSET('Water Data'!$I$4,0,10*ROW('Water Data'!I147)),NA())</f>
        <v>#N/A</v>
      </c>
      <c r="T153" s="98" t="e">
        <f ca="true">+IF(AND(ISNUMBER(OFFSET('Water Data'!$I$6,0,10*ROW('Water Data'!I147))),'Data Summary'!CI153="Yes"),OFFSET('Water Data'!$I$6,0,10*ROW('Water Data'!I147)),NA())</f>
        <v>#N/A</v>
      </c>
      <c r="U153" s="98" t="e">
        <f ca="true">+IF(AND(ISNUMBER(OFFSET('Water Data'!$I$9,0,10*ROW('Water Data'!I147))),'Data Summary'!CJ153="Yes"),OFFSET('Water Data'!$I$9,0,10*ROW('Water Data'!I147)),NA())</f>
        <v>#N/A</v>
      </c>
      <c r="V153" s="99" t="e">
        <f ca="true">+IF(AND(ISNUMBER(OFFSET('Sanitation Data'!$D$4,0,10*ROW('Sanitation Data'!D147))),'Data Summary'!CK153="Yes"),100-OFFSET('Sanitation Data'!$D$4,0,10*ROW('Sanitation Data'!D147)),NA())</f>
        <v>#N/A</v>
      </c>
      <c r="W153" s="99" t="e">
        <f ca="true">+IF(AND(ISNUMBER(OFFSET('Sanitation Data'!$D$6,0,10*ROW('Sanitation Data'!D147))),'Data Summary'!CL153="Yes"),OFFSET('Sanitation Data'!$D$6,0,10*ROW('Sanitation Data'!D147)),NA())</f>
        <v>#N/A</v>
      </c>
      <c r="X153" s="99" t="e">
        <f ca="true">+IF(AND(ISNUMBER(OFFSET('Sanitation Data'!$D$10,0,10*ROW('Sanitation Data'!D147))),'Data Summary'!CM153="Yes"),OFFSET('Sanitation Data'!$D$10,0,10*ROW('Sanitation Data'!D147)),NA())</f>
        <v>#N/A</v>
      </c>
      <c r="Y153" s="99" t="e">
        <f ca="true">+IF(AND(ISNUMBER(OFFSET('Sanitation Data'!$D$11,0,10*ROW('Sanitation Data'!D147))),'Data Summary'!CN153="Yes"),OFFSET('Sanitation Data'!$D$11,0,10*ROW('Sanitation Data'!D147)),NA())</f>
        <v>#N/A</v>
      </c>
      <c r="Z153" s="99" t="e">
        <f ca="true">+IF(AND(ISNUMBER(OFFSET('Sanitation Data'!$D$12,0,10*ROW('Sanitation Data'!D147))),'Data Summary'!CO153="Yes"),OFFSET('Sanitation Data'!$D$12,0,10*ROW('Sanitation Data'!D147)),NA())</f>
        <v>#N/A</v>
      </c>
      <c r="AA153" s="99" t="e">
        <f ca="true">+IF(AND(ISNUMBER(OFFSET('Sanitation Data'!$E$4,0,10*ROW('Sanitation Data'!E147))),'Data Summary'!CP153="Yes"),100-OFFSET('Sanitation Data'!$E$4,0,10*ROW('Sanitation Data'!E147)),NA())</f>
        <v>#N/A</v>
      </c>
      <c r="AB153" s="99" t="e">
        <f ca="true">+IF(AND(ISNUMBER(OFFSET('Sanitation Data'!$E$6,0,10*ROW('Sanitation Data'!E147))),'Data Summary'!CQ153="Yes"),OFFSET('Sanitation Data'!$E$6,0,10*ROW('Sanitation Data'!E147)),NA())</f>
        <v>#N/A</v>
      </c>
      <c r="AC153" s="99" t="e">
        <f ca="true">+IF(AND(ISNUMBER(OFFSET('Sanitation Data'!$E$10,0,10*ROW('Sanitation Data'!E147))),'Data Summary'!CR153="Yes"),OFFSET('Sanitation Data'!$E$10,0,10*ROW('Sanitation Data'!E147)),NA())</f>
        <v>#N/A</v>
      </c>
      <c r="AD153" s="99" t="e">
        <f ca="true">+IF(AND(ISNUMBER(OFFSET('Sanitation Data'!$E$11,0,10*ROW('Sanitation Data'!E147))),'Data Summary'!CS153="Yes"),OFFSET('Sanitation Data'!$E$11,0,10*ROW('Sanitation Data'!E147)),NA())</f>
        <v>#N/A</v>
      </c>
      <c r="AE153" s="99" t="e">
        <f ca="true">+IF(AND(ISNUMBER(OFFSET('Sanitation Data'!$E$12,0,10*ROW('Sanitation Data'!E147))),'Data Summary'!CT153="Yes"),OFFSET('Sanitation Data'!$E$12,0,10*ROW('Sanitation Data'!E147)),NA())</f>
        <v>#N/A</v>
      </c>
      <c r="AF153" s="99" t="e">
        <f ca="true">+IF(AND(ISNUMBER(OFFSET('Sanitation Data'!$F$4,0,10*ROW('Sanitation Data'!F147))),'Data Summary'!CU153="Yes"),100-OFFSET('Sanitation Data'!$F$4,0,10*ROW('Sanitation Data'!F147)),NA())</f>
        <v>#N/A</v>
      </c>
      <c r="AG153" s="99" t="e">
        <f ca="true">+IF(AND(ISNUMBER(OFFSET('Sanitation Data'!$F$6,0,10*ROW('Sanitation Data'!F147))),'Data Summary'!CV153="Yes"),OFFSET('Sanitation Data'!$F$6,0,10*ROW('Sanitation Data'!F147)),NA())</f>
        <v>#N/A</v>
      </c>
      <c r="AH153" s="99" t="e">
        <f ca="true">+IF(AND(ISNUMBER(OFFSET('Sanitation Data'!$F$10,0,10*ROW('Sanitation Data'!F147))),'Data Summary'!CW153="Yes"),OFFSET('Sanitation Data'!$F$10,0,10*ROW('Sanitation Data'!F147)),NA())</f>
        <v>#N/A</v>
      </c>
      <c r="AI153" s="99" t="e">
        <f ca="true">+IF(AND(ISNUMBER(OFFSET('Sanitation Data'!$F$11,0,10*ROW('Sanitation Data'!F147))),'Data Summary'!CX153="Yes"),OFFSET('Sanitation Data'!$F$11,0,10*ROW('Sanitation Data'!F147)),NA())</f>
        <v>#N/A</v>
      </c>
      <c r="AJ153" s="99" t="e">
        <f ca="true">+IF(AND(ISNUMBER(OFFSET('Sanitation Data'!$F$12,0,10*ROW('Sanitation Data'!F147))),'Data Summary'!CY153="Yes"),OFFSET('Sanitation Data'!$F$12,0,10*ROW('Sanitation Data'!F147)),NA())</f>
        <v>#N/A</v>
      </c>
      <c r="AK153" s="99" t="e">
        <f ca="true">+IF(AND(ISNUMBER(OFFSET('Sanitation Data'!$G$4,0,10*ROW('Sanitation Data'!G147))),'Data Summary'!CZ153="Yes"),100-OFFSET('Sanitation Data'!$G$4,0,10*ROW('Sanitation Data'!G147)),NA())</f>
        <v>#N/A</v>
      </c>
      <c r="AL153" s="99" t="e">
        <f ca="true">+IF(AND(ISNUMBER(OFFSET('Sanitation Data'!$G$6,0,10*ROW('Sanitation Data'!G147))),'Data Summary'!DA153="Yes"),OFFSET('Sanitation Data'!$G$6,0,10*ROW('Sanitation Data'!G147)),NA())</f>
        <v>#N/A</v>
      </c>
      <c r="AM153" s="99" t="e">
        <f ca="true">+IF(AND(ISNUMBER(OFFSET('Sanitation Data'!$G$10,0,10*ROW('Sanitation Data'!G147))),'Data Summary'!DB153="Yes"),OFFSET('Sanitation Data'!$G$10,0,10*ROW('Sanitation Data'!G147)),NA())</f>
        <v>#N/A</v>
      </c>
      <c r="AN153" s="99" t="e">
        <f ca="true">+IF(AND(ISNUMBER(OFFSET('Sanitation Data'!$G$11,0,10*ROW('Sanitation Data'!G147))),'Data Summary'!DC153="Yes"),OFFSET('Sanitation Data'!$G$11,0,10*ROW('Sanitation Data'!G147)),NA())</f>
        <v>#N/A</v>
      </c>
      <c r="AO153" s="99" t="e">
        <f ca="true">+IF(AND(ISNUMBER(OFFSET('Sanitation Data'!$G$12,0,10*ROW('Sanitation Data'!G147))),'Data Summary'!DD153="Yes"),OFFSET('Sanitation Data'!$G$12,0,10*ROW('Sanitation Data'!G147)),NA())</f>
        <v>#N/A</v>
      </c>
      <c r="AP153" s="99" t="e">
        <f ca="true">+IF(AND(ISNUMBER(OFFSET('Sanitation Data'!$H$4,0,10*ROW('Sanitation Data'!H147))),'Data Summary'!DE153="Yes"),100-OFFSET('Sanitation Data'!$H$4,0,10*ROW('Sanitation Data'!H147)),NA())</f>
        <v>#N/A</v>
      </c>
      <c r="AQ153" s="99" t="e">
        <f ca="true">+IF(AND(ISNUMBER(OFFSET('Sanitation Data'!$H$6,0,10*ROW('Sanitation Data'!H147))),'Data Summary'!DF153="Yes"),OFFSET('Sanitation Data'!$H$6,0,10*ROW('Sanitation Data'!H147)),NA())</f>
        <v>#N/A</v>
      </c>
      <c r="AR153" s="99" t="e">
        <f ca="true">+IF(AND(ISNUMBER(OFFSET('Sanitation Data'!$H$10,0,10*ROW('Sanitation Data'!H147))),'Data Summary'!DG153="Yes"),OFFSET('Sanitation Data'!$H$10,0,10*ROW('Sanitation Data'!H147)),NA())</f>
        <v>#N/A</v>
      </c>
      <c r="AS153" s="99" t="e">
        <f ca="true">+IF(AND(ISNUMBER(OFFSET('Sanitation Data'!$H$11,0,10*ROW('Sanitation Data'!H147))),'Data Summary'!DH153="Yes"),OFFSET('Sanitation Data'!$H$11,0,10*ROW('Sanitation Data'!H147)),NA())</f>
        <v>#N/A</v>
      </c>
      <c r="AT153" s="99" t="e">
        <f ca="true">+IF(AND(ISNUMBER(OFFSET('Sanitation Data'!$H$12,0,10*ROW('Sanitation Data'!H147))),'Data Summary'!DI153="Yes"),OFFSET('Sanitation Data'!$H$12,0,10*ROW('Sanitation Data'!H147)),NA())</f>
        <v>#N/A</v>
      </c>
      <c r="AU153" s="99" t="e">
        <f ca="true">+IF(AND(ISNUMBER(OFFSET('Sanitation Data'!$I$4,0,10*ROW('Sanitation Data'!I147))),'Data Summary'!DJ153="Yes"),100-OFFSET('Sanitation Data'!$I$4,0,10*ROW('Sanitation Data'!I147)),NA())</f>
        <v>#N/A</v>
      </c>
      <c r="AV153" s="99" t="e">
        <f ca="true">+IF(AND(ISNUMBER(OFFSET('Sanitation Data'!$I$6,0,10*ROW('Sanitation Data'!I147))),'Data Summary'!DK153="Yes"),OFFSET('Sanitation Data'!$I$6,0,10*ROW('Sanitation Data'!I147)),NA())</f>
        <v>#N/A</v>
      </c>
      <c r="AW153" s="99" t="e">
        <f ca="true">+IF(AND(ISNUMBER(OFFSET('Sanitation Data'!$I$10,0,10*ROW('Sanitation Data'!I147))),'Data Summary'!DL153="Yes"),OFFSET('Sanitation Data'!$I$10,0,10*ROW('Sanitation Data'!I147)),NA())</f>
        <v>#N/A</v>
      </c>
      <c r="AX153" s="99" t="e">
        <f ca="true">+IF(AND(ISNUMBER(OFFSET('Sanitation Data'!$I$11,0,10*ROW('Sanitation Data'!I147))),'Data Summary'!DM153="Yes"),OFFSET('Sanitation Data'!$I$11,0,10*ROW('Sanitation Data'!I147)),NA())</f>
        <v>#N/A</v>
      </c>
      <c r="AY153" s="99" t="e">
        <f ca="true">+IF(AND(ISNUMBER(OFFSET('Sanitation Data'!$I$12,0,10*ROW('Sanitation Data'!I147))),'Data Summary'!DN153="Yes"),OFFSET('Sanitation Data'!$I$12,0,10*ROW('Sanitation Data'!I147)),NA())</f>
        <v>#N/A</v>
      </c>
      <c r="AZ153" s="100" t="e">
        <f ca="true">+IF(AND(ISNUMBER(OFFSET('Hygiene Data'!$D$5,0,10*ROW('Hygiene Data'!D147))),'Data Summary'!DO153="Yes"),OFFSET('Hygiene Data'!$D$5,0,10*ROW('Hygiene Data'!D147)),NA())</f>
        <v>#N/A</v>
      </c>
      <c r="BA153" s="100" t="e">
        <f ca="true">+IF(AND(ISNUMBER(OFFSET('Hygiene Data'!$D$7,0,10*ROW('Hygiene Data'!D147))),'Data Summary'!DP153="Yes"),OFFSET('Hygiene Data'!$D$7,0,10*ROW('Hygiene Data'!D147)),NA())</f>
        <v>#N/A</v>
      </c>
      <c r="BB153" s="100" t="e">
        <f ca="true">+IF(AND(ISNUMBER(OFFSET('Hygiene Data'!$D$9,0,10*ROW('Hygiene Data'!D147))),'Data Summary'!DQ153="Yes"),OFFSET('Hygiene Data'!$D$9,0,10*ROW('Hygiene Data'!D147)),NA())</f>
        <v>#N/A</v>
      </c>
      <c r="BC153" s="100" t="e">
        <f ca="true">+IF(AND(ISNUMBER(OFFSET('Hygiene Data'!$E$5,0,10*ROW('Hygiene Data'!E147))),'Data Summary'!DR153="Yes"),OFFSET('Hygiene Data'!$E$5,0,10*ROW('Hygiene Data'!E147)),NA())</f>
        <v>#N/A</v>
      </c>
      <c r="BD153" s="100" t="e">
        <f ca="true">+IF(AND(ISNUMBER(OFFSET('Hygiene Data'!$E$7,0,10*ROW('Hygiene Data'!E147))),'Data Summary'!DS153="Yes"),OFFSET('Hygiene Data'!$E$7,0,10*ROW('Hygiene Data'!E147)),NA())</f>
        <v>#N/A</v>
      </c>
      <c r="BE153" s="100" t="e">
        <f ca="true">+IF(AND(ISNUMBER(OFFSET('Hygiene Data'!$E$9,0,10*ROW('Hygiene Data'!E147))),'Data Summary'!DT153="Yes"),OFFSET('Hygiene Data'!$E$9,0,10*ROW('Hygiene Data'!E147)),NA())</f>
        <v>#N/A</v>
      </c>
      <c r="BF153" s="100" t="e">
        <f ca="true">+IF(AND(ISNUMBER(OFFSET('Hygiene Data'!$F$5,0,10*ROW('Hygiene Data'!F147))),'Data Summary'!DU153="Yes"),OFFSET('Hygiene Data'!$F$5,0,10*ROW('Hygiene Data'!F147)),NA())</f>
        <v>#N/A</v>
      </c>
      <c r="BG153" s="100" t="e">
        <f ca="true">+IF(AND(ISNUMBER(OFFSET('Hygiene Data'!$F$7,0,10*ROW('Hygiene Data'!F147))),'Data Summary'!DV153="Yes"),OFFSET('Hygiene Data'!$F$7,0,10*ROW('Hygiene Data'!F147)),NA())</f>
        <v>#N/A</v>
      </c>
      <c r="BH153" s="100" t="e">
        <f ca="true">+IF(AND(ISNUMBER(OFFSET('Hygiene Data'!$F$9,0,10*ROW('Hygiene Data'!F147))),'Data Summary'!DW153="Yes"),OFFSET('Hygiene Data'!$F$9,0,10*ROW('Hygiene Data'!F147)),NA())</f>
        <v>#N/A</v>
      </c>
      <c r="BI153" s="100" t="e">
        <f ca="true">+IF(AND(ISNUMBER(OFFSET('Hygiene Data'!$G$5,0,10*ROW('Hygiene Data'!G147))),'Data Summary'!DX153="Yes"),OFFSET('Hygiene Data'!$G$5,0,10*ROW('Hygiene Data'!G147)),NA())</f>
        <v>#N/A</v>
      </c>
      <c r="BJ153" s="100" t="e">
        <f ca="true">+IF(AND(ISNUMBER(OFFSET('Hygiene Data'!$G$7,0,10*ROW('Hygiene Data'!G147))),'Data Summary'!DY153="Yes"),OFFSET('Hygiene Data'!$G$7,0,10*ROW('Hygiene Data'!G147)),NA())</f>
        <v>#N/A</v>
      </c>
      <c r="BK153" s="100" t="e">
        <f ca="true">+IF(AND(ISNUMBER(OFFSET('Hygiene Data'!$G$9,0,10*ROW('Hygiene Data'!G147))),'Data Summary'!DZ153="Yes"),OFFSET('Hygiene Data'!$G$9,0,10*ROW('Hygiene Data'!G147)),NA())</f>
        <v>#N/A</v>
      </c>
      <c r="BL153" s="100" t="e">
        <f ca="true">+IF(AND(ISNUMBER(OFFSET('Hygiene Data'!$H$5,0,10*ROW('Hygiene Data'!H147))),'Data Summary'!EA153="Yes"),OFFSET('Hygiene Data'!$H$5,0,10*ROW('Hygiene Data'!H147)),NA())</f>
        <v>#N/A</v>
      </c>
      <c r="BM153" s="100" t="e">
        <f ca="true">+IF(AND(ISNUMBER(OFFSET('Hygiene Data'!$H$7,0,10*ROW('Hygiene Data'!H147))),'Data Summary'!EB153="Yes"),OFFSET('Hygiene Data'!$H$7,0,10*ROW('Hygiene Data'!H147)),NA())</f>
        <v>#N/A</v>
      </c>
      <c r="BN153" s="100" t="e">
        <f ca="true">+IF(AND(ISNUMBER(OFFSET('Hygiene Data'!$H$9,0,10*ROW('Hygiene Data'!H147))),'Data Summary'!EC153="Yes"),OFFSET('Hygiene Data'!$H$9,0,10*ROW('Hygiene Data'!H147)),NA())</f>
        <v>#N/A</v>
      </c>
      <c r="BO153" s="100" t="e">
        <f ca="true">+IF(AND(ISNUMBER(OFFSET('Hygiene Data'!$I$5,0,10*ROW('Hygiene Data'!I147))),'Data Summary'!ED153="Yes"),OFFSET('Hygiene Data'!$I$5,0,10*ROW('Hygiene Data'!I147)),NA())</f>
        <v>#N/A</v>
      </c>
      <c r="BP153" s="100" t="e">
        <f ca="true">+IF(AND(ISNUMBER(OFFSET('Hygiene Data'!$I$7,0,10*ROW('Hygiene Data'!I147))),'Data Summary'!EE153="Yes"),OFFSET('Hygiene Data'!$I$7,0,10*ROW('Hygiene Data'!I147)),NA())</f>
        <v>#N/A</v>
      </c>
      <c r="BQ153" s="100" t="e">
        <f ca="true">+IF(AND(ISNUMBER(OFFSET('Hygiene Data'!$I$9,0,10*ROW('Hygiene Data'!I147))),'Data Summary'!EF153="Yes"),OFFSET('Hygiene Data'!$I$9,0,10*ROW('Hygiene Data'!I147)),NA())</f>
        <v>#N/A</v>
      </c>
    </row>
    <row xmlns:x14ac="http://schemas.microsoft.com/office/spreadsheetml/2009/9/ac" r="154" x14ac:dyDescent="0.2">
      <c r="A154" s="351" t="e">
        <f ca="true">+RIGHT('Data Summary'!A154,LEN('Data Summary'!A154)-9)</f>
        <v>#VALUE!</v>
      </c>
      <c r="B154" s="38" t="str">
        <f ca="true">+IF(ISTEXT('Data Summary'!B154),'Data Summary'!B154,"")</f>
        <v/>
      </c>
      <c r="C154" s="350" t="e">
        <f ca="true">+VALUE('Data Summary'!C154)</f>
        <v>#VALUE!</v>
      </c>
      <c r="D154" s="98" t="e">
        <f ca="true">+IF(AND(ISNUMBER(OFFSET('Water Data'!$D$4,0,10*ROW('Water Data'!D148))),'Data Summary'!BS154="Yes"),100-OFFSET('Water Data'!$D$4,0,10*ROW('Water Data'!D148)),NA())</f>
        <v>#N/A</v>
      </c>
      <c r="E154" s="98" t="e">
        <f ca="true">+IF(AND(ISNUMBER(OFFSET('Water Data'!$D$6,0,10*ROW('Water Data'!D148))),'Data Summary'!BT154="Yes"),OFFSET('Water Data'!$D$6,0,10*ROW('Water Data'!D148)),NA())</f>
        <v>#N/A</v>
      </c>
      <c r="F154" s="98" t="e">
        <f ca="true">+IF(AND(ISNUMBER(OFFSET('Water Data'!$D$9,0,10*ROW('Water Data'!D148))),'Data Summary'!BU154="Yes"),OFFSET('Water Data'!$D$9,0,10*ROW('Water Data'!D148)),NA())</f>
        <v>#N/A</v>
      </c>
      <c r="G154" s="98" t="e">
        <f ca="true">+IF(AND(ISNUMBER(OFFSET('Water Data'!$E$4,0,10*ROW('Water Data'!E148))),'Data Summary'!BV154="Yes"),100-OFFSET('Water Data'!$E$4,0,10*ROW('Water Data'!E148)),NA())</f>
        <v>#N/A</v>
      </c>
      <c r="H154" s="98" t="e">
        <f ca="true">+IF(AND(ISNUMBER(OFFSET('Water Data'!$E$6,0,10*ROW('Water Data'!E148))),'Data Summary'!BW154="Yes"),OFFSET('Water Data'!$E$6,0,10*ROW('Water Data'!E148)),NA())</f>
        <v>#N/A</v>
      </c>
      <c r="I154" s="98" t="e">
        <f ca="true">+IF(AND(ISNUMBER(OFFSET('Water Data'!$E$9,0,10*ROW('Water Data'!E148))),'Data Summary'!BX154="Yes"),OFFSET('Water Data'!$E$9,0,10*ROW('Water Data'!E148)),NA())</f>
        <v>#N/A</v>
      </c>
      <c r="J154" s="98" t="e">
        <f ca="true">+IF(AND(ISNUMBER(OFFSET('Water Data'!$F$4,0,10*ROW('Water Data'!F148))),'Data Summary'!BY154="Yes"),100-OFFSET('Water Data'!$F$4,0,10*ROW('Water Data'!F148)),NA())</f>
        <v>#N/A</v>
      </c>
      <c r="K154" s="98" t="e">
        <f ca="true">+IF(AND(ISNUMBER(OFFSET('Water Data'!$F$6,0,10*ROW('Water Data'!F148))),'Data Summary'!BZ154="Yes"),OFFSET('Water Data'!$F$6,0,10*ROW('Water Data'!F148)),NA())</f>
        <v>#N/A</v>
      </c>
      <c r="L154" s="98" t="e">
        <f ca="true">+IF(AND(ISNUMBER(OFFSET('Water Data'!$F$9,0,10*ROW('Water Data'!F148))),'Data Summary'!CA154="Yes"),OFFSET('Water Data'!$F$9,0,10*ROW('Water Data'!F148)),NA())</f>
        <v>#N/A</v>
      </c>
      <c r="M154" s="98" t="e">
        <f ca="true">+IF(AND(ISNUMBER(OFFSET('Water Data'!$G$4,0,10*ROW('Water Data'!G148))),'Data Summary'!CB154="Yes"),100-OFFSET('Water Data'!$G$4,0,10*ROW('Water Data'!G148)),NA())</f>
        <v>#N/A</v>
      </c>
      <c r="N154" s="98" t="e">
        <f ca="true">+IF(AND(ISNUMBER(OFFSET('Water Data'!$G$6,0,10*ROW('Water Data'!G148))),'Data Summary'!CC154="Yes"),OFFSET('Water Data'!$G$6,0,10*ROW('Water Data'!G148)),NA())</f>
        <v>#N/A</v>
      </c>
      <c r="O154" s="98" t="e">
        <f ca="true">+IF(AND(ISNUMBER(OFFSET('Water Data'!$G$9,0,10*ROW('Water Data'!G148))),'Data Summary'!CD154="Yes"),OFFSET('Water Data'!$G$9,0,10*ROW('Water Data'!G148)),NA())</f>
        <v>#N/A</v>
      </c>
      <c r="P154" s="98" t="e">
        <f ca="true">+IF(AND(ISNUMBER(OFFSET('Water Data'!$H$4,0,10*ROW('Water Data'!H148))),'Data Summary'!CE154="Yes"),100-OFFSET('Water Data'!$H$4,0,10*ROW('Water Data'!H148)),NA())</f>
        <v>#N/A</v>
      </c>
      <c r="Q154" s="98" t="e">
        <f ca="true">+IF(AND(ISNUMBER(OFFSET('Water Data'!$H$6,0,10*ROW('Water Data'!H148))),'Data Summary'!CF154="Yes"),OFFSET('Water Data'!$H$6,0,10*ROW('Water Data'!H148)),NA())</f>
        <v>#N/A</v>
      </c>
      <c r="R154" s="98" t="e">
        <f ca="true">+IF(AND(ISNUMBER(OFFSET('Water Data'!$H$9,0,10*ROW('Water Data'!H148))),'Data Summary'!CG154="Yes"),OFFSET('Water Data'!$H$9,0,10*ROW('Water Data'!H148)),NA())</f>
        <v>#N/A</v>
      </c>
      <c r="S154" s="98" t="e">
        <f ca="true">+IF(AND(ISNUMBER(OFFSET('Water Data'!$I$4,0,10*ROW('Water Data'!I148))),'Data Summary'!CH154="Yes"),100-OFFSET('Water Data'!$I$4,0,10*ROW('Water Data'!I148)),NA())</f>
        <v>#N/A</v>
      </c>
      <c r="T154" s="98" t="e">
        <f ca="true">+IF(AND(ISNUMBER(OFFSET('Water Data'!$I$6,0,10*ROW('Water Data'!I148))),'Data Summary'!CI154="Yes"),OFFSET('Water Data'!$I$6,0,10*ROW('Water Data'!I148)),NA())</f>
        <v>#N/A</v>
      </c>
      <c r="U154" s="98" t="e">
        <f ca="true">+IF(AND(ISNUMBER(OFFSET('Water Data'!$I$9,0,10*ROW('Water Data'!I148))),'Data Summary'!CJ154="Yes"),OFFSET('Water Data'!$I$9,0,10*ROW('Water Data'!I148)),NA())</f>
        <v>#N/A</v>
      </c>
      <c r="V154" s="99" t="e">
        <f ca="true">+IF(AND(ISNUMBER(OFFSET('Sanitation Data'!$D$4,0,10*ROW('Sanitation Data'!D148))),'Data Summary'!CK154="Yes"),100-OFFSET('Sanitation Data'!$D$4,0,10*ROW('Sanitation Data'!D148)),NA())</f>
        <v>#N/A</v>
      </c>
      <c r="W154" s="99" t="e">
        <f ca="true">+IF(AND(ISNUMBER(OFFSET('Sanitation Data'!$D$6,0,10*ROW('Sanitation Data'!D148))),'Data Summary'!CL154="Yes"),OFFSET('Sanitation Data'!$D$6,0,10*ROW('Sanitation Data'!D148)),NA())</f>
        <v>#N/A</v>
      </c>
      <c r="X154" s="99" t="e">
        <f ca="true">+IF(AND(ISNUMBER(OFFSET('Sanitation Data'!$D$10,0,10*ROW('Sanitation Data'!D148))),'Data Summary'!CM154="Yes"),OFFSET('Sanitation Data'!$D$10,0,10*ROW('Sanitation Data'!D148)),NA())</f>
        <v>#N/A</v>
      </c>
      <c r="Y154" s="99" t="e">
        <f ca="true">+IF(AND(ISNUMBER(OFFSET('Sanitation Data'!$D$11,0,10*ROW('Sanitation Data'!D148))),'Data Summary'!CN154="Yes"),OFFSET('Sanitation Data'!$D$11,0,10*ROW('Sanitation Data'!D148)),NA())</f>
        <v>#N/A</v>
      </c>
      <c r="Z154" s="99" t="e">
        <f ca="true">+IF(AND(ISNUMBER(OFFSET('Sanitation Data'!$D$12,0,10*ROW('Sanitation Data'!D148))),'Data Summary'!CO154="Yes"),OFFSET('Sanitation Data'!$D$12,0,10*ROW('Sanitation Data'!D148)),NA())</f>
        <v>#N/A</v>
      </c>
      <c r="AA154" s="99" t="e">
        <f ca="true">+IF(AND(ISNUMBER(OFFSET('Sanitation Data'!$E$4,0,10*ROW('Sanitation Data'!E148))),'Data Summary'!CP154="Yes"),100-OFFSET('Sanitation Data'!$E$4,0,10*ROW('Sanitation Data'!E148)),NA())</f>
        <v>#N/A</v>
      </c>
      <c r="AB154" s="99" t="e">
        <f ca="true">+IF(AND(ISNUMBER(OFFSET('Sanitation Data'!$E$6,0,10*ROW('Sanitation Data'!E148))),'Data Summary'!CQ154="Yes"),OFFSET('Sanitation Data'!$E$6,0,10*ROW('Sanitation Data'!E148)),NA())</f>
        <v>#N/A</v>
      </c>
      <c r="AC154" s="99" t="e">
        <f ca="true">+IF(AND(ISNUMBER(OFFSET('Sanitation Data'!$E$10,0,10*ROW('Sanitation Data'!E148))),'Data Summary'!CR154="Yes"),OFFSET('Sanitation Data'!$E$10,0,10*ROW('Sanitation Data'!E148)),NA())</f>
        <v>#N/A</v>
      </c>
      <c r="AD154" s="99" t="e">
        <f ca="true">+IF(AND(ISNUMBER(OFFSET('Sanitation Data'!$E$11,0,10*ROW('Sanitation Data'!E148))),'Data Summary'!CS154="Yes"),OFFSET('Sanitation Data'!$E$11,0,10*ROW('Sanitation Data'!E148)),NA())</f>
        <v>#N/A</v>
      </c>
      <c r="AE154" s="99" t="e">
        <f ca="true">+IF(AND(ISNUMBER(OFFSET('Sanitation Data'!$E$12,0,10*ROW('Sanitation Data'!E148))),'Data Summary'!CT154="Yes"),OFFSET('Sanitation Data'!$E$12,0,10*ROW('Sanitation Data'!E148)),NA())</f>
        <v>#N/A</v>
      </c>
      <c r="AF154" s="99" t="e">
        <f ca="true">+IF(AND(ISNUMBER(OFFSET('Sanitation Data'!$F$4,0,10*ROW('Sanitation Data'!F148))),'Data Summary'!CU154="Yes"),100-OFFSET('Sanitation Data'!$F$4,0,10*ROW('Sanitation Data'!F148)),NA())</f>
        <v>#N/A</v>
      </c>
      <c r="AG154" s="99" t="e">
        <f ca="true">+IF(AND(ISNUMBER(OFFSET('Sanitation Data'!$F$6,0,10*ROW('Sanitation Data'!F148))),'Data Summary'!CV154="Yes"),OFFSET('Sanitation Data'!$F$6,0,10*ROW('Sanitation Data'!F148)),NA())</f>
        <v>#N/A</v>
      </c>
      <c r="AH154" s="99" t="e">
        <f ca="true">+IF(AND(ISNUMBER(OFFSET('Sanitation Data'!$F$10,0,10*ROW('Sanitation Data'!F148))),'Data Summary'!CW154="Yes"),OFFSET('Sanitation Data'!$F$10,0,10*ROW('Sanitation Data'!F148)),NA())</f>
        <v>#N/A</v>
      </c>
      <c r="AI154" s="99" t="e">
        <f ca="true">+IF(AND(ISNUMBER(OFFSET('Sanitation Data'!$F$11,0,10*ROW('Sanitation Data'!F148))),'Data Summary'!CX154="Yes"),OFFSET('Sanitation Data'!$F$11,0,10*ROW('Sanitation Data'!F148)),NA())</f>
        <v>#N/A</v>
      </c>
      <c r="AJ154" s="99" t="e">
        <f ca="true">+IF(AND(ISNUMBER(OFFSET('Sanitation Data'!$F$12,0,10*ROW('Sanitation Data'!F148))),'Data Summary'!CY154="Yes"),OFFSET('Sanitation Data'!$F$12,0,10*ROW('Sanitation Data'!F148)),NA())</f>
        <v>#N/A</v>
      </c>
      <c r="AK154" s="99" t="e">
        <f ca="true">+IF(AND(ISNUMBER(OFFSET('Sanitation Data'!$G$4,0,10*ROW('Sanitation Data'!G148))),'Data Summary'!CZ154="Yes"),100-OFFSET('Sanitation Data'!$G$4,0,10*ROW('Sanitation Data'!G148)),NA())</f>
        <v>#N/A</v>
      </c>
      <c r="AL154" s="99" t="e">
        <f ca="true">+IF(AND(ISNUMBER(OFFSET('Sanitation Data'!$G$6,0,10*ROW('Sanitation Data'!G148))),'Data Summary'!DA154="Yes"),OFFSET('Sanitation Data'!$G$6,0,10*ROW('Sanitation Data'!G148)),NA())</f>
        <v>#N/A</v>
      </c>
      <c r="AM154" s="99" t="e">
        <f ca="true">+IF(AND(ISNUMBER(OFFSET('Sanitation Data'!$G$10,0,10*ROW('Sanitation Data'!G148))),'Data Summary'!DB154="Yes"),OFFSET('Sanitation Data'!$G$10,0,10*ROW('Sanitation Data'!G148)),NA())</f>
        <v>#N/A</v>
      </c>
      <c r="AN154" s="99" t="e">
        <f ca="true">+IF(AND(ISNUMBER(OFFSET('Sanitation Data'!$G$11,0,10*ROW('Sanitation Data'!G148))),'Data Summary'!DC154="Yes"),OFFSET('Sanitation Data'!$G$11,0,10*ROW('Sanitation Data'!G148)),NA())</f>
        <v>#N/A</v>
      </c>
      <c r="AO154" s="99" t="e">
        <f ca="true">+IF(AND(ISNUMBER(OFFSET('Sanitation Data'!$G$12,0,10*ROW('Sanitation Data'!G148))),'Data Summary'!DD154="Yes"),OFFSET('Sanitation Data'!$G$12,0,10*ROW('Sanitation Data'!G148)),NA())</f>
        <v>#N/A</v>
      </c>
      <c r="AP154" s="99" t="e">
        <f ca="true">+IF(AND(ISNUMBER(OFFSET('Sanitation Data'!$H$4,0,10*ROW('Sanitation Data'!H148))),'Data Summary'!DE154="Yes"),100-OFFSET('Sanitation Data'!$H$4,0,10*ROW('Sanitation Data'!H148)),NA())</f>
        <v>#N/A</v>
      </c>
      <c r="AQ154" s="99" t="e">
        <f ca="true">+IF(AND(ISNUMBER(OFFSET('Sanitation Data'!$H$6,0,10*ROW('Sanitation Data'!H148))),'Data Summary'!DF154="Yes"),OFFSET('Sanitation Data'!$H$6,0,10*ROW('Sanitation Data'!H148)),NA())</f>
        <v>#N/A</v>
      </c>
      <c r="AR154" s="99" t="e">
        <f ca="true">+IF(AND(ISNUMBER(OFFSET('Sanitation Data'!$H$10,0,10*ROW('Sanitation Data'!H148))),'Data Summary'!DG154="Yes"),OFFSET('Sanitation Data'!$H$10,0,10*ROW('Sanitation Data'!H148)),NA())</f>
        <v>#N/A</v>
      </c>
      <c r="AS154" s="99" t="e">
        <f ca="true">+IF(AND(ISNUMBER(OFFSET('Sanitation Data'!$H$11,0,10*ROW('Sanitation Data'!H148))),'Data Summary'!DH154="Yes"),OFFSET('Sanitation Data'!$H$11,0,10*ROW('Sanitation Data'!H148)),NA())</f>
        <v>#N/A</v>
      </c>
      <c r="AT154" s="99" t="e">
        <f ca="true">+IF(AND(ISNUMBER(OFFSET('Sanitation Data'!$H$12,0,10*ROW('Sanitation Data'!H148))),'Data Summary'!DI154="Yes"),OFFSET('Sanitation Data'!$H$12,0,10*ROW('Sanitation Data'!H148)),NA())</f>
        <v>#N/A</v>
      </c>
      <c r="AU154" s="99" t="e">
        <f ca="true">+IF(AND(ISNUMBER(OFFSET('Sanitation Data'!$I$4,0,10*ROW('Sanitation Data'!I148))),'Data Summary'!DJ154="Yes"),100-OFFSET('Sanitation Data'!$I$4,0,10*ROW('Sanitation Data'!I148)),NA())</f>
        <v>#N/A</v>
      </c>
      <c r="AV154" s="99" t="e">
        <f ca="true">+IF(AND(ISNUMBER(OFFSET('Sanitation Data'!$I$6,0,10*ROW('Sanitation Data'!I148))),'Data Summary'!DK154="Yes"),OFFSET('Sanitation Data'!$I$6,0,10*ROW('Sanitation Data'!I148)),NA())</f>
        <v>#N/A</v>
      </c>
      <c r="AW154" s="99" t="e">
        <f ca="true">+IF(AND(ISNUMBER(OFFSET('Sanitation Data'!$I$10,0,10*ROW('Sanitation Data'!I148))),'Data Summary'!DL154="Yes"),OFFSET('Sanitation Data'!$I$10,0,10*ROW('Sanitation Data'!I148)),NA())</f>
        <v>#N/A</v>
      </c>
      <c r="AX154" s="99" t="e">
        <f ca="true">+IF(AND(ISNUMBER(OFFSET('Sanitation Data'!$I$11,0,10*ROW('Sanitation Data'!I148))),'Data Summary'!DM154="Yes"),OFFSET('Sanitation Data'!$I$11,0,10*ROW('Sanitation Data'!I148)),NA())</f>
        <v>#N/A</v>
      </c>
      <c r="AY154" s="99" t="e">
        <f ca="true">+IF(AND(ISNUMBER(OFFSET('Sanitation Data'!$I$12,0,10*ROW('Sanitation Data'!I148))),'Data Summary'!DN154="Yes"),OFFSET('Sanitation Data'!$I$12,0,10*ROW('Sanitation Data'!I148)),NA())</f>
        <v>#N/A</v>
      </c>
      <c r="AZ154" s="100" t="e">
        <f ca="true">+IF(AND(ISNUMBER(OFFSET('Hygiene Data'!$D$5,0,10*ROW('Hygiene Data'!D148))),'Data Summary'!DO154="Yes"),OFFSET('Hygiene Data'!$D$5,0,10*ROW('Hygiene Data'!D148)),NA())</f>
        <v>#N/A</v>
      </c>
      <c r="BA154" s="100" t="e">
        <f ca="true">+IF(AND(ISNUMBER(OFFSET('Hygiene Data'!$D$7,0,10*ROW('Hygiene Data'!D148))),'Data Summary'!DP154="Yes"),OFFSET('Hygiene Data'!$D$7,0,10*ROW('Hygiene Data'!D148)),NA())</f>
        <v>#N/A</v>
      </c>
      <c r="BB154" s="100" t="e">
        <f ca="true">+IF(AND(ISNUMBER(OFFSET('Hygiene Data'!$D$9,0,10*ROW('Hygiene Data'!D148))),'Data Summary'!DQ154="Yes"),OFFSET('Hygiene Data'!$D$9,0,10*ROW('Hygiene Data'!D148)),NA())</f>
        <v>#N/A</v>
      </c>
      <c r="BC154" s="100" t="e">
        <f ca="true">+IF(AND(ISNUMBER(OFFSET('Hygiene Data'!$E$5,0,10*ROW('Hygiene Data'!E148))),'Data Summary'!DR154="Yes"),OFFSET('Hygiene Data'!$E$5,0,10*ROW('Hygiene Data'!E148)),NA())</f>
        <v>#N/A</v>
      </c>
      <c r="BD154" s="100" t="e">
        <f ca="true">+IF(AND(ISNUMBER(OFFSET('Hygiene Data'!$E$7,0,10*ROW('Hygiene Data'!E148))),'Data Summary'!DS154="Yes"),OFFSET('Hygiene Data'!$E$7,0,10*ROW('Hygiene Data'!E148)),NA())</f>
        <v>#N/A</v>
      </c>
      <c r="BE154" s="100" t="e">
        <f ca="true">+IF(AND(ISNUMBER(OFFSET('Hygiene Data'!$E$9,0,10*ROW('Hygiene Data'!E148))),'Data Summary'!DT154="Yes"),OFFSET('Hygiene Data'!$E$9,0,10*ROW('Hygiene Data'!E148)),NA())</f>
        <v>#N/A</v>
      </c>
      <c r="BF154" s="100" t="e">
        <f ca="true">+IF(AND(ISNUMBER(OFFSET('Hygiene Data'!$F$5,0,10*ROW('Hygiene Data'!F148))),'Data Summary'!DU154="Yes"),OFFSET('Hygiene Data'!$F$5,0,10*ROW('Hygiene Data'!F148)),NA())</f>
        <v>#N/A</v>
      </c>
      <c r="BG154" s="100" t="e">
        <f ca="true">+IF(AND(ISNUMBER(OFFSET('Hygiene Data'!$F$7,0,10*ROW('Hygiene Data'!F148))),'Data Summary'!DV154="Yes"),OFFSET('Hygiene Data'!$F$7,0,10*ROW('Hygiene Data'!F148)),NA())</f>
        <v>#N/A</v>
      </c>
      <c r="BH154" s="100" t="e">
        <f ca="true">+IF(AND(ISNUMBER(OFFSET('Hygiene Data'!$F$9,0,10*ROW('Hygiene Data'!F148))),'Data Summary'!DW154="Yes"),OFFSET('Hygiene Data'!$F$9,0,10*ROW('Hygiene Data'!F148)),NA())</f>
        <v>#N/A</v>
      </c>
      <c r="BI154" s="100" t="e">
        <f ca="true">+IF(AND(ISNUMBER(OFFSET('Hygiene Data'!$G$5,0,10*ROW('Hygiene Data'!G148))),'Data Summary'!DX154="Yes"),OFFSET('Hygiene Data'!$G$5,0,10*ROW('Hygiene Data'!G148)),NA())</f>
        <v>#N/A</v>
      </c>
      <c r="BJ154" s="100" t="e">
        <f ca="true">+IF(AND(ISNUMBER(OFFSET('Hygiene Data'!$G$7,0,10*ROW('Hygiene Data'!G148))),'Data Summary'!DY154="Yes"),OFFSET('Hygiene Data'!$G$7,0,10*ROW('Hygiene Data'!G148)),NA())</f>
        <v>#N/A</v>
      </c>
      <c r="BK154" s="100" t="e">
        <f ca="true">+IF(AND(ISNUMBER(OFFSET('Hygiene Data'!$G$9,0,10*ROW('Hygiene Data'!G148))),'Data Summary'!DZ154="Yes"),OFFSET('Hygiene Data'!$G$9,0,10*ROW('Hygiene Data'!G148)),NA())</f>
        <v>#N/A</v>
      </c>
      <c r="BL154" s="100" t="e">
        <f ca="true">+IF(AND(ISNUMBER(OFFSET('Hygiene Data'!$H$5,0,10*ROW('Hygiene Data'!H148))),'Data Summary'!EA154="Yes"),OFFSET('Hygiene Data'!$H$5,0,10*ROW('Hygiene Data'!H148)),NA())</f>
        <v>#N/A</v>
      </c>
      <c r="BM154" s="100" t="e">
        <f ca="true">+IF(AND(ISNUMBER(OFFSET('Hygiene Data'!$H$7,0,10*ROW('Hygiene Data'!H148))),'Data Summary'!EB154="Yes"),OFFSET('Hygiene Data'!$H$7,0,10*ROW('Hygiene Data'!H148)),NA())</f>
        <v>#N/A</v>
      </c>
      <c r="BN154" s="100" t="e">
        <f ca="true">+IF(AND(ISNUMBER(OFFSET('Hygiene Data'!$H$9,0,10*ROW('Hygiene Data'!H148))),'Data Summary'!EC154="Yes"),OFFSET('Hygiene Data'!$H$9,0,10*ROW('Hygiene Data'!H148)),NA())</f>
        <v>#N/A</v>
      </c>
      <c r="BO154" s="100" t="e">
        <f ca="true">+IF(AND(ISNUMBER(OFFSET('Hygiene Data'!$I$5,0,10*ROW('Hygiene Data'!I148))),'Data Summary'!ED154="Yes"),OFFSET('Hygiene Data'!$I$5,0,10*ROW('Hygiene Data'!I148)),NA())</f>
        <v>#N/A</v>
      </c>
      <c r="BP154" s="100" t="e">
        <f ca="true">+IF(AND(ISNUMBER(OFFSET('Hygiene Data'!$I$7,0,10*ROW('Hygiene Data'!I148))),'Data Summary'!EE154="Yes"),OFFSET('Hygiene Data'!$I$7,0,10*ROW('Hygiene Data'!I148)),NA())</f>
        <v>#N/A</v>
      </c>
      <c r="BQ154" s="100" t="e">
        <f ca="true">+IF(AND(ISNUMBER(OFFSET('Hygiene Data'!$I$9,0,10*ROW('Hygiene Data'!I148))),'Data Summary'!EF154="Yes"),OFFSET('Hygiene Data'!$I$9,0,10*ROW('Hygiene Data'!I148)),NA())</f>
        <v>#N/A</v>
      </c>
    </row>
    <row xmlns:x14ac="http://schemas.microsoft.com/office/spreadsheetml/2009/9/ac" r="155" x14ac:dyDescent="0.2">
      <c r="A155" s="351" t="e">
        <f ca="true">+RIGHT('Data Summary'!A155,LEN('Data Summary'!A155)-9)</f>
        <v>#VALUE!</v>
      </c>
      <c r="B155" s="38" t="str">
        <f ca="true">+IF(ISTEXT('Data Summary'!B155),'Data Summary'!B155,"")</f>
        <v/>
      </c>
      <c r="C155" s="350" t="e">
        <f ca="true">+VALUE('Data Summary'!C155)</f>
        <v>#VALUE!</v>
      </c>
      <c r="D155" s="98" t="e">
        <f ca="true">+IF(AND(ISNUMBER(OFFSET('Water Data'!$D$4,0,10*ROW('Water Data'!D149))),'Data Summary'!BS155="Yes"),100-OFFSET('Water Data'!$D$4,0,10*ROW('Water Data'!D149)),NA())</f>
        <v>#N/A</v>
      </c>
      <c r="E155" s="98" t="e">
        <f ca="true">+IF(AND(ISNUMBER(OFFSET('Water Data'!$D$6,0,10*ROW('Water Data'!D149))),'Data Summary'!BT155="Yes"),OFFSET('Water Data'!$D$6,0,10*ROW('Water Data'!D149)),NA())</f>
        <v>#N/A</v>
      </c>
      <c r="F155" s="98" t="e">
        <f ca="true">+IF(AND(ISNUMBER(OFFSET('Water Data'!$D$9,0,10*ROW('Water Data'!D149))),'Data Summary'!BU155="Yes"),OFFSET('Water Data'!$D$9,0,10*ROW('Water Data'!D149)),NA())</f>
        <v>#N/A</v>
      </c>
      <c r="G155" s="98" t="e">
        <f ca="true">+IF(AND(ISNUMBER(OFFSET('Water Data'!$E$4,0,10*ROW('Water Data'!E149))),'Data Summary'!BV155="Yes"),100-OFFSET('Water Data'!$E$4,0,10*ROW('Water Data'!E149)),NA())</f>
        <v>#N/A</v>
      </c>
      <c r="H155" s="98" t="e">
        <f ca="true">+IF(AND(ISNUMBER(OFFSET('Water Data'!$E$6,0,10*ROW('Water Data'!E149))),'Data Summary'!BW155="Yes"),OFFSET('Water Data'!$E$6,0,10*ROW('Water Data'!E149)),NA())</f>
        <v>#N/A</v>
      </c>
      <c r="I155" s="98" t="e">
        <f ca="true">+IF(AND(ISNUMBER(OFFSET('Water Data'!$E$9,0,10*ROW('Water Data'!E149))),'Data Summary'!BX155="Yes"),OFFSET('Water Data'!$E$9,0,10*ROW('Water Data'!E149)),NA())</f>
        <v>#N/A</v>
      </c>
      <c r="J155" s="98" t="e">
        <f ca="true">+IF(AND(ISNUMBER(OFFSET('Water Data'!$F$4,0,10*ROW('Water Data'!F149))),'Data Summary'!BY155="Yes"),100-OFFSET('Water Data'!$F$4,0,10*ROW('Water Data'!F149)),NA())</f>
        <v>#N/A</v>
      </c>
      <c r="K155" s="98" t="e">
        <f ca="true">+IF(AND(ISNUMBER(OFFSET('Water Data'!$F$6,0,10*ROW('Water Data'!F149))),'Data Summary'!BZ155="Yes"),OFFSET('Water Data'!$F$6,0,10*ROW('Water Data'!F149)),NA())</f>
        <v>#N/A</v>
      </c>
      <c r="L155" s="98" t="e">
        <f ca="true">+IF(AND(ISNUMBER(OFFSET('Water Data'!$F$9,0,10*ROW('Water Data'!F149))),'Data Summary'!CA155="Yes"),OFFSET('Water Data'!$F$9,0,10*ROW('Water Data'!F149)),NA())</f>
        <v>#N/A</v>
      </c>
      <c r="M155" s="98" t="e">
        <f ca="true">+IF(AND(ISNUMBER(OFFSET('Water Data'!$G$4,0,10*ROW('Water Data'!G149))),'Data Summary'!CB155="Yes"),100-OFFSET('Water Data'!$G$4,0,10*ROW('Water Data'!G149)),NA())</f>
        <v>#N/A</v>
      </c>
      <c r="N155" s="98" t="e">
        <f ca="true">+IF(AND(ISNUMBER(OFFSET('Water Data'!$G$6,0,10*ROW('Water Data'!G149))),'Data Summary'!CC155="Yes"),OFFSET('Water Data'!$G$6,0,10*ROW('Water Data'!G149)),NA())</f>
        <v>#N/A</v>
      </c>
      <c r="O155" s="98" t="e">
        <f ca="true">+IF(AND(ISNUMBER(OFFSET('Water Data'!$G$9,0,10*ROW('Water Data'!G149))),'Data Summary'!CD155="Yes"),OFFSET('Water Data'!$G$9,0,10*ROW('Water Data'!G149)),NA())</f>
        <v>#N/A</v>
      </c>
      <c r="P155" s="98" t="e">
        <f ca="true">+IF(AND(ISNUMBER(OFFSET('Water Data'!$H$4,0,10*ROW('Water Data'!H149))),'Data Summary'!CE155="Yes"),100-OFFSET('Water Data'!$H$4,0,10*ROW('Water Data'!H149)),NA())</f>
        <v>#N/A</v>
      </c>
      <c r="Q155" s="98" t="e">
        <f ca="true">+IF(AND(ISNUMBER(OFFSET('Water Data'!$H$6,0,10*ROW('Water Data'!H149))),'Data Summary'!CF155="Yes"),OFFSET('Water Data'!$H$6,0,10*ROW('Water Data'!H149)),NA())</f>
        <v>#N/A</v>
      </c>
      <c r="R155" s="98" t="e">
        <f ca="true">+IF(AND(ISNUMBER(OFFSET('Water Data'!$H$9,0,10*ROW('Water Data'!H149))),'Data Summary'!CG155="Yes"),OFFSET('Water Data'!$H$9,0,10*ROW('Water Data'!H149)),NA())</f>
        <v>#N/A</v>
      </c>
      <c r="S155" s="98" t="e">
        <f ca="true">+IF(AND(ISNUMBER(OFFSET('Water Data'!$I$4,0,10*ROW('Water Data'!I149))),'Data Summary'!CH155="Yes"),100-OFFSET('Water Data'!$I$4,0,10*ROW('Water Data'!I149)),NA())</f>
        <v>#N/A</v>
      </c>
      <c r="T155" s="98" t="e">
        <f ca="true">+IF(AND(ISNUMBER(OFFSET('Water Data'!$I$6,0,10*ROW('Water Data'!I149))),'Data Summary'!CI155="Yes"),OFFSET('Water Data'!$I$6,0,10*ROW('Water Data'!I149)),NA())</f>
        <v>#N/A</v>
      </c>
      <c r="U155" s="98" t="e">
        <f ca="true">+IF(AND(ISNUMBER(OFFSET('Water Data'!$I$9,0,10*ROW('Water Data'!I149))),'Data Summary'!CJ155="Yes"),OFFSET('Water Data'!$I$9,0,10*ROW('Water Data'!I149)),NA())</f>
        <v>#N/A</v>
      </c>
      <c r="V155" s="99" t="e">
        <f ca="true">+IF(AND(ISNUMBER(OFFSET('Sanitation Data'!$D$4,0,10*ROW('Sanitation Data'!D149))),'Data Summary'!CK155="Yes"),100-OFFSET('Sanitation Data'!$D$4,0,10*ROW('Sanitation Data'!D149)),NA())</f>
        <v>#N/A</v>
      </c>
      <c r="W155" s="99" t="e">
        <f ca="true">+IF(AND(ISNUMBER(OFFSET('Sanitation Data'!$D$6,0,10*ROW('Sanitation Data'!D149))),'Data Summary'!CL155="Yes"),OFFSET('Sanitation Data'!$D$6,0,10*ROW('Sanitation Data'!D149)),NA())</f>
        <v>#N/A</v>
      </c>
      <c r="X155" s="99" t="e">
        <f ca="true">+IF(AND(ISNUMBER(OFFSET('Sanitation Data'!$D$10,0,10*ROW('Sanitation Data'!D149))),'Data Summary'!CM155="Yes"),OFFSET('Sanitation Data'!$D$10,0,10*ROW('Sanitation Data'!D149)),NA())</f>
        <v>#N/A</v>
      </c>
      <c r="Y155" s="99" t="e">
        <f ca="true">+IF(AND(ISNUMBER(OFFSET('Sanitation Data'!$D$11,0,10*ROW('Sanitation Data'!D149))),'Data Summary'!CN155="Yes"),OFFSET('Sanitation Data'!$D$11,0,10*ROW('Sanitation Data'!D149)),NA())</f>
        <v>#N/A</v>
      </c>
      <c r="Z155" s="99" t="e">
        <f ca="true">+IF(AND(ISNUMBER(OFFSET('Sanitation Data'!$D$12,0,10*ROW('Sanitation Data'!D149))),'Data Summary'!CO155="Yes"),OFFSET('Sanitation Data'!$D$12,0,10*ROW('Sanitation Data'!D149)),NA())</f>
        <v>#N/A</v>
      </c>
      <c r="AA155" s="99" t="e">
        <f ca="true">+IF(AND(ISNUMBER(OFFSET('Sanitation Data'!$E$4,0,10*ROW('Sanitation Data'!E149))),'Data Summary'!CP155="Yes"),100-OFFSET('Sanitation Data'!$E$4,0,10*ROW('Sanitation Data'!E149)),NA())</f>
        <v>#N/A</v>
      </c>
      <c r="AB155" s="99" t="e">
        <f ca="true">+IF(AND(ISNUMBER(OFFSET('Sanitation Data'!$E$6,0,10*ROW('Sanitation Data'!E149))),'Data Summary'!CQ155="Yes"),OFFSET('Sanitation Data'!$E$6,0,10*ROW('Sanitation Data'!E149)),NA())</f>
        <v>#N/A</v>
      </c>
      <c r="AC155" s="99" t="e">
        <f ca="true">+IF(AND(ISNUMBER(OFFSET('Sanitation Data'!$E$10,0,10*ROW('Sanitation Data'!E149))),'Data Summary'!CR155="Yes"),OFFSET('Sanitation Data'!$E$10,0,10*ROW('Sanitation Data'!E149)),NA())</f>
        <v>#N/A</v>
      </c>
      <c r="AD155" s="99" t="e">
        <f ca="true">+IF(AND(ISNUMBER(OFFSET('Sanitation Data'!$E$11,0,10*ROW('Sanitation Data'!E149))),'Data Summary'!CS155="Yes"),OFFSET('Sanitation Data'!$E$11,0,10*ROW('Sanitation Data'!E149)),NA())</f>
        <v>#N/A</v>
      </c>
      <c r="AE155" s="99" t="e">
        <f ca="true">+IF(AND(ISNUMBER(OFFSET('Sanitation Data'!$E$12,0,10*ROW('Sanitation Data'!E149))),'Data Summary'!CT155="Yes"),OFFSET('Sanitation Data'!$E$12,0,10*ROW('Sanitation Data'!E149)),NA())</f>
        <v>#N/A</v>
      </c>
      <c r="AF155" s="99" t="e">
        <f ca="true">+IF(AND(ISNUMBER(OFFSET('Sanitation Data'!$F$4,0,10*ROW('Sanitation Data'!F149))),'Data Summary'!CU155="Yes"),100-OFFSET('Sanitation Data'!$F$4,0,10*ROW('Sanitation Data'!F149)),NA())</f>
        <v>#N/A</v>
      </c>
      <c r="AG155" s="99" t="e">
        <f ca="true">+IF(AND(ISNUMBER(OFFSET('Sanitation Data'!$F$6,0,10*ROW('Sanitation Data'!F149))),'Data Summary'!CV155="Yes"),OFFSET('Sanitation Data'!$F$6,0,10*ROW('Sanitation Data'!F149)),NA())</f>
        <v>#N/A</v>
      </c>
      <c r="AH155" s="99" t="e">
        <f ca="true">+IF(AND(ISNUMBER(OFFSET('Sanitation Data'!$F$10,0,10*ROW('Sanitation Data'!F149))),'Data Summary'!CW155="Yes"),OFFSET('Sanitation Data'!$F$10,0,10*ROW('Sanitation Data'!F149)),NA())</f>
        <v>#N/A</v>
      </c>
      <c r="AI155" s="99" t="e">
        <f ca="true">+IF(AND(ISNUMBER(OFFSET('Sanitation Data'!$F$11,0,10*ROW('Sanitation Data'!F149))),'Data Summary'!CX155="Yes"),OFFSET('Sanitation Data'!$F$11,0,10*ROW('Sanitation Data'!F149)),NA())</f>
        <v>#N/A</v>
      </c>
      <c r="AJ155" s="99" t="e">
        <f ca="true">+IF(AND(ISNUMBER(OFFSET('Sanitation Data'!$F$12,0,10*ROW('Sanitation Data'!F149))),'Data Summary'!CY155="Yes"),OFFSET('Sanitation Data'!$F$12,0,10*ROW('Sanitation Data'!F149)),NA())</f>
        <v>#N/A</v>
      </c>
      <c r="AK155" s="99" t="e">
        <f ca="true">+IF(AND(ISNUMBER(OFFSET('Sanitation Data'!$G$4,0,10*ROW('Sanitation Data'!G149))),'Data Summary'!CZ155="Yes"),100-OFFSET('Sanitation Data'!$G$4,0,10*ROW('Sanitation Data'!G149)),NA())</f>
        <v>#N/A</v>
      </c>
      <c r="AL155" s="99" t="e">
        <f ca="true">+IF(AND(ISNUMBER(OFFSET('Sanitation Data'!$G$6,0,10*ROW('Sanitation Data'!G149))),'Data Summary'!DA155="Yes"),OFFSET('Sanitation Data'!$G$6,0,10*ROW('Sanitation Data'!G149)),NA())</f>
        <v>#N/A</v>
      </c>
      <c r="AM155" s="99" t="e">
        <f ca="true">+IF(AND(ISNUMBER(OFFSET('Sanitation Data'!$G$10,0,10*ROW('Sanitation Data'!G149))),'Data Summary'!DB155="Yes"),OFFSET('Sanitation Data'!$G$10,0,10*ROW('Sanitation Data'!G149)),NA())</f>
        <v>#N/A</v>
      </c>
      <c r="AN155" s="99" t="e">
        <f ca="true">+IF(AND(ISNUMBER(OFFSET('Sanitation Data'!$G$11,0,10*ROW('Sanitation Data'!G149))),'Data Summary'!DC155="Yes"),OFFSET('Sanitation Data'!$G$11,0,10*ROW('Sanitation Data'!G149)),NA())</f>
        <v>#N/A</v>
      </c>
      <c r="AO155" s="99" t="e">
        <f ca="true">+IF(AND(ISNUMBER(OFFSET('Sanitation Data'!$G$12,0,10*ROW('Sanitation Data'!G149))),'Data Summary'!DD155="Yes"),OFFSET('Sanitation Data'!$G$12,0,10*ROW('Sanitation Data'!G149)),NA())</f>
        <v>#N/A</v>
      </c>
      <c r="AP155" s="99" t="e">
        <f ca="true">+IF(AND(ISNUMBER(OFFSET('Sanitation Data'!$H$4,0,10*ROW('Sanitation Data'!H149))),'Data Summary'!DE155="Yes"),100-OFFSET('Sanitation Data'!$H$4,0,10*ROW('Sanitation Data'!H149)),NA())</f>
        <v>#N/A</v>
      </c>
      <c r="AQ155" s="99" t="e">
        <f ca="true">+IF(AND(ISNUMBER(OFFSET('Sanitation Data'!$H$6,0,10*ROW('Sanitation Data'!H149))),'Data Summary'!DF155="Yes"),OFFSET('Sanitation Data'!$H$6,0,10*ROW('Sanitation Data'!H149)),NA())</f>
        <v>#N/A</v>
      </c>
      <c r="AR155" s="99" t="e">
        <f ca="true">+IF(AND(ISNUMBER(OFFSET('Sanitation Data'!$H$10,0,10*ROW('Sanitation Data'!H149))),'Data Summary'!DG155="Yes"),OFFSET('Sanitation Data'!$H$10,0,10*ROW('Sanitation Data'!H149)),NA())</f>
        <v>#N/A</v>
      </c>
      <c r="AS155" s="99" t="e">
        <f ca="true">+IF(AND(ISNUMBER(OFFSET('Sanitation Data'!$H$11,0,10*ROW('Sanitation Data'!H149))),'Data Summary'!DH155="Yes"),OFFSET('Sanitation Data'!$H$11,0,10*ROW('Sanitation Data'!H149)),NA())</f>
        <v>#N/A</v>
      </c>
      <c r="AT155" s="99" t="e">
        <f ca="true">+IF(AND(ISNUMBER(OFFSET('Sanitation Data'!$H$12,0,10*ROW('Sanitation Data'!H149))),'Data Summary'!DI155="Yes"),OFFSET('Sanitation Data'!$H$12,0,10*ROW('Sanitation Data'!H149)),NA())</f>
        <v>#N/A</v>
      </c>
      <c r="AU155" s="99" t="e">
        <f ca="true">+IF(AND(ISNUMBER(OFFSET('Sanitation Data'!$I$4,0,10*ROW('Sanitation Data'!I149))),'Data Summary'!DJ155="Yes"),100-OFFSET('Sanitation Data'!$I$4,0,10*ROW('Sanitation Data'!I149)),NA())</f>
        <v>#N/A</v>
      </c>
      <c r="AV155" s="99" t="e">
        <f ca="true">+IF(AND(ISNUMBER(OFFSET('Sanitation Data'!$I$6,0,10*ROW('Sanitation Data'!I149))),'Data Summary'!DK155="Yes"),OFFSET('Sanitation Data'!$I$6,0,10*ROW('Sanitation Data'!I149)),NA())</f>
        <v>#N/A</v>
      </c>
      <c r="AW155" s="99" t="e">
        <f ca="true">+IF(AND(ISNUMBER(OFFSET('Sanitation Data'!$I$10,0,10*ROW('Sanitation Data'!I149))),'Data Summary'!DL155="Yes"),OFFSET('Sanitation Data'!$I$10,0,10*ROW('Sanitation Data'!I149)),NA())</f>
        <v>#N/A</v>
      </c>
      <c r="AX155" s="99" t="e">
        <f ca="true">+IF(AND(ISNUMBER(OFFSET('Sanitation Data'!$I$11,0,10*ROW('Sanitation Data'!I149))),'Data Summary'!DM155="Yes"),OFFSET('Sanitation Data'!$I$11,0,10*ROW('Sanitation Data'!I149)),NA())</f>
        <v>#N/A</v>
      </c>
      <c r="AY155" s="99" t="e">
        <f ca="true">+IF(AND(ISNUMBER(OFFSET('Sanitation Data'!$I$12,0,10*ROW('Sanitation Data'!I149))),'Data Summary'!DN155="Yes"),OFFSET('Sanitation Data'!$I$12,0,10*ROW('Sanitation Data'!I149)),NA())</f>
        <v>#N/A</v>
      </c>
      <c r="AZ155" s="100" t="e">
        <f ca="true">+IF(AND(ISNUMBER(OFFSET('Hygiene Data'!$D$5,0,10*ROW('Hygiene Data'!D149))),'Data Summary'!DO155="Yes"),OFFSET('Hygiene Data'!$D$5,0,10*ROW('Hygiene Data'!D149)),NA())</f>
        <v>#N/A</v>
      </c>
      <c r="BA155" s="100" t="e">
        <f ca="true">+IF(AND(ISNUMBER(OFFSET('Hygiene Data'!$D$7,0,10*ROW('Hygiene Data'!D149))),'Data Summary'!DP155="Yes"),OFFSET('Hygiene Data'!$D$7,0,10*ROW('Hygiene Data'!D149)),NA())</f>
        <v>#N/A</v>
      </c>
      <c r="BB155" s="100" t="e">
        <f ca="true">+IF(AND(ISNUMBER(OFFSET('Hygiene Data'!$D$9,0,10*ROW('Hygiene Data'!D149))),'Data Summary'!DQ155="Yes"),OFFSET('Hygiene Data'!$D$9,0,10*ROW('Hygiene Data'!D149)),NA())</f>
        <v>#N/A</v>
      </c>
      <c r="BC155" s="100" t="e">
        <f ca="true">+IF(AND(ISNUMBER(OFFSET('Hygiene Data'!$E$5,0,10*ROW('Hygiene Data'!E149))),'Data Summary'!DR155="Yes"),OFFSET('Hygiene Data'!$E$5,0,10*ROW('Hygiene Data'!E149)),NA())</f>
        <v>#N/A</v>
      </c>
      <c r="BD155" s="100" t="e">
        <f ca="true">+IF(AND(ISNUMBER(OFFSET('Hygiene Data'!$E$7,0,10*ROW('Hygiene Data'!E149))),'Data Summary'!DS155="Yes"),OFFSET('Hygiene Data'!$E$7,0,10*ROW('Hygiene Data'!E149)),NA())</f>
        <v>#N/A</v>
      </c>
      <c r="BE155" s="100" t="e">
        <f ca="true">+IF(AND(ISNUMBER(OFFSET('Hygiene Data'!$E$9,0,10*ROW('Hygiene Data'!E149))),'Data Summary'!DT155="Yes"),OFFSET('Hygiene Data'!$E$9,0,10*ROW('Hygiene Data'!E149)),NA())</f>
        <v>#N/A</v>
      </c>
      <c r="BF155" s="100" t="e">
        <f ca="true">+IF(AND(ISNUMBER(OFFSET('Hygiene Data'!$F$5,0,10*ROW('Hygiene Data'!F149))),'Data Summary'!DU155="Yes"),OFFSET('Hygiene Data'!$F$5,0,10*ROW('Hygiene Data'!F149)),NA())</f>
        <v>#N/A</v>
      </c>
      <c r="BG155" s="100" t="e">
        <f ca="true">+IF(AND(ISNUMBER(OFFSET('Hygiene Data'!$F$7,0,10*ROW('Hygiene Data'!F149))),'Data Summary'!DV155="Yes"),OFFSET('Hygiene Data'!$F$7,0,10*ROW('Hygiene Data'!F149)),NA())</f>
        <v>#N/A</v>
      </c>
      <c r="BH155" s="100" t="e">
        <f ca="true">+IF(AND(ISNUMBER(OFFSET('Hygiene Data'!$F$9,0,10*ROW('Hygiene Data'!F149))),'Data Summary'!DW155="Yes"),OFFSET('Hygiene Data'!$F$9,0,10*ROW('Hygiene Data'!F149)),NA())</f>
        <v>#N/A</v>
      </c>
      <c r="BI155" s="100" t="e">
        <f ca="true">+IF(AND(ISNUMBER(OFFSET('Hygiene Data'!$G$5,0,10*ROW('Hygiene Data'!G149))),'Data Summary'!DX155="Yes"),OFFSET('Hygiene Data'!$G$5,0,10*ROW('Hygiene Data'!G149)),NA())</f>
        <v>#N/A</v>
      </c>
      <c r="BJ155" s="100" t="e">
        <f ca="true">+IF(AND(ISNUMBER(OFFSET('Hygiene Data'!$G$7,0,10*ROW('Hygiene Data'!G149))),'Data Summary'!DY155="Yes"),OFFSET('Hygiene Data'!$G$7,0,10*ROW('Hygiene Data'!G149)),NA())</f>
        <v>#N/A</v>
      </c>
      <c r="BK155" s="100" t="e">
        <f ca="true">+IF(AND(ISNUMBER(OFFSET('Hygiene Data'!$G$9,0,10*ROW('Hygiene Data'!G149))),'Data Summary'!DZ155="Yes"),OFFSET('Hygiene Data'!$G$9,0,10*ROW('Hygiene Data'!G149)),NA())</f>
        <v>#N/A</v>
      </c>
      <c r="BL155" s="100" t="e">
        <f ca="true">+IF(AND(ISNUMBER(OFFSET('Hygiene Data'!$H$5,0,10*ROW('Hygiene Data'!H149))),'Data Summary'!EA155="Yes"),OFFSET('Hygiene Data'!$H$5,0,10*ROW('Hygiene Data'!H149)),NA())</f>
        <v>#N/A</v>
      </c>
      <c r="BM155" s="100" t="e">
        <f ca="true">+IF(AND(ISNUMBER(OFFSET('Hygiene Data'!$H$7,0,10*ROW('Hygiene Data'!H149))),'Data Summary'!EB155="Yes"),OFFSET('Hygiene Data'!$H$7,0,10*ROW('Hygiene Data'!H149)),NA())</f>
        <v>#N/A</v>
      </c>
      <c r="BN155" s="100" t="e">
        <f ca="true">+IF(AND(ISNUMBER(OFFSET('Hygiene Data'!$H$9,0,10*ROW('Hygiene Data'!H149))),'Data Summary'!EC155="Yes"),OFFSET('Hygiene Data'!$H$9,0,10*ROW('Hygiene Data'!H149)),NA())</f>
        <v>#N/A</v>
      </c>
      <c r="BO155" s="100" t="e">
        <f ca="true">+IF(AND(ISNUMBER(OFFSET('Hygiene Data'!$I$5,0,10*ROW('Hygiene Data'!I149))),'Data Summary'!ED155="Yes"),OFFSET('Hygiene Data'!$I$5,0,10*ROW('Hygiene Data'!I149)),NA())</f>
        <v>#N/A</v>
      </c>
      <c r="BP155" s="100" t="e">
        <f ca="true">+IF(AND(ISNUMBER(OFFSET('Hygiene Data'!$I$7,0,10*ROW('Hygiene Data'!I149))),'Data Summary'!EE155="Yes"),OFFSET('Hygiene Data'!$I$7,0,10*ROW('Hygiene Data'!I149)),NA())</f>
        <v>#N/A</v>
      </c>
      <c r="BQ155" s="100" t="e">
        <f ca="true">+IF(AND(ISNUMBER(OFFSET('Hygiene Data'!$I$9,0,10*ROW('Hygiene Data'!I149))),'Data Summary'!EF155="Yes"),OFFSET('Hygiene Data'!$I$9,0,10*ROW('Hygiene Data'!I149)),NA())</f>
        <v>#N/A</v>
      </c>
    </row>
    <row xmlns:x14ac="http://schemas.microsoft.com/office/spreadsheetml/2009/9/ac" r="156" x14ac:dyDescent="0.2">
      <c r="A156" s="351" t="e">
        <f ca="true">+RIGHT('Data Summary'!A156,LEN('Data Summary'!A156)-9)</f>
        <v>#VALUE!</v>
      </c>
      <c r="B156" s="38" t="str">
        <f ca="true">+IF(ISTEXT('Data Summary'!B156),'Data Summary'!B156,"")</f>
        <v/>
      </c>
      <c r="C156" s="350" t="e">
        <f ca="true">+VALUE('Data Summary'!C156)</f>
        <v>#VALUE!</v>
      </c>
      <c r="D156" s="98" t="e">
        <f ca="true">+IF(AND(ISNUMBER(OFFSET('Water Data'!$D$4,0,10*ROW('Water Data'!D150))),'Data Summary'!BS156="Yes"),100-OFFSET('Water Data'!$D$4,0,10*ROW('Water Data'!D150)),NA())</f>
        <v>#N/A</v>
      </c>
      <c r="E156" s="98" t="e">
        <f ca="true">+IF(AND(ISNUMBER(OFFSET('Water Data'!$D$6,0,10*ROW('Water Data'!D150))),'Data Summary'!BT156="Yes"),OFFSET('Water Data'!$D$6,0,10*ROW('Water Data'!D150)),NA())</f>
        <v>#N/A</v>
      </c>
      <c r="F156" s="98" t="e">
        <f ca="true">+IF(AND(ISNUMBER(OFFSET('Water Data'!$D$9,0,10*ROW('Water Data'!D150))),'Data Summary'!BU156="Yes"),OFFSET('Water Data'!$D$9,0,10*ROW('Water Data'!D150)),NA())</f>
        <v>#N/A</v>
      </c>
      <c r="G156" s="98" t="e">
        <f ca="true">+IF(AND(ISNUMBER(OFFSET('Water Data'!$E$4,0,10*ROW('Water Data'!E150))),'Data Summary'!BV156="Yes"),100-OFFSET('Water Data'!$E$4,0,10*ROW('Water Data'!E150)),NA())</f>
        <v>#N/A</v>
      </c>
      <c r="H156" s="98" t="e">
        <f ca="true">+IF(AND(ISNUMBER(OFFSET('Water Data'!$E$6,0,10*ROW('Water Data'!E150))),'Data Summary'!BW156="Yes"),OFFSET('Water Data'!$E$6,0,10*ROW('Water Data'!E150)),NA())</f>
        <v>#N/A</v>
      </c>
      <c r="I156" s="98" t="e">
        <f ca="true">+IF(AND(ISNUMBER(OFFSET('Water Data'!$E$9,0,10*ROW('Water Data'!E150))),'Data Summary'!BX156="Yes"),OFFSET('Water Data'!$E$9,0,10*ROW('Water Data'!E150)),NA())</f>
        <v>#N/A</v>
      </c>
      <c r="J156" s="98" t="e">
        <f ca="true">+IF(AND(ISNUMBER(OFFSET('Water Data'!$F$4,0,10*ROW('Water Data'!F150))),'Data Summary'!BY156="Yes"),100-OFFSET('Water Data'!$F$4,0,10*ROW('Water Data'!F150)),NA())</f>
        <v>#N/A</v>
      </c>
      <c r="K156" s="98" t="e">
        <f ca="true">+IF(AND(ISNUMBER(OFFSET('Water Data'!$F$6,0,10*ROW('Water Data'!F150))),'Data Summary'!BZ156="Yes"),OFFSET('Water Data'!$F$6,0,10*ROW('Water Data'!F150)),NA())</f>
        <v>#N/A</v>
      </c>
      <c r="L156" s="98" t="e">
        <f ca="true">+IF(AND(ISNUMBER(OFFSET('Water Data'!$F$9,0,10*ROW('Water Data'!F150))),'Data Summary'!CA156="Yes"),OFFSET('Water Data'!$F$9,0,10*ROW('Water Data'!F150)),NA())</f>
        <v>#N/A</v>
      </c>
      <c r="M156" s="98" t="e">
        <f ca="true">+IF(AND(ISNUMBER(OFFSET('Water Data'!$G$4,0,10*ROW('Water Data'!G150))),'Data Summary'!CB156="Yes"),100-OFFSET('Water Data'!$G$4,0,10*ROW('Water Data'!G150)),NA())</f>
        <v>#N/A</v>
      </c>
      <c r="N156" s="98" t="e">
        <f ca="true">+IF(AND(ISNUMBER(OFFSET('Water Data'!$G$6,0,10*ROW('Water Data'!G150))),'Data Summary'!CC156="Yes"),OFFSET('Water Data'!$G$6,0,10*ROW('Water Data'!G150)),NA())</f>
        <v>#N/A</v>
      </c>
      <c r="O156" s="98" t="e">
        <f ca="true">+IF(AND(ISNUMBER(OFFSET('Water Data'!$G$9,0,10*ROW('Water Data'!G150))),'Data Summary'!CD156="Yes"),OFFSET('Water Data'!$G$9,0,10*ROW('Water Data'!G150)),NA())</f>
        <v>#N/A</v>
      </c>
      <c r="P156" s="98" t="e">
        <f ca="true">+IF(AND(ISNUMBER(OFFSET('Water Data'!$H$4,0,10*ROW('Water Data'!H150))),'Data Summary'!CE156="Yes"),100-OFFSET('Water Data'!$H$4,0,10*ROW('Water Data'!H150)),NA())</f>
        <v>#N/A</v>
      </c>
      <c r="Q156" s="98" t="e">
        <f ca="true">+IF(AND(ISNUMBER(OFFSET('Water Data'!$H$6,0,10*ROW('Water Data'!H150))),'Data Summary'!CF156="Yes"),OFFSET('Water Data'!$H$6,0,10*ROW('Water Data'!H150)),NA())</f>
        <v>#N/A</v>
      </c>
      <c r="R156" s="98" t="e">
        <f ca="true">+IF(AND(ISNUMBER(OFFSET('Water Data'!$H$9,0,10*ROW('Water Data'!H150))),'Data Summary'!CG156="Yes"),OFFSET('Water Data'!$H$9,0,10*ROW('Water Data'!H150)),NA())</f>
        <v>#N/A</v>
      </c>
      <c r="S156" s="98" t="e">
        <f ca="true">+IF(AND(ISNUMBER(OFFSET('Water Data'!$I$4,0,10*ROW('Water Data'!I150))),'Data Summary'!CH156="Yes"),100-OFFSET('Water Data'!$I$4,0,10*ROW('Water Data'!I150)),NA())</f>
        <v>#N/A</v>
      </c>
      <c r="T156" s="98" t="e">
        <f ca="true">+IF(AND(ISNUMBER(OFFSET('Water Data'!$I$6,0,10*ROW('Water Data'!I150))),'Data Summary'!CI156="Yes"),OFFSET('Water Data'!$I$6,0,10*ROW('Water Data'!I150)),NA())</f>
        <v>#N/A</v>
      </c>
      <c r="U156" s="98" t="e">
        <f ca="true">+IF(AND(ISNUMBER(OFFSET('Water Data'!$I$9,0,10*ROW('Water Data'!I150))),'Data Summary'!CJ156="Yes"),OFFSET('Water Data'!$I$9,0,10*ROW('Water Data'!I150)),NA())</f>
        <v>#N/A</v>
      </c>
      <c r="V156" s="99" t="e">
        <f ca="true">+IF(AND(ISNUMBER(OFFSET('Sanitation Data'!$D$4,0,10*ROW('Sanitation Data'!D150))),'Data Summary'!CK156="Yes"),100-OFFSET('Sanitation Data'!$D$4,0,10*ROW('Sanitation Data'!D150)),NA())</f>
        <v>#N/A</v>
      </c>
      <c r="W156" s="99" t="e">
        <f ca="true">+IF(AND(ISNUMBER(OFFSET('Sanitation Data'!$D$6,0,10*ROW('Sanitation Data'!D150))),'Data Summary'!CL156="Yes"),OFFSET('Sanitation Data'!$D$6,0,10*ROW('Sanitation Data'!D150)),NA())</f>
        <v>#N/A</v>
      </c>
      <c r="X156" s="99" t="e">
        <f ca="true">+IF(AND(ISNUMBER(OFFSET('Sanitation Data'!$D$10,0,10*ROW('Sanitation Data'!D150))),'Data Summary'!CM156="Yes"),OFFSET('Sanitation Data'!$D$10,0,10*ROW('Sanitation Data'!D150)),NA())</f>
        <v>#N/A</v>
      </c>
      <c r="Y156" s="99" t="e">
        <f ca="true">+IF(AND(ISNUMBER(OFFSET('Sanitation Data'!$D$11,0,10*ROW('Sanitation Data'!D150))),'Data Summary'!CN156="Yes"),OFFSET('Sanitation Data'!$D$11,0,10*ROW('Sanitation Data'!D150)),NA())</f>
        <v>#N/A</v>
      </c>
      <c r="Z156" s="99" t="e">
        <f ca="true">+IF(AND(ISNUMBER(OFFSET('Sanitation Data'!$D$12,0,10*ROW('Sanitation Data'!D150))),'Data Summary'!CO156="Yes"),OFFSET('Sanitation Data'!$D$12,0,10*ROW('Sanitation Data'!D150)),NA())</f>
        <v>#N/A</v>
      </c>
      <c r="AA156" s="99" t="e">
        <f ca="true">+IF(AND(ISNUMBER(OFFSET('Sanitation Data'!$E$4,0,10*ROW('Sanitation Data'!E150))),'Data Summary'!CP156="Yes"),100-OFFSET('Sanitation Data'!$E$4,0,10*ROW('Sanitation Data'!E150)),NA())</f>
        <v>#N/A</v>
      </c>
      <c r="AB156" s="99" t="e">
        <f ca="true">+IF(AND(ISNUMBER(OFFSET('Sanitation Data'!$E$6,0,10*ROW('Sanitation Data'!E150))),'Data Summary'!CQ156="Yes"),OFFSET('Sanitation Data'!$E$6,0,10*ROW('Sanitation Data'!E150)),NA())</f>
        <v>#N/A</v>
      </c>
      <c r="AC156" s="99" t="e">
        <f ca="true">+IF(AND(ISNUMBER(OFFSET('Sanitation Data'!$E$10,0,10*ROW('Sanitation Data'!E150))),'Data Summary'!CR156="Yes"),OFFSET('Sanitation Data'!$E$10,0,10*ROW('Sanitation Data'!E150)),NA())</f>
        <v>#N/A</v>
      </c>
      <c r="AD156" s="99" t="e">
        <f ca="true">+IF(AND(ISNUMBER(OFFSET('Sanitation Data'!$E$11,0,10*ROW('Sanitation Data'!E150))),'Data Summary'!CS156="Yes"),OFFSET('Sanitation Data'!$E$11,0,10*ROW('Sanitation Data'!E150)),NA())</f>
        <v>#N/A</v>
      </c>
      <c r="AE156" s="99" t="e">
        <f ca="true">+IF(AND(ISNUMBER(OFFSET('Sanitation Data'!$E$12,0,10*ROW('Sanitation Data'!E150))),'Data Summary'!CT156="Yes"),OFFSET('Sanitation Data'!$E$12,0,10*ROW('Sanitation Data'!E150)),NA())</f>
        <v>#N/A</v>
      </c>
      <c r="AF156" s="99" t="e">
        <f ca="true">+IF(AND(ISNUMBER(OFFSET('Sanitation Data'!$F$4,0,10*ROW('Sanitation Data'!F150))),'Data Summary'!CU156="Yes"),100-OFFSET('Sanitation Data'!$F$4,0,10*ROW('Sanitation Data'!F150)),NA())</f>
        <v>#N/A</v>
      </c>
      <c r="AG156" s="99" t="e">
        <f ca="true">+IF(AND(ISNUMBER(OFFSET('Sanitation Data'!$F$6,0,10*ROW('Sanitation Data'!F150))),'Data Summary'!CV156="Yes"),OFFSET('Sanitation Data'!$F$6,0,10*ROW('Sanitation Data'!F150)),NA())</f>
        <v>#N/A</v>
      </c>
      <c r="AH156" s="99" t="e">
        <f ca="true">+IF(AND(ISNUMBER(OFFSET('Sanitation Data'!$F$10,0,10*ROW('Sanitation Data'!F150))),'Data Summary'!CW156="Yes"),OFFSET('Sanitation Data'!$F$10,0,10*ROW('Sanitation Data'!F150)),NA())</f>
        <v>#N/A</v>
      </c>
      <c r="AI156" s="99" t="e">
        <f ca="true">+IF(AND(ISNUMBER(OFFSET('Sanitation Data'!$F$11,0,10*ROW('Sanitation Data'!F150))),'Data Summary'!CX156="Yes"),OFFSET('Sanitation Data'!$F$11,0,10*ROW('Sanitation Data'!F150)),NA())</f>
        <v>#N/A</v>
      </c>
      <c r="AJ156" s="99" t="e">
        <f ca="true">+IF(AND(ISNUMBER(OFFSET('Sanitation Data'!$F$12,0,10*ROW('Sanitation Data'!F150))),'Data Summary'!CY156="Yes"),OFFSET('Sanitation Data'!$F$12,0,10*ROW('Sanitation Data'!F150)),NA())</f>
        <v>#N/A</v>
      </c>
      <c r="AK156" s="99" t="e">
        <f ca="true">+IF(AND(ISNUMBER(OFFSET('Sanitation Data'!$G$4,0,10*ROW('Sanitation Data'!G150))),'Data Summary'!CZ156="Yes"),100-OFFSET('Sanitation Data'!$G$4,0,10*ROW('Sanitation Data'!G150)),NA())</f>
        <v>#N/A</v>
      </c>
      <c r="AL156" s="99" t="e">
        <f ca="true">+IF(AND(ISNUMBER(OFFSET('Sanitation Data'!$G$6,0,10*ROW('Sanitation Data'!G150))),'Data Summary'!DA156="Yes"),OFFSET('Sanitation Data'!$G$6,0,10*ROW('Sanitation Data'!G150)),NA())</f>
        <v>#N/A</v>
      </c>
      <c r="AM156" s="99" t="e">
        <f ca="true">+IF(AND(ISNUMBER(OFFSET('Sanitation Data'!$G$10,0,10*ROW('Sanitation Data'!G150))),'Data Summary'!DB156="Yes"),OFFSET('Sanitation Data'!$G$10,0,10*ROW('Sanitation Data'!G150)),NA())</f>
        <v>#N/A</v>
      </c>
      <c r="AN156" s="99" t="e">
        <f ca="true">+IF(AND(ISNUMBER(OFFSET('Sanitation Data'!$G$11,0,10*ROW('Sanitation Data'!G150))),'Data Summary'!DC156="Yes"),OFFSET('Sanitation Data'!$G$11,0,10*ROW('Sanitation Data'!G150)),NA())</f>
        <v>#N/A</v>
      </c>
      <c r="AO156" s="99" t="e">
        <f ca="true">+IF(AND(ISNUMBER(OFFSET('Sanitation Data'!$G$12,0,10*ROW('Sanitation Data'!G150))),'Data Summary'!DD156="Yes"),OFFSET('Sanitation Data'!$G$12,0,10*ROW('Sanitation Data'!G150)),NA())</f>
        <v>#N/A</v>
      </c>
      <c r="AP156" s="99" t="e">
        <f ca="true">+IF(AND(ISNUMBER(OFFSET('Sanitation Data'!$H$4,0,10*ROW('Sanitation Data'!H150))),'Data Summary'!DE156="Yes"),100-OFFSET('Sanitation Data'!$H$4,0,10*ROW('Sanitation Data'!H150)),NA())</f>
        <v>#N/A</v>
      </c>
      <c r="AQ156" s="99" t="e">
        <f ca="true">+IF(AND(ISNUMBER(OFFSET('Sanitation Data'!$H$6,0,10*ROW('Sanitation Data'!H150))),'Data Summary'!DF156="Yes"),OFFSET('Sanitation Data'!$H$6,0,10*ROW('Sanitation Data'!H150)),NA())</f>
        <v>#N/A</v>
      </c>
      <c r="AR156" s="99" t="e">
        <f ca="true">+IF(AND(ISNUMBER(OFFSET('Sanitation Data'!$H$10,0,10*ROW('Sanitation Data'!H150))),'Data Summary'!DG156="Yes"),OFFSET('Sanitation Data'!$H$10,0,10*ROW('Sanitation Data'!H150)),NA())</f>
        <v>#N/A</v>
      </c>
      <c r="AS156" s="99" t="e">
        <f ca="true">+IF(AND(ISNUMBER(OFFSET('Sanitation Data'!$H$11,0,10*ROW('Sanitation Data'!H150))),'Data Summary'!DH156="Yes"),OFFSET('Sanitation Data'!$H$11,0,10*ROW('Sanitation Data'!H150)),NA())</f>
        <v>#N/A</v>
      </c>
      <c r="AT156" s="99" t="e">
        <f ca="true">+IF(AND(ISNUMBER(OFFSET('Sanitation Data'!$H$12,0,10*ROW('Sanitation Data'!H150))),'Data Summary'!DI156="Yes"),OFFSET('Sanitation Data'!$H$12,0,10*ROW('Sanitation Data'!H150)),NA())</f>
        <v>#N/A</v>
      </c>
      <c r="AU156" s="99" t="e">
        <f ca="true">+IF(AND(ISNUMBER(OFFSET('Sanitation Data'!$I$4,0,10*ROW('Sanitation Data'!I150))),'Data Summary'!DJ156="Yes"),100-OFFSET('Sanitation Data'!$I$4,0,10*ROW('Sanitation Data'!I150)),NA())</f>
        <v>#N/A</v>
      </c>
      <c r="AV156" s="99" t="e">
        <f ca="true">+IF(AND(ISNUMBER(OFFSET('Sanitation Data'!$I$6,0,10*ROW('Sanitation Data'!I150))),'Data Summary'!DK156="Yes"),OFFSET('Sanitation Data'!$I$6,0,10*ROW('Sanitation Data'!I150)),NA())</f>
        <v>#N/A</v>
      </c>
      <c r="AW156" s="99" t="e">
        <f ca="true">+IF(AND(ISNUMBER(OFFSET('Sanitation Data'!$I$10,0,10*ROW('Sanitation Data'!I150))),'Data Summary'!DL156="Yes"),OFFSET('Sanitation Data'!$I$10,0,10*ROW('Sanitation Data'!I150)),NA())</f>
        <v>#N/A</v>
      </c>
      <c r="AX156" s="99" t="e">
        <f ca="true">+IF(AND(ISNUMBER(OFFSET('Sanitation Data'!$I$11,0,10*ROW('Sanitation Data'!I150))),'Data Summary'!DM156="Yes"),OFFSET('Sanitation Data'!$I$11,0,10*ROW('Sanitation Data'!I150)),NA())</f>
        <v>#N/A</v>
      </c>
      <c r="AY156" s="99" t="e">
        <f ca="true">+IF(AND(ISNUMBER(OFFSET('Sanitation Data'!$I$12,0,10*ROW('Sanitation Data'!I150))),'Data Summary'!DN156="Yes"),OFFSET('Sanitation Data'!$I$12,0,10*ROW('Sanitation Data'!I150)),NA())</f>
        <v>#N/A</v>
      </c>
      <c r="AZ156" s="100" t="e">
        <f ca="true">+IF(AND(ISNUMBER(OFFSET('Hygiene Data'!$D$5,0,10*ROW('Hygiene Data'!D150))),'Data Summary'!DO156="Yes"),OFFSET('Hygiene Data'!$D$5,0,10*ROW('Hygiene Data'!D150)),NA())</f>
        <v>#N/A</v>
      </c>
      <c r="BA156" s="100" t="e">
        <f ca="true">+IF(AND(ISNUMBER(OFFSET('Hygiene Data'!$D$7,0,10*ROW('Hygiene Data'!D150))),'Data Summary'!DP156="Yes"),OFFSET('Hygiene Data'!$D$7,0,10*ROW('Hygiene Data'!D150)),NA())</f>
        <v>#N/A</v>
      </c>
      <c r="BB156" s="100" t="e">
        <f ca="true">+IF(AND(ISNUMBER(OFFSET('Hygiene Data'!$D$9,0,10*ROW('Hygiene Data'!D150))),'Data Summary'!DQ156="Yes"),OFFSET('Hygiene Data'!$D$9,0,10*ROW('Hygiene Data'!D150)),NA())</f>
        <v>#N/A</v>
      </c>
      <c r="BC156" s="100" t="e">
        <f ca="true">+IF(AND(ISNUMBER(OFFSET('Hygiene Data'!$E$5,0,10*ROW('Hygiene Data'!E150))),'Data Summary'!DR156="Yes"),OFFSET('Hygiene Data'!$E$5,0,10*ROW('Hygiene Data'!E150)),NA())</f>
        <v>#N/A</v>
      </c>
      <c r="BD156" s="100" t="e">
        <f ca="true">+IF(AND(ISNUMBER(OFFSET('Hygiene Data'!$E$7,0,10*ROW('Hygiene Data'!E150))),'Data Summary'!DS156="Yes"),OFFSET('Hygiene Data'!$E$7,0,10*ROW('Hygiene Data'!E150)),NA())</f>
        <v>#N/A</v>
      </c>
      <c r="BE156" s="100" t="e">
        <f ca="true">+IF(AND(ISNUMBER(OFFSET('Hygiene Data'!$E$9,0,10*ROW('Hygiene Data'!E150))),'Data Summary'!DT156="Yes"),OFFSET('Hygiene Data'!$E$9,0,10*ROW('Hygiene Data'!E150)),NA())</f>
        <v>#N/A</v>
      </c>
      <c r="BF156" s="100" t="e">
        <f ca="true">+IF(AND(ISNUMBER(OFFSET('Hygiene Data'!$F$5,0,10*ROW('Hygiene Data'!F150))),'Data Summary'!DU156="Yes"),OFFSET('Hygiene Data'!$F$5,0,10*ROW('Hygiene Data'!F150)),NA())</f>
        <v>#N/A</v>
      </c>
      <c r="BG156" s="100" t="e">
        <f ca="true">+IF(AND(ISNUMBER(OFFSET('Hygiene Data'!$F$7,0,10*ROW('Hygiene Data'!F150))),'Data Summary'!DV156="Yes"),OFFSET('Hygiene Data'!$F$7,0,10*ROW('Hygiene Data'!F150)),NA())</f>
        <v>#N/A</v>
      </c>
      <c r="BH156" s="100" t="e">
        <f ca="true">+IF(AND(ISNUMBER(OFFSET('Hygiene Data'!$F$9,0,10*ROW('Hygiene Data'!F150))),'Data Summary'!DW156="Yes"),OFFSET('Hygiene Data'!$F$9,0,10*ROW('Hygiene Data'!F150)),NA())</f>
        <v>#N/A</v>
      </c>
      <c r="BI156" s="100" t="e">
        <f ca="true">+IF(AND(ISNUMBER(OFFSET('Hygiene Data'!$G$5,0,10*ROW('Hygiene Data'!G150))),'Data Summary'!DX156="Yes"),OFFSET('Hygiene Data'!$G$5,0,10*ROW('Hygiene Data'!G150)),NA())</f>
        <v>#N/A</v>
      </c>
      <c r="BJ156" s="100" t="e">
        <f ca="true">+IF(AND(ISNUMBER(OFFSET('Hygiene Data'!$G$7,0,10*ROW('Hygiene Data'!G150))),'Data Summary'!DY156="Yes"),OFFSET('Hygiene Data'!$G$7,0,10*ROW('Hygiene Data'!G150)),NA())</f>
        <v>#N/A</v>
      </c>
      <c r="BK156" s="100" t="e">
        <f ca="true">+IF(AND(ISNUMBER(OFFSET('Hygiene Data'!$G$9,0,10*ROW('Hygiene Data'!G150))),'Data Summary'!DZ156="Yes"),OFFSET('Hygiene Data'!$G$9,0,10*ROW('Hygiene Data'!G150)),NA())</f>
        <v>#N/A</v>
      </c>
      <c r="BL156" s="100" t="e">
        <f ca="true">+IF(AND(ISNUMBER(OFFSET('Hygiene Data'!$H$5,0,10*ROW('Hygiene Data'!H150))),'Data Summary'!EA156="Yes"),OFFSET('Hygiene Data'!$H$5,0,10*ROW('Hygiene Data'!H150)),NA())</f>
        <v>#N/A</v>
      </c>
      <c r="BM156" s="100" t="e">
        <f ca="true">+IF(AND(ISNUMBER(OFFSET('Hygiene Data'!$H$7,0,10*ROW('Hygiene Data'!H150))),'Data Summary'!EB156="Yes"),OFFSET('Hygiene Data'!$H$7,0,10*ROW('Hygiene Data'!H150)),NA())</f>
        <v>#N/A</v>
      </c>
      <c r="BN156" s="100" t="e">
        <f ca="true">+IF(AND(ISNUMBER(OFFSET('Hygiene Data'!$H$9,0,10*ROW('Hygiene Data'!H150))),'Data Summary'!EC156="Yes"),OFFSET('Hygiene Data'!$H$9,0,10*ROW('Hygiene Data'!H150)),NA())</f>
        <v>#N/A</v>
      </c>
      <c r="BO156" s="100" t="e">
        <f ca="true">+IF(AND(ISNUMBER(OFFSET('Hygiene Data'!$I$5,0,10*ROW('Hygiene Data'!I150))),'Data Summary'!ED156="Yes"),OFFSET('Hygiene Data'!$I$5,0,10*ROW('Hygiene Data'!I150)),NA())</f>
        <v>#N/A</v>
      </c>
      <c r="BP156" s="100" t="e">
        <f ca="true">+IF(AND(ISNUMBER(OFFSET('Hygiene Data'!$I$7,0,10*ROW('Hygiene Data'!I150))),'Data Summary'!EE156="Yes"),OFFSET('Hygiene Data'!$I$7,0,10*ROW('Hygiene Data'!I150)),NA())</f>
        <v>#N/A</v>
      </c>
      <c r="BQ156" s="100" t="e">
        <f ca="true">+IF(AND(ISNUMBER(OFFSET('Hygiene Data'!$I$9,0,10*ROW('Hygiene Data'!I150))),'Data Summary'!EF156="Yes"),OFFSET('Hygiene Data'!$I$9,0,10*ROW('Hygiene Data'!I150)),NA())</f>
        <v>#N/A</v>
      </c>
    </row>
    <row xmlns:x14ac="http://schemas.microsoft.com/office/spreadsheetml/2009/9/ac" r="157" x14ac:dyDescent="0.2">
      <c r="A157" s="351" t="e">
        <f ca="true">+RIGHT('Data Summary'!A157,LEN('Data Summary'!A157)-9)</f>
        <v>#VALUE!</v>
      </c>
      <c r="B157" s="38" t="str">
        <f ca="true">+IF(ISTEXT('Data Summary'!B157),'Data Summary'!B157,"")</f>
        <v/>
      </c>
      <c r="C157" s="350" t="e">
        <f ca="true">+VALUE('Data Summary'!C157)</f>
        <v>#VALUE!</v>
      </c>
      <c r="D157" s="98" t="e">
        <f ca="true">+IF(AND(ISNUMBER(OFFSET('Water Data'!$D$4,0,10*ROW('Water Data'!D151))),'Data Summary'!BS157="Yes"),100-OFFSET('Water Data'!$D$4,0,10*ROW('Water Data'!D151)),NA())</f>
        <v>#N/A</v>
      </c>
      <c r="E157" s="98" t="e">
        <f ca="true">+IF(AND(ISNUMBER(OFFSET('Water Data'!$D$6,0,10*ROW('Water Data'!D151))),'Data Summary'!BT157="Yes"),OFFSET('Water Data'!$D$6,0,10*ROW('Water Data'!D151)),NA())</f>
        <v>#N/A</v>
      </c>
      <c r="F157" s="98" t="e">
        <f ca="true">+IF(AND(ISNUMBER(OFFSET('Water Data'!$D$9,0,10*ROW('Water Data'!D151))),'Data Summary'!BU157="Yes"),OFFSET('Water Data'!$D$9,0,10*ROW('Water Data'!D151)),NA())</f>
        <v>#N/A</v>
      </c>
      <c r="G157" s="98" t="e">
        <f ca="true">+IF(AND(ISNUMBER(OFFSET('Water Data'!$E$4,0,10*ROW('Water Data'!E151))),'Data Summary'!BV157="Yes"),100-OFFSET('Water Data'!$E$4,0,10*ROW('Water Data'!E151)),NA())</f>
        <v>#N/A</v>
      </c>
      <c r="H157" s="98" t="e">
        <f ca="true">+IF(AND(ISNUMBER(OFFSET('Water Data'!$E$6,0,10*ROW('Water Data'!E151))),'Data Summary'!BW157="Yes"),OFFSET('Water Data'!$E$6,0,10*ROW('Water Data'!E151)),NA())</f>
        <v>#N/A</v>
      </c>
      <c r="I157" s="98" t="e">
        <f ca="true">+IF(AND(ISNUMBER(OFFSET('Water Data'!$E$9,0,10*ROW('Water Data'!E151))),'Data Summary'!BX157="Yes"),OFFSET('Water Data'!$E$9,0,10*ROW('Water Data'!E151)),NA())</f>
        <v>#N/A</v>
      </c>
      <c r="J157" s="98" t="e">
        <f ca="true">+IF(AND(ISNUMBER(OFFSET('Water Data'!$F$4,0,10*ROW('Water Data'!F151))),'Data Summary'!BY157="Yes"),100-OFFSET('Water Data'!$F$4,0,10*ROW('Water Data'!F151)),NA())</f>
        <v>#N/A</v>
      </c>
      <c r="K157" s="98" t="e">
        <f ca="true">+IF(AND(ISNUMBER(OFFSET('Water Data'!$F$6,0,10*ROW('Water Data'!F151))),'Data Summary'!BZ157="Yes"),OFFSET('Water Data'!$F$6,0,10*ROW('Water Data'!F151)),NA())</f>
        <v>#N/A</v>
      </c>
      <c r="L157" s="98" t="e">
        <f ca="true">+IF(AND(ISNUMBER(OFFSET('Water Data'!$F$9,0,10*ROW('Water Data'!F151))),'Data Summary'!CA157="Yes"),OFFSET('Water Data'!$F$9,0,10*ROW('Water Data'!F151)),NA())</f>
        <v>#N/A</v>
      </c>
      <c r="M157" s="98" t="e">
        <f ca="true">+IF(AND(ISNUMBER(OFFSET('Water Data'!$G$4,0,10*ROW('Water Data'!G151))),'Data Summary'!CB157="Yes"),100-OFFSET('Water Data'!$G$4,0,10*ROW('Water Data'!G151)),NA())</f>
        <v>#N/A</v>
      </c>
      <c r="N157" s="98" t="e">
        <f ca="true">+IF(AND(ISNUMBER(OFFSET('Water Data'!$G$6,0,10*ROW('Water Data'!G151))),'Data Summary'!CC157="Yes"),OFFSET('Water Data'!$G$6,0,10*ROW('Water Data'!G151)),NA())</f>
        <v>#N/A</v>
      </c>
      <c r="O157" s="98" t="e">
        <f ca="true">+IF(AND(ISNUMBER(OFFSET('Water Data'!$G$9,0,10*ROW('Water Data'!G151))),'Data Summary'!CD157="Yes"),OFFSET('Water Data'!$G$9,0,10*ROW('Water Data'!G151)),NA())</f>
        <v>#N/A</v>
      </c>
      <c r="P157" s="98" t="e">
        <f ca="true">+IF(AND(ISNUMBER(OFFSET('Water Data'!$H$4,0,10*ROW('Water Data'!H151))),'Data Summary'!CE157="Yes"),100-OFFSET('Water Data'!$H$4,0,10*ROW('Water Data'!H151)),NA())</f>
        <v>#N/A</v>
      </c>
      <c r="Q157" s="98" t="e">
        <f ca="true">+IF(AND(ISNUMBER(OFFSET('Water Data'!$H$6,0,10*ROW('Water Data'!H151))),'Data Summary'!CF157="Yes"),OFFSET('Water Data'!$H$6,0,10*ROW('Water Data'!H151)),NA())</f>
        <v>#N/A</v>
      </c>
      <c r="R157" s="98" t="e">
        <f ca="true">+IF(AND(ISNUMBER(OFFSET('Water Data'!$H$9,0,10*ROW('Water Data'!H151))),'Data Summary'!CG157="Yes"),OFFSET('Water Data'!$H$9,0,10*ROW('Water Data'!H151)),NA())</f>
        <v>#N/A</v>
      </c>
      <c r="S157" s="98" t="e">
        <f ca="true">+IF(AND(ISNUMBER(OFFSET('Water Data'!$I$4,0,10*ROW('Water Data'!I151))),'Data Summary'!CH157="Yes"),100-OFFSET('Water Data'!$I$4,0,10*ROW('Water Data'!I151)),NA())</f>
        <v>#N/A</v>
      </c>
      <c r="T157" s="98" t="e">
        <f ca="true">+IF(AND(ISNUMBER(OFFSET('Water Data'!$I$6,0,10*ROW('Water Data'!I151))),'Data Summary'!CI157="Yes"),OFFSET('Water Data'!$I$6,0,10*ROW('Water Data'!I151)),NA())</f>
        <v>#N/A</v>
      </c>
      <c r="U157" s="98" t="e">
        <f ca="true">+IF(AND(ISNUMBER(OFFSET('Water Data'!$I$9,0,10*ROW('Water Data'!I151))),'Data Summary'!CJ157="Yes"),OFFSET('Water Data'!$I$9,0,10*ROW('Water Data'!I151)),NA())</f>
        <v>#N/A</v>
      </c>
      <c r="V157" s="99" t="e">
        <f ca="true">+IF(AND(ISNUMBER(OFFSET('Sanitation Data'!$D$4,0,10*ROW('Sanitation Data'!D151))),'Data Summary'!CK157="Yes"),100-OFFSET('Sanitation Data'!$D$4,0,10*ROW('Sanitation Data'!D151)),NA())</f>
        <v>#N/A</v>
      </c>
      <c r="W157" s="99" t="e">
        <f ca="true">+IF(AND(ISNUMBER(OFFSET('Sanitation Data'!$D$6,0,10*ROW('Sanitation Data'!D151))),'Data Summary'!CL157="Yes"),OFFSET('Sanitation Data'!$D$6,0,10*ROW('Sanitation Data'!D151)),NA())</f>
        <v>#N/A</v>
      </c>
      <c r="X157" s="99" t="e">
        <f ca="true">+IF(AND(ISNUMBER(OFFSET('Sanitation Data'!$D$10,0,10*ROW('Sanitation Data'!D151))),'Data Summary'!CM157="Yes"),OFFSET('Sanitation Data'!$D$10,0,10*ROW('Sanitation Data'!D151)),NA())</f>
        <v>#N/A</v>
      </c>
      <c r="Y157" s="99" t="e">
        <f ca="true">+IF(AND(ISNUMBER(OFFSET('Sanitation Data'!$D$11,0,10*ROW('Sanitation Data'!D151))),'Data Summary'!CN157="Yes"),OFFSET('Sanitation Data'!$D$11,0,10*ROW('Sanitation Data'!D151)),NA())</f>
        <v>#N/A</v>
      </c>
      <c r="Z157" s="99" t="e">
        <f ca="true">+IF(AND(ISNUMBER(OFFSET('Sanitation Data'!$D$12,0,10*ROW('Sanitation Data'!D151))),'Data Summary'!CO157="Yes"),OFFSET('Sanitation Data'!$D$12,0,10*ROW('Sanitation Data'!D151)),NA())</f>
        <v>#N/A</v>
      </c>
      <c r="AA157" s="99" t="e">
        <f ca="true">+IF(AND(ISNUMBER(OFFSET('Sanitation Data'!$E$4,0,10*ROW('Sanitation Data'!E151))),'Data Summary'!CP157="Yes"),100-OFFSET('Sanitation Data'!$E$4,0,10*ROW('Sanitation Data'!E151)),NA())</f>
        <v>#N/A</v>
      </c>
      <c r="AB157" s="99" t="e">
        <f ca="true">+IF(AND(ISNUMBER(OFFSET('Sanitation Data'!$E$6,0,10*ROW('Sanitation Data'!E151))),'Data Summary'!CQ157="Yes"),OFFSET('Sanitation Data'!$E$6,0,10*ROW('Sanitation Data'!E151)),NA())</f>
        <v>#N/A</v>
      </c>
      <c r="AC157" s="99" t="e">
        <f ca="true">+IF(AND(ISNUMBER(OFFSET('Sanitation Data'!$E$10,0,10*ROW('Sanitation Data'!E151))),'Data Summary'!CR157="Yes"),OFFSET('Sanitation Data'!$E$10,0,10*ROW('Sanitation Data'!E151)),NA())</f>
        <v>#N/A</v>
      </c>
      <c r="AD157" s="99" t="e">
        <f ca="true">+IF(AND(ISNUMBER(OFFSET('Sanitation Data'!$E$11,0,10*ROW('Sanitation Data'!E151))),'Data Summary'!CS157="Yes"),OFFSET('Sanitation Data'!$E$11,0,10*ROW('Sanitation Data'!E151)),NA())</f>
        <v>#N/A</v>
      </c>
      <c r="AE157" s="99" t="e">
        <f ca="true">+IF(AND(ISNUMBER(OFFSET('Sanitation Data'!$E$12,0,10*ROW('Sanitation Data'!E151))),'Data Summary'!CT157="Yes"),OFFSET('Sanitation Data'!$E$12,0,10*ROW('Sanitation Data'!E151)),NA())</f>
        <v>#N/A</v>
      </c>
      <c r="AF157" s="99" t="e">
        <f ca="true">+IF(AND(ISNUMBER(OFFSET('Sanitation Data'!$F$4,0,10*ROW('Sanitation Data'!F151))),'Data Summary'!CU157="Yes"),100-OFFSET('Sanitation Data'!$F$4,0,10*ROW('Sanitation Data'!F151)),NA())</f>
        <v>#N/A</v>
      </c>
      <c r="AG157" s="99" t="e">
        <f ca="true">+IF(AND(ISNUMBER(OFFSET('Sanitation Data'!$F$6,0,10*ROW('Sanitation Data'!F151))),'Data Summary'!CV157="Yes"),OFFSET('Sanitation Data'!$F$6,0,10*ROW('Sanitation Data'!F151)),NA())</f>
        <v>#N/A</v>
      </c>
      <c r="AH157" s="99" t="e">
        <f ca="true">+IF(AND(ISNUMBER(OFFSET('Sanitation Data'!$F$10,0,10*ROW('Sanitation Data'!F151))),'Data Summary'!CW157="Yes"),OFFSET('Sanitation Data'!$F$10,0,10*ROW('Sanitation Data'!F151)),NA())</f>
        <v>#N/A</v>
      </c>
      <c r="AI157" s="99" t="e">
        <f ca="true">+IF(AND(ISNUMBER(OFFSET('Sanitation Data'!$F$11,0,10*ROW('Sanitation Data'!F151))),'Data Summary'!CX157="Yes"),OFFSET('Sanitation Data'!$F$11,0,10*ROW('Sanitation Data'!F151)),NA())</f>
        <v>#N/A</v>
      </c>
      <c r="AJ157" s="99" t="e">
        <f ca="true">+IF(AND(ISNUMBER(OFFSET('Sanitation Data'!$F$12,0,10*ROW('Sanitation Data'!F151))),'Data Summary'!CY157="Yes"),OFFSET('Sanitation Data'!$F$12,0,10*ROW('Sanitation Data'!F151)),NA())</f>
        <v>#N/A</v>
      </c>
      <c r="AK157" s="99" t="e">
        <f ca="true">+IF(AND(ISNUMBER(OFFSET('Sanitation Data'!$G$4,0,10*ROW('Sanitation Data'!G151))),'Data Summary'!CZ157="Yes"),100-OFFSET('Sanitation Data'!$G$4,0,10*ROW('Sanitation Data'!G151)),NA())</f>
        <v>#N/A</v>
      </c>
      <c r="AL157" s="99" t="e">
        <f ca="true">+IF(AND(ISNUMBER(OFFSET('Sanitation Data'!$G$6,0,10*ROW('Sanitation Data'!G151))),'Data Summary'!DA157="Yes"),OFFSET('Sanitation Data'!$G$6,0,10*ROW('Sanitation Data'!G151)),NA())</f>
        <v>#N/A</v>
      </c>
      <c r="AM157" s="99" t="e">
        <f ca="true">+IF(AND(ISNUMBER(OFFSET('Sanitation Data'!$G$10,0,10*ROW('Sanitation Data'!G151))),'Data Summary'!DB157="Yes"),OFFSET('Sanitation Data'!$G$10,0,10*ROW('Sanitation Data'!G151)),NA())</f>
        <v>#N/A</v>
      </c>
      <c r="AN157" s="99" t="e">
        <f ca="true">+IF(AND(ISNUMBER(OFFSET('Sanitation Data'!$G$11,0,10*ROW('Sanitation Data'!G151))),'Data Summary'!DC157="Yes"),OFFSET('Sanitation Data'!$G$11,0,10*ROW('Sanitation Data'!G151)),NA())</f>
        <v>#N/A</v>
      </c>
      <c r="AO157" s="99" t="e">
        <f ca="true">+IF(AND(ISNUMBER(OFFSET('Sanitation Data'!$G$12,0,10*ROW('Sanitation Data'!G151))),'Data Summary'!DD157="Yes"),OFFSET('Sanitation Data'!$G$12,0,10*ROW('Sanitation Data'!G151)),NA())</f>
        <v>#N/A</v>
      </c>
      <c r="AP157" s="99" t="e">
        <f ca="true">+IF(AND(ISNUMBER(OFFSET('Sanitation Data'!$H$4,0,10*ROW('Sanitation Data'!H151))),'Data Summary'!DE157="Yes"),100-OFFSET('Sanitation Data'!$H$4,0,10*ROW('Sanitation Data'!H151)),NA())</f>
        <v>#N/A</v>
      </c>
      <c r="AQ157" s="99" t="e">
        <f ca="true">+IF(AND(ISNUMBER(OFFSET('Sanitation Data'!$H$6,0,10*ROW('Sanitation Data'!H151))),'Data Summary'!DF157="Yes"),OFFSET('Sanitation Data'!$H$6,0,10*ROW('Sanitation Data'!H151)),NA())</f>
        <v>#N/A</v>
      </c>
      <c r="AR157" s="99" t="e">
        <f ca="true">+IF(AND(ISNUMBER(OFFSET('Sanitation Data'!$H$10,0,10*ROW('Sanitation Data'!H151))),'Data Summary'!DG157="Yes"),OFFSET('Sanitation Data'!$H$10,0,10*ROW('Sanitation Data'!H151)),NA())</f>
        <v>#N/A</v>
      </c>
      <c r="AS157" s="99" t="e">
        <f ca="true">+IF(AND(ISNUMBER(OFFSET('Sanitation Data'!$H$11,0,10*ROW('Sanitation Data'!H151))),'Data Summary'!DH157="Yes"),OFFSET('Sanitation Data'!$H$11,0,10*ROW('Sanitation Data'!H151)),NA())</f>
        <v>#N/A</v>
      </c>
      <c r="AT157" s="99" t="e">
        <f ca="true">+IF(AND(ISNUMBER(OFFSET('Sanitation Data'!$H$12,0,10*ROW('Sanitation Data'!H151))),'Data Summary'!DI157="Yes"),OFFSET('Sanitation Data'!$H$12,0,10*ROW('Sanitation Data'!H151)),NA())</f>
        <v>#N/A</v>
      </c>
      <c r="AU157" s="99" t="e">
        <f ca="true">+IF(AND(ISNUMBER(OFFSET('Sanitation Data'!$I$4,0,10*ROW('Sanitation Data'!I151))),'Data Summary'!DJ157="Yes"),100-OFFSET('Sanitation Data'!$I$4,0,10*ROW('Sanitation Data'!I151)),NA())</f>
        <v>#N/A</v>
      </c>
      <c r="AV157" s="99" t="e">
        <f ca="true">+IF(AND(ISNUMBER(OFFSET('Sanitation Data'!$I$6,0,10*ROW('Sanitation Data'!I151))),'Data Summary'!DK157="Yes"),OFFSET('Sanitation Data'!$I$6,0,10*ROW('Sanitation Data'!I151)),NA())</f>
        <v>#N/A</v>
      </c>
      <c r="AW157" s="99" t="e">
        <f ca="true">+IF(AND(ISNUMBER(OFFSET('Sanitation Data'!$I$10,0,10*ROW('Sanitation Data'!I151))),'Data Summary'!DL157="Yes"),OFFSET('Sanitation Data'!$I$10,0,10*ROW('Sanitation Data'!I151)),NA())</f>
        <v>#N/A</v>
      </c>
      <c r="AX157" s="99" t="e">
        <f ca="true">+IF(AND(ISNUMBER(OFFSET('Sanitation Data'!$I$11,0,10*ROW('Sanitation Data'!I151))),'Data Summary'!DM157="Yes"),OFFSET('Sanitation Data'!$I$11,0,10*ROW('Sanitation Data'!I151)),NA())</f>
        <v>#N/A</v>
      </c>
      <c r="AY157" s="99" t="e">
        <f ca="true">+IF(AND(ISNUMBER(OFFSET('Sanitation Data'!$I$12,0,10*ROW('Sanitation Data'!I151))),'Data Summary'!DN157="Yes"),OFFSET('Sanitation Data'!$I$12,0,10*ROW('Sanitation Data'!I151)),NA())</f>
        <v>#N/A</v>
      </c>
      <c r="AZ157" s="100" t="e">
        <f ca="true">+IF(AND(ISNUMBER(OFFSET('Hygiene Data'!$D$5,0,10*ROW('Hygiene Data'!D151))),'Data Summary'!DO157="Yes"),OFFSET('Hygiene Data'!$D$5,0,10*ROW('Hygiene Data'!D151)),NA())</f>
        <v>#N/A</v>
      </c>
      <c r="BA157" s="100" t="e">
        <f ca="true">+IF(AND(ISNUMBER(OFFSET('Hygiene Data'!$D$7,0,10*ROW('Hygiene Data'!D151))),'Data Summary'!DP157="Yes"),OFFSET('Hygiene Data'!$D$7,0,10*ROW('Hygiene Data'!D151)),NA())</f>
        <v>#N/A</v>
      </c>
      <c r="BB157" s="100" t="e">
        <f ca="true">+IF(AND(ISNUMBER(OFFSET('Hygiene Data'!$D$9,0,10*ROW('Hygiene Data'!D151))),'Data Summary'!DQ157="Yes"),OFFSET('Hygiene Data'!$D$9,0,10*ROW('Hygiene Data'!D151)),NA())</f>
        <v>#N/A</v>
      </c>
      <c r="BC157" s="100" t="e">
        <f ca="true">+IF(AND(ISNUMBER(OFFSET('Hygiene Data'!$E$5,0,10*ROW('Hygiene Data'!E151))),'Data Summary'!DR157="Yes"),OFFSET('Hygiene Data'!$E$5,0,10*ROW('Hygiene Data'!E151)),NA())</f>
        <v>#N/A</v>
      </c>
      <c r="BD157" s="100" t="e">
        <f ca="true">+IF(AND(ISNUMBER(OFFSET('Hygiene Data'!$E$7,0,10*ROW('Hygiene Data'!E151))),'Data Summary'!DS157="Yes"),OFFSET('Hygiene Data'!$E$7,0,10*ROW('Hygiene Data'!E151)),NA())</f>
        <v>#N/A</v>
      </c>
      <c r="BE157" s="100" t="e">
        <f ca="true">+IF(AND(ISNUMBER(OFFSET('Hygiene Data'!$E$9,0,10*ROW('Hygiene Data'!E151))),'Data Summary'!DT157="Yes"),OFFSET('Hygiene Data'!$E$9,0,10*ROW('Hygiene Data'!E151)),NA())</f>
        <v>#N/A</v>
      </c>
      <c r="BF157" s="100" t="e">
        <f ca="true">+IF(AND(ISNUMBER(OFFSET('Hygiene Data'!$F$5,0,10*ROW('Hygiene Data'!F151))),'Data Summary'!DU157="Yes"),OFFSET('Hygiene Data'!$F$5,0,10*ROW('Hygiene Data'!F151)),NA())</f>
        <v>#N/A</v>
      </c>
      <c r="BG157" s="100" t="e">
        <f ca="true">+IF(AND(ISNUMBER(OFFSET('Hygiene Data'!$F$7,0,10*ROW('Hygiene Data'!F151))),'Data Summary'!DV157="Yes"),OFFSET('Hygiene Data'!$F$7,0,10*ROW('Hygiene Data'!F151)),NA())</f>
        <v>#N/A</v>
      </c>
      <c r="BH157" s="100" t="e">
        <f ca="true">+IF(AND(ISNUMBER(OFFSET('Hygiene Data'!$F$9,0,10*ROW('Hygiene Data'!F151))),'Data Summary'!DW157="Yes"),OFFSET('Hygiene Data'!$F$9,0,10*ROW('Hygiene Data'!F151)),NA())</f>
        <v>#N/A</v>
      </c>
      <c r="BI157" s="100" t="e">
        <f ca="true">+IF(AND(ISNUMBER(OFFSET('Hygiene Data'!$G$5,0,10*ROW('Hygiene Data'!G151))),'Data Summary'!DX157="Yes"),OFFSET('Hygiene Data'!$G$5,0,10*ROW('Hygiene Data'!G151)),NA())</f>
        <v>#N/A</v>
      </c>
      <c r="BJ157" s="100" t="e">
        <f ca="true">+IF(AND(ISNUMBER(OFFSET('Hygiene Data'!$G$7,0,10*ROW('Hygiene Data'!G151))),'Data Summary'!DY157="Yes"),OFFSET('Hygiene Data'!$G$7,0,10*ROW('Hygiene Data'!G151)),NA())</f>
        <v>#N/A</v>
      </c>
      <c r="BK157" s="100" t="e">
        <f ca="true">+IF(AND(ISNUMBER(OFFSET('Hygiene Data'!$G$9,0,10*ROW('Hygiene Data'!G151))),'Data Summary'!DZ157="Yes"),OFFSET('Hygiene Data'!$G$9,0,10*ROW('Hygiene Data'!G151)),NA())</f>
        <v>#N/A</v>
      </c>
      <c r="BL157" s="100" t="e">
        <f ca="true">+IF(AND(ISNUMBER(OFFSET('Hygiene Data'!$H$5,0,10*ROW('Hygiene Data'!H151))),'Data Summary'!EA157="Yes"),OFFSET('Hygiene Data'!$H$5,0,10*ROW('Hygiene Data'!H151)),NA())</f>
        <v>#N/A</v>
      </c>
      <c r="BM157" s="100" t="e">
        <f ca="true">+IF(AND(ISNUMBER(OFFSET('Hygiene Data'!$H$7,0,10*ROW('Hygiene Data'!H151))),'Data Summary'!EB157="Yes"),OFFSET('Hygiene Data'!$H$7,0,10*ROW('Hygiene Data'!H151)),NA())</f>
        <v>#N/A</v>
      </c>
      <c r="BN157" s="100" t="e">
        <f ca="true">+IF(AND(ISNUMBER(OFFSET('Hygiene Data'!$H$9,0,10*ROW('Hygiene Data'!H151))),'Data Summary'!EC157="Yes"),OFFSET('Hygiene Data'!$H$9,0,10*ROW('Hygiene Data'!H151)),NA())</f>
        <v>#N/A</v>
      </c>
      <c r="BO157" s="100" t="e">
        <f ca="true">+IF(AND(ISNUMBER(OFFSET('Hygiene Data'!$I$5,0,10*ROW('Hygiene Data'!I151))),'Data Summary'!ED157="Yes"),OFFSET('Hygiene Data'!$I$5,0,10*ROW('Hygiene Data'!I151)),NA())</f>
        <v>#N/A</v>
      </c>
      <c r="BP157" s="100" t="e">
        <f ca="true">+IF(AND(ISNUMBER(OFFSET('Hygiene Data'!$I$7,0,10*ROW('Hygiene Data'!I151))),'Data Summary'!EE157="Yes"),OFFSET('Hygiene Data'!$I$7,0,10*ROW('Hygiene Data'!I151)),NA())</f>
        <v>#N/A</v>
      </c>
      <c r="BQ157" s="100" t="e">
        <f ca="true">+IF(AND(ISNUMBER(OFFSET('Hygiene Data'!$I$9,0,10*ROW('Hygiene Data'!I151))),'Data Summary'!EF157="Yes"),OFFSET('Hygiene Data'!$I$9,0,10*ROW('Hygiene Data'!I151)),NA())</f>
        <v>#N/A</v>
      </c>
    </row>
    <row xmlns:x14ac="http://schemas.microsoft.com/office/spreadsheetml/2009/9/ac" r="158" x14ac:dyDescent="0.2">
      <c r="A158" s="351" t="e">
        <f ca="true">+RIGHT('Data Summary'!A158,LEN('Data Summary'!A158)-9)</f>
        <v>#VALUE!</v>
      </c>
      <c r="B158" s="38" t="str">
        <f ca="true">+IF(ISTEXT('Data Summary'!B158),'Data Summary'!B158,"")</f>
        <v/>
      </c>
      <c r="C158" s="350" t="e">
        <f ca="true">+VALUE('Data Summary'!C158)</f>
        <v>#VALUE!</v>
      </c>
      <c r="D158" s="98" t="e">
        <f ca="true">+IF(AND(ISNUMBER(OFFSET('Water Data'!$D$4,0,10*ROW('Water Data'!D152))),'Data Summary'!BS158="Yes"),100-OFFSET('Water Data'!$D$4,0,10*ROW('Water Data'!D152)),NA())</f>
        <v>#N/A</v>
      </c>
      <c r="E158" s="98" t="e">
        <f ca="true">+IF(AND(ISNUMBER(OFFSET('Water Data'!$D$6,0,10*ROW('Water Data'!D152))),'Data Summary'!BT158="Yes"),OFFSET('Water Data'!$D$6,0,10*ROW('Water Data'!D152)),NA())</f>
        <v>#N/A</v>
      </c>
      <c r="F158" s="98" t="e">
        <f ca="true">+IF(AND(ISNUMBER(OFFSET('Water Data'!$D$9,0,10*ROW('Water Data'!D152))),'Data Summary'!BU158="Yes"),OFFSET('Water Data'!$D$9,0,10*ROW('Water Data'!D152)),NA())</f>
        <v>#N/A</v>
      </c>
      <c r="G158" s="98" t="e">
        <f ca="true">+IF(AND(ISNUMBER(OFFSET('Water Data'!$E$4,0,10*ROW('Water Data'!E152))),'Data Summary'!BV158="Yes"),100-OFFSET('Water Data'!$E$4,0,10*ROW('Water Data'!E152)),NA())</f>
        <v>#N/A</v>
      </c>
      <c r="H158" s="98" t="e">
        <f ca="true">+IF(AND(ISNUMBER(OFFSET('Water Data'!$E$6,0,10*ROW('Water Data'!E152))),'Data Summary'!BW158="Yes"),OFFSET('Water Data'!$E$6,0,10*ROW('Water Data'!E152)),NA())</f>
        <v>#N/A</v>
      </c>
      <c r="I158" s="98" t="e">
        <f ca="true">+IF(AND(ISNUMBER(OFFSET('Water Data'!$E$9,0,10*ROW('Water Data'!E152))),'Data Summary'!BX158="Yes"),OFFSET('Water Data'!$E$9,0,10*ROW('Water Data'!E152)),NA())</f>
        <v>#N/A</v>
      </c>
      <c r="J158" s="98" t="e">
        <f ca="true">+IF(AND(ISNUMBER(OFFSET('Water Data'!$F$4,0,10*ROW('Water Data'!F152))),'Data Summary'!BY158="Yes"),100-OFFSET('Water Data'!$F$4,0,10*ROW('Water Data'!F152)),NA())</f>
        <v>#N/A</v>
      </c>
      <c r="K158" s="98" t="e">
        <f ca="true">+IF(AND(ISNUMBER(OFFSET('Water Data'!$F$6,0,10*ROW('Water Data'!F152))),'Data Summary'!BZ158="Yes"),OFFSET('Water Data'!$F$6,0,10*ROW('Water Data'!F152)),NA())</f>
        <v>#N/A</v>
      </c>
      <c r="L158" s="98" t="e">
        <f ca="true">+IF(AND(ISNUMBER(OFFSET('Water Data'!$F$9,0,10*ROW('Water Data'!F152))),'Data Summary'!CA158="Yes"),OFFSET('Water Data'!$F$9,0,10*ROW('Water Data'!F152)),NA())</f>
        <v>#N/A</v>
      </c>
      <c r="M158" s="98" t="e">
        <f ca="true">+IF(AND(ISNUMBER(OFFSET('Water Data'!$G$4,0,10*ROW('Water Data'!G152))),'Data Summary'!CB158="Yes"),100-OFFSET('Water Data'!$G$4,0,10*ROW('Water Data'!G152)),NA())</f>
        <v>#N/A</v>
      </c>
      <c r="N158" s="98" t="e">
        <f ca="true">+IF(AND(ISNUMBER(OFFSET('Water Data'!$G$6,0,10*ROW('Water Data'!G152))),'Data Summary'!CC158="Yes"),OFFSET('Water Data'!$G$6,0,10*ROW('Water Data'!G152)),NA())</f>
        <v>#N/A</v>
      </c>
      <c r="O158" s="98" t="e">
        <f ca="true">+IF(AND(ISNUMBER(OFFSET('Water Data'!$G$9,0,10*ROW('Water Data'!G152))),'Data Summary'!CD158="Yes"),OFFSET('Water Data'!$G$9,0,10*ROW('Water Data'!G152)),NA())</f>
        <v>#N/A</v>
      </c>
      <c r="P158" s="98" t="e">
        <f ca="true">+IF(AND(ISNUMBER(OFFSET('Water Data'!$H$4,0,10*ROW('Water Data'!H152))),'Data Summary'!CE158="Yes"),100-OFFSET('Water Data'!$H$4,0,10*ROW('Water Data'!H152)),NA())</f>
        <v>#N/A</v>
      </c>
      <c r="Q158" s="98" t="e">
        <f ca="true">+IF(AND(ISNUMBER(OFFSET('Water Data'!$H$6,0,10*ROW('Water Data'!H152))),'Data Summary'!CF158="Yes"),OFFSET('Water Data'!$H$6,0,10*ROW('Water Data'!H152)),NA())</f>
        <v>#N/A</v>
      </c>
      <c r="R158" s="98" t="e">
        <f ca="true">+IF(AND(ISNUMBER(OFFSET('Water Data'!$H$9,0,10*ROW('Water Data'!H152))),'Data Summary'!CG158="Yes"),OFFSET('Water Data'!$H$9,0,10*ROW('Water Data'!H152)),NA())</f>
        <v>#N/A</v>
      </c>
      <c r="S158" s="98" t="e">
        <f ca="true">+IF(AND(ISNUMBER(OFFSET('Water Data'!$I$4,0,10*ROW('Water Data'!I152))),'Data Summary'!CH158="Yes"),100-OFFSET('Water Data'!$I$4,0,10*ROW('Water Data'!I152)),NA())</f>
        <v>#N/A</v>
      </c>
      <c r="T158" s="98" t="e">
        <f ca="true">+IF(AND(ISNUMBER(OFFSET('Water Data'!$I$6,0,10*ROW('Water Data'!I152))),'Data Summary'!CI158="Yes"),OFFSET('Water Data'!$I$6,0,10*ROW('Water Data'!I152)),NA())</f>
        <v>#N/A</v>
      </c>
      <c r="U158" s="98" t="e">
        <f ca="true">+IF(AND(ISNUMBER(OFFSET('Water Data'!$I$9,0,10*ROW('Water Data'!I152))),'Data Summary'!CJ158="Yes"),OFFSET('Water Data'!$I$9,0,10*ROW('Water Data'!I152)),NA())</f>
        <v>#N/A</v>
      </c>
      <c r="V158" s="99" t="e">
        <f ca="true">+IF(AND(ISNUMBER(OFFSET('Sanitation Data'!$D$4,0,10*ROW('Sanitation Data'!D152))),'Data Summary'!CK158="Yes"),100-OFFSET('Sanitation Data'!$D$4,0,10*ROW('Sanitation Data'!D152)),NA())</f>
        <v>#N/A</v>
      </c>
      <c r="W158" s="99" t="e">
        <f ca="true">+IF(AND(ISNUMBER(OFFSET('Sanitation Data'!$D$6,0,10*ROW('Sanitation Data'!D152))),'Data Summary'!CL158="Yes"),OFFSET('Sanitation Data'!$D$6,0,10*ROW('Sanitation Data'!D152)),NA())</f>
        <v>#N/A</v>
      </c>
      <c r="X158" s="99" t="e">
        <f ca="true">+IF(AND(ISNUMBER(OFFSET('Sanitation Data'!$D$10,0,10*ROW('Sanitation Data'!D152))),'Data Summary'!CM158="Yes"),OFFSET('Sanitation Data'!$D$10,0,10*ROW('Sanitation Data'!D152)),NA())</f>
        <v>#N/A</v>
      </c>
      <c r="Y158" s="99" t="e">
        <f ca="true">+IF(AND(ISNUMBER(OFFSET('Sanitation Data'!$D$11,0,10*ROW('Sanitation Data'!D152))),'Data Summary'!CN158="Yes"),OFFSET('Sanitation Data'!$D$11,0,10*ROW('Sanitation Data'!D152)),NA())</f>
        <v>#N/A</v>
      </c>
      <c r="Z158" s="99" t="e">
        <f ca="true">+IF(AND(ISNUMBER(OFFSET('Sanitation Data'!$D$12,0,10*ROW('Sanitation Data'!D152))),'Data Summary'!CO158="Yes"),OFFSET('Sanitation Data'!$D$12,0,10*ROW('Sanitation Data'!D152)),NA())</f>
        <v>#N/A</v>
      </c>
      <c r="AA158" s="99" t="e">
        <f ca="true">+IF(AND(ISNUMBER(OFFSET('Sanitation Data'!$E$4,0,10*ROW('Sanitation Data'!E152))),'Data Summary'!CP158="Yes"),100-OFFSET('Sanitation Data'!$E$4,0,10*ROW('Sanitation Data'!E152)),NA())</f>
        <v>#N/A</v>
      </c>
      <c r="AB158" s="99" t="e">
        <f ca="true">+IF(AND(ISNUMBER(OFFSET('Sanitation Data'!$E$6,0,10*ROW('Sanitation Data'!E152))),'Data Summary'!CQ158="Yes"),OFFSET('Sanitation Data'!$E$6,0,10*ROW('Sanitation Data'!E152)),NA())</f>
        <v>#N/A</v>
      </c>
      <c r="AC158" s="99" t="e">
        <f ca="true">+IF(AND(ISNUMBER(OFFSET('Sanitation Data'!$E$10,0,10*ROW('Sanitation Data'!E152))),'Data Summary'!CR158="Yes"),OFFSET('Sanitation Data'!$E$10,0,10*ROW('Sanitation Data'!E152)),NA())</f>
        <v>#N/A</v>
      </c>
      <c r="AD158" s="99" t="e">
        <f ca="true">+IF(AND(ISNUMBER(OFFSET('Sanitation Data'!$E$11,0,10*ROW('Sanitation Data'!E152))),'Data Summary'!CS158="Yes"),OFFSET('Sanitation Data'!$E$11,0,10*ROW('Sanitation Data'!E152)),NA())</f>
        <v>#N/A</v>
      </c>
      <c r="AE158" s="99" t="e">
        <f ca="true">+IF(AND(ISNUMBER(OFFSET('Sanitation Data'!$E$12,0,10*ROW('Sanitation Data'!E152))),'Data Summary'!CT158="Yes"),OFFSET('Sanitation Data'!$E$12,0,10*ROW('Sanitation Data'!E152)),NA())</f>
        <v>#N/A</v>
      </c>
      <c r="AF158" s="99" t="e">
        <f ca="true">+IF(AND(ISNUMBER(OFFSET('Sanitation Data'!$F$4,0,10*ROW('Sanitation Data'!F152))),'Data Summary'!CU158="Yes"),100-OFFSET('Sanitation Data'!$F$4,0,10*ROW('Sanitation Data'!F152)),NA())</f>
        <v>#N/A</v>
      </c>
      <c r="AG158" s="99" t="e">
        <f ca="true">+IF(AND(ISNUMBER(OFFSET('Sanitation Data'!$F$6,0,10*ROW('Sanitation Data'!F152))),'Data Summary'!CV158="Yes"),OFFSET('Sanitation Data'!$F$6,0,10*ROW('Sanitation Data'!F152)),NA())</f>
        <v>#N/A</v>
      </c>
      <c r="AH158" s="99" t="e">
        <f ca="true">+IF(AND(ISNUMBER(OFFSET('Sanitation Data'!$F$10,0,10*ROW('Sanitation Data'!F152))),'Data Summary'!CW158="Yes"),OFFSET('Sanitation Data'!$F$10,0,10*ROW('Sanitation Data'!F152)),NA())</f>
        <v>#N/A</v>
      </c>
      <c r="AI158" s="99" t="e">
        <f ca="true">+IF(AND(ISNUMBER(OFFSET('Sanitation Data'!$F$11,0,10*ROW('Sanitation Data'!F152))),'Data Summary'!CX158="Yes"),OFFSET('Sanitation Data'!$F$11,0,10*ROW('Sanitation Data'!F152)),NA())</f>
        <v>#N/A</v>
      </c>
      <c r="AJ158" s="99" t="e">
        <f ca="true">+IF(AND(ISNUMBER(OFFSET('Sanitation Data'!$F$12,0,10*ROW('Sanitation Data'!F152))),'Data Summary'!CY158="Yes"),OFFSET('Sanitation Data'!$F$12,0,10*ROW('Sanitation Data'!F152)),NA())</f>
        <v>#N/A</v>
      </c>
      <c r="AK158" s="99" t="e">
        <f ca="true">+IF(AND(ISNUMBER(OFFSET('Sanitation Data'!$G$4,0,10*ROW('Sanitation Data'!G152))),'Data Summary'!CZ158="Yes"),100-OFFSET('Sanitation Data'!$G$4,0,10*ROW('Sanitation Data'!G152)),NA())</f>
        <v>#N/A</v>
      </c>
      <c r="AL158" s="99" t="e">
        <f ca="true">+IF(AND(ISNUMBER(OFFSET('Sanitation Data'!$G$6,0,10*ROW('Sanitation Data'!G152))),'Data Summary'!DA158="Yes"),OFFSET('Sanitation Data'!$G$6,0,10*ROW('Sanitation Data'!G152)),NA())</f>
        <v>#N/A</v>
      </c>
      <c r="AM158" s="99" t="e">
        <f ca="true">+IF(AND(ISNUMBER(OFFSET('Sanitation Data'!$G$10,0,10*ROW('Sanitation Data'!G152))),'Data Summary'!DB158="Yes"),OFFSET('Sanitation Data'!$G$10,0,10*ROW('Sanitation Data'!G152)),NA())</f>
        <v>#N/A</v>
      </c>
      <c r="AN158" s="99" t="e">
        <f ca="true">+IF(AND(ISNUMBER(OFFSET('Sanitation Data'!$G$11,0,10*ROW('Sanitation Data'!G152))),'Data Summary'!DC158="Yes"),OFFSET('Sanitation Data'!$G$11,0,10*ROW('Sanitation Data'!G152)),NA())</f>
        <v>#N/A</v>
      </c>
      <c r="AO158" s="99" t="e">
        <f ca="true">+IF(AND(ISNUMBER(OFFSET('Sanitation Data'!$G$12,0,10*ROW('Sanitation Data'!G152))),'Data Summary'!DD158="Yes"),OFFSET('Sanitation Data'!$G$12,0,10*ROW('Sanitation Data'!G152)),NA())</f>
        <v>#N/A</v>
      </c>
      <c r="AP158" s="99" t="e">
        <f ca="true">+IF(AND(ISNUMBER(OFFSET('Sanitation Data'!$H$4,0,10*ROW('Sanitation Data'!H152))),'Data Summary'!DE158="Yes"),100-OFFSET('Sanitation Data'!$H$4,0,10*ROW('Sanitation Data'!H152)),NA())</f>
        <v>#N/A</v>
      </c>
      <c r="AQ158" s="99" t="e">
        <f ca="true">+IF(AND(ISNUMBER(OFFSET('Sanitation Data'!$H$6,0,10*ROW('Sanitation Data'!H152))),'Data Summary'!DF158="Yes"),OFFSET('Sanitation Data'!$H$6,0,10*ROW('Sanitation Data'!H152)),NA())</f>
        <v>#N/A</v>
      </c>
      <c r="AR158" s="99" t="e">
        <f ca="true">+IF(AND(ISNUMBER(OFFSET('Sanitation Data'!$H$10,0,10*ROW('Sanitation Data'!H152))),'Data Summary'!DG158="Yes"),OFFSET('Sanitation Data'!$H$10,0,10*ROW('Sanitation Data'!H152)),NA())</f>
        <v>#N/A</v>
      </c>
      <c r="AS158" s="99" t="e">
        <f ca="true">+IF(AND(ISNUMBER(OFFSET('Sanitation Data'!$H$11,0,10*ROW('Sanitation Data'!H152))),'Data Summary'!DH158="Yes"),OFFSET('Sanitation Data'!$H$11,0,10*ROW('Sanitation Data'!H152)),NA())</f>
        <v>#N/A</v>
      </c>
      <c r="AT158" s="99" t="e">
        <f ca="true">+IF(AND(ISNUMBER(OFFSET('Sanitation Data'!$H$12,0,10*ROW('Sanitation Data'!H152))),'Data Summary'!DI158="Yes"),OFFSET('Sanitation Data'!$H$12,0,10*ROW('Sanitation Data'!H152)),NA())</f>
        <v>#N/A</v>
      </c>
      <c r="AU158" s="99" t="e">
        <f ca="true">+IF(AND(ISNUMBER(OFFSET('Sanitation Data'!$I$4,0,10*ROW('Sanitation Data'!I152))),'Data Summary'!DJ158="Yes"),100-OFFSET('Sanitation Data'!$I$4,0,10*ROW('Sanitation Data'!I152)),NA())</f>
        <v>#N/A</v>
      </c>
      <c r="AV158" s="99" t="e">
        <f ca="true">+IF(AND(ISNUMBER(OFFSET('Sanitation Data'!$I$6,0,10*ROW('Sanitation Data'!I152))),'Data Summary'!DK158="Yes"),OFFSET('Sanitation Data'!$I$6,0,10*ROW('Sanitation Data'!I152)),NA())</f>
        <v>#N/A</v>
      </c>
      <c r="AW158" s="99" t="e">
        <f ca="true">+IF(AND(ISNUMBER(OFFSET('Sanitation Data'!$I$10,0,10*ROW('Sanitation Data'!I152))),'Data Summary'!DL158="Yes"),OFFSET('Sanitation Data'!$I$10,0,10*ROW('Sanitation Data'!I152)),NA())</f>
        <v>#N/A</v>
      </c>
      <c r="AX158" s="99" t="e">
        <f ca="true">+IF(AND(ISNUMBER(OFFSET('Sanitation Data'!$I$11,0,10*ROW('Sanitation Data'!I152))),'Data Summary'!DM158="Yes"),OFFSET('Sanitation Data'!$I$11,0,10*ROW('Sanitation Data'!I152)),NA())</f>
        <v>#N/A</v>
      </c>
      <c r="AY158" s="99" t="e">
        <f ca="true">+IF(AND(ISNUMBER(OFFSET('Sanitation Data'!$I$12,0,10*ROW('Sanitation Data'!I152))),'Data Summary'!DN158="Yes"),OFFSET('Sanitation Data'!$I$12,0,10*ROW('Sanitation Data'!I152)),NA())</f>
        <v>#N/A</v>
      </c>
      <c r="AZ158" s="100" t="e">
        <f ca="true">+IF(AND(ISNUMBER(OFFSET('Hygiene Data'!$D$5,0,10*ROW('Hygiene Data'!D152))),'Data Summary'!DO158="Yes"),OFFSET('Hygiene Data'!$D$5,0,10*ROW('Hygiene Data'!D152)),NA())</f>
        <v>#N/A</v>
      </c>
      <c r="BA158" s="100" t="e">
        <f ca="true">+IF(AND(ISNUMBER(OFFSET('Hygiene Data'!$D$7,0,10*ROW('Hygiene Data'!D152))),'Data Summary'!DP158="Yes"),OFFSET('Hygiene Data'!$D$7,0,10*ROW('Hygiene Data'!D152)),NA())</f>
        <v>#N/A</v>
      </c>
      <c r="BB158" s="100" t="e">
        <f ca="true">+IF(AND(ISNUMBER(OFFSET('Hygiene Data'!$D$9,0,10*ROW('Hygiene Data'!D152))),'Data Summary'!DQ158="Yes"),OFFSET('Hygiene Data'!$D$9,0,10*ROW('Hygiene Data'!D152)),NA())</f>
        <v>#N/A</v>
      </c>
      <c r="BC158" s="100" t="e">
        <f ca="true">+IF(AND(ISNUMBER(OFFSET('Hygiene Data'!$E$5,0,10*ROW('Hygiene Data'!E152))),'Data Summary'!DR158="Yes"),OFFSET('Hygiene Data'!$E$5,0,10*ROW('Hygiene Data'!E152)),NA())</f>
        <v>#N/A</v>
      </c>
      <c r="BD158" s="100" t="e">
        <f ca="true">+IF(AND(ISNUMBER(OFFSET('Hygiene Data'!$E$7,0,10*ROW('Hygiene Data'!E152))),'Data Summary'!DS158="Yes"),OFFSET('Hygiene Data'!$E$7,0,10*ROW('Hygiene Data'!E152)),NA())</f>
        <v>#N/A</v>
      </c>
      <c r="BE158" s="100" t="e">
        <f ca="true">+IF(AND(ISNUMBER(OFFSET('Hygiene Data'!$E$9,0,10*ROW('Hygiene Data'!E152))),'Data Summary'!DT158="Yes"),OFFSET('Hygiene Data'!$E$9,0,10*ROW('Hygiene Data'!E152)),NA())</f>
        <v>#N/A</v>
      </c>
      <c r="BF158" s="100" t="e">
        <f ca="true">+IF(AND(ISNUMBER(OFFSET('Hygiene Data'!$F$5,0,10*ROW('Hygiene Data'!F152))),'Data Summary'!DU158="Yes"),OFFSET('Hygiene Data'!$F$5,0,10*ROW('Hygiene Data'!F152)),NA())</f>
        <v>#N/A</v>
      </c>
      <c r="BG158" s="100" t="e">
        <f ca="true">+IF(AND(ISNUMBER(OFFSET('Hygiene Data'!$F$7,0,10*ROW('Hygiene Data'!F152))),'Data Summary'!DV158="Yes"),OFFSET('Hygiene Data'!$F$7,0,10*ROW('Hygiene Data'!F152)),NA())</f>
        <v>#N/A</v>
      </c>
      <c r="BH158" s="100" t="e">
        <f ca="true">+IF(AND(ISNUMBER(OFFSET('Hygiene Data'!$F$9,0,10*ROW('Hygiene Data'!F152))),'Data Summary'!DW158="Yes"),OFFSET('Hygiene Data'!$F$9,0,10*ROW('Hygiene Data'!F152)),NA())</f>
        <v>#N/A</v>
      </c>
      <c r="BI158" s="100" t="e">
        <f ca="true">+IF(AND(ISNUMBER(OFFSET('Hygiene Data'!$G$5,0,10*ROW('Hygiene Data'!G152))),'Data Summary'!DX158="Yes"),OFFSET('Hygiene Data'!$G$5,0,10*ROW('Hygiene Data'!G152)),NA())</f>
        <v>#N/A</v>
      </c>
      <c r="BJ158" s="100" t="e">
        <f ca="true">+IF(AND(ISNUMBER(OFFSET('Hygiene Data'!$G$7,0,10*ROW('Hygiene Data'!G152))),'Data Summary'!DY158="Yes"),OFFSET('Hygiene Data'!$G$7,0,10*ROW('Hygiene Data'!G152)),NA())</f>
        <v>#N/A</v>
      </c>
      <c r="BK158" s="100" t="e">
        <f ca="true">+IF(AND(ISNUMBER(OFFSET('Hygiene Data'!$G$9,0,10*ROW('Hygiene Data'!G152))),'Data Summary'!DZ158="Yes"),OFFSET('Hygiene Data'!$G$9,0,10*ROW('Hygiene Data'!G152)),NA())</f>
        <v>#N/A</v>
      </c>
      <c r="BL158" s="100" t="e">
        <f ca="true">+IF(AND(ISNUMBER(OFFSET('Hygiene Data'!$H$5,0,10*ROW('Hygiene Data'!H152))),'Data Summary'!EA158="Yes"),OFFSET('Hygiene Data'!$H$5,0,10*ROW('Hygiene Data'!H152)),NA())</f>
        <v>#N/A</v>
      </c>
      <c r="BM158" s="100" t="e">
        <f ca="true">+IF(AND(ISNUMBER(OFFSET('Hygiene Data'!$H$7,0,10*ROW('Hygiene Data'!H152))),'Data Summary'!EB158="Yes"),OFFSET('Hygiene Data'!$H$7,0,10*ROW('Hygiene Data'!H152)),NA())</f>
        <v>#N/A</v>
      </c>
      <c r="BN158" s="100" t="e">
        <f ca="true">+IF(AND(ISNUMBER(OFFSET('Hygiene Data'!$H$9,0,10*ROW('Hygiene Data'!H152))),'Data Summary'!EC158="Yes"),OFFSET('Hygiene Data'!$H$9,0,10*ROW('Hygiene Data'!H152)),NA())</f>
        <v>#N/A</v>
      </c>
      <c r="BO158" s="100" t="e">
        <f ca="true">+IF(AND(ISNUMBER(OFFSET('Hygiene Data'!$I$5,0,10*ROW('Hygiene Data'!I152))),'Data Summary'!ED158="Yes"),OFFSET('Hygiene Data'!$I$5,0,10*ROW('Hygiene Data'!I152)),NA())</f>
        <v>#N/A</v>
      </c>
      <c r="BP158" s="100" t="e">
        <f ca="true">+IF(AND(ISNUMBER(OFFSET('Hygiene Data'!$I$7,0,10*ROW('Hygiene Data'!I152))),'Data Summary'!EE158="Yes"),OFFSET('Hygiene Data'!$I$7,0,10*ROW('Hygiene Data'!I152)),NA())</f>
        <v>#N/A</v>
      </c>
      <c r="BQ158" s="100" t="e">
        <f ca="true">+IF(AND(ISNUMBER(OFFSET('Hygiene Data'!$I$9,0,10*ROW('Hygiene Data'!I152))),'Data Summary'!EF158="Yes"),OFFSET('Hygiene Data'!$I$9,0,10*ROW('Hygiene Data'!I152)),NA())</f>
        <v>#N/A</v>
      </c>
    </row>
    <row xmlns:x14ac="http://schemas.microsoft.com/office/spreadsheetml/2009/9/ac" r="159" x14ac:dyDescent="0.2">
      <c r="A159" s="351" t="e">
        <f ca="true">+RIGHT('Data Summary'!A159,LEN('Data Summary'!A159)-9)</f>
        <v>#VALUE!</v>
      </c>
      <c r="B159" s="38" t="str">
        <f ca="true">+IF(ISTEXT('Data Summary'!B159),'Data Summary'!B159,"")</f>
        <v/>
      </c>
      <c r="C159" s="350" t="e">
        <f ca="true">+VALUE('Data Summary'!C159)</f>
        <v>#VALUE!</v>
      </c>
      <c r="D159" s="98" t="e">
        <f ca="true">+IF(AND(ISNUMBER(OFFSET('Water Data'!$D$4,0,10*ROW('Water Data'!D153))),'Data Summary'!BS159="Yes"),100-OFFSET('Water Data'!$D$4,0,10*ROW('Water Data'!D153)),NA())</f>
        <v>#N/A</v>
      </c>
      <c r="E159" s="98" t="e">
        <f ca="true">+IF(AND(ISNUMBER(OFFSET('Water Data'!$D$6,0,10*ROW('Water Data'!D153))),'Data Summary'!BT159="Yes"),OFFSET('Water Data'!$D$6,0,10*ROW('Water Data'!D153)),NA())</f>
        <v>#N/A</v>
      </c>
      <c r="F159" s="98" t="e">
        <f ca="true">+IF(AND(ISNUMBER(OFFSET('Water Data'!$D$9,0,10*ROW('Water Data'!D153))),'Data Summary'!BU159="Yes"),OFFSET('Water Data'!$D$9,0,10*ROW('Water Data'!D153)),NA())</f>
        <v>#N/A</v>
      </c>
      <c r="G159" s="98" t="e">
        <f ca="true">+IF(AND(ISNUMBER(OFFSET('Water Data'!$E$4,0,10*ROW('Water Data'!E153))),'Data Summary'!BV159="Yes"),100-OFFSET('Water Data'!$E$4,0,10*ROW('Water Data'!E153)),NA())</f>
        <v>#N/A</v>
      </c>
      <c r="H159" s="98" t="e">
        <f ca="true">+IF(AND(ISNUMBER(OFFSET('Water Data'!$E$6,0,10*ROW('Water Data'!E153))),'Data Summary'!BW159="Yes"),OFFSET('Water Data'!$E$6,0,10*ROW('Water Data'!E153)),NA())</f>
        <v>#N/A</v>
      </c>
      <c r="I159" s="98" t="e">
        <f ca="true">+IF(AND(ISNUMBER(OFFSET('Water Data'!$E$9,0,10*ROW('Water Data'!E153))),'Data Summary'!BX159="Yes"),OFFSET('Water Data'!$E$9,0,10*ROW('Water Data'!E153)),NA())</f>
        <v>#N/A</v>
      </c>
      <c r="J159" s="98" t="e">
        <f ca="true">+IF(AND(ISNUMBER(OFFSET('Water Data'!$F$4,0,10*ROW('Water Data'!F153))),'Data Summary'!BY159="Yes"),100-OFFSET('Water Data'!$F$4,0,10*ROW('Water Data'!F153)),NA())</f>
        <v>#N/A</v>
      </c>
      <c r="K159" s="98" t="e">
        <f ca="true">+IF(AND(ISNUMBER(OFFSET('Water Data'!$F$6,0,10*ROW('Water Data'!F153))),'Data Summary'!BZ159="Yes"),OFFSET('Water Data'!$F$6,0,10*ROW('Water Data'!F153)),NA())</f>
        <v>#N/A</v>
      </c>
      <c r="L159" s="98" t="e">
        <f ca="true">+IF(AND(ISNUMBER(OFFSET('Water Data'!$F$9,0,10*ROW('Water Data'!F153))),'Data Summary'!CA159="Yes"),OFFSET('Water Data'!$F$9,0,10*ROW('Water Data'!F153)),NA())</f>
        <v>#N/A</v>
      </c>
      <c r="M159" s="98" t="e">
        <f ca="true">+IF(AND(ISNUMBER(OFFSET('Water Data'!$G$4,0,10*ROW('Water Data'!G153))),'Data Summary'!CB159="Yes"),100-OFFSET('Water Data'!$G$4,0,10*ROW('Water Data'!G153)),NA())</f>
        <v>#N/A</v>
      </c>
      <c r="N159" s="98" t="e">
        <f ca="true">+IF(AND(ISNUMBER(OFFSET('Water Data'!$G$6,0,10*ROW('Water Data'!G153))),'Data Summary'!CC159="Yes"),OFFSET('Water Data'!$G$6,0,10*ROW('Water Data'!G153)),NA())</f>
        <v>#N/A</v>
      </c>
      <c r="O159" s="98" t="e">
        <f ca="true">+IF(AND(ISNUMBER(OFFSET('Water Data'!$G$9,0,10*ROW('Water Data'!G153))),'Data Summary'!CD159="Yes"),OFFSET('Water Data'!$G$9,0,10*ROW('Water Data'!G153)),NA())</f>
        <v>#N/A</v>
      </c>
      <c r="P159" s="98" t="e">
        <f ca="true">+IF(AND(ISNUMBER(OFFSET('Water Data'!$H$4,0,10*ROW('Water Data'!H153))),'Data Summary'!CE159="Yes"),100-OFFSET('Water Data'!$H$4,0,10*ROW('Water Data'!H153)),NA())</f>
        <v>#N/A</v>
      </c>
      <c r="Q159" s="98" t="e">
        <f ca="true">+IF(AND(ISNUMBER(OFFSET('Water Data'!$H$6,0,10*ROW('Water Data'!H153))),'Data Summary'!CF159="Yes"),OFFSET('Water Data'!$H$6,0,10*ROW('Water Data'!H153)),NA())</f>
        <v>#N/A</v>
      </c>
      <c r="R159" s="98" t="e">
        <f ca="true">+IF(AND(ISNUMBER(OFFSET('Water Data'!$H$9,0,10*ROW('Water Data'!H153))),'Data Summary'!CG159="Yes"),OFFSET('Water Data'!$H$9,0,10*ROW('Water Data'!H153)),NA())</f>
        <v>#N/A</v>
      </c>
      <c r="S159" s="98" t="e">
        <f ca="true">+IF(AND(ISNUMBER(OFFSET('Water Data'!$I$4,0,10*ROW('Water Data'!I153))),'Data Summary'!CH159="Yes"),100-OFFSET('Water Data'!$I$4,0,10*ROW('Water Data'!I153)),NA())</f>
        <v>#N/A</v>
      </c>
      <c r="T159" s="98" t="e">
        <f ca="true">+IF(AND(ISNUMBER(OFFSET('Water Data'!$I$6,0,10*ROW('Water Data'!I153))),'Data Summary'!CI159="Yes"),OFFSET('Water Data'!$I$6,0,10*ROW('Water Data'!I153)),NA())</f>
        <v>#N/A</v>
      </c>
      <c r="U159" s="98" t="e">
        <f ca="true">+IF(AND(ISNUMBER(OFFSET('Water Data'!$I$9,0,10*ROW('Water Data'!I153))),'Data Summary'!CJ159="Yes"),OFFSET('Water Data'!$I$9,0,10*ROW('Water Data'!I153)),NA())</f>
        <v>#N/A</v>
      </c>
      <c r="V159" s="99" t="e">
        <f ca="true">+IF(AND(ISNUMBER(OFFSET('Sanitation Data'!$D$4,0,10*ROW('Sanitation Data'!D153))),'Data Summary'!CK159="Yes"),100-OFFSET('Sanitation Data'!$D$4,0,10*ROW('Sanitation Data'!D153)),NA())</f>
        <v>#N/A</v>
      </c>
      <c r="W159" s="99" t="e">
        <f ca="true">+IF(AND(ISNUMBER(OFFSET('Sanitation Data'!$D$6,0,10*ROW('Sanitation Data'!D153))),'Data Summary'!CL159="Yes"),OFFSET('Sanitation Data'!$D$6,0,10*ROW('Sanitation Data'!D153)),NA())</f>
        <v>#N/A</v>
      </c>
      <c r="X159" s="99" t="e">
        <f ca="true">+IF(AND(ISNUMBER(OFFSET('Sanitation Data'!$D$10,0,10*ROW('Sanitation Data'!D153))),'Data Summary'!CM159="Yes"),OFFSET('Sanitation Data'!$D$10,0,10*ROW('Sanitation Data'!D153)),NA())</f>
        <v>#N/A</v>
      </c>
      <c r="Y159" s="99" t="e">
        <f ca="true">+IF(AND(ISNUMBER(OFFSET('Sanitation Data'!$D$11,0,10*ROW('Sanitation Data'!D153))),'Data Summary'!CN159="Yes"),OFFSET('Sanitation Data'!$D$11,0,10*ROW('Sanitation Data'!D153)),NA())</f>
        <v>#N/A</v>
      </c>
      <c r="Z159" s="99" t="e">
        <f ca="true">+IF(AND(ISNUMBER(OFFSET('Sanitation Data'!$D$12,0,10*ROW('Sanitation Data'!D153))),'Data Summary'!CO159="Yes"),OFFSET('Sanitation Data'!$D$12,0,10*ROW('Sanitation Data'!D153)),NA())</f>
        <v>#N/A</v>
      </c>
      <c r="AA159" s="99" t="e">
        <f ca="true">+IF(AND(ISNUMBER(OFFSET('Sanitation Data'!$E$4,0,10*ROW('Sanitation Data'!E153))),'Data Summary'!CP159="Yes"),100-OFFSET('Sanitation Data'!$E$4,0,10*ROW('Sanitation Data'!E153)),NA())</f>
        <v>#N/A</v>
      </c>
      <c r="AB159" s="99" t="e">
        <f ca="true">+IF(AND(ISNUMBER(OFFSET('Sanitation Data'!$E$6,0,10*ROW('Sanitation Data'!E153))),'Data Summary'!CQ159="Yes"),OFFSET('Sanitation Data'!$E$6,0,10*ROW('Sanitation Data'!E153)),NA())</f>
        <v>#N/A</v>
      </c>
      <c r="AC159" s="99" t="e">
        <f ca="true">+IF(AND(ISNUMBER(OFFSET('Sanitation Data'!$E$10,0,10*ROW('Sanitation Data'!E153))),'Data Summary'!CR159="Yes"),OFFSET('Sanitation Data'!$E$10,0,10*ROW('Sanitation Data'!E153)),NA())</f>
        <v>#N/A</v>
      </c>
      <c r="AD159" s="99" t="e">
        <f ca="true">+IF(AND(ISNUMBER(OFFSET('Sanitation Data'!$E$11,0,10*ROW('Sanitation Data'!E153))),'Data Summary'!CS159="Yes"),OFFSET('Sanitation Data'!$E$11,0,10*ROW('Sanitation Data'!E153)),NA())</f>
        <v>#N/A</v>
      </c>
      <c r="AE159" s="99" t="e">
        <f ca="true">+IF(AND(ISNUMBER(OFFSET('Sanitation Data'!$E$12,0,10*ROW('Sanitation Data'!E153))),'Data Summary'!CT159="Yes"),OFFSET('Sanitation Data'!$E$12,0,10*ROW('Sanitation Data'!E153)),NA())</f>
        <v>#N/A</v>
      </c>
      <c r="AF159" s="99" t="e">
        <f ca="true">+IF(AND(ISNUMBER(OFFSET('Sanitation Data'!$F$4,0,10*ROW('Sanitation Data'!F153))),'Data Summary'!CU159="Yes"),100-OFFSET('Sanitation Data'!$F$4,0,10*ROW('Sanitation Data'!F153)),NA())</f>
        <v>#N/A</v>
      </c>
      <c r="AG159" s="99" t="e">
        <f ca="true">+IF(AND(ISNUMBER(OFFSET('Sanitation Data'!$F$6,0,10*ROW('Sanitation Data'!F153))),'Data Summary'!CV159="Yes"),OFFSET('Sanitation Data'!$F$6,0,10*ROW('Sanitation Data'!F153)),NA())</f>
        <v>#N/A</v>
      </c>
      <c r="AH159" s="99" t="e">
        <f ca="true">+IF(AND(ISNUMBER(OFFSET('Sanitation Data'!$F$10,0,10*ROW('Sanitation Data'!F153))),'Data Summary'!CW159="Yes"),OFFSET('Sanitation Data'!$F$10,0,10*ROW('Sanitation Data'!F153)),NA())</f>
        <v>#N/A</v>
      </c>
      <c r="AI159" s="99" t="e">
        <f ca="true">+IF(AND(ISNUMBER(OFFSET('Sanitation Data'!$F$11,0,10*ROW('Sanitation Data'!F153))),'Data Summary'!CX159="Yes"),OFFSET('Sanitation Data'!$F$11,0,10*ROW('Sanitation Data'!F153)),NA())</f>
        <v>#N/A</v>
      </c>
      <c r="AJ159" s="99" t="e">
        <f ca="true">+IF(AND(ISNUMBER(OFFSET('Sanitation Data'!$F$12,0,10*ROW('Sanitation Data'!F153))),'Data Summary'!CY159="Yes"),OFFSET('Sanitation Data'!$F$12,0,10*ROW('Sanitation Data'!F153)),NA())</f>
        <v>#N/A</v>
      </c>
      <c r="AK159" s="99" t="e">
        <f ca="true">+IF(AND(ISNUMBER(OFFSET('Sanitation Data'!$G$4,0,10*ROW('Sanitation Data'!G153))),'Data Summary'!CZ159="Yes"),100-OFFSET('Sanitation Data'!$G$4,0,10*ROW('Sanitation Data'!G153)),NA())</f>
        <v>#N/A</v>
      </c>
      <c r="AL159" s="99" t="e">
        <f ca="true">+IF(AND(ISNUMBER(OFFSET('Sanitation Data'!$G$6,0,10*ROW('Sanitation Data'!G153))),'Data Summary'!DA159="Yes"),OFFSET('Sanitation Data'!$G$6,0,10*ROW('Sanitation Data'!G153)),NA())</f>
        <v>#N/A</v>
      </c>
      <c r="AM159" s="99" t="e">
        <f ca="true">+IF(AND(ISNUMBER(OFFSET('Sanitation Data'!$G$10,0,10*ROW('Sanitation Data'!G153))),'Data Summary'!DB159="Yes"),OFFSET('Sanitation Data'!$G$10,0,10*ROW('Sanitation Data'!G153)),NA())</f>
        <v>#N/A</v>
      </c>
      <c r="AN159" s="99" t="e">
        <f ca="true">+IF(AND(ISNUMBER(OFFSET('Sanitation Data'!$G$11,0,10*ROW('Sanitation Data'!G153))),'Data Summary'!DC159="Yes"),OFFSET('Sanitation Data'!$G$11,0,10*ROW('Sanitation Data'!G153)),NA())</f>
        <v>#N/A</v>
      </c>
      <c r="AO159" s="99" t="e">
        <f ca="true">+IF(AND(ISNUMBER(OFFSET('Sanitation Data'!$G$12,0,10*ROW('Sanitation Data'!G153))),'Data Summary'!DD159="Yes"),OFFSET('Sanitation Data'!$G$12,0,10*ROW('Sanitation Data'!G153)),NA())</f>
        <v>#N/A</v>
      </c>
      <c r="AP159" s="99" t="e">
        <f ca="true">+IF(AND(ISNUMBER(OFFSET('Sanitation Data'!$H$4,0,10*ROW('Sanitation Data'!H153))),'Data Summary'!DE159="Yes"),100-OFFSET('Sanitation Data'!$H$4,0,10*ROW('Sanitation Data'!H153)),NA())</f>
        <v>#N/A</v>
      </c>
      <c r="AQ159" s="99" t="e">
        <f ca="true">+IF(AND(ISNUMBER(OFFSET('Sanitation Data'!$H$6,0,10*ROW('Sanitation Data'!H153))),'Data Summary'!DF159="Yes"),OFFSET('Sanitation Data'!$H$6,0,10*ROW('Sanitation Data'!H153)),NA())</f>
        <v>#N/A</v>
      </c>
      <c r="AR159" s="99" t="e">
        <f ca="true">+IF(AND(ISNUMBER(OFFSET('Sanitation Data'!$H$10,0,10*ROW('Sanitation Data'!H153))),'Data Summary'!DG159="Yes"),OFFSET('Sanitation Data'!$H$10,0,10*ROW('Sanitation Data'!H153)),NA())</f>
        <v>#N/A</v>
      </c>
      <c r="AS159" s="99" t="e">
        <f ca="true">+IF(AND(ISNUMBER(OFFSET('Sanitation Data'!$H$11,0,10*ROW('Sanitation Data'!H153))),'Data Summary'!DH159="Yes"),OFFSET('Sanitation Data'!$H$11,0,10*ROW('Sanitation Data'!H153)),NA())</f>
        <v>#N/A</v>
      </c>
      <c r="AT159" s="99" t="e">
        <f ca="true">+IF(AND(ISNUMBER(OFFSET('Sanitation Data'!$H$12,0,10*ROW('Sanitation Data'!H153))),'Data Summary'!DI159="Yes"),OFFSET('Sanitation Data'!$H$12,0,10*ROW('Sanitation Data'!H153)),NA())</f>
        <v>#N/A</v>
      </c>
      <c r="AU159" s="99" t="e">
        <f ca="true">+IF(AND(ISNUMBER(OFFSET('Sanitation Data'!$I$4,0,10*ROW('Sanitation Data'!I153))),'Data Summary'!DJ159="Yes"),100-OFFSET('Sanitation Data'!$I$4,0,10*ROW('Sanitation Data'!I153)),NA())</f>
        <v>#N/A</v>
      </c>
      <c r="AV159" s="99" t="e">
        <f ca="true">+IF(AND(ISNUMBER(OFFSET('Sanitation Data'!$I$6,0,10*ROW('Sanitation Data'!I153))),'Data Summary'!DK159="Yes"),OFFSET('Sanitation Data'!$I$6,0,10*ROW('Sanitation Data'!I153)),NA())</f>
        <v>#N/A</v>
      </c>
      <c r="AW159" s="99" t="e">
        <f ca="true">+IF(AND(ISNUMBER(OFFSET('Sanitation Data'!$I$10,0,10*ROW('Sanitation Data'!I153))),'Data Summary'!DL159="Yes"),OFFSET('Sanitation Data'!$I$10,0,10*ROW('Sanitation Data'!I153)),NA())</f>
        <v>#N/A</v>
      </c>
      <c r="AX159" s="99" t="e">
        <f ca="true">+IF(AND(ISNUMBER(OFFSET('Sanitation Data'!$I$11,0,10*ROW('Sanitation Data'!I153))),'Data Summary'!DM159="Yes"),OFFSET('Sanitation Data'!$I$11,0,10*ROW('Sanitation Data'!I153)),NA())</f>
        <v>#N/A</v>
      </c>
      <c r="AY159" s="99" t="e">
        <f ca="true">+IF(AND(ISNUMBER(OFFSET('Sanitation Data'!$I$12,0,10*ROW('Sanitation Data'!I153))),'Data Summary'!DN159="Yes"),OFFSET('Sanitation Data'!$I$12,0,10*ROW('Sanitation Data'!I153)),NA())</f>
        <v>#N/A</v>
      </c>
      <c r="AZ159" s="100" t="e">
        <f ca="true">+IF(AND(ISNUMBER(OFFSET('Hygiene Data'!$D$5,0,10*ROW('Hygiene Data'!D153))),'Data Summary'!DO159="Yes"),OFFSET('Hygiene Data'!$D$5,0,10*ROW('Hygiene Data'!D153)),NA())</f>
        <v>#N/A</v>
      </c>
      <c r="BA159" s="100" t="e">
        <f ca="true">+IF(AND(ISNUMBER(OFFSET('Hygiene Data'!$D$7,0,10*ROW('Hygiene Data'!D153))),'Data Summary'!DP159="Yes"),OFFSET('Hygiene Data'!$D$7,0,10*ROW('Hygiene Data'!D153)),NA())</f>
        <v>#N/A</v>
      </c>
      <c r="BB159" s="100" t="e">
        <f ca="true">+IF(AND(ISNUMBER(OFFSET('Hygiene Data'!$D$9,0,10*ROW('Hygiene Data'!D153))),'Data Summary'!DQ159="Yes"),OFFSET('Hygiene Data'!$D$9,0,10*ROW('Hygiene Data'!D153)),NA())</f>
        <v>#N/A</v>
      </c>
      <c r="BC159" s="100" t="e">
        <f ca="true">+IF(AND(ISNUMBER(OFFSET('Hygiene Data'!$E$5,0,10*ROW('Hygiene Data'!E153))),'Data Summary'!DR159="Yes"),OFFSET('Hygiene Data'!$E$5,0,10*ROW('Hygiene Data'!E153)),NA())</f>
        <v>#N/A</v>
      </c>
      <c r="BD159" s="100" t="e">
        <f ca="true">+IF(AND(ISNUMBER(OFFSET('Hygiene Data'!$E$7,0,10*ROW('Hygiene Data'!E153))),'Data Summary'!DS159="Yes"),OFFSET('Hygiene Data'!$E$7,0,10*ROW('Hygiene Data'!E153)),NA())</f>
        <v>#N/A</v>
      </c>
      <c r="BE159" s="100" t="e">
        <f ca="true">+IF(AND(ISNUMBER(OFFSET('Hygiene Data'!$E$9,0,10*ROW('Hygiene Data'!E153))),'Data Summary'!DT159="Yes"),OFFSET('Hygiene Data'!$E$9,0,10*ROW('Hygiene Data'!E153)),NA())</f>
        <v>#N/A</v>
      </c>
      <c r="BF159" s="100" t="e">
        <f ca="true">+IF(AND(ISNUMBER(OFFSET('Hygiene Data'!$F$5,0,10*ROW('Hygiene Data'!F153))),'Data Summary'!DU159="Yes"),OFFSET('Hygiene Data'!$F$5,0,10*ROW('Hygiene Data'!F153)),NA())</f>
        <v>#N/A</v>
      </c>
      <c r="BG159" s="100" t="e">
        <f ca="true">+IF(AND(ISNUMBER(OFFSET('Hygiene Data'!$F$7,0,10*ROW('Hygiene Data'!F153))),'Data Summary'!DV159="Yes"),OFFSET('Hygiene Data'!$F$7,0,10*ROW('Hygiene Data'!F153)),NA())</f>
        <v>#N/A</v>
      </c>
      <c r="BH159" s="100" t="e">
        <f ca="true">+IF(AND(ISNUMBER(OFFSET('Hygiene Data'!$F$9,0,10*ROW('Hygiene Data'!F153))),'Data Summary'!DW159="Yes"),OFFSET('Hygiene Data'!$F$9,0,10*ROW('Hygiene Data'!F153)),NA())</f>
        <v>#N/A</v>
      </c>
      <c r="BI159" s="100" t="e">
        <f ca="true">+IF(AND(ISNUMBER(OFFSET('Hygiene Data'!$G$5,0,10*ROW('Hygiene Data'!G153))),'Data Summary'!DX159="Yes"),OFFSET('Hygiene Data'!$G$5,0,10*ROW('Hygiene Data'!G153)),NA())</f>
        <v>#N/A</v>
      </c>
      <c r="BJ159" s="100" t="e">
        <f ca="true">+IF(AND(ISNUMBER(OFFSET('Hygiene Data'!$G$7,0,10*ROW('Hygiene Data'!G153))),'Data Summary'!DY159="Yes"),OFFSET('Hygiene Data'!$G$7,0,10*ROW('Hygiene Data'!G153)),NA())</f>
        <v>#N/A</v>
      </c>
      <c r="BK159" s="100" t="e">
        <f ca="true">+IF(AND(ISNUMBER(OFFSET('Hygiene Data'!$G$9,0,10*ROW('Hygiene Data'!G153))),'Data Summary'!DZ159="Yes"),OFFSET('Hygiene Data'!$G$9,0,10*ROW('Hygiene Data'!G153)),NA())</f>
        <v>#N/A</v>
      </c>
      <c r="BL159" s="100" t="e">
        <f ca="true">+IF(AND(ISNUMBER(OFFSET('Hygiene Data'!$H$5,0,10*ROW('Hygiene Data'!H153))),'Data Summary'!EA159="Yes"),OFFSET('Hygiene Data'!$H$5,0,10*ROW('Hygiene Data'!H153)),NA())</f>
        <v>#N/A</v>
      </c>
      <c r="BM159" s="100" t="e">
        <f ca="true">+IF(AND(ISNUMBER(OFFSET('Hygiene Data'!$H$7,0,10*ROW('Hygiene Data'!H153))),'Data Summary'!EB159="Yes"),OFFSET('Hygiene Data'!$H$7,0,10*ROW('Hygiene Data'!H153)),NA())</f>
        <v>#N/A</v>
      </c>
      <c r="BN159" s="100" t="e">
        <f ca="true">+IF(AND(ISNUMBER(OFFSET('Hygiene Data'!$H$9,0,10*ROW('Hygiene Data'!H153))),'Data Summary'!EC159="Yes"),OFFSET('Hygiene Data'!$H$9,0,10*ROW('Hygiene Data'!H153)),NA())</f>
        <v>#N/A</v>
      </c>
      <c r="BO159" s="100" t="e">
        <f ca="true">+IF(AND(ISNUMBER(OFFSET('Hygiene Data'!$I$5,0,10*ROW('Hygiene Data'!I153))),'Data Summary'!ED159="Yes"),OFFSET('Hygiene Data'!$I$5,0,10*ROW('Hygiene Data'!I153)),NA())</f>
        <v>#N/A</v>
      </c>
      <c r="BP159" s="100" t="e">
        <f ca="true">+IF(AND(ISNUMBER(OFFSET('Hygiene Data'!$I$7,0,10*ROW('Hygiene Data'!I153))),'Data Summary'!EE159="Yes"),OFFSET('Hygiene Data'!$I$7,0,10*ROW('Hygiene Data'!I153)),NA())</f>
        <v>#N/A</v>
      </c>
      <c r="BQ159" s="100" t="e">
        <f ca="true">+IF(AND(ISNUMBER(OFFSET('Hygiene Data'!$I$9,0,10*ROW('Hygiene Data'!I153))),'Data Summary'!EF159="Yes"),OFFSET('Hygiene Data'!$I$9,0,10*ROW('Hygiene Data'!I153)),NA())</f>
        <v>#N/A</v>
      </c>
    </row>
    <row xmlns:x14ac="http://schemas.microsoft.com/office/spreadsheetml/2009/9/ac" r="160" x14ac:dyDescent="0.2">
      <c r="A160" s="351" t="e">
        <f ca="true">+RIGHT('Data Summary'!A160,LEN('Data Summary'!A160)-9)</f>
        <v>#VALUE!</v>
      </c>
      <c r="B160" s="38" t="str">
        <f ca="true">+IF(ISTEXT('Data Summary'!B160),'Data Summary'!B160,"")</f>
        <v/>
      </c>
      <c r="C160" s="350" t="e">
        <f ca="true">+VALUE('Data Summary'!C160)</f>
        <v>#VALUE!</v>
      </c>
      <c r="D160" s="98" t="e">
        <f ca="true">+IF(AND(ISNUMBER(OFFSET('Water Data'!$D$4,0,10*ROW('Water Data'!D154))),'Data Summary'!BS160="Yes"),100-OFFSET('Water Data'!$D$4,0,10*ROW('Water Data'!D154)),NA())</f>
        <v>#N/A</v>
      </c>
      <c r="E160" s="98" t="e">
        <f ca="true">+IF(AND(ISNUMBER(OFFSET('Water Data'!$D$6,0,10*ROW('Water Data'!D154))),'Data Summary'!BT160="Yes"),OFFSET('Water Data'!$D$6,0,10*ROW('Water Data'!D154)),NA())</f>
        <v>#N/A</v>
      </c>
      <c r="F160" s="98" t="e">
        <f ca="true">+IF(AND(ISNUMBER(OFFSET('Water Data'!$D$9,0,10*ROW('Water Data'!D154))),'Data Summary'!BU160="Yes"),OFFSET('Water Data'!$D$9,0,10*ROW('Water Data'!D154)),NA())</f>
        <v>#N/A</v>
      </c>
      <c r="G160" s="98" t="e">
        <f ca="true">+IF(AND(ISNUMBER(OFFSET('Water Data'!$E$4,0,10*ROW('Water Data'!E154))),'Data Summary'!BV160="Yes"),100-OFFSET('Water Data'!$E$4,0,10*ROW('Water Data'!E154)),NA())</f>
        <v>#N/A</v>
      </c>
      <c r="H160" s="98" t="e">
        <f ca="true">+IF(AND(ISNUMBER(OFFSET('Water Data'!$E$6,0,10*ROW('Water Data'!E154))),'Data Summary'!BW160="Yes"),OFFSET('Water Data'!$E$6,0,10*ROW('Water Data'!E154)),NA())</f>
        <v>#N/A</v>
      </c>
      <c r="I160" s="98" t="e">
        <f ca="true">+IF(AND(ISNUMBER(OFFSET('Water Data'!$E$9,0,10*ROW('Water Data'!E154))),'Data Summary'!BX160="Yes"),OFFSET('Water Data'!$E$9,0,10*ROW('Water Data'!E154)),NA())</f>
        <v>#N/A</v>
      </c>
      <c r="J160" s="98" t="e">
        <f ca="true">+IF(AND(ISNUMBER(OFFSET('Water Data'!$F$4,0,10*ROW('Water Data'!F154))),'Data Summary'!BY160="Yes"),100-OFFSET('Water Data'!$F$4,0,10*ROW('Water Data'!F154)),NA())</f>
        <v>#N/A</v>
      </c>
      <c r="K160" s="98" t="e">
        <f ca="true">+IF(AND(ISNUMBER(OFFSET('Water Data'!$F$6,0,10*ROW('Water Data'!F154))),'Data Summary'!BZ160="Yes"),OFFSET('Water Data'!$F$6,0,10*ROW('Water Data'!F154)),NA())</f>
        <v>#N/A</v>
      </c>
      <c r="L160" s="98" t="e">
        <f ca="true">+IF(AND(ISNUMBER(OFFSET('Water Data'!$F$9,0,10*ROW('Water Data'!F154))),'Data Summary'!CA160="Yes"),OFFSET('Water Data'!$F$9,0,10*ROW('Water Data'!F154)),NA())</f>
        <v>#N/A</v>
      </c>
      <c r="M160" s="98" t="e">
        <f ca="true">+IF(AND(ISNUMBER(OFFSET('Water Data'!$G$4,0,10*ROW('Water Data'!G154))),'Data Summary'!CB160="Yes"),100-OFFSET('Water Data'!$G$4,0,10*ROW('Water Data'!G154)),NA())</f>
        <v>#N/A</v>
      </c>
      <c r="N160" s="98" t="e">
        <f ca="true">+IF(AND(ISNUMBER(OFFSET('Water Data'!$G$6,0,10*ROW('Water Data'!G154))),'Data Summary'!CC160="Yes"),OFFSET('Water Data'!$G$6,0,10*ROW('Water Data'!G154)),NA())</f>
        <v>#N/A</v>
      </c>
      <c r="O160" s="98" t="e">
        <f ca="true">+IF(AND(ISNUMBER(OFFSET('Water Data'!$G$9,0,10*ROW('Water Data'!G154))),'Data Summary'!CD160="Yes"),OFFSET('Water Data'!$G$9,0,10*ROW('Water Data'!G154)),NA())</f>
        <v>#N/A</v>
      </c>
      <c r="P160" s="98" t="e">
        <f ca="true">+IF(AND(ISNUMBER(OFFSET('Water Data'!$H$4,0,10*ROW('Water Data'!H154))),'Data Summary'!CE160="Yes"),100-OFFSET('Water Data'!$H$4,0,10*ROW('Water Data'!H154)),NA())</f>
        <v>#N/A</v>
      </c>
      <c r="Q160" s="98" t="e">
        <f ca="true">+IF(AND(ISNUMBER(OFFSET('Water Data'!$H$6,0,10*ROW('Water Data'!H154))),'Data Summary'!CF160="Yes"),OFFSET('Water Data'!$H$6,0,10*ROW('Water Data'!H154)),NA())</f>
        <v>#N/A</v>
      </c>
      <c r="R160" s="98" t="e">
        <f ca="true">+IF(AND(ISNUMBER(OFFSET('Water Data'!$H$9,0,10*ROW('Water Data'!H154))),'Data Summary'!CG160="Yes"),OFFSET('Water Data'!$H$9,0,10*ROW('Water Data'!H154)),NA())</f>
        <v>#N/A</v>
      </c>
      <c r="S160" s="98" t="e">
        <f ca="true">+IF(AND(ISNUMBER(OFFSET('Water Data'!$I$4,0,10*ROW('Water Data'!I154))),'Data Summary'!CH160="Yes"),100-OFFSET('Water Data'!$I$4,0,10*ROW('Water Data'!I154)),NA())</f>
        <v>#N/A</v>
      </c>
      <c r="T160" s="98" t="e">
        <f ca="true">+IF(AND(ISNUMBER(OFFSET('Water Data'!$I$6,0,10*ROW('Water Data'!I154))),'Data Summary'!CI160="Yes"),OFFSET('Water Data'!$I$6,0,10*ROW('Water Data'!I154)),NA())</f>
        <v>#N/A</v>
      </c>
      <c r="U160" s="98" t="e">
        <f ca="true">+IF(AND(ISNUMBER(OFFSET('Water Data'!$I$9,0,10*ROW('Water Data'!I154))),'Data Summary'!CJ160="Yes"),OFFSET('Water Data'!$I$9,0,10*ROW('Water Data'!I154)),NA())</f>
        <v>#N/A</v>
      </c>
      <c r="V160" s="99" t="e">
        <f ca="true">+IF(AND(ISNUMBER(OFFSET('Sanitation Data'!$D$4,0,10*ROW('Sanitation Data'!D154))),'Data Summary'!CK160="Yes"),100-OFFSET('Sanitation Data'!$D$4,0,10*ROW('Sanitation Data'!D154)),NA())</f>
        <v>#N/A</v>
      </c>
      <c r="W160" s="99" t="e">
        <f ca="true">+IF(AND(ISNUMBER(OFFSET('Sanitation Data'!$D$6,0,10*ROW('Sanitation Data'!D154))),'Data Summary'!CL160="Yes"),OFFSET('Sanitation Data'!$D$6,0,10*ROW('Sanitation Data'!D154)),NA())</f>
        <v>#N/A</v>
      </c>
      <c r="X160" s="99" t="e">
        <f ca="true">+IF(AND(ISNUMBER(OFFSET('Sanitation Data'!$D$10,0,10*ROW('Sanitation Data'!D154))),'Data Summary'!CM160="Yes"),OFFSET('Sanitation Data'!$D$10,0,10*ROW('Sanitation Data'!D154)),NA())</f>
        <v>#N/A</v>
      </c>
      <c r="Y160" s="99" t="e">
        <f ca="true">+IF(AND(ISNUMBER(OFFSET('Sanitation Data'!$D$11,0,10*ROW('Sanitation Data'!D154))),'Data Summary'!CN160="Yes"),OFFSET('Sanitation Data'!$D$11,0,10*ROW('Sanitation Data'!D154)),NA())</f>
        <v>#N/A</v>
      </c>
      <c r="Z160" s="99" t="e">
        <f ca="true">+IF(AND(ISNUMBER(OFFSET('Sanitation Data'!$D$12,0,10*ROW('Sanitation Data'!D154))),'Data Summary'!CO160="Yes"),OFFSET('Sanitation Data'!$D$12,0,10*ROW('Sanitation Data'!D154)),NA())</f>
        <v>#N/A</v>
      </c>
      <c r="AA160" s="99" t="e">
        <f ca="true">+IF(AND(ISNUMBER(OFFSET('Sanitation Data'!$E$4,0,10*ROW('Sanitation Data'!E154))),'Data Summary'!CP160="Yes"),100-OFFSET('Sanitation Data'!$E$4,0,10*ROW('Sanitation Data'!E154)),NA())</f>
        <v>#N/A</v>
      </c>
      <c r="AB160" s="99" t="e">
        <f ca="true">+IF(AND(ISNUMBER(OFFSET('Sanitation Data'!$E$6,0,10*ROW('Sanitation Data'!E154))),'Data Summary'!CQ160="Yes"),OFFSET('Sanitation Data'!$E$6,0,10*ROW('Sanitation Data'!E154)),NA())</f>
        <v>#N/A</v>
      </c>
      <c r="AC160" s="99" t="e">
        <f ca="true">+IF(AND(ISNUMBER(OFFSET('Sanitation Data'!$E$10,0,10*ROW('Sanitation Data'!E154))),'Data Summary'!CR160="Yes"),OFFSET('Sanitation Data'!$E$10,0,10*ROW('Sanitation Data'!E154)),NA())</f>
        <v>#N/A</v>
      </c>
      <c r="AD160" s="99" t="e">
        <f ca="true">+IF(AND(ISNUMBER(OFFSET('Sanitation Data'!$E$11,0,10*ROW('Sanitation Data'!E154))),'Data Summary'!CS160="Yes"),OFFSET('Sanitation Data'!$E$11,0,10*ROW('Sanitation Data'!E154)),NA())</f>
        <v>#N/A</v>
      </c>
      <c r="AE160" s="99" t="e">
        <f ca="true">+IF(AND(ISNUMBER(OFFSET('Sanitation Data'!$E$12,0,10*ROW('Sanitation Data'!E154))),'Data Summary'!CT160="Yes"),OFFSET('Sanitation Data'!$E$12,0,10*ROW('Sanitation Data'!E154)),NA())</f>
        <v>#N/A</v>
      </c>
      <c r="AF160" s="99" t="e">
        <f ca="true">+IF(AND(ISNUMBER(OFFSET('Sanitation Data'!$F$4,0,10*ROW('Sanitation Data'!F154))),'Data Summary'!CU160="Yes"),100-OFFSET('Sanitation Data'!$F$4,0,10*ROW('Sanitation Data'!F154)),NA())</f>
        <v>#N/A</v>
      </c>
      <c r="AG160" s="99" t="e">
        <f ca="true">+IF(AND(ISNUMBER(OFFSET('Sanitation Data'!$F$6,0,10*ROW('Sanitation Data'!F154))),'Data Summary'!CV160="Yes"),OFFSET('Sanitation Data'!$F$6,0,10*ROW('Sanitation Data'!F154)),NA())</f>
        <v>#N/A</v>
      </c>
      <c r="AH160" s="99" t="e">
        <f ca="true">+IF(AND(ISNUMBER(OFFSET('Sanitation Data'!$F$10,0,10*ROW('Sanitation Data'!F154))),'Data Summary'!CW160="Yes"),OFFSET('Sanitation Data'!$F$10,0,10*ROW('Sanitation Data'!F154)),NA())</f>
        <v>#N/A</v>
      </c>
      <c r="AI160" s="99" t="e">
        <f ca="true">+IF(AND(ISNUMBER(OFFSET('Sanitation Data'!$F$11,0,10*ROW('Sanitation Data'!F154))),'Data Summary'!CX160="Yes"),OFFSET('Sanitation Data'!$F$11,0,10*ROW('Sanitation Data'!F154)),NA())</f>
        <v>#N/A</v>
      </c>
      <c r="AJ160" s="99" t="e">
        <f ca="true">+IF(AND(ISNUMBER(OFFSET('Sanitation Data'!$F$12,0,10*ROW('Sanitation Data'!F154))),'Data Summary'!CY160="Yes"),OFFSET('Sanitation Data'!$F$12,0,10*ROW('Sanitation Data'!F154)),NA())</f>
        <v>#N/A</v>
      </c>
      <c r="AK160" s="99" t="e">
        <f ca="true">+IF(AND(ISNUMBER(OFFSET('Sanitation Data'!$G$4,0,10*ROW('Sanitation Data'!G154))),'Data Summary'!CZ160="Yes"),100-OFFSET('Sanitation Data'!$G$4,0,10*ROW('Sanitation Data'!G154)),NA())</f>
        <v>#N/A</v>
      </c>
      <c r="AL160" s="99" t="e">
        <f ca="true">+IF(AND(ISNUMBER(OFFSET('Sanitation Data'!$G$6,0,10*ROW('Sanitation Data'!G154))),'Data Summary'!DA160="Yes"),OFFSET('Sanitation Data'!$G$6,0,10*ROW('Sanitation Data'!G154)),NA())</f>
        <v>#N/A</v>
      </c>
      <c r="AM160" s="99" t="e">
        <f ca="true">+IF(AND(ISNUMBER(OFFSET('Sanitation Data'!$G$10,0,10*ROW('Sanitation Data'!G154))),'Data Summary'!DB160="Yes"),OFFSET('Sanitation Data'!$G$10,0,10*ROW('Sanitation Data'!G154)),NA())</f>
        <v>#N/A</v>
      </c>
      <c r="AN160" s="99" t="e">
        <f ca="true">+IF(AND(ISNUMBER(OFFSET('Sanitation Data'!$G$11,0,10*ROW('Sanitation Data'!G154))),'Data Summary'!DC160="Yes"),OFFSET('Sanitation Data'!$G$11,0,10*ROW('Sanitation Data'!G154)),NA())</f>
        <v>#N/A</v>
      </c>
      <c r="AO160" s="99" t="e">
        <f ca="true">+IF(AND(ISNUMBER(OFFSET('Sanitation Data'!$G$12,0,10*ROW('Sanitation Data'!G154))),'Data Summary'!DD160="Yes"),OFFSET('Sanitation Data'!$G$12,0,10*ROW('Sanitation Data'!G154)),NA())</f>
        <v>#N/A</v>
      </c>
      <c r="AP160" s="99" t="e">
        <f ca="true">+IF(AND(ISNUMBER(OFFSET('Sanitation Data'!$H$4,0,10*ROW('Sanitation Data'!H154))),'Data Summary'!DE160="Yes"),100-OFFSET('Sanitation Data'!$H$4,0,10*ROW('Sanitation Data'!H154)),NA())</f>
        <v>#N/A</v>
      </c>
      <c r="AQ160" s="99" t="e">
        <f ca="true">+IF(AND(ISNUMBER(OFFSET('Sanitation Data'!$H$6,0,10*ROW('Sanitation Data'!H154))),'Data Summary'!DF160="Yes"),OFFSET('Sanitation Data'!$H$6,0,10*ROW('Sanitation Data'!H154)),NA())</f>
        <v>#N/A</v>
      </c>
      <c r="AR160" s="99" t="e">
        <f ca="true">+IF(AND(ISNUMBER(OFFSET('Sanitation Data'!$H$10,0,10*ROW('Sanitation Data'!H154))),'Data Summary'!DG160="Yes"),OFFSET('Sanitation Data'!$H$10,0,10*ROW('Sanitation Data'!H154)),NA())</f>
        <v>#N/A</v>
      </c>
      <c r="AS160" s="99" t="e">
        <f ca="true">+IF(AND(ISNUMBER(OFFSET('Sanitation Data'!$H$11,0,10*ROW('Sanitation Data'!H154))),'Data Summary'!DH160="Yes"),OFFSET('Sanitation Data'!$H$11,0,10*ROW('Sanitation Data'!H154)),NA())</f>
        <v>#N/A</v>
      </c>
      <c r="AT160" s="99" t="e">
        <f ca="true">+IF(AND(ISNUMBER(OFFSET('Sanitation Data'!$H$12,0,10*ROW('Sanitation Data'!H154))),'Data Summary'!DI160="Yes"),OFFSET('Sanitation Data'!$H$12,0,10*ROW('Sanitation Data'!H154)),NA())</f>
        <v>#N/A</v>
      </c>
      <c r="AU160" s="99" t="e">
        <f ca="true">+IF(AND(ISNUMBER(OFFSET('Sanitation Data'!$I$4,0,10*ROW('Sanitation Data'!I154))),'Data Summary'!DJ160="Yes"),100-OFFSET('Sanitation Data'!$I$4,0,10*ROW('Sanitation Data'!I154)),NA())</f>
        <v>#N/A</v>
      </c>
      <c r="AV160" s="99" t="e">
        <f ca="true">+IF(AND(ISNUMBER(OFFSET('Sanitation Data'!$I$6,0,10*ROW('Sanitation Data'!I154))),'Data Summary'!DK160="Yes"),OFFSET('Sanitation Data'!$I$6,0,10*ROW('Sanitation Data'!I154)),NA())</f>
        <v>#N/A</v>
      </c>
      <c r="AW160" s="99" t="e">
        <f ca="true">+IF(AND(ISNUMBER(OFFSET('Sanitation Data'!$I$10,0,10*ROW('Sanitation Data'!I154))),'Data Summary'!DL160="Yes"),OFFSET('Sanitation Data'!$I$10,0,10*ROW('Sanitation Data'!I154)),NA())</f>
        <v>#N/A</v>
      </c>
      <c r="AX160" s="99" t="e">
        <f ca="true">+IF(AND(ISNUMBER(OFFSET('Sanitation Data'!$I$11,0,10*ROW('Sanitation Data'!I154))),'Data Summary'!DM160="Yes"),OFFSET('Sanitation Data'!$I$11,0,10*ROW('Sanitation Data'!I154)),NA())</f>
        <v>#N/A</v>
      </c>
      <c r="AY160" s="99" t="e">
        <f ca="true">+IF(AND(ISNUMBER(OFFSET('Sanitation Data'!$I$12,0,10*ROW('Sanitation Data'!I154))),'Data Summary'!DN160="Yes"),OFFSET('Sanitation Data'!$I$12,0,10*ROW('Sanitation Data'!I154)),NA())</f>
        <v>#N/A</v>
      </c>
      <c r="AZ160" s="100" t="e">
        <f ca="true">+IF(AND(ISNUMBER(OFFSET('Hygiene Data'!$D$5,0,10*ROW('Hygiene Data'!D154))),'Data Summary'!DO160="Yes"),OFFSET('Hygiene Data'!$D$5,0,10*ROW('Hygiene Data'!D154)),NA())</f>
        <v>#N/A</v>
      </c>
      <c r="BA160" s="100" t="e">
        <f ca="true">+IF(AND(ISNUMBER(OFFSET('Hygiene Data'!$D$7,0,10*ROW('Hygiene Data'!D154))),'Data Summary'!DP160="Yes"),OFFSET('Hygiene Data'!$D$7,0,10*ROW('Hygiene Data'!D154)),NA())</f>
        <v>#N/A</v>
      </c>
      <c r="BB160" s="100" t="e">
        <f ca="true">+IF(AND(ISNUMBER(OFFSET('Hygiene Data'!$D$9,0,10*ROW('Hygiene Data'!D154))),'Data Summary'!DQ160="Yes"),OFFSET('Hygiene Data'!$D$9,0,10*ROW('Hygiene Data'!D154)),NA())</f>
        <v>#N/A</v>
      </c>
      <c r="BC160" s="100" t="e">
        <f ca="true">+IF(AND(ISNUMBER(OFFSET('Hygiene Data'!$E$5,0,10*ROW('Hygiene Data'!E154))),'Data Summary'!DR160="Yes"),OFFSET('Hygiene Data'!$E$5,0,10*ROW('Hygiene Data'!E154)),NA())</f>
        <v>#N/A</v>
      </c>
      <c r="BD160" s="100" t="e">
        <f ca="true">+IF(AND(ISNUMBER(OFFSET('Hygiene Data'!$E$7,0,10*ROW('Hygiene Data'!E154))),'Data Summary'!DS160="Yes"),OFFSET('Hygiene Data'!$E$7,0,10*ROW('Hygiene Data'!E154)),NA())</f>
        <v>#N/A</v>
      </c>
      <c r="BE160" s="100" t="e">
        <f ca="true">+IF(AND(ISNUMBER(OFFSET('Hygiene Data'!$E$9,0,10*ROW('Hygiene Data'!E154))),'Data Summary'!DT160="Yes"),OFFSET('Hygiene Data'!$E$9,0,10*ROW('Hygiene Data'!E154)),NA())</f>
        <v>#N/A</v>
      </c>
      <c r="BF160" s="100" t="e">
        <f ca="true">+IF(AND(ISNUMBER(OFFSET('Hygiene Data'!$F$5,0,10*ROW('Hygiene Data'!F154))),'Data Summary'!DU160="Yes"),OFFSET('Hygiene Data'!$F$5,0,10*ROW('Hygiene Data'!F154)),NA())</f>
        <v>#N/A</v>
      </c>
      <c r="BG160" s="100" t="e">
        <f ca="true">+IF(AND(ISNUMBER(OFFSET('Hygiene Data'!$F$7,0,10*ROW('Hygiene Data'!F154))),'Data Summary'!DV160="Yes"),OFFSET('Hygiene Data'!$F$7,0,10*ROW('Hygiene Data'!F154)),NA())</f>
        <v>#N/A</v>
      </c>
      <c r="BH160" s="100" t="e">
        <f ca="true">+IF(AND(ISNUMBER(OFFSET('Hygiene Data'!$F$9,0,10*ROW('Hygiene Data'!F154))),'Data Summary'!DW160="Yes"),OFFSET('Hygiene Data'!$F$9,0,10*ROW('Hygiene Data'!F154)),NA())</f>
        <v>#N/A</v>
      </c>
      <c r="BI160" s="100" t="e">
        <f ca="true">+IF(AND(ISNUMBER(OFFSET('Hygiene Data'!$G$5,0,10*ROW('Hygiene Data'!G154))),'Data Summary'!DX160="Yes"),OFFSET('Hygiene Data'!$G$5,0,10*ROW('Hygiene Data'!G154)),NA())</f>
        <v>#N/A</v>
      </c>
      <c r="BJ160" s="100" t="e">
        <f ca="true">+IF(AND(ISNUMBER(OFFSET('Hygiene Data'!$G$7,0,10*ROW('Hygiene Data'!G154))),'Data Summary'!DY160="Yes"),OFFSET('Hygiene Data'!$G$7,0,10*ROW('Hygiene Data'!G154)),NA())</f>
        <v>#N/A</v>
      </c>
      <c r="BK160" s="100" t="e">
        <f ca="true">+IF(AND(ISNUMBER(OFFSET('Hygiene Data'!$G$9,0,10*ROW('Hygiene Data'!G154))),'Data Summary'!DZ160="Yes"),OFFSET('Hygiene Data'!$G$9,0,10*ROW('Hygiene Data'!G154)),NA())</f>
        <v>#N/A</v>
      </c>
      <c r="BL160" s="100" t="e">
        <f ca="true">+IF(AND(ISNUMBER(OFFSET('Hygiene Data'!$H$5,0,10*ROW('Hygiene Data'!H154))),'Data Summary'!EA160="Yes"),OFFSET('Hygiene Data'!$H$5,0,10*ROW('Hygiene Data'!H154)),NA())</f>
        <v>#N/A</v>
      </c>
      <c r="BM160" s="100" t="e">
        <f ca="true">+IF(AND(ISNUMBER(OFFSET('Hygiene Data'!$H$7,0,10*ROW('Hygiene Data'!H154))),'Data Summary'!EB160="Yes"),OFFSET('Hygiene Data'!$H$7,0,10*ROW('Hygiene Data'!H154)),NA())</f>
        <v>#N/A</v>
      </c>
      <c r="BN160" s="100" t="e">
        <f ca="true">+IF(AND(ISNUMBER(OFFSET('Hygiene Data'!$H$9,0,10*ROW('Hygiene Data'!H154))),'Data Summary'!EC160="Yes"),OFFSET('Hygiene Data'!$H$9,0,10*ROW('Hygiene Data'!H154)),NA())</f>
        <v>#N/A</v>
      </c>
      <c r="BO160" s="100" t="e">
        <f ca="true">+IF(AND(ISNUMBER(OFFSET('Hygiene Data'!$I$5,0,10*ROW('Hygiene Data'!I154))),'Data Summary'!ED160="Yes"),OFFSET('Hygiene Data'!$I$5,0,10*ROW('Hygiene Data'!I154)),NA())</f>
        <v>#N/A</v>
      </c>
      <c r="BP160" s="100" t="e">
        <f ca="true">+IF(AND(ISNUMBER(OFFSET('Hygiene Data'!$I$7,0,10*ROW('Hygiene Data'!I154))),'Data Summary'!EE160="Yes"),OFFSET('Hygiene Data'!$I$7,0,10*ROW('Hygiene Data'!I154)),NA())</f>
        <v>#N/A</v>
      </c>
      <c r="BQ160" s="100" t="e">
        <f ca="true">+IF(AND(ISNUMBER(OFFSET('Hygiene Data'!$I$9,0,10*ROW('Hygiene Data'!I154))),'Data Summary'!EF160="Yes"),OFFSET('Hygiene Data'!$I$9,0,10*ROW('Hygiene Data'!I154)),NA())</f>
        <v>#N/A</v>
      </c>
    </row>
    <row xmlns:x14ac="http://schemas.microsoft.com/office/spreadsheetml/2009/9/ac" r="161" x14ac:dyDescent="0.2">
      <c r="A161" s="351" t="e">
        <f ca="true">+RIGHT('Data Summary'!A161,LEN('Data Summary'!A161)-9)</f>
        <v>#VALUE!</v>
      </c>
      <c r="B161" s="38" t="str">
        <f ca="true">+IF(ISTEXT('Data Summary'!B161),'Data Summary'!B161,"")</f>
        <v/>
      </c>
      <c r="C161" s="350" t="e">
        <f ca="true">+VALUE('Data Summary'!C161)</f>
        <v>#VALUE!</v>
      </c>
      <c r="D161" s="98" t="e">
        <f ca="true">+IF(AND(ISNUMBER(OFFSET('Water Data'!$D$4,0,10*ROW('Water Data'!D155))),'Data Summary'!BS161="Yes"),100-OFFSET('Water Data'!$D$4,0,10*ROW('Water Data'!D155)),NA())</f>
        <v>#N/A</v>
      </c>
      <c r="E161" s="98" t="e">
        <f ca="true">+IF(AND(ISNUMBER(OFFSET('Water Data'!$D$6,0,10*ROW('Water Data'!D155))),'Data Summary'!BT161="Yes"),OFFSET('Water Data'!$D$6,0,10*ROW('Water Data'!D155)),NA())</f>
        <v>#N/A</v>
      </c>
      <c r="F161" s="98" t="e">
        <f ca="true">+IF(AND(ISNUMBER(OFFSET('Water Data'!$D$9,0,10*ROW('Water Data'!D155))),'Data Summary'!BU161="Yes"),OFFSET('Water Data'!$D$9,0,10*ROW('Water Data'!D155)),NA())</f>
        <v>#N/A</v>
      </c>
      <c r="G161" s="98" t="e">
        <f ca="true">+IF(AND(ISNUMBER(OFFSET('Water Data'!$E$4,0,10*ROW('Water Data'!E155))),'Data Summary'!BV161="Yes"),100-OFFSET('Water Data'!$E$4,0,10*ROW('Water Data'!E155)),NA())</f>
        <v>#N/A</v>
      </c>
      <c r="H161" s="98" t="e">
        <f ca="true">+IF(AND(ISNUMBER(OFFSET('Water Data'!$E$6,0,10*ROW('Water Data'!E155))),'Data Summary'!BW161="Yes"),OFFSET('Water Data'!$E$6,0,10*ROW('Water Data'!E155)),NA())</f>
        <v>#N/A</v>
      </c>
      <c r="I161" s="98" t="e">
        <f ca="true">+IF(AND(ISNUMBER(OFFSET('Water Data'!$E$9,0,10*ROW('Water Data'!E155))),'Data Summary'!BX161="Yes"),OFFSET('Water Data'!$E$9,0,10*ROW('Water Data'!E155)),NA())</f>
        <v>#N/A</v>
      </c>
      <c r="J161" s="98" t="e">
        <f ca="true">+IF(AND(ISNUMBER(OFFSET('Water Data'!$F$4,0,10*ROW('Water Data'!F155))),'Data Summary'!BY161="Yes"),100-OFFSET('Water Data'!$F$4,0,10*ROW('Water Data'!F155)),NA())</f>
        <v>#N/A</v>
      </c>
      <c r="K161" s="98" t="e">
        <f ca="true">+IF(AND(ISNUMBER(OFFSET('Water Data'!$F$6,0,10*ROW('Water Data'!F155))),'Data Summary'!BZ161="Yes"),OFFSET('Water Data'!$F$6,0,10*ROW('Water Data'!F155)),NA())</f>
        <v>#N/A</v>
      </c>
      <c r="L161" s="98" t="e">
        <f ca="true">+IF(AND(ISNUMBER(OFFSET('Water Data'!$F$9,0,10*ROW('Water Data'!F155))),'Data Summary'!CA161="Yes"),OFFSET('Water Data'!$F$9,0,10*ROW('Water Data'!F155)),NA())</f>
        <v>#N/A</v>
      </c>
      <c r="M161" s="98" t="e">
        <f ca="true">+IF(AND(ISNUMBER(OFFSET('Water Data'!$G$4,0,10*ROW('Water Data'!G155))),'Data Summary'!CB161="Yes"),100-OFFSET('Water Data'!$G$4,0,10*ROW('Water Data'!G155)),NA())</f>
        <v>#N/A</v>
      </c>
      <c r="N161" s="98" t="e">
        <f ca="true">+IF(AND(ISNUMBER(OFFSET('Water Data'!$G$6,0,10*ROW('Water Data'!G155))),'Data Summary'!CC161="Yes"),OFFSET('Water Data'!$G$6,0,10*ROW('Water Data'!G155)),NA())</f>
        <v>#N/A</v>
      </c>
      <c r="O161" s="98" t="e">
        <f ca="true">+IF(AND(ISNUMBER(OFFSET('Water Data'!$G$9,0,10*ROW('Water Data'!G155))),'Data Summary'!CD161="Yes"),OFFSET('Water Data'!$G$9,0,10*ROW('Water Data'!G155)),NA())</f>
        <v>#N/A</v>
      </c>
      <c r="P161" s="98" t="e">
        <f ca="true">+IF(AND(ISNUMBER(OFFSET('Water Data'!$H$4,0,10*ROW('Water Data'!H155))),'Data Summary'!CE161="Yes"),100-OFFSET('Water Data'!$H$4,0,10*ROW('Water Data'!H155)),NA())</f>
        <v>#N/A</v>
      </c>
      <c r="Q161" s="98" t="e">
        <f ca="true">+IF(AND(ISNUMBER(OFFSET('Water Data'!$H$6,0,10*ROW('Water Data'!H155))),'Data Summary'!CF161="Yes"),OFFSET('Water Data'!$H$6,0,10*ROW('Water Data'!H155)),NA())</f>
        <v>#N/A</v>
      </c>
      <c r="R161" s="98" t="e">
        <f ca="true">+IF(AND(ISNUMBER(OFFSET('Water Data'!$H$9,0,10*ROW('Water Data'!H155))),'Data Summary'!CG161="Yes"),OFFSET('Water Data'!$H$9,0,10*ROW('Water Data'!H155)),NA())</f>
        <v>#N/A</v>
      </c>
      <c r="S161" s="98" t="e">
        <f ca="true">+IF(AND(ISNUMBER(OFFSET('Water Data'!$I$4,0,10*ROW('Water Data'!I155))),'Data Summary'!CH161="Yes"),100-OFFSET('Water Data'!$I$4,0,10*ROW('Water Data'!I155)),NA())</f>
        <v>#N/A</v>
      </c>
      <c r="T161" s="98" t="e">
        <f ca="true">+IF(AND(ISNUMBER(OFFSET('Water Data'!$I$6,0,10*ROW('Water Data'!I155))),'Data Summary'!CI161="Yes"),OFFSET('Water Data'!$I$6,0,10*ROW('Water Data'!I155)),NA())</f>
        <v>#N/A</v>
      </c>
      <c r="U161" s="98" t="e">
        <f ca="true">+IF(AND(ISNUMBER(OFFSET('Water Data'!$I$9,0,10*ROW('Water Data'!I155))),'Data Summary'!CJ161="Yes"),OFFSET('Water Data'!$I$9,0,10*ROW('Water Data'!I155)),NA())</f>
        <v>#N/A</v>
      </c>
      <c r="V161" s="99" t="e">
        <f ca="true">+IF(AND(ISNUMBER(OFFSET('Sanitation Data'!$D$4,0,10*ROW('Sanitation Data'!D155))),'Data Summary'!CK161="Yes"),100-OFFSET('Sanitation Data'!$D$4,0,10*ROW('Sanitation Data'!D155)),NA())</f>
        <v>#N/A</v>
      </c>
      <c r="W161" s="99" t="e">
        <f ca="true">+IF(AND(ISNUMBER(OFFSET('Sanitation Data'!$D$6,0,10*ROW('Sanitation Data'!D155))),'Data Summary'!CL161="Yes"),OFFSET('Sanitation Data'!$D$6,0,10*ROW('Sanitation Data'!D155)),NA())</f>
        <v>#N/A</v>
      </c>
      <c r="X161" s="99" t="e">
        <f ca="true">+IF(AND(ISNUMBER(OFFSET('Sanitation Data'!$D$10,0,10*ROW('Sanitation Data'!D155))),'Data Summary'!CM161="Yes"),OFFSET('Sanitation Data'!$D$10,0,10*ROW('Sanitation Data'!D155)),NA())</f>
        <v>#N/A</v>
      </c>
      <c r="Y161" s="99" t="e">
        <f ca="true">+IF(AND(ISNUMBER(OFFSET('Sanitation Data'!$D$11,0,10*ROW('Sanitation Data'!D155))),'Data Summary'!CN161="Yes"),OFFSET('Sanitation Data'!$D$11,0,10*ROW('Sanitation Data'!D155)),NA())</f>
        <v>#N/A</v>
      </c>
      <c r="Z161" s="99" t="e">
        <f ca="true">+IF(AND(ISNUMBER(OFFSET('Sanitation Data'!$D$12,0,10*ROW('Sanitation Data'!D155))),'Data Summary'!CO161="Yes"),OFFSET('Sanitation Data'!$D$12,0,10*ROW('Sanitation Data'!D155)),NA())</f>
        <v>#N/A</v>
      </c>
      <c r="AA161" s="99" t="e">
        <f ca="true">+IF(AND(ISNUMBER(OFFSET('Sanitation Data'!$E$4,0,10*ROW('Sanitation Data'!E155))),'Data Summary'!CP161="Yes"),100-OFFSET('Sanitation Data'!$E$4,0,10*ROW('Sanitation Data'!E155)),NA())</f>
        <v>#N/A</v>
      </c>
      <c r="AB161" s="99" t="e">
        <f ca="true">+IF(AND(ISNUMBER(OFFSET('Sanitation Data'!$E$6,0,10*ROW('Sanitation Data'!E155))),'Data Summary'!CQ161="Yes"),OFFSET('Sanitation Data'!$E$6,0,10*ROW('Sanitation Data'!E155)),NA())</f>
        <v>#N/A</v>
      </c>
      <c r="AC161" s="99" t="e">
        <f ca="true">+IF(AND(ISNUMBER(OFFSET('Sanitation Data'!$E$10,0,10*ROW('Sanitation Data'!E155))),'Data Summary'!CR161="Yes"),OFFSET('Sanitation Data'!$E$10,0,10*ROW('Sanitation Data'!E155)),NA())</f>
        <v>#N/A</v>
      </c>
      <c r="AD161" s="99" t="e">
        <f ca="true">+IF(AND(ISNUMBER(OFFSET('Sanitation Data'!$E$11,0,10*ROW('Sanitation Data'!E155))),'Data Summary'!CS161="Yes"),OFFSET('Sanitation Data'!$E$11,0,10*ROW('Sanitation Data'!E155)),NA())</f>
        <v>#N/A</v>
      </c>
      <c r="AE161" s="99" t="e">
        <f ca="true">+IF(AND(ISNUMBER(OFFSET('Sanitation Data'!$E$12,0,10*ROW('Sanitation Data'!E155))),'Data Summary'!CT161="Yes"),OFFSET('Sanitation Data'!$E$12,0,10*ROW('Sanitation Data'!E155)),NA())</f>
        <v>#N/A</v>
      </c>
      <c r="AF161" s="99" t="e">
        <f ca="true">+IF(AND(ISNUMBER(OFFSET('Sanitation Data'!$F$4,0,10*ROW('Sanitation Data'!F155))),'Data Summary'!CU161="Yes"),100-OFFSET('Sanitation Data'!$F$4,0,10*ROW('Sanitation Data'!F155)),NA())</f>
        <v>#N/A</v>
      </c>
      <c r="AG161" s="99" t="e">
        <f ca="true">+IF(AND(ISNUMBER(OFFSET('Sanitation Data'!$F$6,0,10*ROW('Sanitation Data'!F155))),'Data Summary'!CV161="Yes"),OFFSET('Sanitation Data'!$F$6,0,10*ROW('Sanitation Data'!F155)),NA())</f>
        <v>#N/A</v>
      </c>
      <c r="AH161" s="99" t="e">
        <f ca="true">+IF(AND(ISNUMBER(OFFSET('Sanitation Data'!$F$10,0,10*ROW('Sanitation Data'!F155))),'Data Summary'!CW161="Yes"),OFFSET('Sanitation Data'!$F$10,0,10*ROW('Sanitation Data'!F155)),NA())</f>
        <v>#N/A</v>
      </c>
      <c r="AI161" s="99" t="e">
        <f ca="true">+IF(AND(ISNUMBER(OFFSET('Sanitation Data'!$F$11,0,10*ROW('Sanitation Data'!F155))),'Data Summary'!CX161="Yes"),OFFSET('Sanitation Data'!$F$11,0,10*ROW('Sanitation Data'!F155)),NA())</f>
        <v>#N/A</v>
      </c>
      <c r="AJ161" s="99" t="e">
        <f ca="true">+IF(AND(ISNUMBER(OFFSET('Sanitation Data'!$F$12,0,10*ROW('Sanitation Data'!F155))),'Data Summary'!CY161="Yes"),OFFSET('Sanitation Data'!$F$12,0,10*ROW('Sanitation Data'!F155)),NA())</f>
        <v>#N/A</v>
      </c>
      <c r="AK161" s="99" t="e">
        <f ca="true">+IF(AND(ISNUMBER(OFFSET('Sanitation Data'!$G$4,0,10*ROW('Sanitation Data'!G155))),'Data Summary'!CZ161="Yes"),100-OFFSET('Sanitation Data'!$G$4,0,10*ROW('Sanitation Data'!G155)),NA())</f>
        <v>#N/A</v>
      </c>
      <c r="AL161" s="99" t="e">
        <f ca="true">+IF(AND(ISNUMBER(OFFSET('Sanitation Data'!$G$6,0,10*ROW('Sanitation Data'!G155))),'Data Summary'!DA161="Yes"),OFFSET('Sanitation Data'!$G$6,0,10*ROW('Sanitation Data'!G155)),NA())</f>
        <v>#N/A</v>
      </c>
      <c r="AM161" s="99" t="e">
        <f ca="true">+IF(AND(ISNUMBER(OFFSET('Sanitation Data'!$G$10,0,10*ROW('Sanitation Data'!G155))),'Data Summary'!DB161="Yes"),OFFSET('Sanitation Data'!$G$10,0,10*ROW('Sanitation Data'!G155)),NA())</f>
        <v>#N/A</v>
      </c>
      <c r="AN161" s="99" t="e">
        <f ca="true">+IF(AND(ISNUMBER(OFFSET('Sanitation Data'!$G$11,0,10*ROW('Sanitation Data'!G155))),'Data Summary'!DC161="Yes"),OFFSET('Sanitation Data'!$G$11,0,10*ROW('Sanitation Data'!G155)),NA())</f>
        <v>#N/A</v>
      </c>
      <c r="AO161" s="99" t="e">
        <f ca="true">+IF(AND(ISNUMBER(OFFSET('Sanitation Data'!$G$12,0,10*ROW('Sanitation Data'!G155))),'Data Summary'!DD161="Yes"),OFFSET('Sanitation Data'!$G$12,0,10*ROW('Sanitation Data'!G155)),NA())</f>
        <v>#N/A</v>
      </c>
      <c r="AP161" s="99" t="e">
        <f ca="true">+IF(AND(ISNUMBER(OFFSET('Sanitation Data'!$H$4,0,10*ROW('Sanitation Data'!H155))),'Data Summary'!DE161="Yes"),100-OFFSET('Sanitation Data'!$H$4,0,10*ROW('Sanitation Data'!H155)),NA())</f>
        <v>#N/A</v>
      </c>
      <c r="AQ161" s="99" t="e">
        <f ca="true">+IF(AND(ISNUMBER(OFFSET('Sanitation Data'!$H$6,0,10*ROW('Sanitation Data'!H155))),'Data Summary'!DF161="Yes"),OFFSET('Sanitation Data'!$H$6,0,10*ROW('Sanitation Data'!H155)),NA())</f>
        <v>#N/A</v>
      </c>
      <c r="AR161" s="99" t="e">
        <f ca="true">+IF(AND(ISNUMBER(OFFSET('Sanitation Data'!$H$10,0,10*ROW('Sanitation Data'!H155))),'Data Summary'!DG161="Yes"),OFFSET('Sanitation Data'!$H$10,0,10*ROW('Sanitation Data'!H155)),NA())</f>
        <v>#N/A</v>
      </c>
      <c r="AS161" s="99" t="e">
        <f ca="true">+IF(AND(ISNUMBER(OFFSET('Sanitation Data'!$H$11,0,10*ROW('Sanitation Data'!H155))),'Data Summary'!DH161="Yes"),OFFSET('Sanitation Data'!$H$11,0,10*ROW('Sanitation Data'!H155)),NA())</f>
        <v>#N/A</v>
      </c>
      <c r="AT161" s="99" t="e">
        <f ca="true">+IF(AND(ISNUMBER(OFFSET('Sanitation Data'!$H$12,0,10*ROW('Sanitation Data'!H155))),'Data Summary'!DI161="Yes"),OFFSET('Sanitation Data'!$H$12,0,10*ROW('Sanitation Data'!H155)),NA())</f>
        <v>#N/A</v>
      </c>
      <c r="AU161" s="99" t="e">
        <f ca="true">+IF(AND(ISNUMBER(OFFSET('Sanitation Data'!$I$4,0,10*ROW('Sanitation Data'!I155))),'Data Summary'!DJ161="Yes"),100-OFFSET('Sanitation Data'!$I$4,0,10*ROW('Sanitation Data'!I155)),NA())</f>
        <v>#N/A</v>
      </c>
      <c r="AV161" s="99" t="e">
        <f ca="true">+IF(AND(ISNUMBER(OFFSET('Sanitation Data'!$I$6,0,10*ROW('Sanitation Data'!I155))),'Data Summary'!DK161="Yes"),OFFSET('Sanitation Data'!$I$6,0,10*ROW('Sanitation Data'!I155)),NA())</f>
        <v>#N/A</v>
      </c>
      <c r="AW161" s="99" t="e">
        <f ca="true">+IF(AND(ISNUMBER(OFFSET('Sanitation Data'!$I$10,0,10*ROW('Sanitation Data'!I155))),'Data Summary'!DL161="Yes"),OFFSET('Sanitation Data'!$I$10,0,10*ROW('Sanitation Data'!I155)),NA())</f>
        <v>#N/A</v>
      </c>
      <c r="AX161" s="99" t="e">
        <f ca="true">+IF(AND(ISNUMBER(OFFSET('Sanitation Data'!$I$11,0,10*ROW('Sanitation Data'!I155))),'Data Summary'!DM161="Yes"),OFFSET('Sanitation Data'!$I$11,0,10*ROW('Sanitation Data'!I155)),NA())</f>
        <v>#N/A</v>
      </c>
      <c r="AY161" s="99" t="e">
        <f ca="true">+IF(AND(ISNUMBER(OFFSET('Sanitation Data'!$I$12,0,10*ROW('Sanitation Data'!I155))),'Data Summary'!DN161="Yes"),OFFSET('Sanitation Data'!$I$12,0,10*ROW('Sanitation Data'!I155)),NA())</f>
        <v>#N/A</v>
      </c>
      <c r="AZ161" s="100" t="e">
        <f ca="true">+IF(AND(ISNUMBER(OFFSET('Hygiene Data'!$D$5,0,10*ROW('Hygiene Data'!D155))),'Data Summary'!DO161="Yes"),OFFSET('Hygiene Data'!$D$5,0,10*ROW('Hygiene Data'!D155)),NA())</f>
        <v>#N/A</v>
      </c>
      <c r="BA161" s="100" t="e">
        <f ca="true">+IF(AND(ISNUMBER(OFFSET('Hygiene Data'!$D$7,0,10*ROW('Hygiene Data'!D155))),'Data Summary'!DP161="Yes"),OFFSET('Hygiene Data'!$D$7,0,10*ROW('Hygiene Data'!D155)),NA())</f>
        <v>#N/A</v>
      </c>
      <c r="BB161" s="100" t="e">
        <f ca="true">+IF(AND(ISNUMBER(OFFSET('Hygiene Data'!$D$9,0,10*ROW('Hygiene Data'!D155))),'Data Summary'!DQ161="Yes"),OFFSET('Hygiene Data'!$D$9,0,10*ROW('Hygiene Data'!D155)),NA())</f>
        <v>#N/A</v>
      </c>
      <c r="BC161" s="100" t="e">
        <f ca="true">+IF(AND(ISNUMBER(OFFSET('Hygiene Data'!$E$5,0,10*ROW('Hygiene Data'!E155))),'Data Summary'!DR161="Yes"),OFFSET('Hygiene Data'!$E$5,0,10*ROW('Hygiene Data'!E155)),NA())</f>
        <v>#N/A</v>
      </c>
      <c r="BD161" s="100" t="e">
        <f ca="true">+IF(AND(ISNUMBER(OFFSET('Hygiene Data'!$E$7,0,10*ROW('Hygiene Data'!E155))),'Data Summary'!DS161="Yes"),OFFSET('Hygiene Data'!$E$7,0,10*ROW('Hygiene Data'!E155)),NA())</f>
        <v>#N/A</v>
      </c>
      <c r="BE161" s="100" t="e">
        <f ca="true">+IF(AND(ISNUMBER(OFFSET('Hygiene Data'!$E$9,0,10*ROW('Hygiene Data'!E155))),'Data Summary'!DT161="Yes"),OFFSET('Hygiene Data'!$E$9,0,10*ROW('Hygiene Data'!E155)),NA())</f>
        <v>#N/A</v>
      </c>
      <c r="BF161" s="100" t="e">
        <f ca="true">+IF(AND(ISNUMBER(OFFSET('Hygiene Data'!$F$5,0,10*ROW('Hygiene Data'!F155))),'Data Summary'!DU161="Yes"),OFFSET('Hygiene Data'!$F$5,0,10*ROW('Hygiene Data'!F155)),NA())</f>
        <v>#N/A</v>
      </c>
      <c r="BG161" s="100" t="e">
        <f ca="true">+IF(AND(ISNUMBER(OFFSET('Hygiene Data'!$F$7,0,10*ROW('Hygiene Data'!F155))),'Data Summary'!DV161="Yes"),OFFSET('Hygiene Data'!$F$7,0,10*ROW('Hygiene Data'!F155)),NA())</f>
        <v>#N/A</v>
      </c>
      <c r="BH161" s="100" t="e">
        <f ca="true">+IF(AND(ISNUMBER(OFFSET('Hygiene Data'!$F$9,0,10*ROW('Hygiene Data'!F155))),'Data Summary'!DW161="Yes"),OFFSET('Hygiene Data'!$F$9,0,10*ROW('Hygiene Data'!F155)),NA())</f>
        <v>#N/A</v>
      </c>
      <c r="BI161" s="100" t="e">
        <f ca="true">+IF(AND(ISNUMBER(OFFSET('Hygiene Data'!$G$5,0,10*ROW('Hygiene Data'!G155))),'Data Summary'!DX161="Yes"),OFFSET('Hygiene Data'!$G$5,0,10*ROW('Hygiene Data'!G155)),NA())</f>
        <v>#N/A</v>
      </c>
      <c r="BJ161" s="100" t="e">
        <f ca="true">+IF(AND(ISNUMBER(OFFSET('Hygiene Data'!$G$7,0,10*ROW('Hygiene Data'!G155))),'Data Summary'!DY161="Yes"),OFFSET('Hygiene Data'!$G$7,0,10*ROW('Hygiene Data'!G155)),NA())</f>
        <v>#N/A</v>
      </c>
      <c r="BK161" s="100" t="e">
        <f ca="true">+IF(AND(ISNUMBER(OFFSET('Hygiene Data'!$G$9,0,10*ROW('Hygiene Data'!G155))),'Data Summary'!DZ161="Yes"),OFFSET('Hygiene Data'!$G$9,0,10*ROW('Hygiene Data'!G155)),NA())</f>
        <v>#N/A</v>
      </c>
      <c r="BL161" s="100" t="e">
        <f ca="true">+IF(AND(ISNUMBER(OFFSET('Hygiene Data'!$H$5,0,10*ROW('Hygiene Data'!H155))),'Data Summary'!EA161="Yes"),OFFSET('Hygiene Data'!$H$5,0,10*ROW('Hygiene Data'!H155)),NA())</f>
        <v>#N/A</v>
      </c>
      <c r="BM161" s="100" t="e">
        <f ca="true">+IF(AND(ISNUMBER(OFFSET('Hygiene Data'!$H$7,0,10*ROW('Hygiene Data'!H155))),'Data Summary'!EB161="Yes"),OFFSET('Hygiene Data'!$H$7,0,10*ROW('Hygiene Data'!H155)),NA())</f>
        <v>#N/A</v>
      </c>
      <c r="BN161" s="100" t="e">
        <f ca="true">+IF(AND(ISNUMBER(OFFSET('Hygiene Data'!$H$9,0,10*ROW('Hygiene Data'!H155))),'Data Summary'!EC161="Yes"),OFFSET('Hygiene Data'!$H$9,0,10*ROW('Hygiene Data'!H155)),NA())</f>
        <v>#N/A</v>
      </c>
      <c r="BO161" s="100" t="e">
        <f ca="true">+IF(AND(ISNUMBER(OFFSET('Hygiene Data'!$I$5,0,10*ROW('Hygiene Data'!I155))),'Data Summary'!ED161="Yes"),OFFSET('Hygiene Data'!$I$5,0,10*ROW('Hygiene Data'!I155)),NA())</f>
        <v>#N/A</v>
      </c>
      <c r="BP161" s="100" t="e">
        <f ca="true">+IF(AND(ISNUMBER(OFFSET('Hygiene Data'!$I$7,0,10*ROW('Hygiene Data'!I155))),'Data Summary'!EE161="Yes"),OFFSET('Hygiene Data'!$I$7,0,10*ROW('Hygiene Data'!I155)),NA())</f>
        <v>#N/A</v>
      </c>
      <c r="BQ161" s="100" t="e">
        <f ca="true">+IF(AND(ISNUMBER(OFFSET('Hygiene Data'!$I$9,0,10*ROW('Hygiene Data'!I155))),'Data Summary'!EF161="Yes"),OFFSET('Hygiene Data'!$I$9,0,10*ROW('Hygiene Data'!I155)),NA())</f>
        <v>#N/A</v>
      </c>
    </row>
    <row xmlns:x14ac="http://schemas.microsoft.com/office/spreadsheetml/2009/9/ac" r="162" x14ac:dyDescent="0.2">
      <c r="A162" s="351" t="e">
        <f ca="true">+RIGHT('Data Summary'!A162,LEN('Data Summary'!A162)-9)</f>
        <v>#VALUE!</v>
      </c>
      <c r="B162" s="38" t="str">
        <f ca="true">+IF(ISTEXT('Data Summary'!B162),'Data Summary'!B162,"")</f>
        <v/>
      </c>
      <c r="C162" s="350" t="e">
        <f ca="true">+VALUE('Data Summary'!C162)</f>
        <v>#VALUE!</v>
      </c>
      <c r="D162" s="98" t="e">
        <f ca="true">+IF(AND(ISNUMBER(OFFSET('Water Data'!$D$4,0,10*ROW('Water Data'!D156))),'Data Summary'!BS162="Yes"),100-OFFSET('Water Data'!$D$4,0,10*ROW('Water Data'!D156)),NA())</f>
        <v>#N/A</v>
      </c>
      <c r="E162" s="98" t="e">
        <f ca="true">+IF(AND(ISNUMBER(OFFSET('Water Data'!$D$6,0,10*ROW('Water Data'!D156))),'Data Summary'!BT162="Yes"),OFFSET('Water Data'!$D$6,0,10*ROW('Water Data'!D156)),NA())</f>
        <v>#N/A</v>
      </c>
      <c r="F162" s="98" t="e">
        <f ca="true">+IF(AND(ISNUMBER(OFFSET('Water Data'!$D$9,0,10*ROW('Water Data'!D156))),'Data Summary'!BU162="Yes"),OFFSET('Water Data'!$D$9,0,10*ROW('Water Data'!D156)),NA())</f>
        <v>#N/A</v>
      </c>
      <c r="G162" s="98" t="e">
        <f ca="true">+IF(AND(ISNUMBER(OFFSET('Water Data'!$E$4,0,10*ROW('Water Data'!E156))),'Data Summary'!BV162="Yes"),100-OFFSET('Water Data'!$E$4,0,10*ROW('Water Data'!E156)),NA())</f>
        <v>#N/A</v>
      </c>
      <c r="H162" s="98" t="e">
        <f ca="true">+IF(AND(ISNUMBER(OFFSET('Water Data'!$E$6,0,10*ROW('Water Data'!E156))),'Data Summary'!BW162="Yes"),OFFSET('Water Data'!$E$6,0,10*ROW('Water Data'!E156)),NA())</f>
        <v>#N/A</v>
      </c>
      <c r="I162" s="98" t="e">
        <f ca="true">+IF(AND(ISNUMBER(OFFSET('Water Data'!$E$9,0,10*ROW('Water Data'!E156))),'Data Summary'!BX162="Yes"),OFFSET('Water Data'!$E$9,0,10*ROW('Water Data'!E156)),NA())</f>
        <v>#N/A</v>
      </c>
      <c r="J162" s="98" t="e">
        <f ca="true">+IF(AND(ISNUMBER(OFFSET('Water Data'!$F$4,0,10*ROW('Water Data'!F156))),'Data Summary'!BY162="Yes"),100-OFFSET('Water Data'!$F$4,0,10*ROW('Water Data'!F156)),NA())</f>
        <v>#N/A</v>
      </c>
      <c r="K162" s="98" t="e">
        <f ca="true">+IF(AND(ISNUMBER(OFFSET('Water Data'!$F$6,0,10*ROW('Water Data'!F156))),'Data Summary'!BZ162="Yes"),OFFSET('Water Data'!$F$6,0,10*ROW('Water Data'!F156)),NA())</f>
        <v>#N/A</v>
      </c>
      <c r="L162" s="98" t="e">
        <f ca="true">+IF(AND(ISNUMBER(OFFSET('Water Data'!$F$9,0,10*ROW('Water Data'!F156))),'Data Summary'!CA162="Yes"),OFFSET('Water Data'!$F$9,0,10*ROW('Water Data'!F156)),NA())</f>
        <v>#N/A</v>
      </c>
      <c r="M162" s="98" t="e">
        <f ca="true">+IF(AND(ISNUMBER(OFFSET('Water Data'!$G$4,0,10*ROW('Water Data'!G156))),'Data Summary'!CB162="Yes"),100-OFFSET('Water Data'!$G$4,0,10*ROW('Water Data'!G156)),NA())</f>
        <v>#N/A</v>
      </c>
      <c r="N162" s="98" t="e">
        <f ca="true">+IF(AND(ISNUMBER(OFFSET('Water Data'!$G$6,0,10*ROW('Water Data'!G156))),'Data Summary'!CC162="Yes"),OFFSET('Water Data'!$G$6,0,10*ROW('Water Data'!G156)),NA())</f>
        <v>#N/A</v>
      </c>
      <c r="O162" s="98" t="e">
        <f ca="true">+IF(AND(ISNUMBER(OFFSET('Water Data'!$G$9,0,10*ROW('Water Data'!G156))),'Data Summary'!CD162="Yes"),OFFSET('Water Data'!$G$9,0,10*ROW('Water Data'!G156)),NA())</f>
        <v>#N/A</v>
      </c>
      <c r="P162" s="98" t="e">
        <f ca="true">+IF(AND(ISNUMBER(OFFSET('Water Data'!$H$4,0,10*ROW('Water Data'!H156))),'Data Summary'!CE162="Yes"),100-OFFSET('Water Data'!$H$4,0,10*ROW('Water Data'!H156)),NA())</f>
        <v>#N/A</v>
      </c>
      <c r="Q162" s="98" t="e">
        <f ca="true">+IF(AND(ISNUMBER(OFFSET('Water Data'!$H$6,0,10*ROW('Water Data'!H156))),'Data Summary'!CF162="Yes"),OFFSET('Water Data'!$H$6,0,10*ROW('Water Data'!H156)),NA())</f>
        <v>#N/A</v>
      </c>
      <c r="R162" s="98" t="e">
        <f ca="true">+IF(AND(ISNUMBER(OFFSET('Water Data'!$H$9,0,10*ROW('Water Data'!H156))),'Data Summary'!CG162="Yes"),OFFSET('Water Data'!$H$9,0,10*ROW('Water Data'!H156)),NA())</f>
        <v>#N/A</v>
      </c>
      <c r="S162" s="98" t="e">
        <f ca="true">+IF(AND(ISNUMBER(OFFSET('Water Data'!$I$4,0,10*ROW('Water Data'!I156))),'Data Summary'!CH162="Yes"),100-OFFSET('Water Data'!$I$4,0,10*ROW('Water Data'!I156)),NA())</f>
        <v>#N/A</v>
      </c>
      <c r="T162" s="98" t="e">
        <f ca="true">+IF(AND(ISNUMBER(OFFSET('Water Data'!$I$6,0,10*ROW('Water Data'!I156))),'Data Summary'!CI162="Yes"),OFFSET('Water Data'!$I$6,0,10*ROW('Water Data'!I156)),NA())</f>
        <v>#N/A</v>
      </c>
      <c r="U162" s="98" t="e">
        <f ca="true">+IF(AND(ISNUMBER(OFFSET('Water Data'!$I$9,0,10*ROW('Water Data'!I156))),'Data Summary'!CJ162="Yes"),OFFSET('Water Data'!$I$9,0,10*ROW('Water Data'!I156)),NA())</f>
        <v>#N/A</v>
      </c>
      <c r="V162" s="99" t="e">
        <f ca="true">+IF(AND(ISNUMBER(OFFSET('Sanitation Data'!$D$4,0,10*ROW('Sanitation Data'!D156))),'Data Summary'!CK162="Yes"),100-OFFSET('Sanitation Data'!$D$4,0,10*ROW('Sanitation Data'!D156)),NA())</f>
        <v>#N/A</v>
      </c>
      <c r="W162" s="99" t="e">
        <f ca="true">+IF(AND(ISNUMBER(OFFSET('Sanitation Data'!$D$6,0,10*ROW('Sanitation Data'!D156))),'Data Summary'!CL162="Yes"),OFFSET('Sanitation Data'!$D$6,0,10*ROW('Sanitation Data'!D156)),NA())</f>
        <v>#N/A</v>
      </c>
      <c r="X162" s="99" t="e">
        <f ca="true">+IF(AND(ISNUMBER(OFFSET('Sanitation Data'!$D$10,0,10*ROW('Sanitation Data'!D156))),'Data Summary'!CM162="Yes"),OFFSET('Sanitation Data'!$D$10,0,10*ROW('Sanitation Data'!D156)),NA())</f>
        <v>#N/A</v>
      </c>
      <c r="Y162" s="99" t="e">
        <f ca="true">+IF(AND(ISNUMBER(OFFSET('Sanitation Data'!$D$11,0,10*ROW('Sanitation Data'!D156))),'Data Summary'!CN162="Yes"),OFFSET('Sanitation Data'!$D$11,0,10*ROW('Sanitation Data'!D156)),NA())</f>
        <v>#N/A</v>
      </c>
      <c r="Z162" s="99" t="e">
        <f ca="true">+IF(AND(ISNUMBER(OFFSET('Sanitation Data'!$D$12,0,10*ROW('Sanitation Data'!D156))),'Data Summary'!CO162="Yes"),OFFSET('Sanitation Data'!$D$12,0,10*ROW('Sanitation Data'!D156)),NA())</f>
        <v>#N/A</v>
      </c>
      <c r="AA162" s="99" t="e">
        <f ca="true">+IF(AND(ISNUMBER(OFFSET('Sanitation Data'!$E$4,0,10*ROW('Sanitation Data'!E156))),'Data Summary'!CP162="Yes"),100-OFFSET('Sanitation Data'!$E$4,0,10*ROW('Sanitation Data'!E156)),NA())</f>
        <v>#N/A</v>
      </c>
      <c r="AB162" s="99" t="e">
        <f ca="true">+IF(AND(ISNUMBER(OFFSET('Sanitation Data'!$E$6,0,10*ROW('Sanitation Data'!E156))),'Data Summary'!CQ162="Yes"),OFFSET('Sanitation Data'!$E$6,0,10*ROW('Sanitation Data'!E156)),NA())</f>
        <v>#N/A</v>
      </c>
      <c r="AC162" s="99" t="e">
        <f ca="true">+IF(AND(ISNUMBER(OFFSET('Sanitation Data'!$E$10,0,10*ROW('Sanitation Data'!E156))),'Data Summary'!CR162="Yes"),OFFSET('Sanitation Data'!$E$10,0,10*ROW('Sanitation Data'!E156)),NA())</f>
        <v>#N/A</v>
      </c>
      <c r="AD162" s="99" t="e">
        <f ca="true">+IF(AND(ISNUMBER(OFFSET('Sanitation Data'!$E$11,0,10*ROW('Sanitation Data'!E156))),'Data Summary'!CS162="Yes"),OFFSET('Sanitation Data'!$E$11,0,10*ROW('Sanitation Data'!E156)),NA())</f>
        <v>#N/A</v>
      </c>
      <c r="AE162" s="99" t="e">
        <f ca="true">+IF(AND(ISNUMBER(OFFSET('Sanitation Data'!$E$12,0,10*ROW('Sanitation Data'!E156))),'Data Summary'!CT162="Yes"),OFFSET('Sanitation Data'!$E$12,0,10*ROW('Sanitation Data'!E156)),NA())</f>
        <v>#N/A</v>
      </c>
      <c r="AF162" s="99" t="e">
        <f ca="true">+IF(AND(ISNUMBER(OFFSET('Sanitation Data'!$F$4,0,10*ROW('Sanitation Data'!F156))),'Data Summary'!CU162="Yes"),100-OFFSET('Sanitation Data'!$F$4,0,10*ROW('Sanitation Data'!F156)),NA())</f>
        <v>#N/A</v>
      </c>
      <c r="AG162" s="99" t="e">
        <f ca="true">+IF(AND(ISNUMBER(OFFSET('Sanitation Data'!$F$6,0,10*ROW('Sanitation Data'!F156))),'Data Summary'!CV162="Yes"),OFFSET('Sanitation Data'!$F$6,0,10*ROW('Sanitation Data'!F156)),NA())</f>
        <v>#N/A</v>
      </c>
      <c r="AH162" s="99" t="e">
        <f ca="true">+IF(AND(ISNUMBER(OFFSET('Sanitation Data'!$F$10,0,10*ROW('Sanitation Data'!F156))),'Data Summary'!CW162="Yes"),OFFSET('Sanitation Data'!$F$10,0,10*ROW('Sanitation Data'!F156)),NA())</f>
        <v>#N/A</v>
      </c>
      <c r="AI162" s="99" t="e">
        <f ca="true">+IF(AND(ISNUMBER(OFFSET('Sanitation Data'!$F$11,0,10*ROW('Sanitation Data'!F156))),'Data Summary'!CX162="Yes"),OFFSET('Sanitation Data'!$F$11,0,10*ROW('Sanitation Data'!F156)),NA())</f>
        <v>#N/A</v>
      </c>
      <c r="AJ162" s="99" t="e">
        <f ca="true">+IF(AND(ISNUMBER(OFFSET('Sanitation Data'!$F$12,0,10*ROW('Sanitation Data'!F156))),'Data Summary'!CY162="Yes"),OFFSET('Sanitation Data'!$F$12,0,10*ROW('Sanitation Data'!F156)),NA())</f>
        <v>#N/A</v>
      </c>
      <c r="AK162" s="99" t="e">
        <f ca="true">+IF(AND(ISNUMBER(OFFSET('Sanitation Data'!$G$4,0,10*ROW('Sanitation Data'!G156))),'Data Summary'!CZ162="Yes"),100-OFFSET('Sanitation Data'!$G$4,0,10*ROW('Sanitation Data'!G156)),NA())</f>
        <v>#N/A</v>
      </c>
      <c r="AL162" s="99" t="e">
        <f ca="true">+IF(AND(ISNUMBER(OFFSET('Sanitation Data'!$G$6,0,10*ROW('Sanitation Data'!G156))),'Data Summary'!DA162="Yes"),OFFSET('Sanitation Data'!$G$6,0,10*ROW('Sanitation Data'!G156)),NA())</f>
        <v>#N/A</v>
      </c>
      <c r="AM162" s="99" t="e">
        <f ca="true">+IF(AND(ISNUMBER(OFFSET('Sanitation Data'!$G$10,0,10*ROW('Sanitation Data'!G156))),'Data Summary'!DB162="Yes"),OFFSET('Sanitation Data'!$G$10,0,10*ROW('Sanitation Data'!G156)),NA())</f>
        <v>#N/A</v>
      </c>
      <c r="AN162" s="99" t="e">
        <f ca="true">+IF(AND(ISNUMBER(OFFSET('Sanitation Data'!$G$11,0,10*ROW('Sanitation Data'!G156))),'Data Summary'!DC162="Yes"),OFFSET('Sanitation Data'!$G$11,0,10*ROW('Sanitation Data'!G156)),NA())</f>
        <v>#N/A</v>
      </c>
      <c r="AO162" s="99" t="e">
        <f ca="true">+IF(AND(ISNUMBER(OFFSET('Sanitation Data'!$G$12,0,10*ROW('Sanitation Data'!G156))),'Data Summary'!DD162="Yes"),OFFSET('Sanitation Data'!$G$12,0,10*ROW('Sanitation Data'!G156)),NA())</f>
        <v>#N/A</v>
      </c>
      <c r="AP162" s="99" t="e">
        <f ca="true">+IF(AND(ISNUMBER(OFFSET('Sanitation Data'!$H$4,0,10*ROW('Sanitation Data'!H156))),'Data Summary'!DE162="Yes"),100-OFFSET('Sanitation Data'!$H$4,0,10*ROW('Sanitation Data'!H156)),NA())</f>
        <v>#N/A</v>
      </c>
      <c r="AQ162" s="99" t="e">
        <f ca="true">+IF(AND(ISNUMBER(OFFSET('Sanitation Data'!$H$6,0,10*ROW('Sanitation Data'!H156))),'Data Summary'!DF162="Yes"),OFFSET('Sanitation Data'!$H$6,0,10*ROW('Sanitation Data'!H156)),NA())</f>
        <v>#N/A</v>
      </c>
      <c r="AR162" s="99" t="e">
        <f ca="true">+IF(AND(ISNUMBER(OFFSET('Sanitation Data'!$H$10,0,10*ROW('Sanitation Data'!H156))),'Data Summary'!DG162="Yes"),OFFSET('Sanitation Data'!$H$10,0,10*ROW('Sanitation Data'!H156)),NA())</f>
        <v>#N/A</v>
      </c>
      <c r="AS162" s="99" t="e">
        <f ca="true">+IF(AND(ISNUMBER(OFFSET('Sanitation Data'!$H$11,0,10*ROW('Sanitation Data'!H156))),'Data Summary'!DH162="Yes"),OFFSET('Sanitation Data'!$H$11,0,10*ROW('Sanitation Data'!H156)),NA())</f>
        <v>#N/A</v>
      </c>
      <c r="AT162" s="99" t="e">
        <f ca="true">+IF(AND(ISNUMBER(OFFSET('Sanitation Data'!$H$12,0,10*ROW('Sanitation Data'!H156))),'Data Summary'!DI162="Yes"),OFFSET('Sanitation Data'!$H$12,0,10*ROW('Sanitation Data'!H156)),NA())</f>
        <v>#N/A</v>
      </c>
      <c r="AU162" s="99" t="e">
        <f ca="true">+IF(AND(ISNUMBER(OFFSET('Sanitation Data'!$I$4,0,10*ROW('Sanitation Data'!I156))),'Data Summary'!DJ162="Yes"),100-OFFSET('Sanitation Data'!$I$4,0,10*ROW('Sanitation Data'!I156)),NA())</f>
        <v>#N/A</v>
      </c>
      <c r="AV162" s="99" t="e">
        <f ca="true">+IF(AND(ISNUMBER(OFFSET('Sanitation Data'!$I$6,0,10*ROW('Sanitation Data'!I156))),'Data Summary'!DK162="Yes"),OFFSET('Sanitation Data'!$I$6,0,10*ROW('Sanitation Data'!I156)),NA())</f>
        <v>#N/A</v>
      </c>
      <c r="AW162" s="99" t="e">
        <f ca="true">+IF(AND(ISNUMBER(OFFSET('Sanitation Data'!$I$10,0,10*ROW('Sanitation Data'!I156))),'Data Summary'!DL162="Yes"),OFFSET('Sanitation Data'!$I$10,0,10*ROW('Sanitation Data'!I156)),NA())</f>
        <v>#N/A</v>
      </c>
      <c r="AX162" s="99" t="e">
        <f ca="true">+IF(AND(ISNUMBER(OFFSET('Sanitation Data'!$I$11,0,10*ROW('Sanitation Data'!I156))),'Data Summary'!DM162="Yes"),OFFSET('Sanitation Data'!$I$11,0,10*ROW('Sanitation Data'!I156)),NA())</f>
        <v>#N/A</v>
      </c>
      <c r="AY162" s="99" t="e">
        <f ca="true">+IF(AND(ISNUMBER(OFFSET('Sanitation Data'!$I$12,0,10*ROW('Sanitation Data'!I156))),'Data Summary'!DN162="Yes"),OFFSET('Sanitation Data'!$I$12,0,10*ROW('Sanitation Data'!I156)),NA())</f>
        <v>#N/A</v>
      </c>
      <c r="AZ162" s="100" t="e">
        <f ca="true">+IF(AND(ISNUMBER(OFFSET('Hygiene Data'!$D$5,0,10*ROW('Hygiene Data'!D156))),'Data Summary'!DO162="Yes"),OFFSET('Hygiene Data'!$D$5,0,10*ROW('Hygiene Data'!D156)),NA())</f>
        <v>#N/A</v>
      </c>
      <c r="BA162" s="100" t="e">
        <f ca="true">+IF(AND(ISNUMBER(OFFSET('Hygiene Data'!$D$7,0,10*ROW('Hygiene Data'!D156))),'Data Summary'!DP162="Yes"),OFFSET('Hygiene Data'!$D$7,0,10*ROW('Hygiene Data'!D156)),NA())</f>
        <v>#N/A</v>
      </c>
      <c r="BB162" s="100" t="e">
        <f ca="true">+IF(AND(ISNUMBER(OFFSET('Hygiene Data'!$D$9,0,10*ROW('Hygiene Data'!D156))),'Data Summary'!DQ162="Yes"),OFFSET('Hygiene Data'!$D$9,0,10*ROW('Hygiene Data'!D156)),NA())</f>
        <v>#N/A</v>
      </c>
      <c r="BC162" s="100" t="e">
        <f ca="true">+IF(AND(ISNUMBER(OFFSET('Hygiene Data'!$E$5,0,10*ROW('Hygiene Data'!E156))),'Data Summary'!DR162="Yes"),OFFSET('Hygiene Data'!$E$5,0,10*ROW('Hygiene Data'!E156)),NA())</f>
        <v>#N/A</v>
      </c>
      <c r="BD162" s="100" t="e">
        <f ca="true">+IF(AND(ISNUMBER(OFFSET('Hygiene Data'!$E$7,0,10*ROW('Hygiene Data'!E156))),'Data Summary'!DS162="Yes"),OFFSET('Hygiene Data'!$E$7,0,10*ROW('Hygiene Data'!E156)),NA())</f>
        <v>#N/A</v>
      </c>
      <c r="BE162" s="100" t="e">
        <f ca="true">+IF(AND(ISNUMBER(OFFSET('Hygiene Data'!$E$9,0,10*ROW('Hygiene Data'!E156))),'Data Summary'!DT162="Yes"),OFFSET('Hygiene Data'!$E$9,0,10*ROW('Hygiene Data'!E156)),NA())</f>
        <v>#N/A</v>
      </c>
      <c r="BF162" s="100" t="e">
        <f ca="true">+IF(AND(ISNUMBER(OFFSET('Hygiene Data'!$F$5,0,10*ROW('Hygiene Data'!F156))),'Data Summary'!DU162="Yes"),OFFSET('Hygiene Data'!$F$5,0,10*ROW('Hygiene Data'!F156)),NA())</f>
        <v>#N/A</v>
      </c>
      <c r="BG162" s="100" t="e">
        <f ca="true">+IF(AND(ISNUMBER(OFFSET('Hygiene Data'!$F$7,0,10*ROW('Hygiene Data'!F156))),'Data Summary'!DV162="Yes"),OFFSET('Hygiene Data'!$F$7,0,10*ROW('Hygiene Data'!F156)),NA())</f>
        <v>#N/A</v>
      </c>
      <c r="BH162" s="100" t="e">
        <f ca="true">+IF(AND(ISNUMBER(OFFSET('Hygiene Data'!$F$9,0,10*ROW('Hygiene Data'!F156))),'Data Summary'!DW162="Yes"),OFFSET('Hygiene Data'!$F$9,0,10*ROW('Hygiene Data'!F156)),NA())</f>
        <v>#N/A</v>
      </c>
      <c r="BI162" s="100" t="e">
        <f ca="true">+IF(AND(ISNUMBER(OFFSET('Hygiene Data'!$G$5,0,10*ROW('Hygiene Data'!G156))),'Data Summary'!DX162="Yes"),OFFSET('Hygiene Data'!$G$5,0,10*ROW('Hygiene Data'!G156)),NA())</f>
        <v>#N/A</v>
      </c>
      <c r="BJ162" s="100" t="e">
        <f ca="true">+IF(AND(ISNUMBER(OFFSET('Hygiene Data'!$G$7,0,10*ROW('Hygiene Data'!G156))),'Data Summary'!DY162="Yes"),OFFSET('Hygiene Data'!$G$7,0,10*ROW('Hygiene Data'!G156)),NA())</f>
        <v>#N/A</v>
      </c>
      <c r="BK162" s="100" t="e">
        <f ca="true">+IF(AND(ISNUMBER(OFFSET('Hygiene Data'!$G$9,0,10*ROW('Hygiene Data'!G156))),'Data Summary'!DZ162="Yes"),OFFSET('Hygiene Data'!$G$9,0,10*ROW('Hygiene Data'!G156)),NA())</f>
        <v>#N/A</v>
      </c>
      <c r="BL162" s="100" t="e">
        <f ca="true">+IF(AND(ISNUMBER(OFFSET('Hygiene Data'!$H$5,0,10*ROW('Hygiene Data'!H156))),'Data Summary'!EA162="Yes"),OFFSET('Hygiene Data'!$H$5,0,10*ROW('Hygiene Data'!H156)),NA())</f>
        <v>#N/A</v>
      </c>
      <c r="BM162" s="100" t="e">
        <f ca="true">+IF(AND(ISNUMBER(OFFSET('Hygiene Data'!$H$7,0,10*ROW('Hygiene Data'!H156))),'Data Summary'!EB162="Yes"),OFFSET('Hygiene Data'!$H$7,0,10*ROW('Hygiene Data'!H156)),NA())</f>
        <v>#N/A</v>
      </c>
      <c r="BN162" s="100" t="e">
        <f ca="true">+IF(AND(ISNUMBER(OFFSET('Hygiene Data'!$H$9,0,10*ROW('Hygiene Data'!H156))),'Data Summary'!EC162="Yes"),OFFSET('Hygiene Data'!$H$9,0,10*ROW('Hygiene Data'!H156)),NA())</f>
        <v>#N/A</v>
      </c>
      <c r="BO162" s="100" t="e">
        <f ca="true">+IF(AND(ISNUMBER(OFFSET('Hygiene Data'!$I$5,0,10*ROW('Hygiene Data'!I156))),'Data Summary'!ED162="Yes"),OFFSET('Hygiene Data'!$I$5,0,10*ROW('Hygiene Data'!I156)),NA())</f>
        <v>#N/A</v>
      </c>
      <c r="BP162" s="100" t="e">
        <f ca="true">+IF(AND(ISNUMBER(OFFSET('Hygiene Data'!$I$7,0,10*ROW('Hygiene Data'!I156))),'Data Summary'!EE162="Yes"),OFFSET('Hygiene Data'!$I$7,0,10*ROW('Hygiene Data'!I156)),NA())</f>
        <v>#N/A</v>
      </c>
      <c r="BQ162" s="100" t="e">
        <f ca="true">+IF(AND(ISNUMBER(OFFSET('Hygiene Data'!$I$9,0,10*ROW('Hygiene Data'!I156))),'Data Summary'!EF162="Yes"),OFFSET('Hygiene Data'!$I$9,0,10*ROW('Hygiene Data'!I156)),NA())</f>
        <v>#N/A</v>
      </c>
    </row>
    <row xmlns:x14ac="http://schemas.microsoft.com/office/spreadsheetml/2009/9/ac" r="163" x14ac:dyDescent="0.2">
      <c r="A163" s="351" t="e">
        <f ca="true">+RIGHT('Data Summary'!A163,LEN('Data Summary'!A163)-9)</f>
        <v>#VALUE!</v>
      </c>
      <c r="B163" s="38" t="str">
        <f ca="true">+IF(ISTEXT('Data Summary'!B163),'Data Summary'!B163,"")</f>
        <v/>
      </c>
      <c r="C163" s="350" t="e">
        <f ca="true">+VALUE('Data Summary'!C163)</f>
        <v>#VALUE!</v>
      </c>
      <c r="D163" s="98" t="e">
        <f ca="true">+IF(AND(ISNUMBER(OFFSET('Water Data'!$D$4,0,10*ROW('Water Data'!D157))),'Data Summary'!BS163="Yes"),100-OFFSET('Water Data'!$D$4,0,10*ROW('Water Data'!D157)),NA())</f>
        <v>#N/A</v>
      </c>
      <c r="E163" s="98" t="e">
        <f ca="true">+IF(AND(ISNUMBER(OFFSET('Water Data'!$D$6,0,10*ROW('Water Data'!D157))),'Data Summary'!BT163="Yes"),OFFSET('Water Data'!$D$6,0,10*ROW('Water Data'!D157)),NA())</f>
        <v>#N/A</v>
      </c>
      <c r="F163" s="98" t="e">
        <f ca="true">+IF(AND(ISNUMBER(OFFSET('Water Data'!$D$9,0,10*ROW('Water Data'!D157))),'Data Summary'!BU163="Yes"),OFFSET('Water Data'!$D$9,0,10*ROW('Water Data'!D157)),NA())</f>
        <v>#N/A</v>
      </c>
      <c r="G163" s="98" t="e">
        <f ca="true">+IF(AND(ISNUMBER(OFFSET('Water Data'!$E$4,0,10*ROW('Water Data'!E157))),'Data Summary'!BV163="Yes"),100-OFFSET('Water Data'!$E$4,0,10*ROW('Water Data'!E157)),NA())</f>
        <v>#N/A</v>
      </c>
      <c r="H163" s="98" t="e">
        <f ca="true">+IF(AND(ISNUMBER(OFFSET('Water Data'!$E$6,0,10*ROW('Water Data'!E157))),'Data Summary'!BW163="Yes"),OFFSET('Water Data'!$E$6,0,10*ROW('Water Data'!E157)),NA())</f>
        <v>#N/A</v>
      </c>
      <c r="I163" s="98" t="e">
        <f ca="true">+IF(AND(ISNUMBER(OFFSET('Water Data'!$E$9,0,10*ROW('Water Data'!E157))),'Data Summary'!BX163="Yes"),OFFSET('Water Data'!$E$9,0,10*ROW('Water Data'!E157)),NA())</f>
        <v>#N/A</v>
      </c>
      <c r="J163" s="98" t="e">
        <f ca="true">+IF(AND(ISNUMBER(OFFSET('Water Data'!$F$4,0,10*ROW('Water Data'!F157))),'Data Summary'!BY163="Yes"),100-OFFSET('Water Data'!$F$4,0,10*ROW('Water Data'!F157)),NA())</f>
        <v>#N/A</v>
      </c>
      <c r="K163" s="98" t="e">
        <f ca="true">+IF(AND(ISNUMBER(OFFSET('Water Data'!$F$6,0,10*ROW('Water Data'!F157))),'Data Summary'!BZ163="Yes"),OFFSET('Water Data'!$F$6,0,10*ROW('Water Data'!F157)),NA())</f>
        <v>#N/A</v>
      </c>
      <c r="L163" s="98" t="e">
        <f ca="true">+IF(AND(ISNUMBER(OFFSET('Water Data'!$F$9,0,10*ROW('Water Data'!F157))),'Data Summary'!CA163="Yes"),OFFSET('Water Data'!$F$9,0,10*ROW('Water Data'!F157)),NA())</f>
        <v>#N/A</v>
      </c>
      <c r="M163" s="98" t="e">
        <f ca="true">+IF(AND(ISNUMBER(OFFSET('Water Data'!$G$4,0,10*ROW('Water Data'!G157))),'Data Summary'!CB163="Yes"),100-OFFSET('Water Data'!$G$4,0,10*ROW('Water Data'!G157)),NA())</f>
        <v>#N/A</v>
      </c>
      <c r="N163" s="98" t="e">
        <f ca="true">+IF(AND(ISNUMBER(OFFSET('Water Data'!$G$6,0,10*ROW('Water Data'!G157))),'Data Summary'!CC163="Yes"),OFFSET('Water Data'!$G$6,0,10*ROW('Water Data'!G157)),NA())</f>
        <v>#N/A</v>
      </c>
      <c r="O163" s="98" t="e">
        <f ca="true">+IF(AND(ISNUMBER(OFFSET('Water Data'!$G$9,0,10*ROW('Water Data'!G157))),'Data Summary'!CD163="Yes"),OFFSET('Water Data'!$G$9,0,10*ROW('Water Data'!G157)),NA())</f>
        <v>#N/A</v>
      </c>
      <c r="P163" s="98" t="e">
        <f ca="true">+IF(AND(ISNUMBER(OFFSET('Water Data'!$H$4,0,10*ROW('Water Data'!H157))),'Data Summary'!CE163="Yes"),100-OFFSET('Water Data'!$H$4,0,10*ROW('Water Data'!H157)),NA())</f>
        <v>#N/A</v>
      </c>
      <c r="Q163" s="98" t="e">
        <f ca="true">+IF(AND(ISNUMBER(OFFSET('Water Data'!$H$6,0,10*ROW('Water Data'!H157))),'Data Summary'!CF163="Yes"),OFFSET('Water Data'!$H$6,0,10*ROW('Water Data'!H157)),NA())</f>
        <v>#N/A</v>
      </c>
      <c r="R163" s="98" t="e">
        <f ca="true">+IF(AND(ISNUMBER(OFFSET('Water Data'!$H$9,0,10*ROW('Water Data'!H157))),'Data Summary'!CG163="Yes"),OFFSET('Water Data'!$H$9,0,10*ROW('Water Data'!H157)),NA())</f>
        <v>#N/A</v>
      </c>
      <c r="S163" s="98" t="e">
        <f ca="true">+IF(AND(ISNUMBER(OFFSET('Water Data'!$I$4,0,10*ROW('Water Data'!I157))),'Data Summary'!CH163="Yes"),100-OFFSET('Water Data'!$I$4,0,10*ROW('Water Data'!I157)),NA())</f>
        <v>#N/A</v>
      </c>
      <c r="T163" s="98" t="e">
        <f ca="true">+IF(AND(ISNUMBER(OFFSET('Water Data'!$I$6,0,10*ROW('Water Data'!I157))),'Data Summary'!CI163="Yes"),OFFSET('Water Data'!$I$6,0,10*ROW('Water Data'!I157)),NA())</f>
        <v>#N/A</v>
      </c>
      <c r="U163" s="98" t="e">
        <f ca="true">+IF(AND(ISNUMBER(OFFSET('Water Data'!$I$9,0,10*ROW('Water Data'!I157))),'Data Summary'!CJ163="Yes"),OFFSET('Water Data'!$I$9,0,10*ROW('Water Data'!I157)),NA())</f>
        <v>#N/A</v>
      </c>
      <c r="V163" s="99" t="e">
        <f ca="true">+IF(AND(ISNUMBER(OFFSET('Sanitation Data'!$D$4,0,10*ROW('Sanitation Data'!D157))),'Data Summary'!CK163="Yes"),100-OFFSET('Sanitation Data'!$D$4,0,10*ROW('Sanitation Data'!D157)),NA())</f>
        <v>#N/A</v>
      </c>
      <c r="W163" s="99" t="e">
        <f ca="true">+IF(AND(ISNUMBER(OFFSET('Sanitation Data'!$D$6,0,10*ROW('Sanitation Data'!D157))),'Data Summary'!CL163="Yes"),OFFSET('Sanitation Data'!$D$6,0,10*ROW('Sanitation Data'!D157)),NA())</f>
        <v>#N/A</v>
      </c>
      <c r="X163" s="99" t="e">
        <f ca="true">+IF(AND(ISNUMBER(OFFSET('Sanitation Data'!$D$10,0,10*ROW('Sanitation Data'!D157))),'Data Summary'!CM163="Yes"),OFFSET('Sanitation Data'!$D$10,0,10*ROW('Sanitation Data'!D157)),NA())</f>
        <v>#N/A</v>
      </c>
      <c r="Y163" s="99" t="e">
        <f ca="true">+IF(AND(ISNUMBER(OFFSET('Sanitation Data'!$D$11,0,10*ROW('Sanitation Data'!D157))),'Data Summary'!CN163="Yes"),OFFSET('Sanitation Data'!$D$11,0,10*ROW('Sanitation Data'!D157)),NA())</f>
        <v>#N/A</v>
      </c>
      <c r="Z163" s="99" t="e">
        <f ca="true">+IF(AND(ISNUMBER(OFFSET('Sanitation Data'!$D$12,0,10*ROW('Sanitation Data'!D157))),'Data Summary'!CO163="Yes"),OFFSET('Sanitation Data'!$D$12,0,10*ROW('Sanitation Data'!D157)),NA())</f>
        <v>#N/A</v>
      </c>
      <c r="AA163" s="99" t="e">
        <f ca="true">+IF(AND(ISNUMBER(OFFSET('Sanitation Data'!$E$4,0,10*ROW('Sanitation Data'!E157))),'Data Summary'!CP163="Yes"),100-OFFSET('Sanitation Data'!$E$4,0,10*ROW('Sanitation Data'!E157)),NA())</f>
        <v>#N/A</v>
      </c>
      <c r="AB163" s="99" t="e">
        <f ca="true">+IF(AND(ISNUMBER(OFFSET('Sanitation Data'!$E$6,0,10*ROW('Sanitation Data'!E157))),'Data Summary'!CQ163="Yes"),OFFSET('Sanitation Data'!$E$6,0,10*ROW('Sanitation Data'!E157)),NA())</f>
        <v>#N/A</v>
      </c>
      <c r="AC163" s="99" t="e">
        <f ca="true">+IF(AND(ISNUMBER(OFFSET('Sanitation Data'!$E$10,0,10*ROW('Sanitation Data'!E157))),'Data Summary'!CR163="Yes"),OFFSET('Sanitation Data'!$E$10,0,10*ROW('Sanitation Data'!E157)),NA())</f>
        <v>#N/A</v>
      </c>
      <c r="AD163" s="99" t="e">
        <f ca="true">+IF(AND(ISNUMBER(OFFSET('Sanitation Data'!$E$11,0,10*ROW('Sanitation Data'!E157))),'Data Summary'!CS163="Yes"),OFFSET('Sanitation Data'!$E$11,0,10*ROW('Sanitation Data'!E157)),NA())</f>
        <v>#N/A</v>
      </c>
      <c r="AE163" s="99" t="e">
        <f ca="true">+IF(AND(ISNUMBER(OFFSET('Sanitation Data'!$E$12,0,10*ROW('Sanitation Data'!E157))),'Data Summary'!CT163="Yes"),OFFSET('Sanitation Data'!$E$12,0,10*ROW('Sanitation Data'!E157)),NA())</f>
        <v>#N/A</v>
      </c>
      <c r="AF163" s="99" t="e">
        <f ca="true">+IF(AND(ISNUMBER(OFFSET('Sanitation Data'!$F$4,0,10*ROW('Sanitation Data'!F157))),'Data Summary'!CU163="Yes"),100-OFFSET('Sanitation Data'!$F$4,0,10*ROW('Sanitation Data'!F157)),NA())</f>
        <v>#N/A</v>
      </c>
      <c r="AG163" s="99" t="e">
        <f ca="true">+IF(AND(ISNUMBER(OFFSET('Sanitation Data'!$F$6,0,10*ROW('Sanitation Data'!F157))),'Data Summary'!CV163="Yes"),OFFSET('Sanitation Data'!$F$6,0,10*ROW('Sanitation Data'!F157)),NA())</f>
        <v>#N/A</v>
      </c>
      <c r="AH163" s="99" t="e">
        <f ca="true">+IF(AND(ISNUMBER(OFFSET('Sanitation Data'!$F$10,0,10*ROW('Sanitation Data'!F157))),'Data Summary'!CW163="Yes"),OFFSET('Sanitation Data'!$F$10,0,10*ROW('Sanitation Data'!F157)),NA())</f>
        <v>#N/A</v>
      </c>
      <c r="AI163" s="99" t="e">
        <f ca="true">+IF(AND(ISNUMBER(OFFSET('Sanitation Data'!$F$11,0,10*ROW('Sanitation Data'!F157))),'Data Summary'!CX163="Yes"),OFFSET('Sanitation Data'!$F$11,0,10*ROW('Sanitation Data'!F157)),NA())</f>
        <v>#N/A</v>
      </c>
      <c r="AJ163" s="99" t="e">
        <f ca="true">+IF(AND(ISNUMBER(OFFSET('Sanitation Data'!$F$12,0,10*ROW('Sanitation Data'!F157))),'Data Summary'!CY163="Yes"),OFFSET('Sanitation Data'!$F$12,0,10*ROW('Sanitation Data'!F157)),NA())</f>
        <v>#N/A</v>
      </c>
      <c r="AK163" s="99" t="e">
        <f ca="true">+IF(AND(ISNUMBER(OFFSET('Sanitation Data'!$G$4,0,10*ROW('Sanitation Data'!G157))),'Data Summary'!CZ163="Yes"),100-OFFSET('Sanitation Data'!$G$4,0,10*ROW('Sanitation Data'!G157)),NA())</f>
        <v>#N/A</v>
      </c>
      <c r="AL163" s="99" t="e">
        <f ca="true">+IF(AND(ISNUMBER(OFFSET('Sanitation Data'!$G$6,0,10*ROW('Sanitation Data'!G157))),'Data Summary'!DA163="Yes"),OFFSET('Sanitation Data'!$G$6,0,10*ROW('Sanitation Data'!G157)),NA())</f>
        <v>#N/A</v>
      </c>
      <c r="AM163" s="99" t="e">
        <f ca="true">+IF(AND(ISNUMBER(OFFSET('Sanitation Data'!$G$10,0,10*ROW('Sanitation Data'!G157))),'Data Summary'!DB163="Yes"),OFFSET('Sanitation Data'!$G$10,0,10*ROW('Sanitation Data'!G157)),NA())</f>
        <v>#N/A</v>
      </c>
      <c r="AN163" s="99" t="e">
        <f ca="true">+IF(AND(ISNUMBER(OFFSET('Sanitation Data'!$G$11,0,10*ROW('Sanitation Data'!G157))),'Data Summary'!DC163="Yes"),OFFSET('Sanitation Data'!$G$11,0,10*ROW('Sanitation Data'!G157)),NA())</f>
        <v>#N/A</v>
      </c>
      <c r="AO163" s="99" t="e">
        <f ca="true">+IF(AND(ISNUMBER(OFFSET('Sanitation Data'!$G$12,0,10*ROW('Sanitation Data'!G157))),'Data Summary'!DD163="Yes"),OFFSET('Sanitation Data'!$G$12,0,10*ROW('Sanitation Data'!G157)),NA())</f>
        <v>#N/A</v>
      </c>
      <c r="AP163" s="99" t="e">
        <f ca="true">+IF(AND(ISNUMBER(OFFSET('Sanitation Data'!$H$4,0,10*ROW('Sanitation Data'!H157))),'Data Summary'!DE163="Yes"),100-OFFSET('Sanitation Data'!$H$4,0,10*ROW('Sanitation Data'!H157)),NA())</f>
        <v>#N/A</v>
      </c>
      <c r="AQ163" s="99" t="e">
        <f ca="true">+IF(AND(ISNUMBER(OFFSET('Sanitation Data'!$H$6,0,10*ROW('Sanitation Data'!H157))),'Data Summary'!DF163="Yes"),OFFSET('Sanitation Data'!$H$6,0,10*ROW('Sanitation Data'!H157)),NA())</f>
        <v>#N/A</v>
      </c>
      <c r="AR163" s="99" t="e">
        <f ca="true">+IF(AND(ISNUMBER(OFFSET('Sanitation Data'!$H$10,0,10*ROW('Sanitation Data'!H157))),'Data Summary'!DG163="Yes"),OFFSET('Sanitation Data'!$H$10,0,10*ROW('Sanitation Data'!H157)),NA())</f>
        <v>#N/A</v>
      </c>
      <c r="AS163" s="99" t="e">
        <f ca="true">+IF(AND(ISNUMBER(OFFSET('Sanitation Data'!$H$11,0,10*ROW('Sanitation Data'!H157))),'Data Summary'!DH163="Yes"),OFFSET('Sanitation Data'!$H$11,0,10*ROW('Sanitation Data'!H157)),NA())</f>
        <v>#N/A</v>
      </c>
      <c r="AT163" s="99" t="e">
        <f ca="true">+IF(AND(ISNUMBER(OFFSET('Sanitation Data'!$H$12,0,10*ROW('Sanitation Data'!H157))),'Data Summary'!DI163="Yes"),OFFSET('Sanitation Data'!$H$12,0,10*ROW('Sanitation Data'!H157)),NA())</f>
        <v>#N/A</v>
      </c>
      <c r="AU163" s="99" t="e">
        <f ca="true">+IF(AND(ISNUMBER(OFFSET('Sanitation Data'!$I$4,0,10*ROW('Sanitation Data'!I157))),'Data Summary'!DJ163="Yes"),100-OFFSET('Sanitation Data'!$I$4,0,10*ROW('Sanitation Data'!I157)),NA())</f>
        <v>#N/A</v>
      </c>
      <c r="AV163" s="99" t="e">
        <f ca="true">+IF(AND(ISNUMBER(OFFSET('Sanitation Data'!$I$6,0,10*ROW('Sanitation Data'!I157))),'Data Summary'!DK163="Yes"),OFFSET('Sanitation Data'!$I$6,0,10*ROW('Sanitation Data'!I157)),NA())</f>
        <v>#N/A</v>
      </c>
      <c r="AW163" s="99" t="e">
        <f ca="true">+IF(AND(ISNUMBER(OFFSET('Sanitation Data'!$I$10,0,10*ROW('Sanitation Data'!I157))),'Data Summary'!DL163="Yes"),OFFSET('Sanitation Data'!$I$10,0,10*ROW('Sanitation Data'!I157)),NA())</f>
        <v>#N/A</v>
      </c>
      <c r="AX163" s="99" t="e">
        <f ca="true">+IF(AND(ISNUMBER(OFFSET('Sanitation Data'!$I$11,0,10*ROW('Sanitation Data'!I157))),'Data Summary'!DM163="Yes"),OFFSET('Sanitation Data'!$I$11,0,10*ROW('Sanitation Data'!I157)),NA())</f>
        <v>#N/A</v>
      </c>
      <c r="AY163" s="99" t="e">
        <f ca="true">+IF(AND(ISNUMBER(OFFSET('Sanitation Data'!$I$12,0,10*ROW('Sanitation Data'!I157))),'Data Summary'!DN163="Yes"),OFFSET('Sanitation Data'!$I$12,0,10*ROW('Sanitation Data'!I157)),NA())</f>
        <v>#N/A</v>
      </c>
      <c r="AZ163" s="100" t="e">
        <f ca="true">+IF(AND(ISNUMBER(OFFSET('Hygiene Data'!$D$5,0,10*ROW('Hygiene Data'!D157))),'Data Summary'!DO163="Yes"),OFFSET('Hygiene Data'!$D$5,0,10*ROW('Hygiene Data'!D157)),NA())</f>
        <v>#N/A</v>
      </c>
      <c r="BA163" s="100" t="e">
        <f ca="true">+IF(AND(ISNUMBER(OFFSET('Hygiene Data'!$D$7,0,10*ROW('Hygiene Data'!D157))),'Data Summary'!DP163="Yes"),OFFSET('Hygiene Data'!$D$7,0,10*ROW('Hygiene Data'!D157)),NA())</f>
        <v>#N/A</v>
      </c>
      <c r="BB163" s="100" t="e">
        <f ca="true">+IF(AND(ISNUMBER(OFFSET('Hygiene Data'!$D$9,0,10*ROW('Hygiene Data'!D157))),'Data Summary'!DQ163="Yes"),OFFSET('Hygiene Data'!$D$9,0,10*ROW('Hygiene Data'!D157)),NA())</f>
        <v>#N/A</v>
      </c>
      <c r="BC163" s="100" t="e">
        <f ca="true">+IF(AND(ISNUMBER(OFFSET('Hygiene Data'!$E$5,0,10*ROW('Hygiene Data'!E157))),'Data Summary'!DR163="Yes"),OFFSET('Hygiene Data'!$E$5,0,10*ROW('Hygiene Data'!E157)),NA())</f>
        <v>#N/A</v>
      </c>
      <c r="BD163" s="100" t="e">
        <f ca="true">+IF(AND(ISNUMBER(OFFSET('Hygiene Data'!$E$7,0,10*ROW('Hygiene Data'!E157))),'Data Summary'!DS163="Yes"),OFFSET('Hygiene Data'!$E$7,0,10*ROW('Hygiene Data'!E157)),NA())</f>
        <v>#N/A</v>
      </c>
      <c r="BE163" s="100" t="e">
        <f ca="true">+IF(AND(ISNUMBER(OFFSET('Hygiene Data'!$E$9,0,10*ROW('Hygiene Data'!E157))),'Data Summary'!DT163="Yes"),OFFSET('Hygiene Data'!$E$9,0,10*ROW('Hygiene Data'!E157)),NA())</f>
        <v>#N/A</v>
      </c>
      <c r="BF163" s="100" t="e">
        <f ca="true">+IF(AND(ISNUMBER(OFFSET('Hygiene Data'!$F$5,0,10*ROW('Hygiene Data'!F157))),'Data Summary'!DU163="Yes"),OFFSET('Hygiene Data'!$F$5,0,10*ROW('Hygiene Data'!F157)),NA())</f>
        <v>#N/A</v>
      </c>
      <c r="BG163" s="100" t="e">
        <f ca="true">+IF(AND(ISNUMBER(OFFSET('Hygiene Data'!$F$7,0,10*ROW('Hygiene Data'!F157))),'Data Summary'!DV163="Yes"),OFFSET('Hygiene Data'!$F$7,0,10*ROW('Hygiene Data'!F157)),NA())</f>
        <v>#N/A</v>
      </c>
      <c r="BH163" s="100" t="e">
        <f ca="true">+IF(AND(ISNUMBER(OFFSET('Hygiene Data'!$F$9,0,10*ROW('Hygiene Data'!F157))),'Data Summary'!DW163="Yes"),OFFSET('Hygiene Data'!$F$9,0,10*ROW('Hygiene Data'!F157)),NA())</f>
        <v>#N/A</v>
      </c>
      <c r="BI163" s="100" t="e">
        <f ca="true">+IF(AND(ISNUMBER(OFFSET('Hygiene Data'!$G$5,0,10*ROW('Hygiene Data'!G157))),'Data Summary'!DX163="Yes"),OFFSET('Hygiene Data'!$G$5,0,10*ROW('Hygiene Data'!G157)),NA())</f>
        <v>#N/A</v>
      </c>
      <c r="BJ163" s="100" t="e">
        <f ca="true">+IF(AND(ISNUMBER(OFFSET('Hygiene Data'!$G$7,0,10*ROW('Hygiene Data'!G157))),'Data Summary'!DY163="Yes"),OFFSET('Hygiene Data'!$G$7,0,10*ROW('Hygiene Data'!G157)),NA())</f>
        <v>#N/A</v>
      </c>
      <c r="BK163" s="100" t="e">
        <f ca="true">+IF(AND(ISNUMBER(OFFSET('Hygiene Data'!$G$9,0,10*ROW('Hygiene Data'!G157))),'Data Summary'!DZ163="Yes"),OFFSET('Hygiene Data'!$G$9,0,10*ROW('Hygiene Data'!G157)),NA())</f>
        <v>#N/A</v>
      </c>
      <c r="BL163" s="100" t="e">
        <f ca="true">+IF(AND(ISNUMBER(OFFSET('Hygiene Data'!$H$5,0,10*ROW('Hygiene Data'!H157))),'Data Summary'!EA163="Yes"),OFFSET('Hygiene Data'!$H$5,0,10*ROW('Hygiene Data'!H157)),NA())</f>
        <v>#N/A</v>
      </c>
      <c r="BM163" s="100" t="e">
        <f ca="true">+IF(AND(ISNUMBER(OFFSET('Hygiene Data'!$H$7,0,10*ROW('Hygiene Data'!H157))),'Data Summary'!EB163="Yes"),OFFSET('Hygiene Data'!$H$7,0,10*ROW('Hygiene Data'!H157)),NA())</f>
        <v>#N/A</v>
      </c>
      <c r="BN163" s="100" t="e">
        <f ca="true">+IF(AND(ISNUMBER(OFFSET('Hygiene Data'!$H$9,0,10*ROW('Hygiene Data'!H157))),'Data Summary'!EC163="Yes"),OFFSET('Hygiene Data'!$H$9,0,10*ROW('Hygiene Data'!H157)),NA())</f>
        <v>#N/A</v>
      </c>
      <c r="BO163" s="100" t="e">
        <f ca="true">+IF(AND(ISNUMBER(OFFSET('Hygiene Data'!$I$5,0,10*ROW('Hygiene Data'!I157))),'Data Summary'!ED163="Yes"),OFFSET('Hygiene Data'!$I$5,0,10*ROW('Hygiene Data'!I157)),NA())</f>
        <v>#N/A</v>
      </c>
      <c r="BP163" s="100" t="e">
        <f ca="true">+IF(AND(ISNUMBER(OFFSET('Hygiene Data'!$I$7,0,10*ROW('Hygiene Data'!I157))),'Data Summary'!EE163="Yes"),OFFSET('Hygiene Data'!$I$7,0,10*ROW('Hygiene Data'!I157)),NA())</f>
        <v>#N/A</v>
      </c>
      <c r="BQ163" s="100" t="e">
        <f ca="true">+IF(AND(ISNUMBER(OFFSET('Hygiene Data'!$I$9,0,10*ROW('Hygiene Data'!I157))),'Data Summary'!EF163="Yes"),OFFSET('Hygiene Data'!$I$9,0,10*ROW('Hygiene Data'!I157)),NA())</f>
        <v>#N/A</v>
      </c>
    </row>
    <row xmlns:x14ac="http://schemas.microsoft.com/office/spreadsheetml/2009/9/ac" r="164" x14ac:dyDescent="0.2">
      <c r="A164" s="351" t="e">
        <f ca="true">+RIGHT('Data Summary'!A164,LEN('Data Summary'!A164)-9)</f>
        <v>#VALUE!</v>
      </c>
      <c r="B164" s="38" t="str">
        <f ca="true">+IF(ISTEXT('Data Summary'!B164),'Data Summary'!B164,"")</f>
        <v/>
      </c>
      <c r="C164" s="350" t="e">
        <f ca="true">+VALUE('Data Summary'!C164)</f>
        <v>#VALUE!</v>
      </c>
      <c r="D164" s="98" t="e">
        <f ca="true">+IF(AND(ISNUMBER(OFFSET('Water Data'!$D$4,0,10*ROW('Water Data'!D158))),'Data Summary'!BS164="Yes"),100-OFFSET('Water Data'!$D$4,0,10*ROW('Water Data'!D158)),NA())</f>
        <v>#N/A</v>
      </c>
      <c r="E164" s="98" t="e">
        <f ca="true">+IF(AND(ISNUMBER(OFFSET('Water Data'!$D$6,0,10*ROW('Water Data'!D158))),'Data Summary'!BT164="Yes"),OFFSET('Water Data'!$D$6,0,10*ROW('Water Data'!D158)),NA())</f>
        <v>#N/A</v>
      </c>
      <c r="F164" s="98" t="e">
        <f ca="true">+IF(AND(ISNUMBER(OFFSET('Water Data'!$D$9,0,10*ROW('Water Data'!D158))),'Data Summary'!BU164="Yes"),OFFSET('Water Data'!$D$9,0,10*ROW('Water Data'!D158)),NA())</f>
        <v>#N/A</v>
      </c>
      <c r="G164" s="98" t="e">
        <f ca="true">+IF(AND(ISNUMBER(OFFSET('Water Data'!$E$4,0,10*ROW('Water Data'!E158))),'Data Summary'!BV164="Yes"),100-OFFSET('Water Data'!$E$4,0,10*ROW('Water Data'!E158)),NA())</f>
        <v>#N/A</v>
      </c>
      <c r="H164" s="98" t="e">
        <f ca="true">+IF(AND(ISNUMBER(OFFSET('Water Data'!$E$6,0,10*ROW('Water Data'!E158))),'Data Summary'!BW164="Yes"),OFFSET('Water Data'!$E$6,0,10*ROW('Water Data'!E158)),NA())</f>
        <v>#N/A</v>
      </c>
      <c r="I164" s="98" t="e">
        <f ca="true">+IF(AND(ISNUMBER(OFFSET('Water Data'!$E$9,0,10*ROW('Water Data'!E158))),'Data Summary'!BX164="Yes"),OFFSET('Water Data'!$E$9,0,10*ROW('Water Data'!E158)),NA())</f>
        <v>#N/A</v>
      </c>
      <c r="J164" s="98" t="e">
        <f ca="true">+IF(AND(ISNUMBER(OFFSET('Water Data'!$F$4,0,10*ROW('Water Data'!F158))),'Data Summary'!BY164="Yes"),100-OFFSET('Water Data'!$F$4,0,10*ROW('Water Data'!F158)),NA())</f>
        <v>#N/A</v>
      </c>
      <c r="K164" s="98" t="e">
        <f ca="true">+IF(AND(ISNUMBER(OFFSET('Water Data'!$F$6,0,10*ROW('Water Data'!F158))),'Data Summary'!BZ164="Yes"),OFFSET('Water Data'!$F$6,0,10*ROW('Water Data'!F158)),NA())</f>
        <v>#N/A</v>
      </c>
      <c r="L164" s="98" t="e">
        <f ca="true">+IF(AND(ISNUMBER(OFFSET('Water Data'!$F$9,0,10*ROW('Water Data'!F158))),'Data Summary'!CA164="Yes"),OFFSET('Water Data'!$F$9,0,10*ROW('Water Data'!F158)),NA())</f>
        <v>#N/A</v>
      </c>
      <c r="M164" s="98" t="e">
        <f ca="true">+IF(AND(ISNUMBER(OFFSET('Water Data'!$G$4,0,10*ROW('Water Data'!G158))),'Data Summary'!CB164="Yes"),100-OFFSET('Water Data'!$G$4,0,10*ROW('Water Data'!G158)),NA())</f>
        <v>#N/A</v>
      </c>
      <c r="N164" s="98" t="e">
        <f ca="true">+IF(AND(ISNUMBER(OFFSET('Water Data'!$G$6,0,10*ROW('Water Data'!G158))),'Data Summary'!CC164="Yes"),OFFSET('Water Data'!$G$6,0,10*ROW('Water Data'!G158)),NA())</f>
        <v>#N/A</v>
      </c>
      <c r="O164" s="98" t="e">
        <f ca="true">+IF(AND(ISNUMBER(OFFSET('Water Data'!$G$9,0,10*ROW('Water Data'!G158))),'Data Summary'!CD164="Yes"),OFFSET('Water Data'!$G$9,0,10*ROW('Water Data'!G158)),NA())</f>
        <v>#N/A</v>
      </c>
      <c r="P164" s="98" t="e">
        <f ca="true">+IF(AND(ISNUMBER(OFFSET('Water Data'!$H$4,0,10*ROW('Water Data'!H158))),'Data Summary'!CE164="Yes"),100-OFFSET('Water Data'!$H$4,0,10*ROW('Water Data'!H158)),NA())</f>
        <v>#N/A</v>
      </c>
      <c r="Q164" s="98" t="e">
        <f ca="true">+IF(AND(ISNUMBER(OFFSET('Water Data'!$H$6,0,10*ROW('Water Data'!H158))),'Data Summary'!CF164="Yes"),OFFSET('Water Data'!$H$6,0,10*ROW('Water Data'!H158)),NA())</f>
        <v>#N/A</v>
      </c>
      <c r="R164" s="98" t="e">
        <f ca="true">+IF(AND(ISNUMBER(OFFSET('Water Data'!$H$9,0,10*ROW('Water Data'!H158))),'Data Summary'!CG164="Yes"),OFFSET('Water Data'!$H$9,0,10*ROW('Water Data'!H158)),NA())</f>
        <v>#N/A</v>
      </c>
      <c r="S164" s="98" t="e">
        <f ca="true">+IF(AND(ISNUMBER(OFFSET('Water Data'!$I$4,0,10*ROW('Water Data'!I158))),'Data Summary'!CH164="Yes"),100-OFFSET('Water Data'!$I$4,0,10*ROW('Water Data'!I158)),NA())</f>
        <v>#N/A</v>
      </c>
      <c r="T164" s="98" t="e">
        <f ca="true">+IF(AND(ISNUMBER(OFFSET('Water Data'!$I$6,0,10*ROW('Water Data'!I158))),'Data Summary'!CI164="Yes"),OFFSET('Water Data'!$I$6,0,10*ROW('Water Data'!I158)),NA())</f>
        <v>#N/A</v>
      </c>
      <c r="U164" s="98" t="e">
        <f ca="true">+IF(AND(ISNUMBER(OFFSET('Water Data'!$I$9,0,10*ROW('Water Data'!I158))),'Data Summary'!CJ164="Yes"),OFFSET('Water Data'!$I$9,0,10*ROW('Water Data'!I158)),NA())</f>
        <v>#N/A</v>
      </c>
      <c r="V164" s="99" t="e">
        <f ca="true">+IF(AND(ISNUMBER(OFFSET('Sanitation Data'!$D$4,0,10*ROW('Sanitation Data'!D158))),'Data Summary'!CK164="Yes"),100-OFFSET('Sanitation Data'!$D$4,0,10*ROW('Sanitation Data'!D158)),NA())</f>
        <v>#N/A</v>
      </c>
      <c r="W164" s="99" t="e">
        <f ca="true">+IF(AND(ISNUMBER(OFFSET('Sanitation Data'!$D$6,0,10*ROW('Sanitation Data'!D158))),'Data Summary'!CL164="Yes"),OFFSET('Sanitation Data'!$D$6,0,10*ROW('Sanitation Data'!D158)),NA())</f>
        <v>#N/A</v>
      </c>
      <c r="X164" s="99" t="e">
        <f ca="true">+IF(AND(ISNUMBER(OFFSET('Sanitation Data'!$D$10,0,10*ROW('Sanitation Data'!D158))),'Data Summary'!CM164="Yes"),OFFSET('Sanitation Data'!$D$10,0,10*ROW('Sanitation Data'!D158)),NA())</f>
        <v>#N/A</v>
      </c>
      <c r="Y164" s="99" t="e">
        <f ca="true">+IF(AND(ISNUMBER(OFFSET('Sanitation Data'!$D$11,0,10*ROW('Sanitation Data'!D158))),'Data Summary'!CN164="Yes"),OFFSET('Sanitation Data'!$D$11,0,10*ROW('Sanitation Data'!D158)),NA())</f>
        <v>#N/A</v>
      </c>
      <c r="Z164" s="99" t="e">
        <f ca="true">+IF(AND(ISNUMBER(OFFSET('Sanitation Data'!$D$12,0,10*ROW('Sanitation Data'!D158))),'Data Summary'!CO164="Yes"),OFFSET('Sanitation Data'!$D$12,0,10*ROW('Sanitation Data'!D158)),NA())</f>
        <v>#N/A</v>
      </c>
      <c r="AA164" s="99" t="e">
        <f ca="true">+IF(AND(ISNUMBER(OFFSET('Sanitation Data'!$E$4,0,10*ROW('Sanitation Data'!E158))),'Data Summary'!CP164="Yes"),100-OFFSET('Sanitation Data'!$E$4,0,10*ROW('Sanitation Data'!E158)),NA())</f>
        <v>#N/A</v>
      </c>
      <c r="AB164" s="99" t="e">
        <f ca="true">+IF(AND(ISNUMBER(OFFSET('Sanitation Data'!$E$6,0,10*ROW('Sanitation Data'!E158))),'Data Summary'!CQ164="Yes"),OFFSET('Sanitation Data'!$E$6,0,10*ROW('Sanitation Data'!E158)),NA())</f>
        <v>#N/A</v>
      </c>
      <c r="AC164" s="99" t="e">
        <f ca="true">+IF(AND(ISNUMBER(OFFSET('Sanitation Data'!$E$10,0,10*ROW('Sanitation Data'!E158))),'Data Summary'!CR164="Yes"),OFFSET('Sanitation Data'!$E$10,0,10*ROW('Sanitation Data'!E158)),NA())</f>
        <v>#N/A</v>
      </c>
      <c r="AD164" s="99" t="e">
        <f ca="true">+IF(AND(ISNUMBER(OFFSET('Sanitation Data'!$E$11,0,10*ROW('Sanitation Data'!E158))),'Data Summary'!CS164="Yes"),OFFSET('Sanitation Data'!$E$11,0,10*ROW('Sanitation Data'!E158)),NA())</f>
        <v>#N/A</v>
      </c>
      <c r="AE164" s="99" t="e">
        <f ca="true">+IF(AND(ISNUMBER(OFFSET('Sanitation Data'!$E$12,0,10*ROW('Sanitation Data'!E158))),'Data Summary'!CT164="Yes"),OFFSET('Sanitation Data'!$E$12,0,10*ROW('Sanitation Data'!E158)),NA())</f>
        <v>#N/A</v>
      </c>
      <c r="AF164" s="99" t="e">
        <f ca="true">+IF(AND(ISNUMBER(OFFSET('Sanitation Data'!$F$4,0,10*ROW('Sanitation Data'!F158))),'Data Summary'!CU164="Yes"),100-OFFSET('Sanitation Data'!$F$4,0,10*ROW('Sanitation Data'!F158)),NA())</f>
        <v>#N/A</v>
      </c>
      <c r="AG164" s="99" t="e">
        <f ca="true">+IF(AND(ISNUMBER(OFFSET('Sanitation Data'!$F$6,0,10*ROW('Sanitation Data'!F158))),'Data Summary'!CV164="Yes"),OFFSET('Sanitation Data'!$F$6,0,10*ROW('Sanitation Data'!F158)),NA())</f>
        <v>#N/A</v>
      </c>
      <c r="AH164" s="99" t="e">
        <f ca="true">+IF(AND(ISNUMBER(OFFSET('Sanitation Data'!$F$10,0,10*ROW('Sanitation Data'!F158))),'Data Summary'!CW164="Yes"),OFFSET('Sanitation Data'!$F$10,0,10*ROW('Sanitation Data'!F158)),NA())</f>
        <v>#N/A</v>
      </c>
      <c r="AI164" s="99" t="e">
        <f ca="true">+IF(AND(ISNUMBER(OFFSET('Sanitation Data'!$F$11,0,10*ROW('Sanitation Data'!F158))),'Data Summary'!CX164="Yes"),OFFSET('Sanitation Data'!$F$11,0,10*ROW('Sanitation Data'!F158)),NA())</f>
        <v>#N/A</v>
      </c>
      <c r="AJ164" s="99" t="e">
        <f ca="true">+IF(AND(ISNUMBER(OFFSET('Sanitation Data'!$F$12,0,10*ROW('Sanitation Data'!F158))),'Data Summary'!CY164="Yes"),OFFSET('Sanitation Data'!$F$12,0,10*ROW('Sanitation Data'!F158)),NA())</f>
        <v>#N/A</v>
      </c>
      <c r="AK164" s="99" t="e">
        <f ca="true">+IF(AND(ISNUMBER(OFFSET('Sanitation Data'!$G$4,0,10*ROW('Sanitation Data'!G158))),'Data Summary'!CZ164="Yes"),100-OFFSET('Sanitation Data'!$G$4,0,10*ROW('Sanitation Data'!G158)),NA())</f>
        <v>#N/A</v>
      </c>
      <c r="AL164" s="99" t="e">
        <f ca="true">+IF(AND(ISNUMBER(OFFSET('Sanitation Data'!$G$6,0,10*ROW('Sanitation Data'!G158))),'Data Summary'!DA164="Yes"),OFFSET('Sanitation Data'!$G$6,0,10*ROW('Sanitation Data'!G158)),NA())</f>
        <v>#N/A</v>
      </c>
      <c r="AM164" s="99" t="e">
        <f ca="true">+IF(AND(ISNUMBER(OFFSET('Sanitation Data'!$G$10,0,10*ROW('Sanitation Data'!G158))),'Data Summary'!DB164="Yes"),OFFSET('Sanitation Data'!$G$10,0,10*ROW('Sanitation Data'!G158)),NA())</f>
        <v>#N/A</v>
      </c>
      <c r="AN164" s="99" t="e">
        <f ca="true">+IF(AND(ISNUMBER(OFFSET('Sanitation Data'!$G$11,0,10*ROW('Sanitation Data'!G158))),'Data Summary'!DC164="Yes"),OFFSET('Sanitation Data'!$G$11,0,10*ROW('Sanitation Data'!G158)),NA())</f>
        <v>#N/A</v>
      </c>
      <c r="AO164" s="99" t="e">
        <f ca="true">+IF(AND(ISNUMBER(OFFSET('Sanitation Data'!$G$12,0,10*ROW('Sanitation Data'!G158))),'Data Summary'!DD164="Yes"),OFFSET('Sanitation Data'!$G$12,0,10*ROW('Sanitation Data'!G158)),NA())</f>
        <v>#N/A</v>
      </c>
      <c r="AP164" s="99" t="e">
        <f ca="true">+IF(AND(ISNUMBER(OFFSET('Sanitation Data'!$H$4,0,10*ROW('Sanitation Data'!H158))),'Data Summary'!DE164="Yes"),100-OFFSET('Sanitation Data'!$H$4,0,10*ROW('Sanitation Data'!H158)),NA())</f>
        <v>#N/A</v>
      </c>
      <c r="AQ164" s="99" t="e">
        <f ca="true">+IF(AND(ISNUMBER(OFFSET('Sanitation Data'!$H$6,0,10*ROW('Sanitation Data'!H158))),'Data Summary'!DF164="Yes"),OFFSET('Sanitation Data'!$H$6,0,10*ROW('Sanitation Data'!H158)),NA())</f>
        <v>#N/A</v>
      </c>
      <c r="AR164" s="99" t="e">
        <f ca="true">+IF(AND(ISNUMBER(OFFSET('Sanitation Data'!$H$10,0,10*ROW('Sanitation Data'!H158))),'Data Summary'!DG164="Yes"),OFFSET('Sanitation Data'!$H$10,0,10*ROW('Sanitation Data'!H158)),NA())</f>
        <v>#N/A</v>
      </c>
      <c r="AS164" s="99" t="e">
        <f ca="true">+IF(AND(ISNUMBER(OFFSET('Sanitation Data'!$H$11,0,10*ROW('Sanitation Data'!H158))),'Data Summary'!DH164="Yes"),OFFSET('Sanitation Data'!$H$11,0,10*ROW('Sanitation Data'!H158)),NA())</f>
        <v>#N/A</v>
      </c>
      <c r="AT164" s="99" t="e">
        <f ca="true">+IF(AND(ISNUMBER(OFFSET('Sanitation Data'!$H$12,0,10*ROW('Sanitation Data'!H158))),'Data Summary'!DI164="Yes"),OFFSET('Sanitation Data'!$H$12,0,10*ROW('Sanitation Data'!H158)),NA())</f>
        <v>#N/A</v>
      </c>
      <c r="AU164" s="99" t="e">
        <f ca="true">+IF(AND(ISNUMBER(OFFSET('Sanitation Data'!$I$4,0,10*ROW('Sanitation Data'!I158))),'Data Summary'!DJ164="Yes"),100-OFFSET('Sanitation Data'!$I$4,0,10*ROW('Sanitation Data'!I158)),NA())</f>
        <v>#N/A</v>
      </c>
      <c r="AV164" s="99" t="e">
        <f ca="true">+IF(AND(ISNUMBER(OFFSET('Sanitation Data'!$I$6,0,10*ROW('Sanitation Data'!I158))),'Data Summary'!DK164="Yes"),OFFSET('Sanitation Data'!$I$6,0,10*ROW('Sanitation Data'!I158)),NA())</f>
        <v>#N/A</v>
      </c>
      <c r="AW164" s="99" t="e">
        <f ca="true">+IF(AND(ISNUMBER(OFFSET('Sanitation Data'!$I$10,0,10*ROW('Sanitation Data'!I158))),'Data Summary'!DL164="Yes"),OFFSET('Sanitation Data'!$I$10,0,10*ROW('Sanitation Data'!I158)),NA())</f>
        <v>#N/A</v>
      </c>
      <c r="AX164" s="99" t="e">
        <f ca="true">+IF(AND(ISNUMBER(OFFSET('Sanitation Data'!$I$11,0,10*ROW('Sanitation Data'!I158))),'Data Summary'!DM164="Yes"),OFFSET('Sanitation Data'!$I$11,0,10*ROW('Sanitation Data'!I158)),NA())</f>
        <v>#N/A</v>
      </c>
      <c r="AY164" s="99" t="e">
        <f ca="true">+IF(AND(ISNUMBER(OFFSET('Sanitation Data'!$I$12,0,10*ROW('Sanitation Data'!I158))),'Data Summary'!DN164="Yes"),OFFSET('Sanitation Data'!$I$12,0,10*ROW('Sanitation Data'!I158)),NA())</f>
        <v>#N/A</v>
      </c>
      <c r="AZ164" s="100" t="e">
        <f ca="true">+IF(AND(ISNUMBER(OFFSET('Hygiene Data'!$D$5,0,10*ROW('Hygiene Data'!D158))),'Data Summary'!DO164="Yes"),OFFSET('Hygiene Data'!$D$5,0,10*ROW('Hygiene Data'!D158)),NA())</f>
        <v>#N/A</v>
      </c>
      <c r="BA164" s="100" t="e">
        <f ca="true">+IF(AND(ISNUMBER(OFFSET('Hygiene Data'!$D$7,0,10*ROW('Hygiene Data'!D158))),'Data Summary'!DP164="Yes"),OFFSET('Hygiene Data'!$D$7,0,10*ROW('Hygiene Data'!D158)),NA())</f>
        <v>#N/A</v>
      </c>
      <c r="BB164" s="100" t="e">
        <f ca="true">+IF(AND(ISNUMBER(OFFSET('Hygiene Data'!$D$9,0,10*ROW('Hygiene Data'!D158))),'Data Summary'!DQ164="Yes"),OFFSET('Hygiene Data'!$D$9,0,10*ROW('Hygiene Data'!D158)),NA())</f>
        <v>#N/A</v>
      </c>
      <c r="BC164" s="100" t="e">
        <f ca="true">+IF(AND(ISNUMBER(OFFSET('Hygiene Data'!$E$5,0,10*ROW('Hygiene Data'!E158))),'Data Summary'!DR164="Yes"),OFFSET('Hygiene Data'!$E$5,0,10*ROW('Hygiene Data'!E158)),NA())</f>
        <v>#N/A</v>
      </c>
      <c r="BD164" s="100" t="e">
        <f ca="true">+IF(AND(ISNUMBER(OFFSET('Hygiene Data'!$E$7,0,10*ROW('Hygiene Data'!E158))),'Data Summary'!DS164="Yes"),OFFSET('Hygiene Data'!$E$7,0,10*ROW('Hygiene Data'!E158)),NA())</f>
        <v>#N/A</v>
      </c>
      <c r="BE164" s="100" t="e">
        <f ca="true">+IF(AND(ISNUMBER(OFFSET('Hygiene Data'!$E$9,0,10*ROW('Hygiene Data'!E158))),'Data Summary'!DT164="Yes"),OFFSET('Hygiene Data'!$E$9,0,10*ROW('Hygiene Data'!E158)),NA())</f>
        <v>#N/A</v>
      </c>
      <c r="BF164" s="100" t="e">
        <f ca="true">+IF(AND(ISNUMBER(OFFSET('Hygiene Data'!$F$5,0,10*ROW('Hygiene Data'!F158))),'Data Summary'!DU164="Yes"),OFFSET('Hygiene Data'!$F$5,0,10*ROW('Hygiene Data'!F158)),NA())</f>
        <v>#N/A</v>
      </c>
      <c r="BG164" s="100" t="e">
        <f ca="true">+IF(AND(ISNUMBER(OFFSET('Hygiene Data'!$F$7,0,10*ROW('Hygiene Data'!F158))),'Data Summary'!DV164="Yes"),OFFSET('Hygiene Data'!$F$7,0,10*ROW('Hygiene Data'!F158)),NA())</f>
        <v>#N/A</v>
      </c>
      <c r="BH164" s="100" t="e">
        <f ca="true">+IF(AND(ISNUMBER(OFFSET('Hygiene Data'!$F$9,0,10*ROW('Hygiene Data'!F158))),'Data Summary'!DW164="Yes"),OFFSET('Hygiene Data'!$F$9,0,10*ROW('Hygiene Data'!F158)),NA())</f>
        <v>#N/A</v>
      </c>
      <c r="BI164" s="100" t="e">
        <f ca="true">+IF(AND(ISNUMBER(OFFSET('Hygiene Data'!$G$5,0,10*ROW('Hygiene Data'!G158))),'Data Summary'!DX164="Yes"),OFFSET('Hygiene Data'!$G$5,0,10*ROW('Hygiene Data'!G158)),NA())</f>
        <v>#N/A</v>
      </c>
      <c r="BJ164" s="100" t="e">
        <f ca="true">+IF(AND(ISNUMBER(OFFSET('Hygiene Data'!$G$7,0,10*ROW('Hygiene Data'!G158))),'Data Summary'!DY164="Yes"),OFFSET('Hygiene Data'!$G$7,0,10*ROW('Hygiene Data'!G158)),NA())</f>
        <v>#N/A</v>
      </c>
      <c r="BK164" s="100" t="e">
        <f ca="true">+IF(AND(ISNUMBER(OFFSET('Hygiene Data'!$G$9,0,10*ROW('Hygiene Data'!G158))),'Data Summary'!DZ164="Yes"),OFFSET('Hygiene Data'!$G$9,0,10*ROW('Hygiene Data'!G158)),NA())</f>
        <v>#N/A</v>
      </c>
      <c r="BL164" s="100" t="e">
        <f ca="true">+IF(AND(ISNUMBER(OFFSET('Hygiene Data'!$H$5,0,10*ROW('Hygiene Data'!H158))),'Data Summary'!EA164="Yes"),OFFSET('Hygiene Data'!$H$5,0,10*ROW('Hygiene Data'!H158)),NA())</f>
        <v>#N/A</v>
      </c>
      <c r="BM164" s="100" t="e">
        <f ca="true">+IF(AND(ISNUMBER(OFFSET('Hygiene Data'!$H$7,0,10*ROW('Hygiene Data'!H158))),'Data Summary'!EB164="Yes"),OFFSET('Hygiene Data'!$H$7,0,10*ROW('Hygiene Data'!H158)),NA())</f>
        <v>#N/A</v>
      </c>
      <c r="BN164" s="100" t="e">
        <f ca="true">+IF(AND(ISNUMBER(OFFSET('Hygiene Data'!$H$9,0,10*ROW('Hygiene Data'!H158))),'Data Summary'!EC164="Yes"),OFFSET('Hygiene Data'!$H$9,0,10*ROW('Hygiene Data'!H158)),NA())</f>
        <v>#N/A</v>
      </c>
      <c r="BO164" s="100" t="e">
        <f ca="true">+IF(AND(ISNUMBER(OFFSET('Hygiene Data'!$I$5,0,10*ROW('Hygiene Data'!I158))),'Data Summary'!ED164="Yes"),OFFSET('Hygiene Data'!$I$5,0,10*ROW('Hygiene Data'!I158)),NA())</f>
        <v>#N/A</v>
      </c>
      <c r="BP164" s="100" t="e">
        <f ca="true">+IF(AND(ISNUMBER(OFFSET('Hygiene Data'!$I$7,0,10*ROW('Hygiene Data'!I158))),'Data Summary'!EE164="Yes"),OFFSET('Hygiene Data'!$I$7,0,10*ROW('Hygiene Data'!I158)),NA())</f>
        <v>#N/A</v>
      </c>
      <c r="BQ164" s="100" t="e">
        <f ca="true">+IF(AND(ISNUMBER(OFFSET('Hygiene Data'!$I$9,0,10*ROW('Hygiene Data'!I158))),'Data Summary'!EF164="Yes"),OFFSET('Hygiene Data'!$I$9,0,10*ROW('Hygiene Data'!I158)),NA())</f>
        <v>#N/A</v>
      </c>
    </row>
    <row xmlns:x14ac="http://schemas.microsoft.com/office/spreadsheetml/2009/9/ac" r="165" x14ac:dyDescent="0.2">
      <c r="A165" s="351" t="e">
        <f ca="true">+RIGHT('Data Summary'!A165,LEN('Data Summary'!A165)-9)</f>
        <v>#VALUE!</v>
      </c>
      <c r="B165" s="38" t="str">
        <f ca="true">+IF(ISTEXT('Data Summary'!B165),'Data Summary'!B165,"")</f>
        <v/>
      </c>
      <c r="C165" s="350" t="e">
        <f ca="true">+VALUE('Data Summary'!C165)</f>
        <v>#VALUE!</v>
      </c>
      <c r="D165" s="98" t="e">
        <f ca="true">+IF(AND(ISNUMBER(OFFSET('Water Data'!$D$4,0,10*ROW('Water Data'!D159))),'Data Summary'!BS165="Yes"),100-OFFSET('Water Data'!$D$4,0,10*ROW('Water Data'!D159)),NA())</f>
        <v>#N/A</v>
      </c>
      <c r="E165" s="98" t="e">
        <f ca="true">+IF(AND(ISNUMBER(OFFSET('Water Data'!$D$6,0,10*ROW('Water Data'!D159))),'Data Summary'!BT165="Yes"),OFFSET('Water Data'!$D$6,0,10*ROW('Water Data'!D159)),NA())</f>
        <v>#N/A</v>
      </c>
      <c r="F165" s="98" t="e">
        <f ca="true">+IF(AND(ISNUMBER(OFFSET('Water Data'!$D$9,0,10*ROW('Water Data'!D159))),'Data Summary'!BU165="Yes"),OFFSET('Water Data'!$D$9,0,10*ROW('Water Data'!D159)),NA())</f>
        <v>#N/A</v>
      </c>
      <c r="G165" s="98" t="e">
        <f ca="true">+IF(AND(ISNUMBER(OFFSET('Water Data'!$E$4,0,10*ROW('Water Data'!E159))),'Data Summary'!BV165="Yes"),100-OFFSET('Water Data'!$E$4,0,10*ROW('Water Data'!E159)),NA())</f>
        <v>#N/A</v>
      </c>
      <c r="H165" s="98" t="e">
        <f ca="true">+IF(AND(ISNUMBER(OFFSET('Water Data'!$E$6,0,10*ROW('Water Data'!E159))),'Data Summary'!BW165="Yes"),OFFSET('Water Data'!$E$6,0,10*ROW('Water Data'!E159)),NA())</f>
        <v>#N/A</v>
      </c>
      <c r="I165" s="98" t="e">
        <f ca="true">+IF(AND(ISNUMBER(OFFSET('Water Data'!$E$9,0,10*ROW('Water Data'!E159))),'Data Summary'!BX165="Yes"),OFFSET('Water Data'!$E$9,0,10*ROW('Water Data'!E159)),NA())</f>
        <v>#N/A</v>
      </c>
      <c r="J165" s="98" t="e">
        <f ca="true">+IF(AND(ISNUMBER(OFFSET('Water Data'!$F$4,0,10*ROW('Water Data'!F159))),'Data Summary'!BY165="Yes"),100-OFFSET('Water Data'!$F$4,0,10*ROW('Water Data'!F159)),NA())</f>
        <v>#N/A</v>
      </c>
      <c r="K165" s="98" t="e">
        <f ca="true">+IF(AND(ISNUMBER(OFFSET('Water Data'!$F$6,0,10*ROW('Water Data'!F159))),'Data Summary'!BZ165="Yes"),OFFSET('Water Data'!$F$6,0,10*ROW('Water Data'!F159)),NA())</f>
        <v>#N/A</v>
      </c>
      <c r="L165" s="98" t="e">
        <f ca="true">+IF(AND(ISNUMBER(OFFSET('Water Data'!$F$9,0,10*ROW('Water Data'!F159))),'Data Summary'!CA165="Yes"),OFFSET('Water Data'!$F$9,0,10*ROW('Water Data'!F159)),NA())</f>
        <v>#N/A</v>
      </c>
      <c r="M165" s="98" t="e">
        <f ca="true">+IF(AND(ISNUMBER(OFFSET('Water Data'!$G$4,0,10*ROW('Water Data'!G159))),'Data Summary'!CB165="Yes"),100-OFFSET('Water Data'!$G$4,0,10*ROW('Water Data'!G159)),NA())</f>
        <v>#N/A</v>
      </c>
      <c r="N165" s="98" t="e">
        <f ca="true">+IF(AND(ISNUMBER(OFFSET('Water Data'!$G$6,0,10*ROW('Water Data'!G159))),'Data Summary'!CC165="Yes"),OFFSET('Water Data'!$G$6,0,10*ROW('Water Data'!G159)),NA())</f>
        <v>#N/A</v>
      </c>
      <c r="O165" s="98" t="e">
        <f ca="true">+IF(AND(ISNUMBER(OFFSET('Water Data'!$G$9,0,10*ROW('Water Data'!G159))),'Data Summary'!CD165="Yes"),OFFSET('Water Data'!$G$9,0,10*ROW('Water Data'!G159)),NA())</f>
        <v>#N/A</v>
      </c>
      <c r="P165" s="98" t="e">
        <f ca="true">+IF(AND(ISNUMBER(OFFSET('Water Data'!$H$4,0,10*ROW('Water Data'!H159))),'Data Summary'!CE165="Yes"),100-OFFSET('Water Data'!$H$4,0,10*ROW('Water Data'!H159)),NA())</f>
        <v>#N/A</v>
      </c>
      <c r="Q165" s="98" t="e">
        <f ca="true">+IF(AND(ISNUMBER(OFFSET('Water Data'!$H$6,0,10*ROW('Water Data'!H159))),'Data Summary'!CF165="Yes"),OFFSET('Water Data'!$H$6,0,10*ROW('Water Data'!H159)),NA())</f>
        <v>#N/A</v>
      </c>
      <c r="R165" s="98" t="e">
        <f ca="true">+IF(AND(ISNUMBER(OFFSET('Water Data'!$H$9,0,10*ROW('Water Data'!H159))),'Data Summary'!CG165="Yes"),OFFSET('Water Data'!$H$9,0,10*ROW('Water Data'!H159)),NA())</f>
        <v>#N/A</v>
      </c>
      <c r="S165" s="98" t="e">
        <f ca="true">+IF(AND(ISNUMBER(OFFSET('Water Data'!$I$4,0,10*ROW('Water Data'!I159))),'Data Summary'!CH165="Yes"),100-OFFSET('Water Data'!$I$4,0,10*ROW('Water Data'!I159)),NA())</f>
        <v>#N/A</v>
      </c>
      <c r="T165" s="98" t="e">
        <f ca="true">+IF(AND(ISNUMBER(OFFSET('Water Data'!$I$6,0,10*ROW('Water Data'!I159))),'Data Summary'!CI165="Yes"),OFFSET('Water Data'!$I$6,0,10*ROW('Water Data'!I159)),NA())</f>
        <v>#N/A</v>
      </c>
      <c r="U165" s="98" t="e">
        <f ca="true">+IF(AND(ISNUMBER(OFFSET('Water Data'!$I$9,0,10*ROW('Water Data'!I159))),'Data Summary'!CJ165="Yes"),OFFSET('Water Data'!$I$9,0,10*ROW('Water Data'!I159)),NA())</f>
        <v>#N/A</v>
      </c>
      <c r="V165" s="99" t="e">
        <f ca="true">+IF(AND(ISNUMBER(OFFSET('Sanitation Data'!$D$4,0,10*ROW('Sanitation Data'!D159))),'Data Summary'!CK165="Yes"),100-OFFSET('Sanitation Data'!$D$4,0,10*ROW('Sanitation Data'!D159)),NA())</f>
        <v>#N/A</v>
      </c>
      <c r="W165" s="99" t="e">
        <f ca="true">+IF(AND(ISNUMBER(OFFSET('Sanitation Data'!$D$6,0,10*ROW('Sanitation Data'!D159))),'Data Summary'!CL165="Yes"),OFFSET('Sanitation Data'!$D$6,0,10*ROW('Sanitation Data'!D159)),NA())</f>
        <v>#N/A</v>
      </c>
      <c r="X165" s="99" t="e">
        <f ca="true">+IF(AND(ISNUMBER(OFFSET('Sanitation Data'!$D$10,0,10*ROW('Sanitation Data'!D159))),'Data Summary'!CM165="Yes"),OFFSET('Sanitation Data'!$D$10,0,10*ROW('Sanitation Data'!D159)),NA())</f>
        <v>#N/A</v>
      </c>
      <c r="Y165" s="99" t="e">
        <f ca="true">+IF(AND(ISNUMBER(OFFSET('Sanitation Data'!$D$11,0,10*ROW('Sanitation Data'!D159))),'Data Summary'!CN165="Yes"),OFFSET('Sanitation Data'!$D$11,0,10*ROW('Sanitation Data'!D159)),NA())</f>
        <v>#N/A</v>
      </c>
      <c r="Z165" s="99" t="e">
        <f ca="true">+IF(AND(ISNUMBER(OFFSET('Sanitation Data'!$D$12,0,10*ROW('Sanitation Data'!D159))),'Data Summary'!CO165="Yes"),OFFSET('Sanitation Data'!$D$12,0,10*ROW('Sanitation Data'!D159)),NA())</f>
        <v>#N/A</v>
      </c>
      <c r="AA165" s="99" t="e">
        <f ca="true">+IF(AND(ISNUMBER(OFFSET('Sanitation Data'!$E$4,0,10*ROW('Sanitation Data'!E159))),'Data Summary'!CP165="Yes"),100-OFFSET('Sanitation Data'!$E$4,0,10*ROW('Sanitation Data'!E159)),NA())</f>
        <v>#N/A</v>
      </c>
      <c r="AB165" s="99" t="e">
        <f ca="true">+IF(AND(ISNUMBER(OFFSET('Sanitation Data'!$E$6,0,10*ROW('Sanitation Data'!E159))),'Data Summary'!CQ165="Yes"),OFFSET('Sanitation Data'!$E$6,0,10*ROW('Sanitation Data'!E159)),NA())</f>
        <v>#N/A</v>
      </c>
      <c r="AC165" s="99" t="e">
        <f ca="true">+IF(AND(ISNUMBER(OFFSET('Sanitation Data'!$E$10,0,10*ROW('Sanitation Data'!E159))),'Data Summary'!CR165="Yes"),OFFSET('Sanitation Data'!$E$10,0,10*ROW('Sanitation Data'!E159)),NA())</f>
        <v>#N/A</v>
      </c>
      <c r="AD165" s="99" t="e">
        <f ca="true">+IF(AND(ISNUMBER(OFFSET('Sanitation Data'!$E$11,0,10*ROW('Sanitation Data'!E159))),'Data Summary'!CS165="Yes"),OFFSET('Sanitation Data'!$E$11,0,10*ROW('Sanitation Data'!E159)),NA())</f>
        <v>#N/A</v>
      </c>
      <c r="AE165" s="99" t="e">
        <f ca="true">+IF(AND(ISNUMBER(OFFSET('Sanitation Data'!$E$12,0,10*ROW('Sanitation Data'!E159))),'Data Summary'!CT165="Yes"),OFFSET('Sanitation Data'!$E$12,0,10*ROW('Sanitation Data'!E159)),NA())</f>
        <v>#N/A</v>
      </c>
      <c r="AF165" s="99" t="e">
        <f ca="true">+IF(AND(ISNUMBER(OFFSET('Sanitation Data'!$F$4,0,10*ROW('Sanitation Data'!F159))),'Data Summary'!CU165="Yes"),100-OFFSET('Sanitation Data'!$F$4,0,10*ROW('Sanitation Data'!F159)),NA())</f>
        <v>#N/A</v>
      </c>
      <c r="AG165" s="99" t="e">
        <f ca="true">+IF(AND(ISNUMBER(OFFSET('Sanitation Data'!$F$6,0,10*ROW('Sanitation Data'!F159))),'Data Summary'!CV165="Yes"),OFFSET('Sanitation Data'!$F$6,0,10*ROW('Sanitation Data'!F159)),NA())</f>
        <v>#N/A</v>
      </c>
      <c r="AH165" s="99" t="e">
        <f ca="true">+IF(AND(ISNUMBER(OFFSET('Sanitation Data'!$F$10,0,10*ROW('Sanitation Data'!F159))),'Data Summary'!CW165="Yes"),OFFSET('Sanitation Data'!$F$10,0,10*ROW('Sanitation Data'!F159)),NA())</f>
        <v>#N/A</v>
      </c>
      <c r="AI165" s="99" t="e">
        <f ca="true">+IF(AND(ISNUMBER(OFFSET('Sanitation Data'!$F$11,0,10*ROW('Sanitation Data'!F159))),'Data Summary'!CX165="Yes"),OFFSET('Sanitation Data'!$F$11,0,10*ROW('Sanitation Data'!F159)),NA())</f>
        <v>#N/A</v>
      </c>
      <c r="AJ165" s="99" t="e">
        <f ca="true">+IF(AND(ISNUMBER(OFFSET('Sanitation Data'!$F$12,0,10*ROW('Sanitation Data'!F159))),'Data Summary'!CY165="Yes"),OFFSET('Sanitation Data'!$F$12,0,10*ROW('Sanitation Data'!F159)),NA())</f>
        <v>#N/A</v>
      </c>
      <c r="AK165" s="99" t="e">
        <f ca="true">+IF(AND(ISNUMBER(OFFSET('Sanitation Data'!$G$4,0,10*ROW('Sanitation Data'!G159))),'Data Summary'!CZ165="Yes"),100-OFFSET('Sanitation Data'!$G$4,0,10*ROW('Sanitation Data'!G159)),NA())</f>
        <v>#N/A</v>
      </c>
      <c r="AL165" s="99" t="e">
        <f ca="true">+IF(AND(ISNUMBER(OFFSET('Sanitation Data'!$G$6,0,10*ROW('Sanitation Data'!G159))),'Data Summary'!DA165="Yes"),OFFSET('Sanitation Data'!$G$6,0,10*ROW('Sanitation Data'!G159)),NA())</f>
        <v>#N/A</v>
      </c>
      <c r="AM165" s="99" t="e">
        <f ca="true">+IF(AND(ISNUMBER(OFFSET('Sanitation Data'!$G$10,0,10*ROW('Sanitation Data'!G159))),'Data Summary'!DB165="Yes"),OFFSET('Sanitation Data'!$G$10,0,10*ROW('Sanitation Data'!G159)),NA())</f>
        <v>#N/A</v>
      </c>
      <c r="AN165" s="99" t="e">
        <f ca="true">+IF(AND(ISNUMBER(OFFSET('Sanitation Data'!$G$11,0,10*ROW('Sanitation Data'!G159))),'Data Summary'!DC165="Yes"),OFFSET('Sanitation Data'!$G$11,0,10*ROW('Sanitation Data'!G159)),NA())</f>
        <v>#N/A</v>
      </c>
      <c r="AO165" s="99" t="e">
        <f ca="true">+IF(AND(ISNUMBER(OFFSET('Sanitation Data'!$G$12,0,10*ROW('Sanitation Data'!G159))),'Data Summary'!DD165="Yes"),OFFSET('Sanitation Data'!$G$12,0,10*ROW('Sanitation Data'!G159)),NA())</f>
        <v>#N/A</v>
      </c>
      <c r="AP165" s="99" t="e">
        <f ca="true">+IF(AND(ISNUMBER(OFFSET('Sanitation Data'!$H$4,0,10*ROW('Sanitation Data'!H159))),'Data Summary'!DE165="Yes"),100-OFFSET('Sanitation Data'!$H$4,0,10*ROW('Sanitation Data'!H159)),NA())</f>
        <v>#N/A</v>
      </c>
      <c r="AQ165" s="99" t="e">
        <f ca="true">+IF(AND(ISNUMBER(OFFSET('Sanitation Data'!$H$6,0,10*ROW('Sanitation Data'!H159))),'Data Summary'!DF165="Yes"),OFFSET('Sanitation Data'!$H$6,0,10*ROW('Sanitation Data'!H159)),NA())</f>
        <v>#N/A</v>
      </c>
      <c r="AR165" s="99" t="e">
        <f ca="true">+IF(AND(ISNUMBER(OFFSET('Sanitation Data'!$H$10,0,10*ROW('Sanitation Data'!H159))),'Data Summary'!DG165="Yes"),OFFSET('Sanitation Data'!$H$10,0,10*ROW('Sanitation Data'!H159)),NA())</f>
        <v>#N/A</v>
      </c>
      <c r="AS165" s="99" t="e">
        <f ca="true">+IF(AND(ISNUMBER(OFFSET('Sanitation Data'!$H$11,0,10*ROW('Sanitation Data'!H159))),'Data Summary'!DH165="Yes"),OFFSET('Sanitation Data'!$H$11,0,10*ROW('Sanitation Data'!H159)),NA())</f>
        <v>#N/A</v>
      </c>
      <c r="AT165" s="99" t="e">
        <f ca="true">+IF(AND(ISNUMBER(OFFSET('Sanitation Data'!$H$12,0,10*ROW('Sanitation Data'!H159))),'Data Summary'!DI165="Yes"),OFFSET('Sanitation Data'!$H$12,0,10*ROW('Sanitation Data'!H159)),NA())</f>
        <v>#N/A</v>
      </c>
      <c r="AU165" s="99" t="e">
        <f ca="true">+IF(AND(ISNUMBER(OFFSET('Sanitation Data'!$I$4,0,10*ROW('Sanitation Data'!I159))),'Data Summary'!DJ165="Yes"),100-OFFSET('Sanitation Data'!$I$4,0,10*ROW('Sanitation Data'!I159)),NA())</f>
        <v>#N/A</v>
      </c>
      <c r="AV165" s="99" t="e">
        <f ca="true">+IF(AND(ISNUMBER(OFFSET('Sanitation Data'!$I$6,0,10*ROW('Sanitation Data'!I159))),'Data Summary'!DK165="Yes"),OFFSET('Sanitation Data'!$I$6,0,10*ROW('Sanitation Data'!I159)),NA())</f>
        <v>#N/A</v>
      </c>
      <c r="AW165" s="99" t="e">
        <f ca="true">+IF(AND(ISNUMBER(OFFSET('Sanitation Data'!$I$10,0,10*ROW('Sanitation Data'!I159))),'Data Summary'!DL165="Yes"),OFFSET('Sanitation Data'!$I$10,0,10*ROW('Sanitation Data'!I159)),NA())</f>
        <v>#N/A</v>
      </c>
      <c r="AX165" s="99" t="e">
        <f ca="true">+IF(AND(ISNUMBER(OFFSET('Sanitation Data'!$I$11,0,10*ROW('Sanitation Data'!I159))),'Data Summary'!DM165="Yes"),OFFSET('Sanitation Data'!$I$11,0,10*ROW('Sanitation Data'!I159)),NA())</f>
        <v>#N/A</v>
      </c>
      <c r="AY165" s="99" t="e">
        <f ca="true">+IF(AND(ISNUMBER(OFFSET('Sanitation Data'!$I$12,0,10*ROW('Sanitation Data'!I159))),'Data Summary'!DN165="Yes"),OFFSET('Sanitation Data'!$I$12,0,10*ROW('Sanitation Data'!I159)),NA())</f>
        <v>#N/A</v>
      </c>
      <c r="AZ165" s="100" t="e">
        <f ca="true">+IF(AND(ISNUMBER(OFFSET('Hygiene Data'!$D$5,0,10*ROW('Hygiene Data'!D159))),'Data Summary'!DO165="Yes"),OFFSET('Hygiene Data'!$D$5,0,10*ROW('Hygiene Data'!D159)),NA())</f>
        <v>#N/A</v>
      </c>
      <c r="BA165" s="100" t="e">
        <f ca="true">+IF(AND(ISNUMBER(OFFSET('Hygiene Data'!$D$7,0,10*ROW('Hygiene Data'!D159))),'Data Summary'!DP165="Yes"),OFFSET('Hygiene Data'!$D$7,0,10*ROW('Hygiene Data'!D159)),NA())</f>
        <v>#N/A</v>
      </c>
      <c r="BB165" s="100" t="e">
        <f ca="true">+IF(AND(ISNUMBER(OFFSET('Hygiene Data'!$D$9,0,10*ROW('Hygiene Data'!D159))),'Data Summary'!DQ165="Yes"),OFFSET('Hygiene Data'!$D$9,0,10*ROW('Hygiene Data'!D159)),NA())</f>
        <v>#N/A</v>
      </c>
      <c r="BC165" s="100" t="e">
        <f ca="true">+IF(AND(ISNUMBER(OFFSET('Hygiene Data'!$E$5,0,10*ROW('Hygiene Data'!E159))),'Data Summary'!DR165="Yes"),OFFSET('Hygiene Data'!$E$5,0,10*ROW('Hygiene Data'!E159)),NA())</f>
        <v>#N/A</v>
      </c>
      <c r="BD165" s="100" t="e">
        <f ca="true">+IF(AND(ISNUMBER(OFFSET('Hygiene Data'!$E$7,0,10*ROW('Hygiene Data'!E159))),'Data Summary'!DS165="Yes"),OFFSET('Hygiene Data'!$E$7,0,10*ROW('Hygiene Data'!E159)),NA())</f>
        <v>#N/A</v>
      </c>
      <c r="BE165" s="100" t="e">
        <f ca="true">+IF(AND(ISNUMBER(OFFSET('Hygiene Data'!$E$9,0,10*ROW('Hygiene Data'!E159))),'Data Summary'!DT165="Yes"),OFFSET('Hygiene Data'!$E$9,0,10*ROW('Hygiene Data'!E159)),NA())</f>
        <v>#N/A</v>
      </c>
      <c r="BF165" s="100" t="e">
        <f ca="true">+IF(AND(ISNUMBER(OFFSET('Hygiene Data'!$F$5,0,10*ROW('Hygiene Data'!F159))),'Data Summary'!DU165="Yes"),OFFSET('Hygiene Data'!$F$5,0,10*ROW('Hygiene Data'!F159)),NA())</f>
        <v>#N/A</v>
      </c>
      <c r="BG165" s="100" t="e">
        <f ca="true">+IF(AND(ISNUMBER(OFFSET('Hygiene Data'!$F$7,0,10*ROW('Hygiene Data'!F159))),'Data Summary'!DV165="Yes"),OFFSET('Hygiene Data'!$F$7,0,10*ROW('Hygiene Data'!F159)),NA())</f>
        <v>#N/A</v>
      </c>
      <c r="BH165" s="100" t="e">
        <f ca="true">+IF(AND(ISNUMBER(OFFSET('Hygiene Data'!$F$9,0,10*ROW('Hygiene Data'!F159))),'Data Summary'!DW165="Yes"),OFFSET('Hygiene Data'!$F$9,0,10*ROW('Hygiene Data'!F159)),NA())</f>
        <v>#N/A</v>
      </c>
      <c r="BI165" s="100" t="e">
        <f ca="true">+IF(AND(ISNUMBER(OFFSET('Hygiene Data'!$G$5,0,10*ROW('Hygiene Data'!G159))),'Data Summary'!DX165="Yes"),OFFSET('Hygiene Data'!$G$5,0,10*ROW('Hygiene Data'!G159)),NA())</f>
        <v>#N/A</v>
      </c>
      <c r="BJ165" s="100" t="e">
        <f ca="true">+IF(AND(ISNUMBER(OFFSET('Hygiene Data'!$G$7,0,10*ROW('Hygiene Data'!G159))),'Data Summary'!DY165="Yes"),OFFSET('Hygiene Data'!$G$7,0,10*ROW('Hygiene Data'!G159)),NA())</f>
        <v>#N/A</v>
      </c>
      <c r="BK165" s="100" t="e">
        <f ca="true">+IF(AND(ISNUMBER(OFFSET('Hygiene Data'!$G$9,0,10*ROW('Hygiene Data'!G159))),'Data Summary'!DZ165="Yes"),OFFSET('Hygiene Data'!$G$9,0,10*ROW('Hygiene Data'!G159)),NA())</f>
        <v>#N/A</v>
      </c>
      <c r="BL165" s="100" t="e">
        <f ca="true">+IF(AND(ISNUMBER(OFFSET('Hygiene Data'!$H$5,0,10*ROW('Hygiene Data'!H159))),'Data Summary'!EA165="Yes"),OFFSET('Hygiene Data'!$H$5,0,10*ROW('Hygiene Data'!H159)),NA())</f>
        <v>#N/A</v>
      </c>
      <c r="BM165" s="100" t="e">
        <f ca="true">+IF(AND(ISNUMBER(OFFSET('Hygiene Data'!$H$7,0,10*ROW('Hygiene Data'!H159))),'Data Summary'!EB165="Yes"),OFFSET('Hygiene Data'!$H$7,0,10*ROW('Hygiene Data'!H159)),NA())</f>
        <v>#N/A</v>
      </c>
      <c r="BN165" s="100" t="e">
        <f ca="true">+IF(AND(ISNUMBER(OFFSET('Hygiene Data'!$H$9,0,10*ROW('Hygiene Data'!H159))),'Data Summary'!EC165="Yes"),OFFSET('Hygiene Data'!$H$9,0,10*ROW('Hygiene Data'!H159)),NA())</f>
        <v>#N/A</v>
      </c>
      <c r="BO165" s="100" t="e">
        <f ca="true">+IF(AND(ISNUMBER(OFFSET('Hygiene Data'!$I$5,0,10*ROW('Hygiene Data'!I159))),'Data Summary'!ED165="Yes"),OFFSET('Hygiene Data'!$I$5,0,10*ROW('Hygiene Data'!I159)),NA())</f>
        <v>#N/A</v>
      </c>
      <c r="BP165" s="100" t="e">
        <f ca="true">+IF(AND(ISNUMBER(OFFSET('Hygiene Data'!$I$7,0,10*ROW('Hygiene Data'!I159))),'Data Summary'!EE165="Yes"),OFFSET('Hygiene Data'!$I$7,0,10*ROW('Hygiene Data'!I159)),NA())</f>
        <v>#N/A</v>
      </c>
      <c r="BQ165" s="100" t="e">
        <f ca="true">+IF(AND(ISNUMBER(OFFSET('Hygiene Data'!$I$9,0,10*ROW('Hygiene Data'!I159))),'Data Summary'!EF165="Yes"),OFFSET('Hygiene Data'!$I$9,0,10*ROW('Hygiene Data'!I159)),NA())</f>
        <v>#N/A</v>
      </c>
    </row>
    <row xmlns:x14ac="http://schemas.microsoft.com/office/spreadsheetml/2009/9/ac" r="166" x14ac:dyDescent="0.2">
      <c r="A166" s="351" t="e">
        <f ca="true">+RIGHT('Data Summary'!A166,LEN('Data Summary'!A166)-9)</f>
        <v>#VALUE!</v>
      </c>
      <c r="B166" s="38" t="str">
        <f ca="true">+IF(ISTEXT('Data Summary'!B166),'Data Summary'!B166,"")</f>
        <v/>
      </c>
      <c r="C166" s="350" t="e">
        <f ca="true">+VALUE('Data Summary'!C166)</f>
        <v>#VALUE!</v>
      </c>
      <c r="D166" s="98" t="e">
        <f ca="true">+IF(AND(ISNUMBER(OFFSET('Water Data'!$D$4,0,10*ROW('Water Data'!D160))),'Data Summary'!BS166="Yes"),100-OFFSET('Water Data'!$D$4,0,10*ROW('Water Data'!D160)),NA())</f>
        <v>#N/A</v>
      </c>
      <c r="E166" s="98" t="e">
        <f ca="true">+IF(AND(ISNUMBER(OFFSET('Water Data'!$D$6,0,10*ROW('Water Data'!D160))),'Data Summary'!BT166="Yes"),OFFSET('Water Data'!$D$6,0,10*ROW('Water Data'!D160)),NA())</f>
        <v>#N/A</v>
      </c>
      <c r="F166" s="98" t="e">
        <f ca="true">+IF(AND(ISNUMBER(OFFSET('Water Data'!$D$9,0,10*ROW('Water Data'!D160))),'Data Summary'!BU166="Yes"),OFFSET('Water Data'!$D$9,0,10*ROW('Water Data'!D160)),NA())</f>
        <v>#N/A</v>
      </c>
      <c r="G166" s="98" t="e">
        <f ca="true">+IF(AND(ISNUMBER(OFFSET('Water Data'!$E$4,0,10*ROW('Water Data'!E160))),'Data Summary'!BV166="Yes"),100-OFFSET('Water Data'!$E$4,0,10*ROW('Water Data'!E160)),NA())</f>
        <v>#N/A</v>
      </c>
      <c r="H166" s="98" t="e">
        <f ca="true">+IF(AND(ISNUMBER(OFFSET('Water Data'!$E$6,0,10*ROW('Water Data'!E160))),'Data Summary'!BW166="Yes"),OFFSET('Water Data'!$E$6,0,10*ROW('Water Data'!E160)),NA())</f>
        <v>#N/A</v>
      </c>
      <c r="I166" s="98" t="e">
        <f ca="true">+IF(AND(ISNUMBER(OFFSET('Water Data'!$E$9,0,10*ROW('Water Data'!E160))),'Data Summary'!BX166="Yes"),OFFSET('Water Data'!$E$9,0,10*ROW('Water Data'!E160)),NA())</f>
        <v>#N/A</v>
      </c>
      <c r="J166" s="98" t="e">
        <f ca="true">+IF(AND(ISNUMBER(OFFSET('Water Data'!$F$4,0,10*ROW('Water Data'!F160))),'Data Summary'!BY166="Yes"),100-OFFSET('Water Data'!$F$4,0,10*ROW('Water Data'!F160)),NA())</f>
        <v>#N/A</v>
      </c>
      <c r="K166" s="98" t="e">
        <f ca="true">+IF(AND(ISNUMBER(OFFSET('Water Data'!$F$6,0,10*ROW('Water Data'!F160))),'Data Summary'!BZ166="Yes"),OFFSET('Water Data'!$F$6,0,10*ROW('Water Data'!F160)),NA())</f>
        <v>#N/A</v>
      </c>
      <c r="L166" s="98" t="e">
        <f ca="true">+IF(AND(ISNUMBER(OFFSET('Water Data'!$F$9,0,10*ROW('Water Data'!F160))),'Data Summary'!CA166="Yes"),OFFSET('Water Data'!$F$9,0,10*ROW('Water Data'!F160)),NA())</f>
        <v>#N/A</v>
      </c>
      <c r="M166" s="98" t="e">
        <f ca="true">+IF(AND(ISNUMBER(OFFSET('Water Data'!$G$4,0,10*ROW('Water Data'!G160))),'Data Summary'!CB166="Yes"),100-OFFSET('Water Data'!$G$4,0,10*ROW('Water Data'!G160)),NA())</f>
        <v>#N/A</v>
      </c>
      <c r="N166" s="98" t="e">
        <f ca="true">+IF(AND(ISNUMBER(OFFSET('Water Data'!$G$6,0,10*ROW('Water Data'!G160))),'Data Summary'!CC166="Yes"),OFFSET('Water Data'!$G$6,0,10*ROW('Water Data'!G160)),NA())</f>
        <v>#N/A</v>
      </c>
      <c r="O166" s="98" t="e">
        <f ca="true">+IF(AND(ISNUMBER(OFFSET('Water Data'!$G$9,0,10*ROW('Water Data'!G160))),'Data Summary'!CD166="Yes"),OFFSET('Water Data'!$G$9,0,10*ROW('Water Data'!G160)),NA())</f>
        <v>#N/A</v>
      </c>
      <c r="P166" s="98" t="e">
        <f ca="true">+IF(AND(ISNUMBER(OFFSET('Water Data'!$H$4,0,10*ROW('Water Data'!H160))),'Data Summary'!CE166="Yes"),100-OFFSET('Water Data'!$H$4,0,10*ROW('Water Data'!H160)),NA())</f>
        <v>#N/A</v>
      </c>
      <c r="Q166" s="98" t="e">
        <f ca="true">+IF(AND(ISNUMBER(OFFSET('Water Data'!$H$6,0,10*ROW('Water Data'!H160))),'Data Summary'!CF166="Yes"),OFFSET('Water Data'!$H$6,0,10*ROW('Water Data'!H160)),NA())</f>
        <v>#N/A</v>
      </c>
      <c r="R166" s="98" t="e">
        <f ca="true">+IF(AND(ISNUMBER(OFFSET('Water Data'!$H$9,0,10*ROW('Water Data'!H160))),'Data Summary'!CG166="Yes"),OFFSET('Water Data'!$H$9,0,10*ROW('Water Data'!H160)),NA())</f>
        <v>#N/A</v>
      </c>
      <c r="S166" s="98" t="e">
        <f ca="true">+IF(AND(ISNUMBER(OFFSET('Water Data'!$I$4,0,10*ROW('Water Data'!I160))),'Data Summary'!CH166="Yes"),100-OFFSET('Water Data'!$I$4,0,10*ROW('Water Data'!I160)),NA())</f>
        <v>#N/A</v>
      </c>
      <c r="T166" s="98" t="e">
        <f ca="true">+IF(AND(ISNUMBER(OFFSET('Water Data'!$I$6,0,10*ROW('Water Data'!I160))),'Data Summary'!CI166="Yes"),OFFSET('Water Data'!$I$6,0,10*ROW('Water Data'!I160)),NA())</f>
        <v>#N/A</v>
      </c>
      <c r="U166" s="98" t="e">
        <f ca="true">+IF(AND(ISNUMBER(OFFSET('Water Data'!$I$9,0,10*ROW('Water Data'!I160))),'Data Summary'!CJ166="Yes"),OFFSET('Water Data'!$I$9,0,10*ROW('Water Data'!I160)),NA())</f>
        <v>#N/A</v>
      </c>
      <c r="V166" s="99" t="e">
        <f ca="true">+IF(AND(ISNUMBER(OFFSET('Sanitation Data'!$D$4,0,10*ROW('Sanitation Data'!D160))),'Data Summary'!CK166="Yes"),100-OFFSET('Sanitation Data'!$D$4,0,10*ROW('Sanitation Data'!D160)),NA())</f>
        <v>#N/A</v>
      </c>
      <c r="W166" s="99" t="e">
        <f ca="true">+IF(AND(ISNUMBER(OFFSET('Sanitation Data'!$D$6,0,10*ROW('Sanitation Data'!D160))),'Data Summary'!CL166="Yes"),OFFSET('Sanitation Data'!$D$6,0,10*ROW('Sanitation Data'!D160)),NA())</f>
        <v>#N/A</v>
      </c>
      <c r="X166" s="99" t="e">
        <f ca="true">+IF(AND(ISNUMBER(OFFSET('Sanitation Data'!$D$10,0,10*ROW('Sanitation Data'!D160))),'Data Summary'!CM166="Yes"),OFFSET('Sanitation Data'!$D$10,0,10*ROW('Sanitation Data'!D160)),NA())</f>
        <v>#N/A</v>
      </c>
      <c r="Y166" s="99" t="e">
        <f ca="true">+IF(AND(ISNUMBER(OFFSET('Sanitation Data'!$D$11,0,10*ROW('Sanitation Data'!D160))),'Data Summary'!CN166="Yes"),OFFSET('Sanitation Data'!$D$11,0,10*ROW('Sanitation Data'!D160)),NA())</f>
        <v>#N/A</v>
      </c>
      <c r="Z166" s="99" t="e">
        <f ca="true">+IF(AND(ISNUMBER(OFFSET('Sanitation Data'!$D$12,0,10*ROW('Sanitation Data'!D160))),'Data Summary'!CO166="Yes"),OFFSET('Sanitation Data'!$D$12,0,10*ROW('Sanitation Data'!D160)),NA())</f>
        <v>#N/A</v>
      </c>
      <c r="AA166" s="99" t="e">
        <f ca="true">+IF(AND(ISNUMBER(OFFSET('Sanitation Data'!$E$4,0,10*ROW('Sanitation Data'!E160))),'Data Summary'!CP166="Yes"),100-OFFSET('Sanitation Data'!$E$4,0,10*ROW('Sanitation Data'!E160)),NA())</f>
        <v>#N/A</v>
      </c>
      <c r="AB166" s="99" t="e">
        <f ca="true">+IF(AND(ISNUMBER(OFFSET('Sanitation Data'!$E$6,0,10*ROW('Sanitation Data'!E160))),'Data Summary'!CQ166="Yes"),OFFSET('Sanitation Data'!$E$6,0,10*ROW('Sanitation Data'!E160)),NA())</f>
        <v>#N/A</v>
      </c>
      <c r="AC166" s="99" t="e">
        <f ca="true">+IF(AND(ISNUMBER(OFFSET('Sanitation Data'!$E$10,0,10*ROW('Sanitation Data'!E160))),'Data Summary'!CR166="Yes"),OFFSET('Sanitation Data'!$E$10,0,10*ROW('Sanitation Data'!E160)),NA())</f>
        <v>#N/A</v>
      </c>
      <c r="AD166" s="99" t="e">
        <f ca="true">+IF(AND(ISNUMBER(OFFSET('Sanitation Data'!$E$11,0,10*ROW('Sanitation Data'!E160))),'Data Summary'!CS166="Yes"),OFFSET('Sanitation Data'!$E$11,0,10*ROW('Sanitation Data'!E160)),NA())</f>
        <v>#N/A</v>
      </c>
      <c r="AE166" s="99" t="e">
        <f ca="true">+IF(AND(ISNUMBER(OFFSET('Sanitation Data'!$E$12,0,10*ROW('Sanitation Data'!E160))),'Data Summary'!CT166="Yes"),OFFSET('Sanitation Data'!$E$12,0,10*ROW('Sanitation Data'!E160)),NA())</f>
        <v>#N/A</v>
      </c>
      <c r="AF166" s="99" t="e">
        <f ca="true">+IF(AND(ISNUMBER(OFFSET('Sanitation Data'!$F$4,0,10*ROW('Sanitation Data'!F160))),'Data Summary'!CU166="Yes"),100-OFFSET('Sanitation Data'!$F$4,0,10*ROW('Sanitation Data'!F160)),NA())</f>
        <v>#N/A</v>
      </c>
      <c r="AG166" s="99" t="e">
        <f ca="true">+IF(AND(ISNUMBER(OFFSET('Sanitation Data'!$F$6,0,10*ROW('Sanitation Data'!F160))),'Data Summary'!CV166="Yes"),OFFSET('Sanitation Data'!$F$6,0,10*ROW('Sanitation Data'!F160)),NA())</f>
        <v>#N/A</v>
      </c>
      <c r="AH166" s="99" t="e">
        <f ca="true">+IF(AND(ISNUMBER(OFFSET('Sanitation Data'!$F$10,0,10*ROW('Sanitation Data'!F160))),'Data Summary'!CW166="Yes"),OFFSET('Sanitation Data'!$F$10,0,10*ROW('Sanitation Data'!F160)),NA())</f>
        <v>#N/A</v>
      </c>
      <c r="AI166" s="99" t="e">
        <f ca="true">+IF(AND(ISNUMBER(OFFSET('Sanitation Data'!$F$11,0,10*ROW('Sanitation Data'!F160))),'Data Summary'!CX166="Yes"),OFFSET('Sanitation Data'!$F$11,0,10*ROW('Sanitation Data'!F160)),NA())</f>
        <v>#N/A</v>
      </c>
      <c r="AJ166" s="99" t="e">
        <f ca="true">+IF(AND(ISNUMBER(OFFSET('Sanitation Data'!$F$12,0,10*ROW('Sanitation Data'!F160))),'Data Summary'!CY166="Yes"),OFFSET('Sanitation Data'!$F$12,0,10*ROW('Sanitation Data'!F160)),NA())</f>
        <v>#N/A</v>
      </c>
      <c r="AK166" s="99" t="e">
        <f ca="true">+IF(AND(ISNUMBER(OFFSET('Sanitation Data'!$G$4,0,10*ROW('Sanitation Data'!G160))),'Data Summary'!CZ166="Yes"),100-OFFSET('Sanitation Data'!$G$4,0,10*ROW('Sanitation Data'!G160)),NA())</f>
        <v>#N/A</v>
      </c>
      <c r="AL166" s="99" t="e">
        <f ca="true">+IF(AND(ISNUMBER(OFFSET('Sanitation Data'!$G$6,0,10*ROW('Sanitation Data'!G160))),'Data Summary'!DA166="Yes"),OFFSET('Sanitation Data'!$G$6,0,10*ROW('Sanitation Data'!G160)),NA())</f>
        <v>#N/A</v>
      </c>
      <c r="AM166" s="99" t="e">
        <f ca="true">+IF(AND(ISNUMBER(OFFSET('Sanitation Data'!$G$10,0,10*ROW('Sanitation Data'!G160))),'Data Summary'!DB166="Yes"),OFFSET('Sanitation Data'!$G$10,0,10*ROW('Sanitation Data'!G160)),NA())</f>
        <v>#N/A</v>
      </c>
      <c r="AN166" s="99" t="e">
        <f ca="true">+IF(AND(ISNUMBER(OFFSET('Sanitation Data'!$G$11,0,10*ROW('Sanitation Data'!G160))),'Data Summary'!DC166="Yes"),OFFSET('Sanitation Data'!$G$11,0,10*ROW('Sanitation Data'!G160)),NA())</f>
        <v>#N/A</v>
      </c>
      <c r="AO166" s="99" t="e">
        <f ca="true">+IF(AND(ISNUMBER(OFFSET('Sanitation Data'!$G$12,0,10*ROW('Sanitation Data'!G160))),'Data Summary'!DD166="Yes"),OFFSET('Sanitation Data'!$G$12,0,10*ROW('Sanitation Data'!G160)),NA())</f>
        <v>#N/A</v>
      </c>
      <c r="AP166" s="99" t="e">
        <f ca="true">+IF(AND(ISNUMBER(OFFSET('Sanitation Data'!$H$4,0,10*ROW('Sanitation Data'!H160))),'Data Summary'!DE166="Yes"),100-OFFSET('Sanitation Data'!$H$4,0,10*ROW('Sanitation Data'!H160)),NA())</f>
        <v>#N/A</v>
      </c>
      <c r="AQ166" s="99" t="e">
        <f ca="true">+IF(AND(ISNUMBER(OFFSET('Sanitation Data'!$H$6,0,10*ROW('Sanitation Data'!H160))),'Data Summary'!DF166="Yes"),OFFSET('Sanitation Data'!$H$6,0,10*ROW('Sanitation Data'!H160)),NA())</f>
        <v>#N/A</v>
      </c>
      <c r="AR166" s="99" t="e">
        <f ca="true">+IF(AND(ISNUMBER(OFFSET('Sanitation Data'!$H$10,0,10*ROW('Sanitation Data'!H160))),'Data Summary'!DG166="Yes"),OFFSET('Sanitation Data'!$H$10,0,10*ROW('Sanitation Data'!H160)),NA())</f>
        <v>#N/A</v>
      </c>
      <c r="AS166" s="99" t="e">
        <f ca="true">+IF(AND(ISNUMBER(OFFSET('Sanitation Data'!$H$11,0,10*ROW('Sanitation Data'!H160))),'Data Summary'!DH166="Yes"),OFFSET('Sanitation Data'!$H$11,0,10*ROW('Sanitation Data'!H160)),NA())</f>
        <v>#N/A</v>
      </c>
      <c r="AT166" s="99" t="e">
        <f ca="true">+IF(AND(ISNUMBER(OFFSET('Sanitation Data'!$H$12,0,10*ROW('Sanitation Data'!H160))),'Data Summary'!DI166="Yes"),OFFSET('Sanitation Data'!$H$12,0,10*ROW('Sanitation Data'!H160)),NA())</f>
        <v>#N/A</v>
      </c>
      <c r="AU166" s="99" t="e">
        <f ca="true">+IF(AND(ISNUMBER(OFFSET('Sanitation Data'!$I$4,0,10*ROW('Sanitation Data'!I160))),'Data Summary'!DJ166="Yes"),100-OFFSET('Sanitation Data'!$I$4,0,10*ROW('Sanitation Data'!I160)),NA())</f>
        <v>#N/A</v>
      </c>
      <c r="AV166" s="99" t="e">
        <f ca="true">+IF(AND(ISNUMBER(OFFSET('Sanitation Data'!$I$6,0,10*ROW('Sanitation Data'!I160))),'Data Summary'!DK166="Yes"),OFFSET('Sanitation Data'!$I$6,0,10*ROW('Sanitation Data'!I160)),NA())</f>
        <v>#N/A</v>
      </c>
      <c r="AW166" s="99" t="e">
        <f ca="true">+IF(AND(ISNUMBER(OFFSET('Sanitation Data'!$I$10,0,10*ROW('Sanitation Data'!I160))),'Data Summary'!DL166="Yes"),OFFSET('Sanitation Data'!$I$10,0,10*ROW('Sanitation Data'!I160)),NA())</f>
        <v>#N/A</v>
      </c>
      <c r="AX166" s="99" t="e">
        <f ca="true">+IF(AND(ISNUMBER(OFFSET('Sanitation Data'!$I$11,0,10*ROW('Sanitation Data'!I160))),'Data Summary'!DM166="Yes"),OFFSET('Sanitation Data'!$I$11,0,10*ROW('Sanitation Data'!I160)),NA())</f>
        <v>#N/A</v>
      </c>
      <c r="AY166" s="99" t="e">
        <f ca="true">+IF(AND(ISNUMBER(OFFSET('Sanitation Data'!$I$12,0,10*ROW('Sanitation Data'!I160))),'Data Summary'!DN166="Yes"),OFFSET('Sanitation Data'!$I$12,0,10*ROW('Sanitation Data'!I160)),NA())</f>
        <v>#N/A</v>
      </c>
      <c r="AZ166" s="100" t="e">
        <f ca="true">+IF(AND(ISNUMBER(OFFSET('Hygiene Data'!$D$5,0,10*ROW('Hygiene Data'!D160))),'Data Summary'!DO166="Yes"),OFFSET('Hygiene Data'!$D$5,0,10*ROW('Hygiene Data'!D160)),NA())</f>
        <v>#N/A</v>
      </c>
      <c r="BA166" s="100" t="e">
        <f ca="true">+IF(AND(ISNUMBER(OFFSET('Hygiene Data'!$D$7,0,10*ROW('Hygiene Data'!D160))),'Data Summary'!DP166="Yes"),OFFSET('Hygiene Data'!$D$7,0,10*ROW('Hygiene Data'!D160)),NA())</f>
        <v>#N/A</v>
      </c>
      <c r="BB166" s="100" t="e">
        <f ca="true">+IF(AND(ISNUMBER(OFFSET('Hygiene Data'!$D$9,0,10*ROW('Hygiene Data'!D160))),'Data Summary'!DQ166="Yes"),OFFSET('Hygiene Data'!$D$9,0,10*ROW('Hygiene Data'!D160)),NA())</f>
        <v>#N/A</v>
      </c>
      <c r="BC166" s="100" t="e">
        <f ca="true">+IF(AND(ISNUMBER(OFFSET('Hygiene Data'!$E$5,0,10*ROW('Hygiene Data'!E160))),'Data Summary'!DR166="Yes"),OFFSET('Hygiene Data'!$E$5,0,10*ROW('Hygiene Data'!E160)),NA())</f>
        <v>#N/A</v>
      </c>
      <c r="BD166" s="100" t="e">
        <f ca="true">+IF(AND(ISNUMBER(OFFSET('Hygiene Data'!$E$7,0,10*ROW('Hygiene Data'!E160))),'Data Summary'!DS166="Yes"),OFFSET('Hygiene Data'!$E$7,0,10*ROW('Hygiene Data'!E160)),NA())</f>
        <v>#N/A</v>
      </c>
      <c r="BE166" s="100" t="e">
        <f ca="true">+IF(AND(ISNUMBER(OFFSET('Hygiene Data'!$E$9,0,10*ROW('Hygiene Data'!E160))),'Data Summary'!DT166="Yes"),OFFSET('Hygiene Data'!$E$9,0,10*ROW('Hygiene Data'!E160)),NA())</f>
        <v>#N/A</v>
      </c>
      <c r="BF166" s="100" t="e">
        <f ca="true">+IF(AND(ISNUMBER(OFFSET('Hygiene Data'!$F$5,0,10*ROW('Hygiene Data'!F160))),'Data Summary'!DU166="Yes"),OFFSET('Hygiene Data'!$F$5,0,10*ROW('Hygiene Data'!F160)),NA())</f>
        <v>#N/A</v>
      </c>
      <c r="BG166" s="100" t="e">
        <f ca="true">+IF(AND(ISNUMBER(OFFSET('Hygiene Data'!$F$7,0,10*ROW('Hygiene Data'!F160))),'Data Summary'!DV166="Yes"),OFFSET('Hygiene Data'!$F$7,0,10*ROW('Hygiene Data'!F160)),NA())</f>
        <v>#N/A</v>
      </c>
      <c r="BH166" s="100" t="e">
        <f ca="true">+IF(AND(ISNUMBER(OFFSET('Hygiene Data'!$F$9,0,10*ROW('Hygiene Data'!F160))),'Data Summary'!DW166="Yes"),OFFSET('Hygiene Data'!$F$9,0,10*ROW('Hygiene Data'!F160)),NA())</f>
        <v>#N/A</v>
      </c>
      <c r="BI166" s="100" t="e">
        <f ca="true">+IF(AND(ISNUMBER(OFFSET('Hygiene Data'!$G$5,0,10*ROW('Hygiene Data'!G160))),'Data Summary'!DX166="Yes"),OFFSET('Hygiene Data'!$G$5,0,10*ROW('Hygiene Data'!G160)),NA())</f>
        <v>#N/A</v>
      </c>
      <c r="BJ166" s="100" t="e">
        <f ca="true">+IF(AND(ISNUMBER(OFFSET('Hygiene Data'!$G$7,0,10*ROW('Hygiene Data'!G160))),'Data Summary'!DY166="Yes"),OFFSET('Hygiene Data'!$G$7,0,10*ROW('Hygiene Data'!G160)),NA())</f>
        <v>#N/A</v>
      </c>
      <c r="BK166" s="100" t="e">
        <f ca="true">+IF(AND(ISNUMBER(OFFSET('Hygiene Data'!$G$9,0,10*ROW('Hygiene Data'!G160))),'Data Summary'!DZ166="Yes"),OFFSET('Hygiene Data'!$G$9,0,10*ROW('Hygiene Data'!G160)),NA())</f>
        <v>#N/A</v>
      </c>
      <c r="BL166" s="100" t="e">
        <f ca="true">+IF(AND(ISNUMBER(OFFSET('Hygiene Data'!$H$5,0,10*ROW('Hygiene Data'!H160))),'Data Summary'!EA166="Yes"),OFFSET('Hygiene Data'!$H$5,0,10*ROW('Hygiene Data'!H160)),NA())</f>
        <v>#N/A</v>
      </c>
      <c r="BM166" s="100" t="e">
        <f ca="true">+IF(AND(ISNUMBER(OFFSET('Hygiene Data'!$H$7,0,10*ROW('Hygiene Data'!H160))),'Data Summary'!EB166="Yes"),OFFSET('Hygiene Data'!$H$7,0,10*ROW('Hygiene Data'!H160)),NA())</f>
        <v>#N/A</v>
      </c>
      <c r="BN166" s="100" t="e">
        <f ca="true">+IF(AND(ISNUMBER(OFFSET('Hygiene Data'!$H$9,0,10*ROW('Hygiene Data'!H160))),'Data Summary'!EC166="Yes"),OFFSET('Hygiene Data'!$H$9,0,10*ROW('Hygiene Data'!H160)),NA())</f>
        <v>#N/A</v>
      </c>
      <c r="BO166" s="100" t="e">
        <f ca="true">+IF(AND(ISNUMBER(OFFSET('Hygiene Data'!$I$5,0,10*ROW('Hygiene Data'!I160))),'Data Summary'!ED166="Yes"),OFFSET('Hygiene Data'!$I$5,0,10*ROW('Hygiene Data'!I160)),NA())</f>
        <v>#N/A</v>
      </c>
      <c r="BP166" s="100" t="e">
        <f ca="true">+IF(AND(ISNUMBER(OFFSET('Hygiene Data'!$I$7,0,10*ROW('Hygiene Data'!I160))),'Data Summary'!EE166="Yes"),OFFSET('Hygiene Data'!$I$7,0,10*ROW('Hygiene Data'!I160)),NA())</f>
        <v>#N/A</v>
      </c>
      <c r="BQ166" s="100" t="e">
        <f ca="true">+IF(AND(ISNUMBER(OFFSET('Hygiene Data'!$I$9,0,10*ROW('Hygiene Data'!I160))),'Data Summary'!EF166="Yes"),OFFSET('Hygiene Data'!$I$9,0,10*ROW('Hygiene Data'!I160)),NA())</f>
        <v>#N/A</v>
      </c>
    </row>
    <row xmlns:x14ac="http://schemas.microsoft.com/office/spreadsheetml/2009/9/ac" r="167" x14ac:dyDescent="0.2">
      <c r="A167" s="351" t="e">
        <f ca="true">+RIGHT('Data Summary'!A167,LEN('Data Summary'!A167)-9)</f>
        <v>#VALUE!</v>
      </c>
      <c r="B167" s="38" t="str">
        <f ca="true">+IF(ISTEXT('Data Summary'!B167),'Data Summary'!B167,"")</f>
        <v/>
      </c>
      <c r="C167" s="350" t="e">
        <f ca="true">+VALUE('Data Summary'!C167)</f>
        <v>#VALUE!</v>
      </c>
      <c r="D167" s="98" t="e">
        <f ca="true">+IF(AND(ISNUMBER(OFFSET('Water Data'!$D$4,0,10*ROW('Water Data'!D161))),'Data Summary'!BS167="Yes"),100-OFFSET('Water Data'!$D$4,0,10*ROW('Water Data'!D161)),NA())</f>
        <v>#N/A</v>
      </c>
      <c r="E167" s="98" t="e">
        <f ca="true">+IF(AND(ISNUMBER(OFFSET('Water Data'!$D$6,0,10*ROW('Water Data'!D161))),'Data Summary'!BT167="Yes"),OFFSET('Water Data'!$D$6,0,10*ROW('Water Data'!D161)),NA())</f>
        <v>#N/A</v>
      </c>
      <c r="F167" s="98" t="e">
        <f ca="true">+IF(AND(ISNUMBER(OFFSET('Water Data'!$D$9,0,10*ROW('Water Data'!D161))),'Data Summary'!BU167="Yes"),OFFSET('Water Data'!$D$9,0,10*ROW('Water Data'!D161)),NA())</f>
        <v>#N/A</v>
      </c>
      <c r="G167" s="98" t="e">
        <f ca="true">+IF(AND(ISNUMBER(OFFSET('Water Data'!$E$4,0,10*ROW('Water Data'!E161))),'Data Summary'!BV167="Yes"),100-OFFSET('Water Data'!$E$4,0,10*ROW('Water Data'!E161)),NA())</f>
        <v>#N/A</v>
      </c>
      <c r="H167" s="98" t="e">
        <f ca="true">+IF(AND(ISNUMBER(OFFSET('Water Data'!$E$6,0,10*ROW('Water Data'!E161))),'Data Summary'!BW167="Yes"),OFFSET('Water Data'!$E$6,0,10*ROW('Water Data'!E161)),NA())</f>
        <v>#N/A</v>
      </c>
      <c r="I167" s="98" t="e">
        <f ca="true">+IF(AND(ISNUMBER(OFFSET('Water Data'!$E$9,0,10*ROW('Water Data'!E161))),'Data Summary'!BX167="Yes"),OFFSET('Water Data'!$E$9,0,10*ROW('Water Data'!E161)),NA())</f>
        <v>#N/A</v>
      </c>
      <c r="J167" s="98" t="e">
        <f ca="true">+IF(AND(ISNUMBER(OFFSET('Water Data'!$F$4,0,10*ROW('Water Data'!F161))),'Data Summary'!BY167="Yes"),100-OFFSET('Water Data'!$F$4,0,10*ROW('Water Data'!F161)),NA())</f>
        <v>#N/A</v>
      </c>
      <c r="K167" s="98" t="e">
        <f ca="true">+IF(AND(ISNUMBER(OFFSET('Water Data'!$F$6,0,10*ROW('Water Data'!F161))),'Data Summary'!BZ167="Yes"),OFFSET('Water Data'!$F$6,0,10*ROW('Water Data'!F161)),NA())</f>
        <v>#N/A</v>
      </c>
      <c r="L167" s="98" t="e">
        <f ca="true">+IF(AND(ISNUMBER(OFFSET('Water Data'!$F$9,0,10*ROW('Water Data'!F161))),'Data Summary'!CA167="Yes"),OFFSET('Water Data'!$F$9,0,10*ROW('Water Data'!F161)),NA())</f>
        <v>#N/A</v>
      </c>
      <c r="M167" s="98" t="e">
        <f ca="true">+IF(AND(ISNUMBER(OFFSET('Water Data'!$G$4,0,10*ROW('Water Data'!G161))),'Data Summary'!CB167="Yes"),100-OFFSET('Water Data'!$G$4,0,10*ROW('Water Data'!G161)),NA())</f>
        <v>#N/A</v>
      </c>
      <c r="N167" s="98" t="e">
        <f ca="true">+IF(AND(ISNUMBER(OFFSET('Water Data'!$G$6,0,10*ROW('Water Data'!G161))),'Data Summary'!CC167="Yes"),OFFSET('Water Data'!$G$6,0,10*ROW('Water Data'!G161)),NA())</f>
        <v>#N/A</v>
      </c>
      <c r="O167" s="98" t="e">
        <f ca="true">+IF(AND(ISNUMBER(OFFSET('Water Data'!$G$9,0,10*ROW('Water Data'!G161))),'Data Summary'!CD167="Yes"),OFFSET('Water Data'!$G$9,0,10*ROW('Water Data'!G161)),NA())</f>
        <v>#N/A</v>
      </c>
      <c r="P167" s="98" t="e">
        <f ca="true">+IF(AND(ISNUMBER(OFFSET('Water Data'!$H$4,0,10*ROW('Water Data'!H161))),'Data Summary'!CE167="Yes"),100-OFFSET('Water Data'!$H$4,0,10*ROW('Water Data'!H161)),NA())</f>
        <v>#N/A</v>
      </c>
      <c r="Q167" s="98" t="e">
        <f ca="true">+IF(AND(ISNUMBER(OFFSET('Water Data'!$H$6,0,10*ROW('Water Data'!H161))),'Data Summary'!CF167="Yes"),OFFSET('Water Data'!$H$6,0,10*ROW('Water Data'!H161)),NA())</f>
        <v>#N/A</v>
      </c>
      <c r="R167" s="98" t="e">
        <f ca="true">+IF(AND(ISNUMBER(OFFSET('Water Data'!$H$9,0,10*ROW('Water Data'!H161))),'Data Summary'!CG167="Yes"),OFFSET('Water Data'!$H$9,0,10*ROW('Water Data'!H161)),NA())</f>
        <v>#N/A</v>
      </c>
      <c r="S167" s="98" t="e">
        <f ca="true">+IF(AND(ISNUMBER(OFFSET('Water Data'!$I$4,0,10*ROW('Water Data'!I161))),'Data Summary'!CH167="Yes"),100-OFFSET('Water Data'!$I$4,0,10*ROW('Water Data'!I161)),NA())</f>
        <v>#N/A</v>
      </c>
      <c r="T167" s="98" t="e">
        <f ca="true">+IF(AND(ISNUMBER(OFFSET('Water Data'!$I$6,0,10*ROW('Water Data'!I161))),'Data Summary'!CI167="Yes"),OFFSET('Water Data'!$I$6,0,10*ROW('Water Data'!I161)),NA())</f>
        <v>#N/A</v>
      </c>
      <c r="U167" s="98" t="e">
        <f ca="true">+IF(AND(ISNUMBER(OFFSET('Water Data'!$I$9,0,10*ROW('Water Data'!I161))),'Data Summary'!CJ167="Yes"),OFFSET('Water Data'!$I$9,0,10*ROW('Water Data'!I161)),NA())</f>
        <v>#N/A</v>
      </c>
      <c r="V167" s="99" t="e">
        <f ca="true">+IF(AND(ISNUMBER(OFFSET('Sanitation Data'!$D$4,0,10*ROW('Sanitation Data'!D161))),'Data Summary'!CK167="Yes"),100-OFFSET('Sanitation Data'!$D$4,0,10*ROW('Sanitation Data'!D161)),NA())</f>
        <v>#N/A</v>
      </c>
      <c r="W167" s="99" t="e">
        <f ca="true">+IF(AND(ISNUMBER(OFFSET('Sanitation Data'!$D$6,0,10*ROW('Sanitation Data'!D161))),'Data Summary'!CL167="Yes"),OFFSET('Sanitation Data'!$D$6,0,10*ROW('Sanitation Data'!D161)),NA())</f>
        <v>#N/A</v>
      </c>
      <c r="X167" s="99" t="e">
        <f ca="true">+IF(AND(ISNUMBER(OFFSET('Sanitation Data'!$D$10,0,10*ROW('Sanitation Data'!D161))),'Data Summary'!CM167="Yes"),OFFSET('Sanitation Data'!$D$10,0,10*ROW('Sanitation Data'!D161)),NA())</f>
        <v>#N/A</v>
      </c>
      <c r="Y167" s="99" t="e">
        <f ca="true">+IF(AND(ISNUMBER(OFFSET('Sanitation Data'!$D$11,0,10*ROW('Sanitation Data'!D161))),'Data Summary'!CN167="Yes"),OFFSET('Sanitation Data'!$D$11,0,10*ROW('Sanitation Data'!D161)),NA())</f>
        <v>#N/A</v>
      </c>
      <c r="Z167" s="99" t="e">
        <f ca="true">+IF(AND(ISNUMBER(OFFSET('Sanitation Data'!$D$12,0,10*ROW('Sanitation Data'!D161))),'Data Summary'!CO167="Yes"),OFFSET('Sanitation Data'!$D$12,0,10*ROW('Sanitation Data'!D161)),NA())</f>
        <v>#N/A</v>
      </c>
      <c r="AA167" s="99" t="e">
        <f ca="true">+IF(AND(ISNUMBER(OFFSET('Sanitation Data'!$E$4,0,10*ROW('Sanitation Data'!E161))),'Data Summary'!CP167="Yes"),100-OFFSET('Sanitation Data'!$E$4,0,10*ROW('Sanitation Data'!E161)),NA())</f>
        <v>#N/A</v>
      </c>
      <c r="AB167" s="99" t="e">
        <f ca="true">+IF(AND(ISNUMBER(OFFSET('Sanitation Data'!$E$6,0,10*ROW('Sanitation Data'!E161))),'Data Summary'!CQ167="Yes"),OFFSET('Sanitation Data'!$E$6,0,10*ROW('Sanitation Data'!E161)),NA())</f>
        <v>#N/A</v>
      </c>
      <c r="AC167" s="99" t="e">
        <f ca="true">+IF(AND(ISNUMBER(OFFSET('Sanitation Data'!$E$10,0,10*ROW('Sanitation Data'!E161))),'Data Summary'!CR167="Yes"),OFFSET('Sanitation Data'!$E$10,0,10*ROW('Sanitation Data'!E161)),NA())</f>
        <v>#N/A</v>
      </c>
      <c r="AD167" s="99" t="e">
        <f ca="true">+IF(AND(ISNUMBER(OFFSET('Sanitation Data'!$E$11,0,10*ROW('Sanitation Data'!E161))),'Data Summary'!CS167="Yes"),OFFSET('Sanitation Data'!$E$11,0,10*ROW('Sanitation Data'!E161)),NA())</f>
        <v>#N/A</v>
      </c>
      <c r="AE167" s="99" t="e">
        <f ca="true">+IF(AND(ISNUMBER(OFFSET('Sanitation Data'!$E$12,0,10*ROW('Sanitation Data'!E161))),'Data Summary'!CT167="Yes"),OFFSET('Sanitation Data'!$E$12,0,10*ROW('Sanitation Data'!E161)),NA())</f>
        <v>#N/A</v>
      </c>
      <c r="AF167" s="99" t="e">
        <f ca="true">+IF(AND(ISNUMBER(OFFSET('Sanitation Data'!$F$4,0,10*ROW('Sanitation Data'!F161))),'Data Summary'!CU167="Yes"),100-OFFSET('Sanitation Data'!$F$4,0,10*ROW('Sanitation Data'!F161)),NA())</f>
        <v>#N/A</v>
      </c>
      <c r="AG167" s="99" t="e">
        <f ca="true">+IF(AND(ISNUMBER(OFFSET('Sanitation Data'!$F$6,0,10*ROW('Sanitation Data'!F161))),'Data Summary'!CV167="Yes"),OFFSET('Sanitation Data'!$F$6,0,10*ROW('Sanitation Data'!F161)),NA())</f>
        <v>#N/A</v>
      </c>
      <c r="AH167" s="99" t="e">
        <f ca="true">+IF(AND(ISNUMBER(OFFSET('Sanitation Data'!$F$10,0,10*ROW('Sanitation Data'!F161))),'Data Summary'!CW167="Yes"),OFFSET('Sanitation Data'!$F$10,0,10*ROW('Sanitation Data'!F161)),NA())</f>
        <v>#N/A</v>
      </c>
      <c r="AI167" s="99" t="e">
        <f ca="true">+IF(AND(ISNUMBER(OFFSET('Sanitation Data'!$F$11,0,10*ROW('Sanitation Data'!F161))),'Data Summary'!CX167="Yes"),OFFSET('Sanitation Data'!$F$11,0,10*ROW('Sanitation Data'!F161)),NA())</f>
        <v>#N/A</v>
      </c>
      <c r="AJ167" s="99" t="e">
        <f ca="true">+IF(AND(ISNUMBER(OFFSET('Sanitation Data'!$F$12,0,10*ROW('Sanitation Data'!F161))),'Data Summary'!CY167="Yes"),OFFSET('Sanitation Data'!$F$12,0,10*ROW('Sanitation Data'!F161)),NA())</f>
        <v>#N/A</v>
      </c>
      <c r="AK167" s="99" t="e">
        <f ca="true">+IF(AND(ISNUMBER(OFFSET('Sanitation Data'!$G$4,0,10*ROW('Sanitation Data'!G161))),'Data Summary'!CZ167="Yes"),100-OFFSET('Sanitation Data'!$G$4,0,10*ROW('Sanitation Data'!G161)),NA())</f>
        <v>#N/A</v>
      </c>
      <c r="AL167" s="99" t="e">
        <f ca="true">+IF(AND(ISNUMBER(OFFSET('Sanitation Data'!$G$6,0,10*ROW('Sanitation Data'!G161))),'Data Summary'!DA167="Yes"),OFFSET('Sanitation Data'!$G$6,0,10*ROW('Sanitation Data'!G161)),NA())</f>
        <v>#N/A</v>
      </c>
      <c r="AM167" s="99" t="e">
        <f ca="true">+IF(AND(ISNUMBER(OFFSET('Sanitation Data'!$G$10,0,10*ROW('Sanitation Data'!G161))),'Data Summary'!DB167="Yes"),OFFSET('Sanitation Data'!$G$10,0,10*ROW('Sanitation Data'!G161)),NA())</f>
        <v>#N/A</v>
      </c>
      <c r="AN167" s="99" t="e">
        <f ca="true">+IF(AND(ISNUMBER(OFFSET('Sanitation Data'!$G$11,0,10*ROW('Sanitation Data'!G161))),'Data Summary'!DC167="Yes"),OFFSET('Sanitation Data'!$G$11,0,10*ROW('Sanitation Data'!G161)),NA())</f>
        <v>#N/A</v>
      </c>
      <c r="AO167" s="99" t="e">
        <f ca="true">+IF(AND(ISNUMBER(OFFSET('Sanitation Data'!$G$12,0,10*ROW('Sanitation Data'!G161))),'Data Summary'!DD167="Yes"),OFFSET('Sanitation Data'!$G$12,0,10*ROW('Sanitation Data'!G161)),NA())</f>
        <v>#N/A</v>
      </c>
      <c r="AP167" s="99" t="e">
        <f ca="true">+IF(AND(ISNUMBER(OFFSET('Sanitation Data'!$H$4,0,10*ROW('Sanitation Data'!H161))),'Data Summary'!DE167="Yes"),100-OFFSET('Sanitation Data'!$H$4,0,10*ROW('Sanitation Data'!H161)),NA())</f>
        <v>#N/A</v>
      </c>
      <c r="AQ167" s="99" t="e">
        <f ca="true">+IF(AND(ISNUMBER(OFFSET('Sanitation Data'!$H$6,0,10*ROW('Sanitation Data'!H161))),'Data Summary'!DF167="Yes"),OFFSET('Sanitation Data'!$H$6,0,10*ROW('Sanitation Data'!H161)),NA())</f>
        <v>#N/A</v>
      </c>
      <c r="AR167" s="99" t="e">
        <f ca="true">+IF(AND(ISNUMBER(OFFSET('Sanitation Data'!$H$10,0,10*ROW('Sanitation Data'!H161))),'Data Summary'!DG167="Yes"),OFFSET('Sanitation Data'!$H$10,0,10*ROW('Sanitation Data'!H161)),NA())</f>
        <v>#N/A</v>
      </c>
      <c r="AS167" s="99" t="e">
        <f ca="true">+IF(AND(ISNUMBER(OFFSET('Sanitation Data'!$H$11,0,10*ROW('Sanitation Data'!H161))),'Data Summary'!DH167="Yes"),OFFSET('Sanitation Data'!$H$11,0,10*ROW('Sanitation Data'!H161)),NA())</f>
        <v>#N/A</v>
      </c>
      <c r="AT167" s="99" t="e">
        <f ca="true">+IF(AND(ISNUMBER(OFFSET('Sanitation Data'!$H$12,0,10*ROW('Sanitation Data'!H161))),'Data Summary'!DI167="Yes"),OFFSET('Sanitation Data'!$H$12,0,10*ROW('Sanitation Data'!H161)),NA())</f>
        <v>#N/A</v>
      </c>
      <c r="AU167" s="99" t="e">
        <f ca="true">+IF(AND(ISNUMBER(OFFSET('Sanitation Data'!$I$4,0,10*ROW('Sanitation Data'!I161))),'Data Summary'!DJ167="Yes"),100-OFFSET('Sanitation Data'!$I$4,0,10*ROW('Sanitation Data'!I161)),NA())</f>
        <v>#N/A</v>
      </c>
      <c r="AV167" s="99" t="e">
        <f ca="true">+IF(AND(ISNUMBER(OFFSET('Sanitation Data'!$I$6,0,10*ROW('Sanitation Data'!I161))),'Data Summary'!DK167="Yes"),OFFSET('Sanitation Data'!$I$6,0,10*ROW('Sanitation Data'!I161)),NA())</f>
        <v>#N/A</v>
      </c>
      <c r="AW167" s="99" t="e">
        <f ca="true">+IF(AND(ISNUMBER(OFFSET('Sanitation Data'!$I$10,0,10*ROW('Sanitation Data'!I161))),'Data Summary'!DL167="Yes"),OFFSET('Sanitation Data'!$I$10,0,10*ROW('Sanitation Data'!I161)),NA())</f>
        <v>#N/A</v>
      </c>
      <c r="AX167" s="99" t="e">
        <f ca="true">+IF(AND(ISNUMBER(OFFSET('Sanitation Data'!$I$11,0,10*ROW('Sanitation Data'!I161))),'Data Summary'!DM167="Yes"),OFFSET('Sanitation Data'!$I$11,0,10*ROW('Sanitation Data'!I161)),NA())</f>
        <v>#N/A</v>
      </c>
      <c r="AY167" s="99" t="e">
        <f ca="true">+IF(AND(ISNUMBER(OFFSET('Sanitation Data'!$I$12,0,10*ROW('Sanitation Data'!I161))),'Data Summary'!DN167="Yes"),OFFSET('Sanitation Data'!$I$12,0,10*ROW('Sanitation Data'!I161)),NA())</f>
        <v>#N/A</v>
      </c>
      <c r="AZ167" s="100" t="e">
        <f ca="true">+IF(AND(ISNUMBER(OFFSET('Hygiene Data'!$D$5,0,10*ROW('Hygiene Data'!D161))),'Data Summary'!DO167="Yes"),OFFSET('Hygiene Data'!$D$5,0,10*ROW('Hygiene Data'!D161)),NA())</f>
        <v>#N/A</v>
      </c>
      <c r="BA167" s="100" t="e">
        <f ca="true">+IF(AND(ISNUMBER(OFFSET('Hygiene Data'!$D$7,0,10*ROW('Hygiene Data'!D161))),'Data Summary'!DP167="Yes"),OFFSET('Hygiene Data'!$D$7,0,10*ROW('Hygiene Data'!D161)),NA())</f>
        <v>#N/A</v>
      </c>
      <c r="BB167" s="100" t="e">
        <f ca="true">+IF(AND(ISNUMBER(OFFSET('Hygiene Data'!$D$9,0,10*ROW('Hygiene Data'!D161))),'Data Summary'!DQ167="Yes"),OFFSET('Hygiene Data'!$D$9,0,10*ROW('Hygiene Data'!D161)),NA())</f>
        <v>#N/A</v>
      </c>
      <c r="BC167" s="100" t="e">
        <f ca="true">+IF(AND(ISNUMBER(OFFSET('Hygiene Data'!$E$5,0,10*ROW('Hygiene Data'!E161))),'Data Summary'!DR167="Yes"),OFFSET('Hygiene Data'!$E$5,0,10*ROW('Hygiene Data'!E161)),NA())</f>
        <v>#N/A</v>
      </c>
      <c r="BD167" s="100" t="e">
        <f ca="true">+IF(AND(ISNUMBER(OFFSET('Hygiene Data'!$E$7,0,10*ROW('Hygiene Data'!E161))),'Data Summary'!DS167="Yes"),OFFSET('Hygiene Data'!$E$7,0,10*ROW('Hygiene Data'!E161)),NA())</f>
        <v>#N/A</v>
      </c>
      <c r="BE167" s="100" t="e">
        <f ca="true">+IF(AND(ISNUMBER(OFFSET('Hygiene Data'!$E$9,0,10*ROW('Hygiene Data'!E161))),'Data Summary'!DT167="Yes"),OFFSET('Hygiene Data'!$E$9,0,10*ROW('Hygiene Data'!E161)),NA())</f>
        <v>#N/A</v>
      </c>
      <c r="BF167" s="100" t="e">
        <f ca="true">+IF(AND(ISNUMBER(OFFSET('Hygiene Data'!$F$5,0,10*ROW('Hygiene Data'!F161))),'Data Summary'!DU167="Yes"),OFFSET('Hygiene Data'!$F$5,0,10*ROW('Hygiene Data'!F161)),NA())</f>
        <v>#N/A</v>
      </c>
      <c r="BG167" s="100" t="e">
        <f ca="true">+IF(AND(ISNUMBER(OFFSET('Hygiene Data'!$F$7,0,10*ROW('Hygiene Data'!F161))),'Data Summary'!DV167="Yes"),OFFSET('Hygiene Data'!$F$7,0,10*ROW('Hygiene Data'!F161)),NA())</f>
        <v>#N/A</v>
      </c>
      <c r="BH167" s="100" t="e">
        <f ca="true">+IF(AND(ISNUMBER(OFFSET('Hygiene Data'!$F$9,0,10*ROW('Hygiene Data'!F161))),'Data Summary'!DW167="Yes"),OFFSET('Hygiene Data'!$F$9,0,10*ROW('Hygiene Data'!F161)),NA())</f>
        <v>#N/A</v>
      </c>
      <c r="BI167" s="100" t="e">
        <f ca="true">+IF(AND(ISNUMBER(OFFSET('Hygiene Data'!$G$5,0,10*ROW('Hygiene Data'!G161))),'Data Summary'!DX167="Yes"),OFFSET('Hygiene Data'!$G$5,0,10*ROW('Hygiene Data'!G161)),NA())</f>
        <v>#N/A</v>
      </c>
      <c r="BJ167" s="100" t="e">
        <f ca="true">+IF(AND(ISNUMBER(OFFSET('Hygiene Data'!$G$7,0,10*ROW('Hygiene Data'!G161))),'Data Summary'!DY167="Yes"),OFFSET('Hygiene Data'!$G$7,0,10*ROW('Hygiene Data'!G161)),NA())</f>
        <v>#N/A</v>
      </c>
      <c r="BK167" s="100" t="e">
        <f ca="true">+IF(AND(ISNUMBER(OFFSET('Hygiene Data'!$G$9,0,10*ROW('Hygiene Data'!G161))),'Data Summary'!DZ167="Yes"),OFFSET('Hygiene Data'!$G$9,0,10*ROW('Hygiene Data'!G161)),NA())</f>
        <v>#N/A</v>
      </c>
      <c r="BL167" s="100" t="e">
        <f ca="true">+IF(AND(ISNUMBER(OFFSET('Hygiene Data'!$H$5,0,10*ROW('Hygiene Data'!H161))),'Data Summary'!EA167="Yes"),OFFSET('Hygiene Data'!$H$5,0,10*ROW('Hygiene Data'!H161)),NA())</f>
        <v>#N/A</v>
      </c>
      <c r="BM167" s="100" t="e">
        <f ca="true">+IF(AND(ISNUMBER(OFFSET('Hygiene Data'!$H$7,0,10*ROW('Hygiene Data'!H161))),'Data Summary'!EB167="Yes"),OFFSET('Hygiene Data'!$H$7,0,10*ROW('Hygiene Data'!H161)),NA())</f>
        <v>#N/A</v>
      </c>
      <c r="BN167" s="100" t="e">
        <f ca="true">+IF(AND(ISNUMBER(OFFSET('Hygiene Data'!$H$9,0,10*ROW('Hygiene Data'!H161))),'Data Summary'!EC167="Yes"),OFFSET('Hygiene Data'!$H$9,0,10*ROW('Hygiene Data'!H161)),NA())</f>
        <v>#N/A</v>
      </c>
      <c r="BO167" s="100" t="e">
        <f ca="true">+IF(AND(ISNUMBER(OFFSET('Hygiene Data'!$I$5,0,10*ROW('Hygiene Data'!I161))),'Data Summary'!ED167="Yes"),OFFSET('Hygiene Data'!$I$5,0,10*ROW('Hygiene Data'!I161)),NA())</f>
        <v>#N/A</v>
      </c>
      <c r="BP167" s="100" t="e">
        <f ca="true">+IF(AND(ISNUMBER(OFFSET('Hygiene Data'!$I$7,0,10*ROW('Hygiene Data'!I161))),'Data Summary'!EE167="Yes"),OFFSET('Hygiene Data'!$I$7,0,10*ROW('Hygiene Data'!I161)),NA())</f>
        <v>#N/A</v>
      </c>
      <c r="BQ167" s="100" t="e">
        <f ca="true">+IF(AND(ISNUMBER(OFFSET('Hygiene Data'!$I$9,0,10*ROW('Hygiene Data'!I161))),'Data Summary'!EF167="Yes"),OFFSET('Hygiene Data'!$I$9,0,10*ROW('Hygiene Data'!I161)),NA())</f>
        <v>#N/A</v>
      </c>
    </row>
    <row xmlns:x14ac="http://schemas.microsoft.com/office/spreadsheetml/2009/9/ac" r="168" x14ac:dyDescent="0.2">
      <c r="A168" s="351" t="e">
        <f ca="true">+RIGHT('Data Summary'!A168,LEN('Data Summary'!A168)-9)</f>
        <v>#VALUE!</v>
      </c>
      <c r="B168" s="38" t="str">
        <f ca="true">+IF(ISTEXT('Data Summary'!B168),'Data Summary'!B168,"")</f>
        <v/>
      </c>
      <c r="C168" s="350" t="e">
        <f ca="true">+VALUE('Data Summary'!C168)</f>
        <v>#VALUE!</v>
      </c>
      <c r="D168" s="98" t="e">
        <f ca="true">+IF(AND(ISNUMBER(OFFSET('Water Data'!$D$4,0,10*ROW('Water Data'!D162))),'Data Summary'!BS168="Yes"),100-OFFSET('Water Data'!$D$4,0,10*ROW('Water Data'!D162)),NA())</f>
        <v>#N/A</v>
      </c>
      <c r="E168" s="98" t="e">
        <f ca="true">+IF(AND(ISNUMBER(OFFSET('Water Data'!$D$6,0,10*ROW('Water Data'!D162))),'Data Summary'!BT168="Yes"),OFFSET('Water Data'!$D$6,0,10*ROW('Water Data'!D162)),NA())</f>
        <v>#N/A</v>
      </c>
      <c r="F168" s="98" t="e">
        <f ca="true">+IF(AND(ISNUMBER(OFFSET('Water Data'!$D$9,0,10*ROW('Water Data'!D162))),'Data Summary'!BU168="Yes"),OFFSET('Water Data'!$D$9,0,10*ROW('Water Data'!D162)),NA())</f>
        <v>#N/A</v>
      </c>
      <c r="G168" s="98" t="e">
        <f ca="true">+IF(AND(ISNUMBER(OFFSET('Water Data'!$E$4,0,10*ROW('Water Data'!E162))),'Data Summary'!BV168="Yes"),100-OFFSET('Water Data'!$E$4,0,10*ROW('Water Data'!E162)),NA())</f>
        <v>#N/A</v>
      </c>
      <c r="H168" s="98" t="e">
        <f ca="true">+IF(AND(ISNUMBER(OFFSET('Water Data'!$E$6,0,10*ROW('Water Data'!E162))),'Data Summary'!BW168="Yes"),OFFSET('Water Data'!$E$6,0,10*ROW('Water Data'!E162)),NA())</f>
        <v>#N/A</v>
      </c>
      <c r="I168" s="98" t="e">
        <f ca="true">+IF(AND(ISNUMBER(OFFSET('Water Data'!$E$9,0,10*ROW('Water Data'!E162))),'Data Summary'!BX168="Yes"),OFFSET('Water Data'!$E$9,0,10*ROW('Water Data'!E162)),NA())</f>
        <v>#N/A</v>
      </c>
      <c r="J168" s="98" t="e">
        <f ca="true">+IF(AND(ISNUMBER(OFFSET('Water Data'!$F$4,0,10*ROW('Water Data'!F162))),'Data Summary'!BY168="Yes"),100-OFFSET('Water Data'!$F$4,0,10*ROW('Water Data'!F162)),NA())</f>
        <v>#N/A</v>
      </c>
      <c r="K168" s="98" t="e">
        <f ca="true">+IF(AND(ISNUMBER(OFFSET('Water Data'!$F$6,0,10*ROW('Water Data'!F162))),'Data Summary'!BZ168="Yes"),OFFSET('Water Data'!$F$6,0,10*ROW('Water Data'!F162)),NA())</f>
        <v>#N/A</v>
      </c>
      <c r="L168" s="98" t="e">
        <f ca="true">+IF(AND(ISNUMBER(OFFSET('Water Data'!$F$9,0,10*ROW('Water Data'!F162))),'Data Summary'!CA168="Yes"),OFFSET('Water Data'!$F$9,0,10*ROW('Water Data'!F162)),NA())</f>
        <v>#N/A</v>
      </c>
      <c r="M168" s="98" t="e">
        <f ca="true">+IF(AND(ISNUMBER(OFFSET('Water Data'!$G$4,0,10*ROW('Water Data'!G162))),'Data Summary'!CB168="Yes"),100-OFFSET('Water Data'!$G$4,0,10*ROW('Water Data'!G162)),NA())</f>
        <v>#N/A</v>
      </c>
      <c r="N168" s="98" t="e">
        <f ca="true">+IF(AND(ISNUMBER(OFFSET('Water Data'!$G$6,0,10*ROW('Water Data'!G162))),'Data Summary'!CC168="Yes"),OFFSET('Water Data'!$G$6,0,10*ROW('Water Data'!G162)),NA())</f>
        <v>#N/A</v>
      </c>
      <c r="O168" s="98" t="e">
        <f ca="true">+IF(AND(ISNUMBER(OFFSET('Water Data'!$G$9,0,10*ROW('Water Data'!G162))),'Data Summary'!CD168="Yes"),OFFSET('Water Data'!$G$9,0,10*ROW('Water Data'!G162)),NA())</f>
        <v>#N/A</v>
      </c>
      <c r="P168" s="98" t="e">
        <f ca="true">+IF(AND(ISNUMBER(OFFSET('Water Data'!$H$4,0,10*ROW('Water Data'!H162))),'Data Summary'!CE168="Yes"),100-OFFSET('Water Data'!$H$4,0,10*ROW('Water Data'!H162)),NA())</f>
        <v>#N/A</v>
      </c>
      <c r="Q168" s="98" t="e">
        <f ca="true">+IF(AND(ISNUMBER(OFFSET('Water Data'!$H$6,0,10*ROW('Water Data'!H162))),'Data Summary'!CF168="Yes"),OFFSET('Water Data'!$H$6,0,10*ROW('Water Data'!H162)),NA())</f>
        <v>#N/A</v>
      </c>
      <c r="R168" s="98" t="e">
        <f ca="true">+IF(AND(ISNUMBER(OFFSET('Water Data'!$H$9,0,10*ROW('Water Data'!H162))),'Data Summary'!CG168="Yes"),OFFSET('Water Data'!$H$9,0,10*ROW('Water Data'!H162)),NA())</f>
        <v>#N/A</v>
      </c>
      <c r="S168" s="98" t="e">
        <f ca="true">+IF(AND(ISNUMBER(OFFSET('Water Data'!$I$4,0,10*ROW('Water Data'!I162))),'Data Summary'!CH168="Yes"),100-OFFSET('Water Data'!$I$4,0,10*ROW('Water Data'!I162)),NA())</f>
        <v>#N/A</v>
      </c>
      <c r="T168" s="98" t="e">
        <f ca="true">+IF(AND(ISNUMBER(OFFSET('Water Data'!$I$6,0,10*ROW('Water Data'!I162))),'Data Summary'!CI168="Yes"),OFFSET('Water Data'!$I$6,0,10*ROW('Water Data'!I162)),NA())</f>
        <v>#N/A</v>
      </c>
      <c r="U168" s="98" t="e">
        <f ca="true">+IF(AND(ISNUMBER(OFFSET('Water Data'!$I$9,0,10*ROW('Water Data'!I162))),'Data Summary'!CJ168="Yes"),OFFSET('Water Data'!$I$9,0,10*ROW('Water Data'!I162)),NA())</f>
        <v>#N/A</v>
      </c>
      <c r="V168" s="99" t="e">
        <f ca="true">+IF(AND(ISNUMBER(OFFSET('Sanitation Data'!$D$4,0,10*ROW('Sanitation Data'!D162))),'Data Summary'!CK168="Yes"),100-OFFSET('Sanitation Data'!$D$4,0,10*ROW('Sanitation Data'!D162)),NA())</f>
        <v>#N/A</v>
      </c>
      <c r="W168" s="99" t="e">
        <f ca="true">+IF(AND(ISNUMBER(OFFSET('Sanitation Data'!$D$6,0,10*ROW('Sanitation Data'!D162))),'Data Summary'!CL168="Yes"),OFFSET('Sanitation Data'!$D$6,0,10*ROW('Sanitation Data'!D162)),NA())</f>
        <v>#N/A</v>
      </c>
      <c r="X168" s="99" t="e">
        <f ca="true">+IF(AND(ISNUMBER(OFFSET('Sanitation Data'!$D$10,0,10*ROW('Sanitation Data'!D162))),'Data Summary'!CM168="Yes"),OFFSET('Sanitation Data'!$D$10,0,10*ROW('Sanitation Data'!D162)),NA())</f>
        <v>#N/A</v>
      </c>
      <c r="Y168" s="99" t="e">
        <f ca="true">+IF(AND(ISNUMBER(OFFSET('Sanitation Data'!$D$11,0,10*ROW('Sanitation Data'!D162))),'Data Summary'!CN168="Yes"),OFFSET('Sanitation Data'!$D$11,0,10*ROW('Sanitation Data'!D162)),NA())</f>
        <v>#N/A</v>
      </c>
      <c r="Z168" s="99" t="e">
        <f ca="true">+IF(AND(ISNUMBER(OFFSET('Sanitation Data'!$D$12,0,10*ROW('Sanitation Data'!D162))),'Data Summary'!CO168="Yes"),OFFSET('Sanitation Data'!$D$12,0,10*ROW('Sanitation Data'!D162)),NA())</f>
        <v>#N/A</v>
      </c>
      <c r="AA168" s="99" t="e">
        <f ca="true">+IF(AND(ISNUMBER(OFFSET('Sanitation Data'!$E$4,0,10*ROW('Sanitation Data'!E162))),'Data Summary'!CP168="Yes"),100-OFFSET('Sanitation Data'!$E$4,0,10*ROW('Sanitation Data'!E162)),NA())</f>
        <v>#N/A</v>
      </c>
      <c r="AB168" s="99" t="e">
        <f ca="true">+IF(AND(ISNUMBER(OFFSET('Sanitation Data'!$E$6,0,10*ROW('Sanitation Data'!E162))),'Data Summary'!CQ168="Yes"),OFFSET('Sanitation Data'!$E$6,0,10*ROW('Sanitation Data'!E162)),NA())</f>
        <v>#N/A</v>
      </c>
      <c r="AC168" s="99" t="e">
        <f ca="true">+IF(AND(ISNUMBER(OFFSET('Sanitation Data'!$E$10,0,10*ROW('Sanitation Data'!E162))),'Data Summary'!CR168="Yes"),OFFSET('Sanitation Data'!$E$10,0,10*ROW('Sanitation Data'!E162)),NA())</f>
        <v>#N/A</v>
      </c>
      <c r="AD168" s="99" t="e">
        <f ca="true">+IF(AND(ISNUMBER(OFFSET('Sanitation Data'!$E$11,0,10*ROW('Sanitation Data'!E162))),'Data Summary'!CS168="Yes"),OFFSET('Sanitation Data'!$E$11,0,10*ROW('Sanitation Data'!E162)),NA())</f>
        <v>#N/A</v>
      </c>
      <c r="AE168" s="99" t="e">
        <f ca="true">+IF(AND(ISNUMBER(OFFSET('Sanitation Data'!$E$12,0,10*ROW('Sanitation Data'!E162))),'Data Summary'!CT168="Yes"),OFFSET('Sanitation Data'!$E$12,0,10*ROW('Sanitation Data'!E162)),NA())</f>
        <v>#N/A</v>
      </c>
      <c r="AF168" s="99" t="e">
        <f ca="true">+IF(AND(ISNUMBER(OFFSET('Sanitation Data'!$F$4,0,10*ROW('Sanitation Data'!F162))),'Data Summary'!CU168="Yes"),100-OFFSET('Sanitation Data'!$F$4,0,10*ROW('Sanitation Data'!F162)),NA())</f>
        <v>#N/A</v>
      </c>
      <c r="AG168" s="99" t="e">
        <f ca="true">+IF(AND(ISNUMBER(OFFSET('Sanitation Data'!$F$6,0,10*ROW('Sanitation Data'!F162))),'Data Summary'!CV168="Yes"),OFFSET('Sanitation Data'!$F$6,0,10*ROW('Sanitation Data'!F162)),NA())</f>
        <v>#N/A</v>
      </c>
      <c r="AH168" s="99" t="e">
        <f ca="true">+IF(AND(ISNUMBER(OFFSET('Sanitation Data'!$F$10,0,10*ROW('Sanitation Data'!F162))),'Data Summary'!CW168="Yes"),OFFSET('Sanitation Data'!$F$10,0,10*ROW('Sanitation Data'!F162)),NA())</f>
        <v>#N/A</v>
      </c>
      <c r="AI168" s="99" t="e">
        <f ca="true">+IF(AND(ISNUMBER(OFFSET('Sanitation Data'!$F$11,0,10*ROW('Sanitation Data'!F162))),'Data Summary'!CX168="Yes"),OFFSET('Sanitation Data'!$F$11,0,10*ROW('Sanitation Data'!F162)),NA())</f>
        <v>#N/A</v>
      </c>
      <c r="AJ168" s="99" t="e">
        <f ca="true">+IF(AND(ISNUMBER(OFFSET('Sanitation Data'!$F$12,0,10*ROW('Sanitation Data'!F162))),'Data Summary'!CY168="Yes"),OFFSET('Sanitation Data'!$F$12,0,10*ROW('Sanitation Data'!F162)),NA())</f>
        <v>#N/A</v>
      </c>
      <c r="AK168" s="99" t="e">
        <f ca="true">+IF(AND(ISNUMBER(OFFSET('Sanitation Data'!$G$4,0,10*ROW('Sanitation Data'!G162))),'Data Summary'!CZ168="Yes"),100-OFFSET('Sanitation Data'!$G$4,0,10*ROW('Sanitation Data'!G162)),NA())</f>
        <v>#N/A</v>
      </c>
      <c r="AL168" s="99" t="e">
        <f ca="true">+IF(AND(ISNUMBER(OFFSET('Sanitation Data'!$G$6,0,10*ROW('Sanitation Data'!G162))),'Data Summary'!DA168="Yes"),OFFSET('Sanitation Data'!$G$6,0,10*ROW('Sanitation Data'!G162)),NA())</f>
        <v>#N/A</v>
      </c>
      <c r="AM168" s="99" t="e">
        <f ca="true">+IF(AND(ISNUMBER(OFFSET('Sanitation Data'!$G$10,0,10*ROW('Sanitation Data'!G162))),'Data Summary'!DB168="Yes"),OFFSET('Sanitation Data'!$G$10,0,10*ROW('Sanitation Data'!G162)),NA())</f>
        <v>#N/A</v>
      </c>
      <c r="AN168" s="99" t="e">
        <f ca="true">+IF(AND(ISNUMBER(OFFSET('Sanitation Data'!$G$11,0,10*ROW('Sanitation Data'!G162))),'Data Summary'!DC168="Yes"),OFFSET('Sanitation Data'!$G$11,0,10*ROW('Sanitation Data'!G162)),NA())</f>
        <v>#N/A</v>
      </c>
      <c r="AO168" s="99" t="e">
        <f ca="true">+IF(AND(ISNUMBER(OFFSET('Sanitation Data'!$G$12,0,10*ROW('Sanitation Data'!G162))),'Data Summary'!DD168="Yes"),OFFSET('Sanitation Data'!$G$12,0,10*ROW('Sanitation Data'!G162)),NA())</f>
        <v>#N/A</v>
      </c>
      <c r="AP168" s="99" t="e">
        <f ca="true">+IF(AND(ISNUMBER(OFFSET('Sanitation Data'!$H$4,0,10*ROW('Sanitation Data'!H162))),'Data Summary'!DE168="Yes"),100-OFFSET('Sanitation Data'!$H$4,0,10*ROW('Sanitation Data'!H162)),NA())</f>
        <v>#N/A</v>
      </c>
      <c r="AQ168" s="99" t="e">
        <f ca="true">+IF(AND(ISNUMBER(OFFSET('Sanitation Data'!$H$6,0,10*ROW('Sanitation Data'!H162))),'Data Summary'!DF168="Yes"),OFFSET('Sanitation Data'!$H$6,0,10*ROW('Sanitation Data'!H162)),NA())</f>
        <v>#N/A</v>
      </c>
      <c r="AR168" s="99" t="e">
        <f ca="true">+IF(AND(ISNUMBER(OFFSET('Sanitation Data'!$H$10,0,10*ROW('Sanitation Data'!H162))),'Data Summary'!DG168="Yes"),OFFSET('Sanitation Data'!$H$10,0,10*ROW('Sanitation Data'!H162)),NA())</f>
        <v>#N/A</v>
      </c>
      <c r="AS168" s="99" t="e">
        <f ca="true">+IF(AND(ISNUMBER(OFFSET('Sanitation Data'!$H$11,0,10*ROW('Sanitation Data'!H162))),'Data Summary'!DH168="Yes"),OFFSET('Sanitation Data'!$H$11,0,10*ROW('Sanitation Data'!H162)),NA())</f>
        <v>#N/A</v>
      </c>
      <c r="AT168" s="99" t="e">
        <f ca="true">+IF(AND(ISNUMBER(OFFSET('Sanitation Data'!$H$12,0,10*ROW('Sanitation Data'!H162))),'Data Summary'!DI168="Yes"),OFFSET('Sanitation Data'!$H$12,0,10*ROW('Sanitation Data'!H162)),NA())</f>
        <v>#N/A</v>
      </c>
      <c r="AU168" s="99" t="e">
        <f ca="true">+IF(AND(ISNUMBER(OFFSET('Sanitation Data'!$I$4,0,10*ROW('Sanitation Data'!I162))),'Data Summary'!DJ168="Yes"),100-OFFSET('Sanitation Data'!$I$4,0,10*ROW('Sanitation Data'!I162)),NA())</f>
        <v>#N/A</v>
      </c>
      <c r="AV168" s="99" t="e">
        <f ca="true">+IF(AND(ISNUMBER(OFFSET('Sanitation Data'!$I$6,0,10*ROW('Sanitation Data'!I162))),'Data Summary'!DK168="Yes"),OFFSET('Sanitation Data'!$I$6,0,10*ROW('Sanitation Data'!I162)),NA())</f>
        <v>#N/A</v>
      </c>
      <c r="AW168" s="99" t="e">
        <f ca="true">+IF(AND(ISNUMBER(OFFSET('Sanitation Data'!$I$10,0,10*ROW('Sanitation Data'!I162))),'Data Summary'!DL168="Yes"),OFFSET('Sanitation Data'!$I$10,0,10*ROW('Sanitation Data'!I162)),NA())</f>
        <v>#N/A</v>
      </c>
      <c r="AX168" s="99" t="e">
        <f ca="true">+IF(AND(ISNUMBER(OFFSET('Sanitation Data'!$I$11,0,10*ROW('Sanitation Data'!I162))),'Data Summary'!DM168="Yes"),OFFSET('Sanitation Data'!$I$11,0,10*ROW('Sanitation Data'!I162)),NA())</f>
        <v>#N/A</v>
      </c>
      <c r="AY168" s="99" t="e">
        <f ca="true">+IF(AND(ISNUMBER(OFFSET('Sanitation Data'!$I$12,0,10*ROW('Sanitation Data'!I162))),'Data Summary'!DN168="Yes"),OFFSET('Sanitation Data'!$I$12,0,10*ROW('Sanitation Data'!I162)),NA())</f>
        <v>#N/A</v>
      </c>
      <c r="AZ168" s="100" t="e">
        <f ca="true">+IF(AND(ISNUMBER(OFFSET('Hygiene Data'!$D$5,0,10*ROW('Hygiene Data'!D162))),'Data Summary'!DO168="Yes"),OFFSET('Hygiene Data'!$D$5,0,10*ROW('Hygiene Data'!D162)),NA())</f>
        <v>#N/A</v>
      </c>
      <c r="BA168" s="100" t="e">
        <f ca="true">+IF(AND(ISNUMBER(OFFSET('Hygiene Data'!$D$7,0,10*ROW('Hygiene Data'!D162))),'Data Summary'!DP168="Yes"),OFFSET('Hygiene Data'!$D$7,0,10*ROW('Hygiene Data'!D162)),NA())</f>
        <v>#N/A</v>
      </c>
      <c r="BB168" s="100" t="e">
        <f ca="true">+IF(AND(ISNUMBER(OFFSET('Hygiene Data'!$D$9,0,10*ROW('Hygiene Data'!D162))),'Data Summary'!DQ168="Yes"),OFFSET('Hygiene Data'!$D$9,0,10*ROW('Hygiene Data'!D162)),NA())</f>
        <v>#N/A</v>
      </c>
      <c r="BC168" s="100" t="e">
        <f ca="true">+IF(AND(ISNUMBER(OFFSET('Hygiene Data'!$E$5,0,10*ROW('Hygiene Data'!E162))),'Data Summary'!DR168="Yes"),OFFSET('Hygiene Data'!$E$5,0,10*ROW('Hygiene Data'!E162)),NA())</f>
        <v>#N/A</v>
      </c>
      <c r="BD168" s="100" t="e">
        <f ca="true">+IF(AND(ISNUMBER(OFFSET('Hygiene Data'!$E$7,0,10*ROW('Hygiene Data'!E162))),'Data Summary'!DS168="Yes"),OFFSET('Hygiene Data'!$E$7,0,10*ROW('Hygiene Data'!E162)),NA())</f>
        <v>#N/A</v>
      </c>
      <c r="BE168" s="100" t="e">
        <f ca="true">+IF(AND(ISNUMBER(OFFSET('Hygiene Data'!$E$9,0,10*ROW('Hygiene Data'!E162))),'Data Summary'!DT168="Yes"),OFFSET('Hygiene Data'!$E$9,0,10*ROW('Hygiene Data'!E162)),NA())</f>
        <v>#N/A</v>
      </c>
      <c r="BF168" s="100" t="e">
        <f ca="true">+IF(AND(ISNUMBER(OFFSET('Hygiene Data'!$F$5,0,10*ROW('Hygiene Data'!F162))),'Data Summary'!DU168="Yes"),OFFSET('Hygiene Data'!$F$5,0,10*ROW('Hygiene Data'!F162)),NA())</f>
        <v>#N/A</v>
      </c>
      <c r="BG168" s="100" t="e">
        <f ca="true">+IF(AND(ISNUMBER(OFFSET('Hygiene Data'!$F$7,0,10*ROW('Hygiene Data'!F162))),'Data Summary'!DV168="Yes"),OFFSET('Hygiene Data'!$F$7,0,10*ROW('Hygiene Data'!F162)),NA())</f>
        <v>#N/A</v>
      </c>
      <c r="BH168" s="100" t="e">
        <f ca="true">+IF(AND(ISNUMBER(OFFSET('Hygiene Data'!$F$9,0,10*ROW('Hygiene Data'!F162))),'Data Summary'!DW168="Yes"),OFFSET('Hygiene Data'!$F$9,0,10*ROW('Hygiene Data'!F162)),NA())</f>
        <v>#N/A</v>
      </c>
      <c r="BI168" s="100" t="e">
        <f ca="true">+IF(AND(ISNUMBER(OFFSET('Hygiene Data'!$G$5,0,10*ROW('Hygiene Data'!G162))),'Data Summary'!DX168="Yes"),OFFSET('Hygiene Data'!$G$5,0,10*ROW('Hygiene Data'!G162)),NA())</f>
        <v>#N/A</v>
      </c>
      <c r="BJ168" s="100" t="e">
        <f ca="true">+IF(AND(ISNUMBER(OFFSET('Hygiene Data'!$G$7,0,10*ROW('Hygiene Data'!G162))),'Data Summary'!DY168="Yes"),OFFSET('Hygiene Data'!$G$7,0,10*ROW('Hygiene Data'!G162)),NA())</f>
        <v>#N/A</v>
      </c>
      <c r="BK168" s="100" t="e">
        <f ca="true">+IF(AND(ISNUMBER(OFFSET('Hygiene Data'!$G$9,0,10*ROW('Hygiene Data'!G162))),'Data Summary'!DZ168="Yes"),OFFSET('Hygiene Data'!$G$9,0,10*ROW('Hygiene Data'!G162)),NA())</f>
        <v>#N/A</v>
      </c>
      <c r="BL168" s="100" t="e">
        <f ca="true">+IF(AND(ISNUMBER(OFFSET('Hygiene Data'!$H$5,0,10*ROW('Hygiene Data'!H162))),'Data Summary'!EA168="Yes"),OFFSET('Hygiene Data'!$H$5,0,10*ROW('Hygiene Data'!H162)),NA())</f>
        <v>#N/A</v>
      </c>
      <c r="BM168" s="100" t="e">
        <f ca="true">+IF(AND(ISNUMBER(OFFSET('Hygiene Data'!$H$7,0,10*ROW('Hygiene Data'!H162))),'Data Summary'!EB168="Yes"),OFFSET('Hygiene Data'!$H$7,0,10*ROW('Hygiene Data'!H162)),NA())</f>
        <v>#N/A</v>
      </c>
      <c r="BN168" s="100" t="e">
        <f ca="true">+IF(AND(ISNUMBER(OFFSET('Hygiene Data'!$H$9,0,10*ROW('Hygiene Data'!H162))),'Data Summary'!EC168="Yes"),OFFSET('Hygiene Data'!$H$9,0,10*ROW('Hygiene Data'!H162)),NA())</f>
        <v>#N/A</v>
      </c>
      <c r="BO168" s="100" t="e">
        <f ca="true">+IF(AND(ISNUMBER(OFFSET('Hygiene Data'!$I$5,0,10*ROW('Hygiene Data'!I162))),'Data Summary'!ED168="Yes"),OFFSET('Hygiene Data'!$I$5,0,10*ROW('Hygiene Data'!I162)),NA())</f>
        <v>#N/A</v>
      </c>
      <c r="BP168" s="100" t="e">
        <f ca="true">+IF(AND(ISNUMBER(OFFSET('Hygiene Data'!$I$7,0,10*ROW('Hygiene Data'!I162))),'Data Summary'!EE168="Yes"),OFFSET('Hygiene Data'!$I$7,0,10*ROW('Hygiene Data'!I162)),NA())</f>
        <v>#N/A</v>
      </c>
      <c r="BQ168" s="100" t="e">
        <f ca="true">+IF(AND(ISNUMBER(OFFSET('Hygiene Data'!$I$9,0,10*ROW('Hygiene Data'!I162))),'Data Summary'!EF168="Yes"),OFFSET('Hygiene Data'!$I$9,0,10*ROW('Hygiene Data'!I162)),NA())</f>
        <v>#N/A</v>
      </c>
    </row>
    <row xmlns:x14ac="http://schemas.microsoft.com/office/spreadsheetml/2009/9/ac" r="169" x14ac:dyDescent="0.2">
      <c r="A169" s="351" t="e">
        <f ca="true">+RIGHT('Data Summary'!A169,LEN('Data Summary'!A169)-9)</f>
        <v>#VALUE!</v>
      </c>
      <c r="B169" s="38" t="str">
        <f ca="true">+IF(ISTEXT('Data Summary'!B169),'Data Summary'!B169,"")</f>
        <v/>
      </c>
      <c r="C169" s="350" t="e">
        <f ca="true">+VALUE('Data Summary'!C169)</f>
        <v>#VALUE!</v>
      </c>
      <c r="D169" s="98" t="e">
        <f ca="true">+IF(AND(ISNUMBER(OFFSET('Water Data'!$D$4,0,10*ROW('Water Data'!D163))),'Data Summary'!BS169="Yes"),100-OFFSET('Water Data'!$D$4,0,10*ROW('Water Data'!D163)),NA())</f>
        <v>#N/A</v>
      </c>
      <c r="E169" s="98" t="e">
        <f ca="true">+IF(AND(ISNUMBER(OFFSET('Water Data'!$D$6,0,10*ROW('Water Data'!D163))),'Data Summary'!BT169="Yes"),OFFSET('Water Data'!$D$6,0,10*ROW('Water Data'!D163)),NA())</f>
        <v>#N/A</v>
      </c>
      <c r="F169" s="98" t="e">
        <f ca="true">+IF(AND(ISNUMBER(OFFSET('Water Data'!$D$9,0,10*ROW('Water Data'!D163))),'Data Summary'!BU169="Yes"),OFFSET('Water Data'!$D$9,0,10*ROW('Water Data'!D163)),NA())</f>
        <v>#N/A</v>
      </c>
      <c r="G169" s="98" t="e">
        <f ca="true">+IF(AND(ISNUMBER(OFFSET('Water Data'!$E$4,0,10*ROW('Water Data'!E163))),'Data Summary'!BV169="Yes"),100-OFFSET('Water Data'!$E$4,0,10*ROW('Water Data'!E163)),NA())</f>
        <v>#N/A</v>
      </c>
      <c r="H169" s="98" t="e">
        <f ca="true">+IF(AND(ISNUMBER(OFFSET('Water Data'!$E$6,0,10*ROW('Water Data'!E163))),'Data Summary'!BW169="Yes"),OFFSET('Water Data'!$E$6,0,10*ROW('Water Data'!E163)),NA())</f>
        <v>#N/A</v>
      </c>
      <c r="I169" s="98" t="e">
        <f ca="true">+IF(AND(ISNUMBER(OFFSET('Water Data'!$E$9,0,10*ROW('Water Data'!E163))),'Data Summary'!BX169="Yes"),OFFSET('Water Data'!$E$9,0,10*ROW('Water Data'!E163)),NA())</f>
        <v>#N/A</v>
      </c>
      <c r="J169" s="98" t="e">
        <f ca="true">+IF(AND(ISNUMBER(OFFSET('Water Data'!$F$4,0,10*ROW('Water Data'!F163))),'Data Summary'!BY169="Yes"),100-OFFSET('Water Data'!$F$4,0,10*ROW('Water Data'!F163)),NA())</f>
        <v>#N/A</v>
      </c>
      <c r="K169" s="98" t="e">
        <f ca="true">+IF(AND(ISNUMBER(OFFSET('Water Data'!$F$6,0,10*ROW('Water Data'!F163))),'Data Summary'!BZ169="Yes"),OFFSET('Water Data'!$F$6,0,10*ROW('Water Data'!F163)),NA())</f>
        <v>#N/A</v>
      </c>
      <c r="L169" s="98" t="e">
        <f ca="true">+IF(AND(ISNUMBER(OFFSET('Water Data'!$F$9,0,10*ROW('Water Data'!F163))),'Data Summary'!CA169="Yes"),OFFSET('Water Data'!$F$9,0,10*ROW('Water Data'!F163)),NA())</f>
        <v>#N/A</v>
      </c>
      <c r="M169" s="98" t="e">
        <f ca="true">+IF(AND(ISNUMBER(OFFSET('Water Data'!$G$4,0,10*ROW('Water Data'!G163))),'Data Summary'!CB169="Yes"),100-OFFSET('Water Data'!$G$4,0,10*ROW('Water Data'!G163)),NA())</f>
        <v>#N/A</v>
      </c>
      <c r="N169" s="98" t="e">
        <f ca="true">+IF(AND(ISNUMBER(OFFSET('Water Data'!$G$6,0,10*ROW('Water Data'!G163))),'Data Summary'!CC169="Yes"),OFFSET('Water Data'!$G$6,0,10*ROW('Water Data'!G163)),NA())</f>
        <v>#N/A</v>
      </c>
      <c r="O169" s="98" t="e">
        <f ca="true">+IF(AND(ISNUMBER(OFFSET('Water Data'!$G$9,0,10*ROW('Water Data'!G163))),'Data Summary'!CD169="Yes"),OFFSET('Water Data'!$G$9,0,10*ROW('Water Data'!G163)),NA())</f>
        <v>#N/A</v>
      </c>
      <c r="P169" s="98" t="e">
        <f ca="true">+IF(AND(ISNUMBER(OFFSET('Water Data'!$H$4,0,10*ROW('Water Data'!H163))),'Data Summary'!CE169="Yes"),100-OFFSET('Water Data'!$H$4,0,10*ROW('Water Data'!H163)),NA())</f>
        <v>#N/A</v>
      </c>
      <c r="Q169" s="98" t="e">
        <f ca="true">+IF(AND(ISNUMBER(OFFSET('Water Data'!$H$6,0,10*ROW('Water Data'!H163))),'Data Summary'!CF169="Yes"),OFFSET('Water Data'!$H$6,0,10*ROW('Water Data'!H163)),NA())</f>
        <v>#N/A</v>
      </c>
      <c r="R169" s="98" t="e">
        <f ca="true">+IF(AND(ISNUMBER(OFFSET('Water Data'!$H$9,0,10*ROW('Water Data'!H163))),'Data Summary'!CG169="Yes"),OFFSET('Water Data'!$H$9,0,10*ROW('Water Data'!H163)),NA())</f>
        <v>#N/A</v>
      </c>
      <c r="S169" s="98" t="e">
        <f ca="true">+IF(AND(ISNUMBER(OFFSET('Water Data'!$I$4,0,10*ROW('Water Data'!I163))),'Data Summary'!CH169="Yes"),100-OFFSET('Water Data'!$I$4,0,10*ROW('Water Data'!I163)),NA())</f>
        <v>#N/A</v>
      </c>
      <c r="T169" s="98" t="e">
        <f ca="true">+IF(AND(ISNUMBER(OFFSET('Water Data'!$I$6,0,10*ROW('Water Data'!I163))),'Data Summary'!CI169="Yes"),OFFSET('Water Data'!$I$6,0,10*ROW('Water Data'!I163)),NA())</f>
        <v>#N/A</v>
      </c>
      <c r="U169" s="98" t="e">
        <f ca="true">+IF(AND(ISNUMBER(OFFSET('Water Data'!$I$9,0,10*ROW('Water Data'!I163))),'Data Summary'!CJ169="Yes"),OFFSET('Water Data'!$I$9,0,10*ROW('Water Data'!I163)),NA())</f>
        <v>#N/A</v>
      </c>
      <c r="V169" s="99" t="e">
        <f ca="true">+IF(AND(ISNUMBER(OFFSET('Sanitation Data'!$D$4,0,10*ROW('Sanitation Data'!D163))),'Data Summary'!CK169="Yes"),100-OFFSET('Sanitation Data'!$D$4,0,10*ROW('Sanitation Data'!D163)),NA())</f>
        <v>#N/A</v>
      </c>
      <c r="W169" s="99" t="e">
        <f ca="true">+IF(AND(ISNUMBER(OFFSET('Sanitation Data'!$D$6,0,10*ROW('Sanitation Data'!D163))),'Data Summary'!CL169="Yes"),OFFSET('Sanitation Data'!$D$6,0,10*ROW('Sanitation Data'!D163)),NA())</f>
        <v>#N/A</v>
      </c>
      <c r="X169" s="99" t="e">
        <f ca="true">+IF(AND(ISNUMBER(OFFSET('Sanitation Data'!$D$10,0,10*ROW('Sanitation Data'!D163))),'Data Summary'!CM169="Yes"),OFFSET('Sanitation Data'!$D$10,0,10*ROW('Sanitation Data'!D163)),NA())</f>
        <v>#N/A</v>
      </c>
      <c r="Y169" s="99" t="e">
        <f ca="true">+IF(AND(ISNUMBER(OFFSET('Sanitation Data'!$D$11,0,10*ROW('Sanitation Data'!D163))),'Data Summary'!CN169="Yes"),OFFSET('Sanitation Data'!$D$11,0,10*ROW('Sanitation Data'!D163)),NA())</f>
        <v>#N/A</v>
      </c>
      <c r="Z169" s="99" t="e">
        <f ca="true">+IF(AND(ISNUMBER(OFFSET('Sanitation Data'!$D$12,0,10*ROW('Sanitation Data'!D163))),'Data Summary'!CO169="Yes"),OFFSET('Sanitation Data'!$D$12,0,10*ROW('Sanitation Data'!D163)),NA())</f>
        <v>#N/A</v>
      </c>
      <c r="AA169" s="99" t="e">
        <f ca="true">+IF(AND(ISNUMBER(OFFSET('Sanitation Data'!$E$4,0,10*ROW('Sanitation Data'!E163))),'Data Summary'!CP169="Yes"),100-OFFSET('Sanitation Data'!$E$4,0,10*ROW('Sanitation Data'!E163)),NA())</f>
        <v>#N/A</v>
      </c>
      <c r="AB169" s="99" t="e">
        <f ca="true">+IF(AND(ISNUMBER(OFFSET('Sanitation Data'!$E$6,0,10*ROW('Sanitation Data'!E163))),'Data Summary'!CQ169="Yes"),OFFSET('Sanitation Data'!$E$6,0,10*ROW('Sanitation Data'!E163)),NA())</f>
        <v>#N/A</v>
      </c>
      <c r="AC169" s="99" t="e">
        <f ca="true">+IF(AND(ISNUMBER(OFFSET('Sanitation Data'!$E$10,0,10*ROW('Sanitation Data'!E163))),'Data Summary'!CR169="Yes"),OFFSET('Sanitation Data'!$E$10,0,10*ROW('Sanitation Data'!E163)),NA())</f>
        <v>#N/A</v>
      </c>
      <c r="AD169" s="99" t="e">
        <f ca="true">+IF(AND(ISNUMBER(OFFSET('Sanitation Data'!$E$11,0,10*ROW('Sanitation Data'!E163))),'Data Summary'!CS169="Yes"),OFFSET('Sanitation Data'!$E$11,0,10*ROW('Sanitation Data'!E163)),NA())</f>
        <v>#N/A</v>
      </c>
      <c r="AE169" s="99" t="e">
        <f ca="true">+IF(AND(ISNUMBER(OFFSET('Sanitation Data'!$E$12,0,10*ROW('Sanitation Data'!E163))),'Data Summary'!CT169="Yes"),OFFSET('Sanitation Data'!$E$12,0,10*ROW('Sanitation Data'!E163)),NA())</f>
        <v>#N/A</v>
      </c>
      <c r="AF169" s="99" t="e">
        <f ca="true">+IF(AND(ISNUMBER(OFFSET('Sanitation Data'!$F$4,0,10*ROW('Sanitation Data'!F163))),'Data Summary'!CU169="Yes"),100-OFFSET('Sanitation Data'!$F$4,0,10*ROW('Sanitation Data'!F163)),NA())</f>
        <v>#N/A</v>
      </c>
      <c r="AG169" s="99" t="e">
        <f ca="true">+IF(AND(ISNUMBER(OFFSET('Sanitation Data'!$F$6,0,10*ROW('Sanitation Data'!F163))),'Data Summary'!CV169="Yes"),OFFSET('Sanitation Data'!$F$6,0,10*ROW('Sanitation Data'!F163)),NA())</f>
        <v>#N/A</v>
      </c>
      <c r="AH169" s="99" t="e">
        <f ca="true">+IF(AND(ISNUMBER(OFFSET('Sanitation Data'!$F$10,0,10*ROW('Sanitation Data'!F163))),'Data Summary'!CW169="Yes"),OFFSET('Sanitation Data'!$F$10,0,10*ROW('Sanitation Data'!F163)),NA())</f>
        <v>#N/A</v>
      </c>
      <c r="AI169" s="99" t="e">
        <f ca="true">+IF(AND(ISNUMBER(OFFSET('Sanitation Data'!$F$11,0,10*ROW('Sanitation Data'!F163))),'Data Summary'!CX169="Yes"),OFFSET('Sanitation Data'!$F$11,0,10*ROW('Sanitation Data'!F163)),NA())</f>
        <v>#N/A</v>
      </c>
      <c r="AJ169" s="99" t="e">
        <f ca="true">+IF(AND(ISNUMBER(OFFSET('Sanitation Data'!$F$12,0,10*ROW('Sanitation Data'!F163))),'Data Summary'!CY169="Yes"),OFFSET('Sanitation Data'!$F$12,0,10*ROW('Sanitation Data'!F163)),NA())</f>
        <v>#N/A</v>
      </c>
      <c r="AK169" s="99" t="e">
        <f ca="true">+IF(AND(ISNUMBER(OFFSET('Sanitation Data'!$G$4,0,10*ROW('Sanitation Data'!G163))),'Data Summary'!CZ169="Yes"),100-OFFSET('Sanitation Data'!$G$4,0,10*ROW('Sanitation Data'!G163)),NA())</f>
        <v>#N/A</v>
      </c>
      <c r="AL169" s="99" t="e">
        <f ca="true">+IF(AND(ISNUMBER(OFFSET('Sanitation Data'!$G$6,0,10*ROW('Sanitation Data'!G163))),'Data Summary'!DA169="Yes"),OFFSET('Sanitation Data'!$G$6,0,10*ROW('Sanitation Data'!G163)),NA())</f>
        <v>#N/A</v>
      </c>
      <c r="AM169" s="99" t="e">
        <f ca="true">+IF(AND(ISNUMBER(OFFSET('Sanitation Data'!$G$10,0,10*ROW('Sanitation Data'!G163))),'Data Summary'!DB169="Yes"),OFFSET('Sanitation Data'!$G$10,0,10*ROW('Sanitation Data'!G163)),NA())</f>
        <v>#N/A</v>
      </c>
      <c r="AN169" s="99" t="e">
        <f ca="true">+IF(AND(ISNUMBER(OFFSET('Sanitation Data'!$G$11,0,10*ROW('Sanitation Data'!G163))),'Data Summary'!DC169="Yes"),OFFSET('Sanitation Data'!$G$11,0,10*ROW('Sanitation Data'!G163)),NA())</f>
        <v>#N/A</v>
      </c>
      <c r="AO169" s="99" t="e">
        <f ca="true">+IF(AND(ISNUMBER(OFFSET('Sanitation Data'!$G$12,0,10*ROW('Sanitation Data'!G163))),'Data Summary'!DD169="Yes"),OFFSET('Sanitation Data'!$G$12,0,10*ROW('Sanitation Data'!G163)),NA())</f>
        <v>#N/A</v>
      </c>
      <c r="AP169" s="99" t="e">
        <f ca="true">+IF(AND(ISNUMBER(OFFSET('Sanitation Data'!$H$4,0,10*ROW('Sanitation Data'!H163))),'Data Summary'!DE169="Yes"),100-OFFSET('Sanitation Data'!$H$4,0,10*ROW('Sanitation Data'!H163)),NA())</f>
        <v>#N/A</v>
      </c>
      <c r="AQ169" s="99" t="e">
        <f ca="true">+IF(AND(ISNUMBER(OFFSET('Sanitation Data'!$H$6,0,10*ROW('Sanitation Data'!H163))),'Data Summary'!DF169="Yes"),OFFSET('Sanitation Data'!$H$6,0,10*ROW('Sanitation Data'!H163)),NA())</f>
        <v>#N/A</v>
      </c>
      <c r="AR169" s="99" t="e">
        <f ca="true">+IF(AND(ISNUMBER(OFFSET('Sanitation Data'!$H$10,0,10*ROW('Sanitation Data'!H163))),'Data Summary'!DG169="Yes"),OFFSET('Sanitation Data'!$H$10,0,10*ROW('Sanitation Data'!H163)),NA())</f>
        <v>#N/A</v>
      </c>
      <c r="AS169" s="99" t="e">
        <f ca="true">+IF(AND(ISNUMBER(OFFSET('Sanitation Data'!$H$11,0,10*ROW('Sanitation Data'!H163))),'Data Summary'!DH169="Yes"),OFFSET('Sanitation Data'!$H$11,0,10*ROW('Sanitation Data'!H163)),NA())</f>
        <v>#N/A</v>
      </c>
      <c r="AT169" s="99" t="e">
        <f ca="true">+IF(AND(ISNUMBER(OFFSET('Sanitation Data'!$H$12,0,10*ROW('Sanitation Data'!H163))),'Data Summary'!DI169="Yes"),OFFSET('Sanitation Data'!$H$12,0,10*ROW('Sanitation Data'!H163)),NA())</f>
        <v>#N/A</v>
      </c>
      <c r="AU169" s="99" t="e">
        <f ca="true">+IF(AND(ISNUMBER(OFFSET('Sanitation Data'!$I$4,0,10*ROW('Sanitation Data'!I163))),'Data Summary'!DJ169="Yes"),100-OFFSET('Sanitation Data'!$I$4,0,10*ROW('Sanitation Data'!I163)),NA())</f>
        <v>#N/A</v>
      </c>
      <c r="AV169" s="99" t="e">
        <f ca="true">+IF(AND(ISNUMBER(OFFSET('Sanitation Data'!$I$6,0,10*ROW('Sanitation Data'!I163))),'Data Summary'!DK169="Yes"),OFFSET('Sanitation Data'!$I$6,0,10*ROW('Sanitation Data'!I163)),NA())</f>
        <v>#N/A</v>
      </c>
      <c r="AW169" s="99" t="e">
        <f ca="true">+IF(AND(ISNUMBER(OFFSET('Sanitation Data'!$I$10,0,10*ROW('Sanitation Data'!I163))),'Data Summary'!DL169="Yes"),OFFSET('Sanitation Data'!$I$10,0,10*ROW('Sanitation Data'!I163)),NA())</f>
        <v>#N/A</v>
      </c>
      <c r="AX169" s="99" t="e">
        <f ca="true">+IF(AND(ISNUMBER(OFFSET('Sanitation Data'!$I$11,0,10*ROW('Sanitation Data'!I163))),'Data Summary'!DM169="Yes"),OFFSET('Sanitation Data'!$I$11,0,10*ROW('Sanitation Data'!I163)),NA())</f>
        <v>#N/A</v>
      </c>
      <c r="AY169" s="99" t="e">
        <f ca="true">+IF(AND(ISNUMBER(OFFSET('Sanitation Data'!$I$12,0,10*ROW('Sanitation Data'!I163))),'Data Summary'!DN169="Yes"),OFFSET('Sanitation Data'!$I$12,0,10*ROW('Sanitation Data'!I163)),NA())</f>
        <v>#N/A</v>
      </c>
      <c r="AZ169" s="100" t="e">
        <f ca="true">+IF(AND(ISNUMBER(OFFSET('Hygiene Data'!$D$5,0,10*ROW('Hygiene Data'!D163))),'Data Summary'!DO169="Yes"),OFFSET('Hygiene Data'!$D$5,0,10*ROW('Hygiene Data'!D163)),NA())</f>
        <v>#N/A</v>
      </c>
      <c r="BA169" s="100" t="e">
        <f ca="true">+IF(AND(ISNUMBER(OFFSET('Hygiene Data'!$D$7,0,10*ROW('Hygiene Data'!D163))),'Data Summary'!DP169="Yes"),OFFSET('Hygiene Data'!$D$7,0,10*ROW('Hygiene Data'!D163)),NA())</f>
        <v>#N/A</v>
      </c>
      <c r="BB169" s="100" t="e">
        <f ca="true">+IF(AND(ISNUMBER(OFFSET('Hygiene Data'!$D$9,0,10*ROW('Hygiene Data'!D163))),'Data Summary'!DQ169="Yes"),OFFSET('Hygiene Data'!$D$9,0,10*ROW('Hygiene Data'!D163)),NA())</f>
        <v>#N/A</v>
      </c>
      <c r="BC169" s="100" t="e">
        <f ca="true">+IF(AND(ISNUMBER(OFFSET('Hygiene Data'!$E$5,0,10*ROW('Hygiene Data'!E163))),'Data Summary'!DR169="Yes"),OFFSET('Hygiene Data'!$E$5,0,10*ROW('Hygiene Data'!E163)),NA())</f>
        <v>#N/A</v>
      </c>
      <c r="BD169" s="100" t="e">
        <f ca="true">+IF(AND(ISNUMBER(OFFSET('Hygiene Data'!$E$7,0,10*ROW('Hygiene Data'!E163))),'Data Summary'!DS169="Yes"),OFFSET('Hygiene Data'!$E$7,0,10*ROW('Hygiene Data'!E163)),NA())</f>
        <v>#N/A</v>
      </c>
      <c r="BE169" s="100" t="e">
        <f ca="true">+IF(AND(ISNUMBER(OFFSET('Hygiene Data'!$E$9,0,10*ROW('Hygiene Data'!E163))),'Data Summary'!DT169="Yes"),OFFSET('Hygiene Data'!$E$9,0,10*ROW('Hygiene Data'!E163)),NA())</f>
        <v>#N/A</v>
      </c>
      <c r="BF169" s="100" t="e">
        <f ca="true">+IF(AND(ISNUMBER(OFFSET('Hygiene Data'!$F$5,0,10*ROW('Hygiene Data'!F163))),'Data Summary'!DU169="Yes"),OFFSET('Hygiene Data'!$F$5,0,10*ROW('Hygiene Data'!F163)),NA())</f>
        <v>#N/A</v>
      </c>
      <c r="BG169" s="100" t="e">
        <f ca="true">+IF(AND(ISNUMBER(OFFSET('Hygiene Data'!$F$7,0,10*ROW('Hygiene Data'!F163))),'Data Summary'!DV169="Yes"),OFFSET('Hygiene Data'!$F$7,0,10*ROW('Hygiene Data'!F163)),NA())</f>
        <v>#N/A</v>
      </c>
      <c r="BH169" s="100" t="e">
        <f ca="true">+IF(AND(ISNUMBER(OFFSET('Hygiene Data'!$F$9,0,10*ROW('Hygiene Data'!F163))),'Data Summary'!DW169="Yes"),OFFSET('Hygiene Data'!$F$9,0,10*ROW('Hygiene Data'!F163)),NA())</f>
        <v>#N/A</v>
      </c>
      <c r="BI169" s="100" t="e">
        <f ca="true">+IF(AND(ISNUMBER(OFFSET('Hygiene Data'!$G$5,0,10*ROW('Hygiene Data'!G163))),'Data Summary'!DX169="Yes"),OFFSET('Hygiene Data'!$G$5,0,10*ROW('Hygiene Data'!G163)),NA())</f>
        <v>#N/A</v>
      </c>
      <c r="BJ169" s="100" t="e">
        <f ca="true">+IF(AND(ISNUMBER(OFFSET('Hygiene Data'!$G$7,0,10*ROW('Hygiene Data'!G163))),'Data Summary'!DY169="Yes"),OFFSET('Hygiene Data'!$G$7,0,10*ROW('Hygiene Data'!G163)),NA())</f>
        <v>#N/A</v>
      </c>
      <c r="BK169" s="100" t="e">
        <f ca="true">+IF(AND(ISNUMBER(OFFSET('Hygiene Data'!$G$9,0,10*ROW('Hygiene Data'!G163))),'Data Summary'!DZ169="Yes"),OFFSET('Hygiene Data'!$G$9,0,10*ROW('Hygiene Data'!G163)),NA())</f>
        <v>#N/A</v>
      </c>
      <c r="BL169" s="100" t="e">
        <f ca="true">+IF(AND(ISNUMBER(OFFSET('Hygiene Data'!$H$5,0,10*ROW('Hygiene Data'!H163))),'Data Summary'!EA169="Yes"),OFFSET('Hygiene Data'!$H$5,0,10*ROW('Hygiene Data'!H163)),NA())</f>
        <v>#N/A</v>
      </c>
      <c r="BM169" s="100" t="e">
        <f ca="true">+IF(AND(ISNUMBER(OFFSET('Hygiene Data'!$H$7,0,10*ROW('Hygiene Data'!H163))),'Data Summary'!EB169="Yes"),OFFSET('Hygiene Data'!$H$7,0,10*ROW('Hygiene Data'!H163)),NA())</f>
        <v>#N/A</v>
      </c>
      <c r="BN169" s="100" t="e">
        <f ca="true">+IF(AND(ISNUMBER(OFFSET('Hygiene Data'!$H$9,0,10*ROW('Hygiene Data'!H163))),'Data Summary'!EC169="Yes"),OFFSET('Hygiene Data'!$H$9,0,10*ROW('Hygiene Data'!H163)),NA())</f>
        <v>#N/A</v>
      </c>
      <c r="BO169" s="100" t="e">
        <f ca="true">+IF(AND(ISNUMBER(OFFSET('Hygiene Data'!$I$5,0,10*ROW('Hygiene Data'!I163))),'Data Summary'!ED169="Yes"),OFFSET('Hygiene Data'!$I$5,0,10*ROW('Hygiene Data'!I163)),NA())</f>
        <v>#N/A</v>
      </c>
      <c r="BP169" s="100" t="e">
        <f ca="true">+IF(AND(ISNUMBER(OFFSET('Hygiene Data'!$I$7,0,10*ROW('Hygiene Data'!I163))),'Data Summary'!EE169="Yes"),OFFSET('Hygiene Data'!$I$7,0,10*ROW('Hygiene Data'!I163)),NA())</f>
        <v>#N/A</v>
      </c>
      <c r="BQ169" s="100" t="e">
        <f ca="true">+IF(AND(ISNUMBER(OFFSET('Hygiene Data'!$I$9,0,10*ROW('Hygiene Data'!I163))),'Data Summary'!EF169="Yes"),OFFSET('Hygiene Data'!$I$9,0,10*ROW('Hygiene Data'!I163)),NA())</f>
        <v>#N/A</v>
      </c>
    </row>
    <row xmlns:x14ac="http://schemas.microsoft.com/office/spreadsheetml/2009/9/ac" r="170" x14ac:dyDescent="0.2">
      <c r="A170" s="351" t="e">
        <f ca="true">+RIGHT('Data Summary'!A170,LEN('Data Summary'!A170)-9)</f>
        <v>#VALUE!</v>
      </c>
      <c r="B170" s="38" t="str">
        <f ca="true">+IF(ISTEXT('Data Summary'!B170),'Data Summary'!B170,"")</f>
        <v/>
      </c>
      <c r="C170" s="350" t="e">
        <f ca="true">+VALUE('Data Summary'!C170)</f>
        <v>#VALUE!</v>
      </c>
      <c r="D170" s="98" t="e">
        <f ca="true">+IF(AND(ISNUMBER(OFFSET('Water Data'!$D$4,0,10*ROW('Water Data'!D164))),'Data Summary'!BS170="Yes"),100-OFFSET('Water Data'!$D$4,0,10*ROW('Water Data'!D164)),NA())</f>
        <v>#N/A</v>
      </c>
      <c r="E170" s="98" t="e">
        <f ca="true">+IF(AND(ISNUMBER(OFFSET('Water Data'!$D$6,0,10*ROW('Water Data'!D164))),'Data Summary'!BT170="Yes"),OFFSET('Water Data'!$D$6,0,10*ROW('Water Data'!D164)),NA())</f>
        <v>#N/A</v>
      </c>
      <c r="F170" s="98" t="e">
        <f ca="true">+IF(AND(ISNUMBER(OFFSET('Water Data'!$D$9,0,10*ROW('Water Data'!D164))),'Data Summary'!BU170="Yes"),OFFSET('Water Data'!$D$9,0,10*ROW('Water Data'!D164)),NA())</f>
        <v>#N/A</v>
      </c>
      <c r="G170" s="98" t="e">
        <f ca="true">+IF(AND(ISNUMBER(OFFSET('Water Data'!$E$4,0,10*ROW('Water Data'!E164))),'Data Summary'!BV170="Yes"),100-OFFSET('Water Data'!$E$4,0,10*ROW('Water Data'!E164)),NA())</f>
        <v>#N/A</v>
      </c>
      <c r="H170" s="98" t="e">
        <f ca="true">+IF(AND(ISNUMBER(OFFSET('Water Data'!$E$6,0,10*ROW('Water Data'!E164))),'Data Summary'!BW170="Yes"),OFFSET('Water Data'!$E$6,0,10*ROW('Water Data'!E164)),NA())</f>
        <v>#N/A</v>
      </c>
      <c r="I170" s="98" t="e">
        <f ca="true">+IF(AND(ISNUMBER(OFFSET('Water Data'!$E$9,0,10*ROW('Water Data'!E164))),'Data Summary'!BX170="Yes"),OFFSET('Water Data'!$E$9,0,10*ROW('Water Data'!E164)),NA())</f>
        <v>#N/A</v>
      </c>
      <c r="J170" s="98" t="e">
        <f ca="true">+IF(AND(ISNUMBER(OFFSET('Water Data'!$F$4,0,10*ROW('Water Data'!F164))),'Data Summary'!BY170="Yes"),100-OFFSET('Water Data'!$F$4,0,10*ROW('Water Data'!F164)),NA())</f>
        <v>#N/A</v>
      </c>
      <c r="K170" s="98" t="e">
        <f ca="true">+IF(AND(ISNUMBER(OFFSET('Water Data'!$F$6,0,10*ROW('Water Data'!F164))),'Data Summary'!BZ170="Yes"),OFFSET('Water Data'!$F$6,0,10*ROW('Water Data'!F164)),NA())</f>
        <v>#N/A</v>
      </c>
      <c r="L170" s="98" t="e">
        <f ca="true">+IF(AND(ISNUMBER(OFFSET('Water Data'!$F$9,0,10*ROW('Water Data'!F164))),'Data Summary'!CA170="Yes"),OFFSET('Water Data'!$F$9,0,10*ROW('Water Data'!F164)),NA())</f>
        <v>#N/A</v>
      </c>
      <c r="M170" s="98" t="e">
        <f ca="true">+IF(AND(ISNUMBER(OFFSET('Water Data'!$G$4,0,10*ROW('Water Data'!G164))),'Data Summary'!CB170="Yes"),100-OFFSET('Water Data'!$G$4,0,10*ROW('Water Data'!G164)),NA())</f>
        <v>#N/A</v>
      </c>
      <c r="N170" s="98" t="e">
        <f ca="true">+IF(AND(ISNUMBER(OFFSET('Water Data'!$G$6,0,10*ROW('Water Data'!G164))),'Data Summary'!CC170="Yes"),OFFSET('Water Data'!$G$6,0,10*ROW('Water Data'!G164)),NA())</f>
        <v>#N/A</v>
      </c>
      <c r="O170" s="98" t="e">
        <f ca="true">+IF(AND(ISNUMBER(OFFSET('Water Data'!$G$9,0,10*ROW('Water Data'!G164))),'Data Summary'!CD170="Yes"),OFFSET('Water Data'!$G$9,0,10*ROW('Water Data'!G164)),NA())</f>
        <v>#N/A</v>
      </c>
      <c r="P170" s="98" t="e">
        <f ca="true">+IF(AND(ISNUMBER(OFFSET('Water Data'!$H$4,0,10*ROW('Water Data'!H164))),'Data Summary'!CE170="Yes"),100-OFFSET('Water Data'!$H$4,0,10*ROW('Water Data'!H164)),NA())</f>
        <v>#N/A</v>
      </c>
      <c r="Q170" s="98" t="e">
        <f ca="true">+IF(AND(ISNUMBER(OFFSET('Water Data'!$H$6,0,10*ROW('Water Data'!H164))),'Data Summary'!CF170="Yes"),OFFSET('Water Data'!$H$6,0,10*ROW('Water Data'!H164)),NA())</f>
        <v>#N/A</v>
      </c>
      <c r="R170" s="98" t="e">
        <f ca="true">+IF(AND(ISNUMBER(OFFSET('Water Data'!$H$9,0,10*ROW('Water Data'!H164))),'Data Summary'!CG170="Yes"),OFFSET('Water Data'!$H$9,0,10*ROW('Water Data'!H164)),NA())</f>
        <v>#N/A</v>
      </c>
      <c r="S170" s="98" t="e">
        <f ca="true">+IF(AND(ISNUMBER(OFFSET('Water Data'!$I$4,0,10*ROW('Water Data'!I164))),'Data Summary'!CH170="Yes"),100-OFFSET('Water Data'!$I$4,0,10*ROW('Water Data'!I164)),NA())</f>
        <v>#N/A</v>
      </c>
      <c r="T170" s="98" t="e">
        <f ca="true">+IF(AND(ISNUMBER(OFFSET('Water Data'!$I$6,0,10*ROW('Water Data'!I164))),'Data Summary'!CI170="Yes"),OFFSET('Water Data'!$I$6,0,10*ROW('Water Data'!I164)),NA())</f>
        <v>#N/A</v>
      </c>
      <c r="U170" s="98" t="e">
        <f ca="true">+IF(AND(ISNUMBER(OFFSET('Water Data'!$I$9,0,10*ROW('Water Data'!I164))),'Data Summary'!CJ170="Yes"),OFFSET('Water Data'!$I$9,0,10*ROW('Water Data'!I164)),NA())</f>
        <v>#N/A</v>
      </c>
      <c r="V170" s="99" t="e">
        <f ca="true">+IF(AND(ISNUMBER(OFFSET('Sanitation Data'!$D$4,0,10*ROW('Sanitation Data'!D164))),'Data Summary'!CK170="Yes"),100-OFFSET('Sanitation Data'!$D$4,0,10*ROW('Sanitation Data'!D164)),NA())</f>
        <v>#N/A</v>
      </c>
      <c r="W170" s="99" t="e">
        <f ca="true">+IF(AND(ISNUMBER(OFFSET('Sanitation Data'!$D$6,0,10*ROW('Sanitation Data'!D164))),'Data Summary'!CL170="Yes"),OFFSET('Sanitation Data'!$D$6,0,10*ROW('Sanitation Data'!D164)),NA())</f>
        <v>#N/A</v>
      </c>
      <c r="X170" s="99" t="e">
        <f ca="true">+IF(AND(ISNUMBER(OFFSET('Sanitation Data'!$D$10,0,10*ROW('Sanitation Data'!D164))),'Data Summary'!CM170="Yes"),OFFSET('Sanitation Data'!$D$10,0,10*ROW('Sanitation Data'!D164)),NA())</f>
        <v>#N/A</v>
      </c>
      <c r="Y170" s="99" t="e">
        <f ca="true">+IF(AND(ISNUMBER(OFFSET('Sanitation Data'!$D$11,0,10*ROW('Sanitation Data'!D164))),'Data Summary'!CN170="Yes"),OFFSET('Sanitation Data'!$D$11,0,10*ROW('Sanitation Data'!D164)),NA())</f>
        <v>#N/A</v>
      </c>
      <c r="Z170" s="99" t="e">
        <f ca="true">+IF(AND(ISNUMBER(OFFSET('Sanitation Data'!$D$12,0,10*ROW('Sanitation Data'!D164))),'Data Summary'!CO170="Yes"),OFFSET('Sanitation Data'!$D$12,0,10*ROW('Sanitation Data'!D164)),NA())</f>
        <v>#N/A</v>
      </c>
      <c r="AA170" s="99" t="e">
        <f ca="true">+IF(AND(ISNUMBER(OFFSET('Sanitation Data'!$E$4,0,10*ROW('Sanitation Data'!E164))),'Data Summary'!CP170="Yes"),100-OFFSET('Sanitation Data'!$E$4,0,10*ROW('Sanitation Data'!E164)),NA())</f>
        <v>#N/A</v>
      </c>
      <c r="AB170" s="99" t="e">
        <f ca="true">+IF(AND(ISNUMBER(OFFSET('Sanitation Data'!$E$6,0,10*ROW('Sanitation Data'!E164))),'Data Summary'!CQ170="Yes"),OFFSET('Sanitation Data'!$E$6,0,10*ROW('Sanitation Data'!E164)),NA())</f>
        <v>#N/A</v>
      </c>
      <c r="AC170" s="99" t="e">
        <f ca="true">+IF(AND(ISNUMBER(OFFSET('Sanitation Data'!$E$10,0,10*ROW('Sanitation Data'!E164))),'Data Summary'!CR170="Yes"),OFFSET('Sanitation Data'!$E$10,0,10*ROW('Sanitation Data'!E164)),NA())</f>
        <v>#N/A</v>
      </c>
      <c r="AD170" s="99" t="e">
        <f ca="true">+IF(AND(ISNUMBER(OFFSET('Sanitation Data'!$E$11,0,10*ROW('Sanitation Data'!E164))),'Data Summary'!CS170="Yes"),OFFSET('Sanitation Data'!$E$11,0,10*ROW('Sanitation Data'!E164)),NA())</f>
        <v>#N/A</v>
      </c>
      <c r="AE170" s="99" t="e">
        <f ca="true">+IF(AND(ISNUMBER(OFFSET('Sanitation Data'!$E$12,0,10*ROW('Sanitation Data'!E164))),'Data Summary'!CT170="Yes"),OFFSET('Sanitation Data'!$E$12,0,10*ROW('Sanitation Data'!E164)),NA())</f>
        <v>#N/A</v>
      </c>
      <c r="AF170" s="99" t="e">
        <f ca="true">+IF(AND(ISNUMBER(OFFSET('Sanitation Data'!$F$4,0,10*ROW('Sanitation Data'!F164))),'Data Summary'!CU170="Yes"),100-OFFSET('Sanitation Data'!$F$4,0,10*ROW('Sanitation Data'!F164)),NA())</f>
        <v>#N/A</v>
      </c>
      <c r="AG170" s="99" t="e">
        <f ca="true">+IF(AND(ISNUMBER(OFFSET('Sanitation Data'!$F$6,0,10*ROW('Sanitation Data'!F164))),'Data Summary'!CV170="Yes"),OFFSET('Sanitation Data'!$F$6,0,10*ROW('Sanitation Data'!F164)),NA())</f>
        <v>#N/A</v>
      </c>
      <c r="AH170" s="99" t="e">
        <f ca="true">+IF(AND(ISNUMBER(OFFSET('Sanitation Data'!$F$10,0,10*ROW('Sanitation Data'!F164))),'Data Summary'!CW170="Yes"),OFFSET('Sanitation Data'!$F$10,0,10*ROW('Sanitation Data'!F164)),NA())</f>
        <v>#N/A</v>
      </c>
      <c r="AI170" s="99" t="e">
        <f ca="true">+IF(AND(ISNUMBER(OFFSET('Sanitation Data'!$F$11,0,10*ROW('Sanitation Data'!F164))),'Data Summary'!CX170="Yes"),OFFSET('Sanitation Data'!$F$11,0,10*ROW('Sanitation Data'!F164)),NA())</f>
        <v>#N/A</v>
      </c>
      <c r="AJ170" s="99" t="e">
        <f ca="true">+IF(AND(ISNUMBER(OFFSET('Sanitation Data'!$F$12,0,10*ROW('Sanitation Data'!F164))),'Data Summary'!CY170="Yes"),OFFSET('Sanitation Data'!$F$12,0,10*ROW('Sanitation Data'!F164)),NA())</f>
        <v>#N/A</v>
      </c>
      <c r="AK170" s="99" t="e">
        <f ca="true">+IF(AND(ISNUMBER(OFFSET('Sanitation Data'!$G$4,0,10*ROW('Sanitation Data'!G164))),'Data Summary'!CZ170="Yes"),100-OFFSET('Sanitation Data'!$G$4,0,10*ROW('Sanitation Data'!G164)),NA())</f>
        <v>#N/A</v>
      </c>
      <c r="AL170" s="99" t="e">
        <f ca="true">+IF(AND(ISNUMBER(OFFSET('Sanitation Data'!$G$6,0,10*ROW('Sanitation Data'!G164))),'Data Summary'!DA170="Yes"),OFFSET('Sanitation Data'!$G$6,0,10*ROW('Sanitation Data'!G164)),NA())</f>
        <v>#N/A</v>
      </c>
      <c r="AM170" s="99" t="e">
        <f ca="true">+IF(AND(ISNUMBER(OFFSET('Sanitation Data'!$G$10,0,10*ROW('Sanitation Data'!G164))),'Data Summary'!DB170="Yes"),OFFSET('Sanitation Data'!$G$10,0,10*ROW('Sanitation Data'!G164)),NA())</f>
        <v>#N/A</v>
      </c>
      <c r="AN170" s="99" t="e">
        <f ca="true">+IF(AND(ISNUMBER(OFFSET('Sanitation Data'!$G$11,0,10*ROW('Sanitation Data'!G164))),'Data Summary'!DC170="Yes"),OFFSET('Sanitation Data'!$G$11,0,10*ROW('Sanitation Data'!G164)),NA())</f>
        <v>#N/A</v>
      </c>
      <c r="AO170" s="99" t="e">
        <f ca="true">+IF(AND(ISNUMBER(OFFSET('Sanitation Data'!$G$12,0,10*ROW('Sanitation Data'!G164))),'Data Summary'!DD170="Yes"),OFFSET('Sanitation Data'!$G$12,0,10*ROW('Sanitation Data'!G164)),NA())</f>
        <v>#N/A</v>
      </c>
      <c r="AP170" s="99" t="e">
        <f ca="true">+IF(AND(ISNUMBER(OFFSET('Sanitation Data'!$H$4,0,10*ROW('Sanitation Data'!H164))),'Data Summary'!DE170="Yes"),100-OFFSET('Sanitation Data'!$H$4,0,10*ROW('Sanitation Data'!H164)),NA())</f>
        <v>#N/A</v>
      </c>
      <c r="AQ170" s="99" t="e">
        <f ca="true">+IF(AND(ISNUMBER(OFFSET('Sanitation Data'!$H$6,0,10*ROW('Sanitation Data'!H164))),'Data Summary'!DF170="Yes"),OFFSET('Sanitation Data'!$H$6,0,10*ROW('Sanitation Data'!H164)),NA())</f>
        <v>#N/A</v>
      </c>
      <c r="AR170" s="99" t="e">
        <f ca="true">+IF(AND(ISNUMBER(OFFSET('Sanitation Data'!$H$10,0,10*ROW('Sanitation Data'!H164))),'Data Summary'!DG170="Yes"),OFFSET('Sanitation Data'!$H$10,0,10*ROW('Sanitation Data'!H164)),NA())</f>
        <v>#N/A</v>
      </c>
      <c r="AS170" s="99" t="e">
        <f ca="true">+IF(AND(ISNUMBER(OFFSET('Sanitation Data'!$H$11,0,10*ROW('Sanitation Data'!H164))),'Data Summary'!DH170="Yes"),OFFSET('Sanitation Data'!$H$11,0,10*ROW('Sanitation Data'!H164)),NA())</f>
        <v>#N/A</v>
      </c>
      <c r="AT170" s="99" t="e">
        <f ca="true">+IF(AND(ISNUMBER(OFFSET('Sanitation Data'!$H$12,0,10*ROW('Sanitation Data'!H164))),'Data Summary'!DI170="Yes"),OFFSET('Sanitation Data'!$H$12,0,10*ROW('Sanitation Data'!H164)),NA())</f>
        <v>#N/A</v>
      </c>
      <c r="AU170" s="99" t="e">
        <f ca="true">+IF(AND(ISNUMBER(OFFSET('Sanitation Data'!$I$4,0,10*ROW('Sanitation Data'!I164))),'Data Summary'!DJ170="Yes"),100-OFFSET('Sanitation Data'!$I$4,0,10*ROW('Sanitation Data'!I164)),NA())</f>
        <v>#N/A</v>
      </c>
      <c r="AV170" s="99" t="e">
        <f ca="true">+IF(AND(ISNUMBER(OFFSET('Sanitation Data'!$I$6,0,10*ROW('Sanitation Data'!I164))),'Data Summary'!DK170="Yes"),OFFSET('Sanitation Data'!$I$6,0,10*ROW('Sanitation Data'!I164)),NA())</f>
        <v>#N/A</v>
      </c>
      <c r="AW170" s="99" t="e">
        <f ca="true">+IF(AND(ISNUMBER(OFFSET('Sanitation Data'!$I$10,0,10*ROW('Sanitation Data'!I164))),'Data Summary'!DL170="Yes"),OFFSET('Sanitation Data'!$I$10,0,10*ROW('Sanitation Data'!I164)),NA())</f>
        <v>#N/A</v>
      </c>
      <c r="AX170" s="99" t="e">
        <f ca="true">+IF(AND(ISNUMBER(OFFSET('Sanitation Data'!$I$11,0,10*ROW('Sanitation Data'!I164))),'Data Summary'!DM170="Yes"),OFFSET('Sanitation Data'!$I$11,0,10*ROW('Sanitation Data'!I164)),NA())</f>
        <v>#N/A</v>
      </c>
      <c r="AY170" s="99" t="e">
        <f ca="true">+IF(AND(ISNUMBER(OFFSET('Sanitation Data'!$I$12,0,10*ROW('Sanitation Data'!I164))),'Data Summary'!DN170="Yes"),OFFSET('Sanitation Data'!$I$12,0,10*ROW('Sanitation Data'!I164)),NA())</f>
        <v>#N/A</v>
      </c>
      <c r="AZ170" s="100" t="e">
        <f ca="true">+IF(AND(ISNUMBER(OFFSET('Hygiene Data'!$D$5,0,10*ROW('Hygiene Data'!D164))),'Data Summary'!DO170="Yes"),OFFSET('Hygiene Data'!$D$5,0,10*ROW('Hygiene Data'!D164)),NA())</f>
        <v>#N/A</v>
      </c>
      <c r="BA170" s="100" t="e">
        <f ca="true">+IF(AND(ISNUMBER(OFFSET('Hygiene Data'!$D$7,0,10*ROW('Hygiene Data'!D164))),'Data Summary'!DP170="Yes"),OFFSET('Hygiene Data'!$D$7,0,10*ROW('Hygiene Data'!D164)),NA())</f>
        <v>#N/A</v>
      </c>
      <c r="BB170" s="100" t="e">
        <f ca="true">+IF(AND(ISNUMBER(OFFSET('Hygiene Data'!$D$9,0,10*ROW('Hygiene Data'!D164))),'Data Summary'!DQ170="Yes"),OFFSET('Hygiene Data'!$D$9,0,10*ROW('Hygiene Data'!D164)),NA())</f>
        <v>#N/A</v>
      </c>
      <c r="BC170" s="100" t="e">
        <f ca="true">+IF(AND(ISNUMBER(OFFSET('Hygiene Data'!$E$5,0,10*ROW('Hygiene Data'!E164))),'Data Summary'!DR170="Yes"),OFFSET('Hygiene Data'!$E$5,0,10*ROW('Hygiene Data'!E164)),NA())</f>
        <v>#N/A</v>
      </c>
      <c r="BD170" s="100" t="e">
        <f ca="true">+IF(AND(ISNUMBER(OFFSET('Hygiene Data'!$E$7,0,10*ROW('Hygiene Data'!E164))),'Data Summary'!DS170="Yes"),OFFSET('Hygiene Data'!$E$7,0,10*ROW('Hygiene Data'!E164)),NA())</f>
        <v>#N/A</v>
      </c>
      <c r="BE170" s="100" t="e">
        <f ca="true">+IF(AND(ISNUMBER(OFFSET('Hygiene Data'!$E$9,0,10*ROW('Hygiene Data'!E164))),'Data Summary'!DT170="Yes"),OFFSET('Hygiene Data'!$E$9,0,10*ROW('Hygiene Data'!E164)),NA())</f>
        <v>#N/A</v>
      </c>
      <c r="BF170" s="100" t="e">
        <f ca="true">+IF(AND(ISNUMBER(OFFSET('Hygiene Data'!$F$5,0,10*ROW('Hygiene Data'!F164))),'Data Summary'!DU170="Yes"),OFFSET('Hygiene Data'!$F$5,0,10*ROW('Hygiene Data'!F164)),NA())</f>
        <v>#N/A</v>
      </c>
      <c r="BG170" s="100" t="e">
        <f ca="true">+IF(AND(ISNUMBER(OFFSET('Hygiene Data'!$F$7,0,10*ROW('Hygiene Data'!F164))),'Data Summary'!DV170="Yes"),OFFSET('Hygiene Data'!$F$7,0,10*ROW('Hygiene Data'!F164)),NA())</f>
        <v>#N/A</v>
      </c>
      <c r="BH170" s="100" t="e">
        <f ca="true">+IF(AND(ISNUMBER(OFFSET('Hygiene Data'!$F$9,0,10*ROW('Hygiene Data'!F164))),'Data Summary'!DW170="Yes"),OFFSET('Hygiene Data'!$F$9,0,10*ROW('Hygiene Data'!F164)),NA())</f>
        <v>#N/A</v>
      </c>
      <c r="BI170" s="100" t="e">
        <f ca="true">+IF(AND(ISNUMBER(OFFSET('Hygiene Data'!$G$5,0,10*ROW('Hygiene Data'!G164))),'Data Summary'!DX170="Yes"),OFFSET('Hygiene Data'!$G$5,0,10*ROW('Hygiene Data'!G164)),NA())</f>
        <v>#N/A</v>
      </c>
      <c r="BJ170" s="100" t="e">
        <f ca="true">+IF(AND(ISNUMBER(OFFSET('Hygiene Data'!$G$7,0,10*ROW('Hygiene Data'!G164))),'Data Summary'!DY170="Yes"),OFFSET('Hygiene Data'!$G$7,0,10*ROW('Hygiene Data'!G164)),NA())</f>
        <v>#N/A</v>
      </c>
      <c r="BK170" s="100" t="e">
        <f ca="true">+IF(AND(ISNUMBER(OFFSET('Hygiene Data'!$G$9,0,10*ROW('Hygiene Data'!G164))),'Data Summary'!DZ170="Yes"),OFFSET('Hygiene Data'!$G$9,0,10*ROW('Hygiene Data'!G164)),NA())</f>
        <v>#N/A</v>
      </c>
      <c r="BL170" s="100" t="e">
        <f ca="true">+IF(AND(ISNUMBER(OFFSET('Hygiene Data'!$H$5,0,10*ROW('Hygiene Data'!H164))),'Data Summary'!EA170="Yes"),OFFSET('Hygiene Data'!$H$5,0,10*ROW('Hygiene Data'!H164)),NA())</f>
        <v>#N/A</v>
      </c>
      <c r="BM170" s="100" t="e">
        <f ca="true">+IF(AND(ISNUMBER(OFFSET('Hygiene Data'!$H$7,0,10*ROW('Hygiene Data'!H164))),'Data Summary'!EB170="Yes"),OFFSET('Hygiene Data'!$H$7,0,10*ROW('Hygiene Data'!H164)),NA())</f>
        <v>#N/A</v>
      </c>
      <c r="BN170" s="100" t="e">
        <f ca="true">+IF(AND(ISNUMBER(OFFSET('Hygiene Data'!$H$9,0,10*ROW('Hygiene Data'!H164))),'Data Summary'!EC170="Yes"),OFFSET('Hygiene Data'!$H$9,0,10*ROW('Hygiene Data'!H164)),NA())</f>
        <v>#N/A</v>
      </c>
      <c r="BO170" s="100" t="e">
        <f ca="true">+IF(AND(ISNUMBER(OFFSET('Hygiene Data'!$I$5,0,10*ROW('Hygiene Data'!I164))),'Data Summary'!ED170="Yes"),OFFSET('Hygiene Data'!$I$5,0,10*ROW('Hygiene Data'!I164)),NA())</f>
        <v>#N/A</v>
      </c>
      <c r="BP170" s="100" t="e">
        <f ca="true">+IF(AND(ISNUMBER(OFFSET('Hygiene Data'!$I$7,0,10*ROW('Hygiene Data'!I164))),'Data Summary'!EE170="Yes"),OFFSET('Hygiene Data'!$I$7,0,10*ROW('Hygiene Data'!I164)),NA())</f>
        <v>#N/A</v>
      </c>
      <c r="BQ170" s="100" t="e">
        <f ca="true">+IF(AND(ISNUMBER(OFFSET('Hygiene Data'!$I$9,0,10*ROW('Hygiene Data'!I164))),'Data Summary'!EF170="Yes"),OFFSET('Hygiene Data'!$I$9,0,10*ROW('Hygiene Data'!I164)),NA())</f>
        <v>#N/A</v>
      </c>
    </row>
    <row xmlns:x14ac="http://schemas.microsoft.com/office/spreadsheetml/2009/9/ac" r="171" x14ac:dyDescent="0.2">
      <c r="A171" s="351" t="e">
        <f ca="true">+RIGHT('Data Summary'!A171,LEN('Data Summary'!A171)-9)</f>
        <v>#VALUE!</v>
      </c>
      <c r="B171" s="38" t="str">
        <f ca="true">+IF(ISTEXT('Data Summary'!B171),'Data Summary'!B171,"")</f>
        <v/>
      </c>
      <c r="C171" s="350" t="e">
        <f ca="true">+VALUE('Data Summary'!C171)</f>
        <v>#VALUE!</v>
      </c>
      <c r="D171" s="98" t="e">
        <f ca="true">+IF(AND(ISNUMBER(OFFSET('Water Data'!$D$4,0,10*ROW('Water Data'!D165))),'Data Summary'!BS171="Yes"),100-OFFSET('Water Data'!$D$4,0,10*ROW('Water Data'!D165)),NA())</f>
        <v>#N/A</v>
      </c>
      <c r="E171" s="98" t="e">
        <f ca="true">+IF(AND(ISNUMBER(OFFSET('Water Data'!$D$6,0,10*ROW('Water Data'!D165))),'Data Summary'!BT171="Yes"),OFFSET('Water Data'!$D$6,0,10*ROW('Water Data'!D165)),NA())</f>
        <v>#N/A</v>
      </c>
      <c r="F171" s="98" t="e">
        <f ca="true">+IF(AND(ISNUMBER(OFFSET('Water Data'!$D$9,0,10*ROW('Water Data'!D165))),'Data Summary'!BU171="Yes"),OFFSET('Water Data'!$D$9,0,10*ROW('Water Data'!D165)),NA())</f>
        <v>#N/A</v>
      </c>
      <c r="G171" s="98" t="e">
        <f ca="true">+IF(AND(ISNUMBER(OFFSET('Water Data'!$E$4,0,10*ROW('Water Data'!E165))),'Data Summary'!BV171="Yes"),100-OFFSET('Water Data'!$E$4,0,10*ROW('Water Data'!E165)),NA())</f>
        <v>#N/A</v>
      </c>
      <c r="H171" s="98" t="e">
        <f ca="true">+IF(AND(ISNUMBER(OFFSET('Water Data'!$E$6,0,10*ROW('Water Data'!E165))),'Data Summary'!BW171="Yes"),OFFSET('Water Data'!$E$6,0,10*ROW('Water Data'!E165)),NA())</f>
        <v>#N/A</v>
      </c>
      <c r="I171" s="98" t="e">
        <f ca="true">+IF(AND(ISNUMBER(OFFSET('Water Data'!$E$9,0,10*ROW('Water Data'!E165))),'Data Summary'!BX171="Yes"),OFFSET('Water Data'!$E$9,0,10*ROW('Water Data'!E165)),NA())</f>
        <v>#N/A</v>
      </c>
      <c r="J171" s="98" t="e">
        <f ca="true">+IF(AND(ISNUMBER(OFFSET('Water Data'!$F$4,0,10*ROW('Water Data'!F165))),'Data Summary'!BY171="Yes"),100-OFFSET('Water Data'!$F$4,0,10*ROW('Water Data'!F165)),NA())</f>
        <v>#N/A</v>
      </c>
      <c r="K171" s="98" t="e">
        <f ca="true">+IF(AND(ISNUMBER(OFFSET('Water Data'!$F$6,0,10*ROW('Water Data'!F165))),'Data Summary'!BZ171="Yes"),OFFSET('Water Data'!$F$6,0,10*ROW('Water Data'!F165)),NA())</f>
        <v>#N/A</v>
      </c>
      <c r="L171" s="98" t="e">
        <f ca="true">+IF(AND(ISNUMBER(OFFSET('Water Data'!$F$9,0,10*ROW('Water Data'!F165))),'Data Summary'!CA171="Yes"),OFFSET('Water Data'!$F$9,0,10*ROW('Water Data'!F165)),NA())</f>
        <v>#N/A</v>
      </c>
      <c r="M171" s="98" t="e">
        <f ca="true">+IF(AND(ISNUMBER(OFFSET('Water Data'!$G$4,0,10*ROW('Water Data'!G165))),'Data Summary'!CB171="Yes"),100-OFFSET('Water Data'!$G$4,0,10*ROW('Water Data'!G165)),NA())</f>
        <v>#N/A</v>
      </c>
      <c r="N171" s="98" t="e">
        <f ca="true">+IF(AND(ISNUMBER(OFFSET('Water Data'!$G$6,0,10*ROW('Water Data'!G165))),'Data Summary'!CC171="Yes"),OFFSET('Water Data'!$G$6,0,10*ROW('Water Data'!G165)),NA())</f>
        <v>#N/A</v>
      </c>
      <c r="O171" s="98" t="e">
        <f ca="true">+IF(AND(ISNUMBER(OFFSET('Water Data'!$G$9,0,10*ROW('Water Data'!G165))),'Data Summary'!CD171="Yes"),OFFSET('Water Data'!$G$9,0,10*ROW('Water Data'!G165)),NA())</f>
        <v>#N/A</v>
      </c>
      <c r="P171" s="98" t="e">
        <f ca="true">+IF(AND(ISNUMBER(OFFSET('Water Data'!$H$4,0,10*ROW('Water Data'!H165))),'Data Summary'!CE171="Yes"),100-OFFSET('Water Data'!$H$4,0,10*ROW('Water Data'!H165)),NA())</f>
        <v>#N/A</v>
      </c>
      <c r="Q171" s="98" t="e">
        <f ca="true">+IF(AND(ISNUMBER(OFFSET('Water Data'!$H$6,0,10*ROW('Water Data'!H165))),'Data Summary'!CF171="Yes"),OFFSET('Water Data'!$H$6,0,10*ROW('Water Data'!H165)),NA())</f>
        <v>#N/A</v>
      </c>
      <c r="R171" s="98" t="e">
        <f ca="true">+IF(AND(ISNUMBER(OFFSET('Water Data'!$H$9,0,10*ROW('Water Data'!H165))),'Data Summary'!CG171="Yes"),OFFSET('Water Data'!$H$9,0,10*ROW('Water Data'!H165)),NA())</f>
        <v>#N/A</v>
      </c>
      <c r="S171" s="98" t="e">
        <f ca="true">+IF(AND(ISNUMBER(OFFSET('Water Data'!$I$4,0,10*ROW('Water Data'!I165))),'Data Summary'!CH171="Yes"),100-OFFSET('Water Data'!$I$4,0,10*ROW('Water Data'!I165)),NA())</f>
        <v>#N/A</v>
      </c>
      <c r="T171" s="98" t="e">
        <f ca="true">+IF(AND(ISNUMBER(OFFSET('Water Data'!$I$6,0,10*ROW('Water Data'!I165))),'Data Summary'!CI171="Yes"),OFFSET('Water Data'!$I$6,0,10*ROW('Water Data'!I165)),NA())</f>
        <v>#N/A</v>
      </c>
      <c r="U171" s="98" t="e">
        <f ca="true">+IF(AND(ISNUMBER(OFFSET('Water Data'!$I$9,0,10*ROW('Water Data'!I165))),'Data Summary'!CJ171="Yes"),OFFSET('Water Data'!$I$9,0,10*ROW('Water Data'!I165)),NA())</f>
        <v>#N/A</v>
      </c>
      <c r="V171" s="99" t="e">
        <f ca="true">+IF(AND(ISNUMBER(OFFSET('Sanitation Data'!$D$4,0,10*ROW('Sanitation Data'!D165))),'Data Summary'!CK171="Yes"),100-OFFSET('Sanitation Data'!$D$4,0,10*ROW('Sanitation Data'!D165)),NA())</f>
        <v>#N/A</v>
      </c>
      <c r="W171" s="99" t="e">
        <f ca="true">+IF(AND(ISNUMBER(OFFSET('Sanitation Data'!$D$6,0,10*ROW('Sanitation Data'!D165))),'Data Summary'!CL171="Yes"),OFFSET('Sanitation Data'!$D$6,0,10*ROW('Sanitation Data'!D165)),NA())</f>
        <v>#N/A</v>
      </c>
      <c r="X171" s="99" t="e">
        <f ca="true">+IF(AND(ISNUMBER(OFFSET('Sanitation Data'!$D$10,0,10*ROW('Sanitation Data'!D165))),'Data Summary'!CM171="Yes"),OFFSET('Sanitation Data'!$D$10,0,10*ROW('Sanitation Data'!D165)),NA())</f>
        <v>#N/A</v>
      </c>
      <c r="Y171" s="99" t="e">
        <f ca="true">+IF(AND(ISNUMBER(OFFSET('Sanitation Data'!$D$11,0,10*ROW('Sanitation Data'!D165))),'Data Summary'!CN171="Yes"),OFFSET('Sanitation Data'!$D$11,0,10*ROW('Sanitation Data'!D165)),NA())</f>
        <v>#N/A</v>
      </c>
      <c r="Z171" s="99" t="e">
        <f ca="true">+IF(AND(ISNUMBER(OFFSET('Sanitation Data'!$D$12,0,10*ROW('Sanitation Data'!D165))),'Data Summary'!CO171="Yes"),OFFSET('Sanitation Data'!$D$12,0,10*ROW('Sanitation Data'!D165)),NA())</f>
        <v>#N/A</v>
      </c>
      <c r="AA171" s="99" t="e">
        <f ca="true">+IF(AND(ISNUMBER(OFFSET('Sanitation Data'!$E$4,0,10*ROW('Sanitation Data'!E165))),'Data Summary'!CP171="Yes"),100-OFFSET('Sanitation Data'!$E$4,0,10*ROW('Sanitation Data'!E165)),NA())</f>
        <v>#N/A</v>
      </c>
      <c r="AB171" s="99" t="e">
        <f ca="true">+IF(AND(ISNUMBER(OFFSET('Sanitation Data'!$E$6,0,10*ROW('Sanitation Data'!E165))),'Data Summary'!CQ171="Yes"),OFFSET('Sanitation Data'!$E$6,0,10*ROW('Sanitation Data'!E165)),NA())</f>
        <v>#N/A</v>
      </c>
      <c r="AC171" s="99" t="e">
        <f ca="true">+IF(AND(ISNUMBER(OFFSET('Sanitation Data'!$E$10,0,10*ROW('Sanitation Data'!E165))),'Data Summary'!CR171="Yes"),OFFSET('Sanitation Data'!$E$10,0,10*ROW('Sanitation Data'!E165)),NA())</f>
        <v>#N/A</v>
      </c>
      <c r="AD171" s="99" t="e">
        <f ca="true">+IF(AND(ISNUMBER(OFFSET('Sanitation Data'!$E$11,0,10*ROW('Sanitation Data'!E165))),'Data Summary'!CS171="Yes"),OFFSET('Sanitation Data'!$E$11,0,10*ROW('Sanitation Data'!E165)),NA())</f>
        <v>#N/A</v>
      </c>
      <c r="AE171" s="99" t="e">
        <f ca="true">+IF(AND(ISNUMBER(OFFSET('Sanitation Data'!$E$12,0,10*ROW('Sanitation Data'!E165))),'Data Summary'!CT171="Yes"),OFFSET('Sanitation Data'!$E$12,0,10*ROW('Sanitation Data'!E165)),NA())</f>
        <v>#N/A</v>
      </c>
      <c r="AF171" s="99" t="e">
        <f ca="true">+IF(AND(ISNUMBER(OFFSET('Sanitation Data'!$F$4,0,10*ROW('Sanitation Data'!F165))),'Data Summary'!CU171="Yes"),100-OFFSET('Sanitation Data'!$F$4,0,10*ROW('Sanitation Data'!F165)),NA())</f>
        <v>#N/A</v>
      </c>
      <c r="AG171" s="99" t="e">
        <f ca="true">+IF(AND(ISNUMBER(OFFSET('Sanitation Data'!$F$6,0,10*ROW('Sanitation Data'!F165))),'Data Summary'!CV171="Yes"),OFFSET('Sanitation Data'!$F$6,0,10*ROW('Sanitation Data'!F165)),NA())</f>
        <v>#N/A</v>
      </c>
      <c r="AH171" s="99" t="e">
        <f ca="true">+IF(AND(ISNUMBER(OFFSET('Sanitation Data'!$F$10,0,10*ROW('Sanitation Data'!F165))),'Data Summary'!CW171="Yes"),OFFSET('Sanitation Data'!$F$10,0,10*ROW('Sanitation Data'!F165)),NA())</f>
        <v>#N/A</v>
      </c>
      <c r="AI171" s="99" t="e">
        <f ca="true">+IF(AND(ISNUMBER(OFFSET('Sanitation Data'!$F$11,0,10*ROW('Sanitation Data'!F165))),'Data Summary'!CX171="Yes"),OFFSET('Sanitation Data'!$F$11,0,10*ROW('Sanitation Data'!F165)),NA())</f>
        <v>#N/A</v>
      </c>
      <c r="AJ171" s="99" t="e">
        <f ca="true">+IF(AND(ISNUMBER(OFFSET('Sanitation Data'!$F$12,0,10*ROW('Sanitation Data'!F165))),'Data Summary'!CY171="Yes"),OFFSET('Sanitation Data'!$F$12,0,10*ROW('Sanitation Data'!F165)),NA())</f>
        <v>#N/A</v>
      </c>
      <c r="AK171" s="99" t="e">
        <f ca="true">+IF(AND(ISNUMBER(OFFSET('Sanitation Data'!$G$4,0,10*ROW('Sanitation Data'!G165))),'Data Summary'!CZ171="Yes"),100-OFFSET('Sanitation Data'!$G$4,0,10*ROW('Sanitation Data'!G165)),NA())</f>
        <v>#N/A</v>
      </c>
      <c r="AL171" s="99" t="e">
        <f ca="true">+IF(AND(ISNUMBER(OFFSET('Sanitation Data'!$G$6,0,10*ROW('Sanitation Data'!G165))),'Data Summary'!DA171="Yes"),OFFSET('Sanitation Data'!$G$6,0,10*ROW('Sanitation Data'!G165)),NA())</f>
        <v>#N/A</v>
      </c>
      <c r="AM171" s="99" t="e">
        <f ca="true">+IF(AND(ISNUMBER(OFFSET('Sanitation Data'!$G$10,0,10*ROW('Sanitation Data'!G165))),'Data Summary'!DB171="Yes"),OFFSET('Sanitation Data'!$G$10,0,10*ROW('Sanitation Data'!G165)),NA())</f>
        <v>#N/A</v>
      </c>
      <c r="AN171" s="99" t="e">
        <f ca="true">+IF(AND(ISNUMBER(OFFSET('Sanitation Data'!$G$11,0,10*ROW('Sanitation Data'!G165))),'Data Summary'!DC171="Yes"),OFFSET('Sanitation Data'!$G$11,0,10*ROW('Sanitation Data'!G165)),NA())</f>
        <v>#N/A</v>
      </c>
      <c r="AO171" s="99" t="e">
        <f ca="true">+IF(AND(ISNUMBER(OFFSET('Sanitation Data'!$G$12,0,10*ROW('Sanitation Data'!G165))),'Data Summary'!DD171="Yes"),OFFSET('Sanitation Data'!$G$12,0,10*ROW('Sanitation Data'!G165)),NA())</f>
        <v>#N/A</v>
      </c>
      <c r="AP171" s="99" t="e">
        <f ca="true">+IF(AND(ISNUMBER(OFFSET('Sanitation Data'!$H$4,0,10*ROW('Sanitation Data'!H165))),'Data Summary'!DE171="Yes"),100-OFFSET('Sanitation Data'!$H$4,0,10*ROW('Sanitation Data'!H165)),NA())</f>
        <v>#N/A</v>
      </c>
      <c r="AQ171" s="99" t="e">
        <f ca="true">+IF(AND(ISNUMBER(OFFSET('Sanitation Data'!$H$6,0,10*ROW('Sanitation Data'!H165))),'Data Summary'!DF171="Yes"),OFFSET('Sanitation Data'!$H$6,0,10*ROW('Sanitation Data'!H165)),NA())</f>
        <v>#N/A</v>
      </c>
      <c r="AR171" s="99" t="e">
        <f ca="true">+IF(AND(ISNUMBER(OFFSET('Sanitation Data'!$H$10,0,10*ROW('Sanitation Data'!H165))),'Data Summary'!DG171="Yes"),OFFSET('Sanitation Data'!$H$10,0,10*ROW('Sanitation Data'!H165)),NA())</f>
        <v>#N/A</v>
      </c>
      <c r="AS171" s="99" t="e">
        <f ca="true">+IF(AND(ISNUMBER(OFFSET('Sanitation Data'!$H$11,0,10*ROW('Sanitation Data'!H165))),'Data Summary'!DH171="Yes"),OFFSET('Sanitation Data'!$H$11,0,10*ROW('Sanitation Data'!H165)),NA())</f>
        <v>#N/A</v>
      </c>
      <c r="AT171" s="99" t="e">
        <f ca="true">+IF(AND(ISNUMBER(OFFSET('Sanitation Data'!$H$12,0,10*ROW('Sanitation Data'!H165))),'Data Summary'!DI171="Yes"),OFFSET('Sanitation Data'!$H$12,0,10*ROW('Sanitation Data'!H165)),NA())</f>
        <v>#N/A</v>
      </c>
      <c r="AU171" s="99" t="e">
        <f ca="true">+IF(AND(ISNUMBER(OFFSET('Sanitation Data'!$I$4,0,10*ROW('Sanitation Data'!I165))),'Data Summary'!DJ171="Yes"),100-OFFSET('Sanitation Data'!$I$4,0,10*ROW('Sanitation Data'!I165)),NA())</f>
        <v>#N/A</v>
      </c>
      <c r="AV171" s="99" t="e">
        <f ca="true">+IF(AND(ISNUMBER(OFFSET('Sanitation Data'!$I$6,0,10*ROW('Sanitation Data'!I165))),'Data Summary'!DK171="Yes"),OFFSET('Sanitation Data'!$I$6,0,10*ROW('Sanitation Data'!I165)),NA())</f>
        <v>#N/A</v>
      </c>
      <c r="AW171" s="99" t="e">
        <f ca="true">+IF(AND(ISNUMBER(OFFSET('Sanitation Data'!$I$10,0,10*ROW('Sanitation Data'!I165))),'Data Summary'!DL171="Yes"),OFFSET('Sanitation Data'!$I$10,0,10*ROW('Sanitation Data'!I165)),NA())</f>
        <v>#N/A</v>
      </c>
      <c r="AX171" s="99" t="e">
        <f ca="true">+IF(AND(ISNUMBER(OFFSET('Sanitation Data'!$I$11,0,10*ROW('Sanitation Data'!I165))),'Data Summary'!DM171="Yes"),OFFSET('Sanitation Data'!$I$11,0,10*ROW('Sanitation Data'!I165)),NA())</f>
        <v>#N/A</v>
      </c>
      <c r="AY171" s="99" t="e">
        <f ca="true">+IF(AND(ISNUMBER(OFFSET('Sanitation Data'!$I$12,0,10*ROW('Sanitation Data'!I165))),'Data Summary'!DN171="Yes"),OFFSET('Sanitation Data'!$I$12,0,10*ROW('Sanitation Data'!I165)),NA())</f>
        <v>#N/A</v>
      </c>
      <c r="AZ171" s="100" t="e">
        <f ca="true">+IF(AND(ISNUMBER(OFFSET('Hygiene Data'!$D$5,0,10*ROW('Hygiene Data'!D165))),'Data Summary'!DO171="Yes"),OFFSET('Hygiene Data'!$D$5,0,10*ROW('Hygiene Data'!D165)),NA())</f>
        <v>#N/A</v>
      </c>
      <c r="BA171" s="100" t="e">
        <f ca="true">+IF(AND(ISNUMBER(OFFSET('Hygiene Data'!$D$7,0,10*ROW('Hygiene Data'!D165))),'Data Summary'!DP171="Yes"),OFFSET('Hygiene Data'!$D$7,0,10*ROW('Hygiene Data'!D165)),NA())</f>
        <v>#N/A</v>
      </c>
      <c r="BB171" s="100" t="e">
        <f ca="true">+IF(AND(ISNUMBER(OFFSET('Hygiene Data'!$D$9,0,10*ROW('Hygiene Data'!D165))),'Data Summary'!DQ171="Yes"),OFFSET('Hygiene Data'!$D$9,0,10*ROW('Hygiene Data'!D165)),NA())</f>
        <v>#N/A</v>
      </c>
      <c r="BC171" s="100" t="e">
        <f ca="true">+IF(AND(ISNUMBER(OFFSET('Hygiene Data'!$E$5,0,10*ROW('Hygiene Data'!E165))),'Data Summary'!DR171="Yes"),OFFSET('Hygiene Data'!$E$5,0,10*ROW('Hygiene Data'!E165)),NA())</f>
        <v>#N/A</v>
      </c>
      <c r="BD171" s="100" t="e">
        <f ca="true">+IF(AND(ISNUMBER(OFFSET('Hygiene Data'!$E$7,0,10*ROW('Hygiene Data'!E165))),'Data Summary'!DS171="Yes"),OFFSET('Hygiene Data'!$E$7,0,10*ROW('Hygiene Data'!E165)),NA())</f>
        <v>#N/A</v>
      </c>
      <c r="BE171" s="100" t="e">
        <f ca="true">+IF(AND(ISNUMBER(OFFSET('Hygiene Data'!$E$9,0,10*ROW('Hygiene Data'!E165))),'Data Summary'!DT171="Yes"),OFFSET('Hygiene Data'!$E$9,0,10*ROW('Hygiene Data'!E165)),NA())</f>
        <v>#N/A</v>
      </c>
      <c r="BF171" s="100" t="e">
        <f ca="true">+IF(AND(ISNUMBER(OFFSET('Hygiene Data'!$F$5,0,10*ROW('Hygiene Data'!F165))),'Data Summary'!DU171="Yes"),OFFSET('Hygiene Data'!$F$5,0,10*ROW('Hygiene Data'!F165)),NA())</f>
        <v>#N/A</v>
      </c>
      <c r="BG171" s="100" t="e">
        <f ca="true">+IF(AND(ISNUMBER(OFFSET('Hygiene Data'!$F$7,0,10*ROW('Hygiene Data'!F165))),'Data Summary'!DV171="Yes"),OFFSET('Hygiene Data'!$F$7,0,10*ROW('Hygiene Data'!F165)),NA())</f>
        <v>#N/A</v>
      </c>
      <c r="BH171" s="100" t="e">
        <f ca="true">+IF(AND(ISNUMBER(OFFSET('Hygiene Data'!$F$9,0,10*ROW('Hygiene Data'!F165))),'Data Summary'!DW171="Yes"),OFFSET('Hygiene Data'!$F$9,0,10*ROW('Hygiene Data'!F165)),NA())</f>
        <v>#N/A</v>
      </c>
      <c r="BI171" s="100" t="e">
        <f ca="true">+IF(AND(ISNUMBER(OFFSET('Hygiene Data'!$G$5,0,10*ROW('Hygiene Data'!G165))),'Data Summary'!DX171="Yes"),OFFSET('Hygiene Data'!$G$5,0,10*ROW('Hygiene Data'!G165)),NA())</f>
        <v>#N/A</v>
      </c>
      <c r="BJ171" s="100" t="e">
        <f ca="true">+IF(AND(ISNUMBER(OFFSET('Hygiene Data'!$G$7,0,10*ROW('Hygiene Data'!G165))),'Data Summary'!DY171="Yes"),OFFSET('Hygiene Data'!$G$7,0,10*ROW('Hygiene Data'!G165)),NA())</f>
        <v>#N/A</v>
      </c>
      <c r="BK171" s="100" t="e">
        <f ca="true">+IF(AND(ISNUMBER(OFFSET('Hygiene Data'!$G$9,0,10*ROW('Hygiene Data'!G165))),'Data Summary'!DZ171="Yes"),OFFSET('Hygiene Data'!$G$9,0,10*ROW('Hygiene Data'!G165)),NA())</f>
        <v>#N/A</v>
      </c>
      <c r="BL171" s="100" t="e">
        <f ca="true">+IF(AND(ISNUMBER(OFFSET('Hygiene Data'!$H$5,0,10*ROW('Hygiene Data'!H165))),'Data Summary'!EA171="Yes"),OFFSET('Hygiene Data'!$H$5,0,10*ROW('Hygiene Data'!H165)),NA())</f>
        <v>#N/A</v>
      </c>
      <c r="BM171" s="100" t="e">
        <f ca="true">+IF(AND(ISNUMBER(OFFSET('Hygiene Data'!$H$7,0,10*ROW('Hygiene Data'!H165))),'Data Summary'!EB171="Yes"),OFFSET('Hygiene Data'!$H$7,0,10*ROW('Hygiene Data'!H165)),NA())</f>
        <v>#N/A</v>
      </c>
      <c r="BN171" s="100" t="e">
        <f ca="true">+IF(AND(ISNUMBER(OFFSET('Hygiene Data'!$H$9,0,10*ROW('Hygiene Data'!H165))),'Data Summary'!EC171="Yes"),OFFSET('Hygiene Data'!$H$9,0,10*ROW('Hygiene Data'!H165)),NA())</f>
        <v>#N/A</v>
      </c>
      <c r="BO171" s="100" t="e">
        <f ca="true">+IF(AND(ISNUMBER(OFFSET('Hygiene Data'!$I$5,0,10*ROW('Hygiene Data'!I165))),'Data Summary'!ED171="Yes"),OFFSET('Hygiene Data'!$I$5,0,10*ROW('Hygiene Data'!I165)),NA())</f>
        <v>#N/A</v>
      </c>
      <c r="BP171" s="100" t="e">
        <f ca="true">+IF(AND(ISNUMBER(OFFSET('Hygiene Data'!$I$7,0,10*ROW('Hygiene Data'!I165))),'Data Summary'!EE171="Yes"),OFFSET('Hygiene Data'!$I$7,0,10*ROW('Hygiene Data'!I165)),NA())</f>
        <v>#N/A</v>
      </c>
      <c r="BQ171" s="100" t="e">
        <f ca="true">+IF(AND(ISNUMBER(OFFSET('Hygiene Data'!$I$9,0,10*ROW('Hygiene Data'!I165))),'Data Summary'!EF171="Yes"),OFFSET('Hygiene Data'!$I$9,0,10*ROW('Hygiene Data'!I165)),NA())</f>
        <v>#N/A</v>
      </c>
    </row>
    <row xmlns:x14ac="http://schemas.microsoft.com/office/spreadsheetml/2009/9/ac" r="172" x14ac:dyDescent="0.2">
      <c r="A172" s="351" t="e">
        <f ca="true">+RIGHT('Data Summary'!A172,LEN('Data Summary'!A172)-9)</f>
        <v>#VALUE!</v>
      </c>
      <c r="B172" s="38" t="str">
        <f ca="true">+IF(ISTEXT('Data Summary'!B172),'Data Summary'!B172,"")</f>
        <v/>
      </c>
      <c r="C172" s="350" t="e">
        <f ca="true">+VALUE('Data Summary'!C172)</f>
        <v>#VALUE!</v>
      </c>
      <c r="D172" s="98" t="e">
        <f ca="true">+IF(AND(ISNUMBER(OFFSET('Water Data'!$D$4,0,10*ROW('Water Data'!D166))),'Data Summary'!BS172="Yes"),100-OFFSET('Water Data'!$D$4,0,10*ROW('Water Data'!D166)),NA())</f>
        <v>#N/A</v>
      </c>
      <c r="E172" s="98" t="e">
        <f ca="true">+IF(AND(ISNUMBER(OFFSET('Water Data'!$D$6,0,10*ROW('Water Data'!D166))),'Data Summary'!BT172="Yes"),OFFSET('Water Data'!$D$6,0,10*ROW('Water Data'!D166)),NA())</f>
        <v>#N/A</v>
      </c>
      <c r="F172" s="98" t="e">
        <f ca="true">+IF(AND(ISNUMBER(OFFSET('Water Data'!$D$9,0,10*ROW('Water Data'!D166))),'Data Summary'!BU172="Yes"),OFFSET('Water Data'!$D$9,0,10*ROW('Water Data'!D166)),NA())</f>
        <v>#N/A</v>
      </c>
      <c r="G172" s="98" t="e">
        <f ca="true">+IF(AND(ISNUMBER(OFFSET('Water Data'!$E$4,0,10*ROW('Water Data'!E166))),'Data Summary'!BV172="Yes"),100-OFFSET('Water Data'!$E$4,0,10*ROW('Water Data'!E166)),NA())</f>
        <v>#N/A</v>
      </c>
      <c r="H172" s="98" t="e">
        <f ca="true">+IF(AND(ISNUMBER(OFFSET('Water Data'!$E$6,0,10*ROW('Water Data'!E166))),'Data Summary'!BW172="Yes"),OFFSET('Water Data'!$E$6,0,10*ROW('Water Data'!E166)),NA())</f>
        <v>#N/A</v>
      </c>
      <c r="I172" s="98" t="e">
        <f ca="true">+IF(AND(ISNUMBER(OFFSET('Water Data'!$E$9,0,10*ROW('Water Data'!E166))),'Data Summary'!BX172="Yes"),OFFSET('Water Data'!$E$9,0,10*ROW('Water Data'!E166)),NA())</f>
        <v>#N/A</v>
      </c>
      <c r="J172" s="98" t="e">
        <f ca="true">+IF(AND(ISNUMBER(OFFSET('Water Data'!$F$4,0,10*ROW('Water Data'!F166))),'Data Summary'!BY172="Yes"),100-OFFSET('Water Data'!$F$4,0,10*ROW('Water Data'!F166)),NA())</f>
        <v>#N/A</v>
      </c>
      <c r="K172" s="98" t="e">
        <f ca="true">+IF(AND(ISNUMBER(OFFSET('Water Data'!$F$6,0,10*ROW('Water Data'!F166))),'Data Summary'!BZ172="Yes"),OFFSET('Water Data'!$F$6,0,10*ROW('Water Data'!F166)),NA())</f>
        <v>#N/A</v>
      </c>
      <c r="L172" s="98" t="e">
        <f ca="true">+IF(AND(ISNUMBER(OFFSET('Water Data'!$F$9,0,10*ROW('Water Data'!F166))),'Data Summary'!CA172="Yes"),OFFSET('Water Data'!$F$9,0,10*ROW('Water Data'!F166)),NA())</f>
        <v>#N/A</v>
      </c>
      <c r="M172" s="98" t="e">
        <f ca="true">+IF(AND(ISNUMBER(OFFSET('Water Data'!$G$4,0,10*ROW('Water Data'!G166))),'Data Summary'!CB172="Yes"),100-OFFSET('Water Data'!$G$4,0,10*ROW('Water Data'!G166)),NA())</f>
        <v>#N/A</v>
      </c>
      <c r="N172" s="98" t="e">
        <f ca="true">+IF(AND(ISNUMBER(OFFSET('Water Data'!$G$6,0,10*ROW('Water Data'!G166))),'Data Summary'!CC172="Yes"),OFFSET('Water Data'!$G$6,0,10*ROW('Water Data'!G166)),NA())</f>
        <v>#N/A</v>
      </c>
      <c r="O172" s="98" t="e">
        <f ca="true">+IF(AND(ISNUMBER(OFFSET('Water Data'!$G$9,0,10*ROW('Water Data'!G166))),'Data Summary'!CD172="Yes"),OFFSET('Water Data'!$G$9,0,10*ROW('Water Data'!G166)),NA())</f>
        <v>#N/A</v>
      </c>
      <c r="P172" s="98" t="e">
        <f ca="true">+IF(AND(ISNUMBER(OFFSET('Water Data'!$H$4,0,10*ROW('Water Data'!H166))),'Data Summary'!CE172="Yes"),100-OFFSET('Water Data'!$H$4,0,10*ROW('Water Data'!H166)),NA())</f>
        <v>#N/A</v>
      </c>
      <c r="Q172" s="98" t="e">
        <f ca="true">+IF(AND(ISNUMBER(OFFSET('Water Data'!$H$6,0,10*ROW('Water Data'!H166))),'Data Summary'!CF172="Yes"),OFFSET('Water Data'!$H$6,0,10*ROW('Water Data'!H166)),NA())</f>
        <v>#N/A</v>
      </c>
      <c r="R172" s="98" t="e">
        <f ca="true">+IF(AND(ISNUMBER(OFFSET('Water Data'!$H$9,0,10*ROW('Water Data'!H166))),'Data Summary'!CG172="Yes"),OFFSET('Water Data'!$H$9,0,10*ROW('Water Data'!H166)),NA())</f>
        <v>#N/A</v>
      </c>
      <c r="S172" s="98" t="e">
        <f ca="true">+IF(AND(ISNUMBER(OFFSET('Water Data'!$I$4,0,10*ROW('Water Data'!I166))),'Data Summary'!CH172="Yes"),100-OFFSET('Water Data'!$I$4,0,10*ROW('Water Data'!I166)),NA())</f>
        <v>#N/A</v>
      </c>
      <c r="T172" s="98" t="e">
        <f ca="true">+IF(AND(ISNUMBER(OFFSET('Water Data'!$I$6,0,10*ROW('Water Data'!I166))),'Data Summary'!CI172="Yes"),OFFSET('Water Data'!$I$6,0,10*ROW('Water Data'!I166)),NA())</f>
        <v>#N/A</v>
      </c>
      <c r="U172" s="98" t="e">
        <f ca="true">+IF(AND(ISNUMBER(OFFSET('Water Data'!$I$9,0,10*ROW('Water Data'!I166))),'Data Summary'!CJ172="Yes"),OFFSET('Water Data'!$I$9,0,10*ROW('Water Data'!I166)),NA())</f>
        <v>#N/A</v>
      </c>
      <c r="V172" s="99" t="e">
        <f ca="true">+IF(AND(ISNUMBER(OFFSET('Sanitation Data'!$D$4,0,10*ROW('Sanitation Data'!D166))),'Data Summary'!CK172="Yes"),100-OFFSET('Sanitation Data'!$D$4,0,10*ROW('Sanitation Data'!D166)),NA())</f>
        <v>#N/A</v>
      </c>
      <c r="W172" s="99" t="e">
        <f ca="true">+IF(AND(ISNUMBER(OFFSET('Sanitation Data'!$D$6,0,10*ROW('Sanitation Data'!D166))),'Data Summary'!CL172="Yes"),OFFSET('Sanitation Data'!$D$6,0,10*ROW('Sanitation Data'!D166)),NA())</f>
        <v>#N/A</v>
      </c>
      <c r="X172" s="99" t="e">
        <f ca="true">+IF(AND(ISNUMBER(OFFSET('Sanitation Data'!$D$10,0,10*ROW('Sanitation Data'!D166))),'Data Summary'!CM172="Yes"),OFFSET('Sanitation Data'!$D$10,0,10*ROW('Sanitation Data'!D166)),NA())</f>
        <v>#N/A</v>
      </c>
      <c r="Y172" s="99" t="e">
        <f ca="true">+IF(AND(ISNUMBER(OFFSET('Sanitation Data'!$D$11,0,10*ROW('Sanitation Data'!D166))),'Data Summary'!CN172="Yes"),OFFSET('Sanitation Data'!$D$11,0,10*ROW('Sanitation Data'!D166)),NA())</f>
        <v>#N/A</v>
      </c>
      <c r="Z172" s="99" t="e">
        <f ca="true">+IF(AND(ISNUMBER(OFFSET('Sanitation Data'!$D$12,0,10*ROW('Sanitation Data'!D166))),'Data Summary'!CO172="Yes"),OFFSET('Sanitation Data'!$D$12,0,10*ROW('Sanitation Data'!D166)),NA())</f>
        <v>#N/A</v>
      </c>
      <c r="AA172" s="99" t="e">
        <f ca="true">+IF(AND(ISNUMBER(OFFSET('Sanitation Data'!$E$4,0,10*ROW('Sanitation Data'!E166))),'Data Summary'!CP172="Yes"),100-OFFSET('Sanitation Data'!$E$4,0,10*ROW('Sanitation Data'!E166)),NA())</f>
        <v>#N/A</v>
      </c>
      <c r="AB172" s="99" t="e">
        <f ca="true">+IF(AND(ISNUMBER(OFFSET('Sanitation Data'!$E$6,0,10*ROW('Sanitation Data'!E166))),'Data Summary'!CQ172="Yes"),OFFSET('Sanitation Data'!$E$6,0,10*ROW('Sanitation Data'!E166)),NA())</f>
        <v>#N/A</v>
      </c>
      <c r="AC172" s="99" t="e">
        <f ca="true">+IF(AND(ISNUMBER(OFFSET('Sanitation Data'!$E$10,0,10*ROW('Sanitation Data'!E166))),'Data Summary'!CR172="Yes"),OFFSET('Sanitation Data'!$E$10,0,10*ROW('Sanitation Data'!E166)),NA())</f>
        <v>#N/A</v>
      </c>
      <c r="AD172" s="99" t="e">
        <f ca="true">+IF(AND(ISNUMBER(OFFSET('Sanitation Data'!$E$11,0,10*ROW('Sanitation Data'!E166))),'Data Summary'!CS172="Yes"),OFFSET('Sanitation Data'!$E$11,0,10*ROW('Sanitation Data'!E166)),NA())</f>
        <v>#N/A</v>
      </c>
      <c r="AE172" s="99" t="e">
        <f ca="true">+IF(AND(ISNUMBER(OFFSET('Sanitation Data'!$E$12,0,10*ROW('Sanitation Data'!E166))),'Data Summary'!CT172="Yes"),OFFSET('Sanitation Data'!$E$12,0,10*ROW('Sanitation Data'!E166)),NA())</f>
        <v>#N/A</v>
      </c>
      <c r="AF172" s="99" t="e">
        <f ca="true">+IF(AND(ISNUMBER(OFFSET('Sanitation Data'!$F$4,0,10*ROW('Sanitation Data'!F166))),'Data Summary'!CU172="Yes"),100-OFFSET('Sanitation Data'!$F$4,0,10*ROW('Sanitation Data'!F166)),NA())</f>
        <v>#N/A</v>
      </c>
      <c r="AG172" s="99" t="e">
        <f ca="true">+IF(AND(ISNUMBER(OFFSET('Sanitation Data'!$F$6,0,10*ROW('Sanitation Data'!F166))),'Data Summary'!CV172="Yes"),OFFSET('Sanitation Data'!$F$6,0,10*ROW('Sanitation Data'!F166)),NA())</f>
        <v>#N/A</v>
      </c>
      <c r="AH172" s="99" t="e">
        <f ca="true">+IF(AND(ISNUMBER(OFFSET('Sanitation Data'!$F$10,0,10*ROW('Sanitation Data'!F166))),'Data Summary'!CW172="Yes"),OFFSET('Sanitation Data'!$F$10,0,10*ROW('Sanitation Data'!F166)),NA())</f>
        <v>#N/A</v>
      </c>
      <c r="AI172" s="99" t="e">
        <f ca="true">+IF(AND(ISNUMBER(OFFSET('Sanitation Data'!$F$11,0,10*ROW('Sanitation Data'!F166))),'Data Summary'!CX172="Yes"),OFFSET('Sanitation Data'!$F$11,0,10*ROW('Sanitation Data'!F166)),NA())</f>
        <v>#N/A</v>
      </c>
      <c r="AJ172" s="99" t="e">
        <f ca="true">+IF(AND(ISNUMBER(OFFSET('Sanitation Data'!$F$12,0,10*ROW('Sanitation Data'!F166))),'Data Summary'!CY172="Yes"),OFFSET('Sanitation Data'!$F$12,0,10*ROW('Sanitation Data'!F166)),NA())</f>
        <v>#N/A</v>
      </c>
      <c r="AK172" s="99" t="e">
        <f ca="true">+IF(AND(ISNUMBER(OFFSET('Sanitation Data'!$G$4,0,10*ROW('Sanitation Data'!G166))),'Data Summary'!CZ172="Yes"),100-OFFSET('Sanitation Data'!$G$4,0,10*ROW('Sanitation Data'!G166)),NA())</f>
        <v>#N/A</v>
      </c>
      <c r="AL172" s="99" t="e">
        <f ca="true">+IF(AND(ISNUMBER(OFFSET('Sanitation Data'!$G$6,0,10*ROW('Sanitation Data'!G166))),'Data Summary'!DA172="Yes"),OFFSET('Sanitation Data'!$G$6,0,10*ROW('Sanitation Data'!G166)),NA())</f>
        <v>#N/A</v>
      </c>
      <c r="AM172" s="99" t="e">
        <f ca="true">+IF(AND(ISNUMBER(OFFSET('Sanitation Data'!$G$10,0,10*ROW('Sanitation Data'!G166))),'Data Summary'!DB172="Yes"),OFFSET('Sanitation Data'!$G$10,0,10*ROW('Sanitation Data'!G166)),NA())</f>
        <v>#N/A</v>
      </c>
      <c r="AN172" s="99" t="e">
        <f ca="true">+IF(AND(ISNUMBER(OFFSET('Sanitation Data'!$G$11,0,10*ROW('Sanitation Data'!G166))),'Data Summary'!DC172="Yes"),OFFSET('Sanitation Data'!$G$11,0,10*ROW('Sanitation Data'!G166)),NA())</f>
        <v>#N/A</v>
      </c>
      <c r="AO172" s="99" t="e">
        <f ca="true">+IF(AND(ISNUMBER(OFFSET('Sanitation Data'!$G$12,0,10*ROW('Sanitation Data'!G166))),'Data Summary'!DD172="Yes"),OFFSET('Sanitation Data'!$G$12,0,10*ROW('Sanitation Data'!G166)),NA())</f>
        <v>#N/A</v>
      </c>
      <c r="AP172" s="99" t="e">
        <f ca="true">+IF(AND(ISNUMBER(OFFSET('Sanitation Data'!$H$4,0,10*ROW('Sanitation Data'!H166))),'Data Summary'!DE172="Yes"),100-OFFSET('Sanitation Data'!$H$4,0,10*ROW('Sanitation Data'!H166)),NA())</f>
        <v>#N/A</v>
      </c>
      <c r="AQ172" s="99" t="e">
        <f ca="true">+IF(AND(ISNUMBER(OFFSET('Sanitation Data'!$H$6,0,10*ROW('Sanitation Data'!H166))),'Data Summary'!DF172="Yes"),OFFSET('Sanitation Data'!$H$6,0,10*ROW('Sanitation Data'!H166)),NA())</f>
        <v>#N/A</v>
      </c>
      <c r="AR172" s="99" t="e">
        <f ca="true">+IF(AND(ISNUMBER(OFFSET('Sanitation Data'!$H$10,0,10*ROW('Sanitation Data'!H166))),'Data Summary'!DG172="Yes"),OFFSET('Sanitation Data'!$H$10,0,10*ROW('Sanitation Data'!H166)),NA())</f>
        <v>#N/A</v>
      </c>
      <c r="AS172" s="99" t="e">
        <f ca="true">+IF(AND(ISNUMBER(OFFSET('Sanitation Data'!$H$11,0,10*ROW('Sanitation Data'!H166))),'Data Summary'!DH172="Yes"),OFFSET('Sanitation Data'!$H$11,0,10*ROW('Sanitation Data'!H166)),NA())</f>
        <v>#N/A</v>
      </c>
      <c r="AT172" s="99" t="e">
        <f ca="true">+IF(AND(ISNUMBER(OFFSET('Sanitation Data'!$H$12,0,10*ROW('Sanitation Data'!H166))),'Data Summary'!DI172="Yes"),OFFSET('Sanitation Data'!$H$12,0,10*ROW('Sanitation Data'!H166)),NA())</f>
        <v>#N/A</v>
      </c>
      <c r="AU172" s="99" t="e">
        <f ca="true">+IF(AND(ISNUMBER(OFFSET('Sanitation Data'!$I$4,0,10*ROW('Sanitation Data'!I166))),'Data Summary'!DJ172="Yes"),100-OFFSET('Sanitation Data'!$I$4,0,10*ROW('Sanitation Data'!I166)),NA())</f>
        <v>#N/A</v>
      </c>
      <c r="AV172" s="99" t="e">
        <f ca="true">+IF(AND(ISNUMBER(OFFSET('Sanitation Data'!$I$6,0,10*ROW('Sanitation Data'!I166))),'Data Summary'!DK172="Yes"),OFFSET('Sanitation Data'!$I$6,0,10*ROW('Sanitation Data'!I166)),NA())</f>
        <v>#N/A</v>
      </c>
      <c r="AW172" s="99" t="e">
        <f ca="true">+IF(AND(ISNUMBER(OFFSET('Sanitation Data'!$I$10,0,10*ROW('Sanitation Data'!I166))),'Data Summary'!DL172="Yes"),OFFSET('Sanitation Data'!$I$10,0,10*ROW('Sanitation Data'!I166)),NA())</f>
        <v>#N/A</v>
      </c>
      <c r="AX172" s="99" t="e">
        <f ca="true">+IF(AND(ISNUMBER(OFFSET('Sanitation Data'!$I$11,0,10*ROW('Sanitation Data'!I166))),'Data Summary'!DM172="Yes"),OFFSET('Sanitation Data'!$I$11,0,10*ROW('Sanitation Data'!I166)),NA())</f>
        <v>#N/A</v>
      </c>
      <c r="AY172" s="99" t="e">
        <f ca="true">+IF(AND(ISNUMBER(OFFSET('Sanitation Data'!$I$12,0,10*ROW('Sanitation Data'!I166))),'Data Summary'!DN172="Yes"),OFFSET('Sanitation Data'!$I$12,0,10*ROW('Sanitation Data'!I166)),NA())</f>
        <v>#N/A</v>
      </c>
      <c r="AZ172" s="100" t="e">
        <f ca="true">+IF(AND(ISNUMBER(OFFSET('Hygiene Data'!$D$5,0,10*ROW('Hygiene Data'!D166))),'Data Summary'!DO172="Yes"),OFFSET('Hygiene Data'!$D$5,0,10*ROW('Hygiene Data'!D166)),NA())</f>
        <v>#N/A</v>
      </c>
      <c r="BA172" s="100" t="e">
        <f ca="true">+IF(AND(ISNUMBER(OFFSET('Hygiene Data'!$D$7,0,10*ROW('Hygiene Data'!D166))),'Data Summary'!DP172="Yes"),OFFSET('Hygiene Data'!$D$7,0,10*ROW('Hygiene Data'!D166)),NA())</f>
        <v>#N/A</v>
      </c>
      <c r="BB172" s="100" t="e">
        <f ca="true">+IF(AND(ISNUMBER(OFFSET('Hygiene Data'!$D$9,0,10*ROW('Hygiene Data'!D166))),'Data Summary'!DQ172="Yes"),OFFSET('Hygiene Data'!$D$9,0,10*ROW('Hygiene Data'!D166)),NA())</f>
        <v>#N/A</v>
      </c>
      <c r="BC172" s="100" t="e">
        <f ca="true">+IF(AND(ISNUMBER(OFFSET('Hygiene Data'!$E$5,0,10*ROW('Hygiene Data'!E166))),'Data Summary'!DR172="Yes"),OFFSET('Hygiene Data'!$E$5,0,10*ROW('Hygiene Data'!E166)),NA())</f>
        <v>#N/A</v>
      </c>
      <c r="BD172" s="100" t="e">
        <f ca="true">+IF(AND(ISNUMBER(OFFSET('Hygiene Data'!$E$7,0,10*ROW('Hygiene Data'!E166))),'Data Summary'!DS172="Yes"),OFFSET('Hygiene Data'!$E$7,0,10*ROW('Hygiene Data'!E166)),NA())</f>
        <v>#N/A</v>
      </c>
      <c r="BE172" s="100" t="e">
        <f ca="true">+IF(AND(ISNUMBER(OFFSET('Hygiene Data'!$E$9,0,10*ROW('Hygiene Data'!E166))),'Data Summary'!DT172="Yes"),OFFSET('Hygiene Data'!$E$9,0,10*ROW('Hygiene Data'!E166)),NA())</f>
        <v>#N/A</v>
      </c>
      <c r="BF172" s="100" t="e">
        <f ca="true">+IF(AND(ISNUMBER(OFFSET('Hygiene Data'!$F$5,0,10*ROW('Hygiene Data'!F166))),'Data Summary'!DU172="Yes"),OFFSET('Hygiene Data'!$F$5,0,10*ROW('Hygiene Data'!F166)),NA())</f>
        <v>#N/A</v>
      </c>
      <c r="BG172" s="100" t="e">
        <f ca="true">+IF(AND(ISNUMBER(OFFSET('Hygiene Data'!$F$7,0,10*ROW('Hygiene Data'!F166))),'Data Summary'!DV172="Yes"),OFFSET('Hygiene Data'!$F$7,0,10*ROW('Hygiene Data'!F166)),NA())</f>
        <v>#N/A</v>
      </c>
      <c r="BH172" s="100" t="e">
        <f ca="true">+IF(AND(ISNUMBER(OFFSET('Hygiene Data'!$F$9,0,10*ROW('Hygiene Data'!F166))),'Data Summary'!DW172="Yes"),OFFSET('Hygiene Data'!$F$9,0,10*ROW('Hygiene Data'!F166)),NA())</f>
        <v>#N/A</v>
      </c>
      <c r="BI172" s="100" t="e">
        <f ca="true">+IF(AND(ISNUMBER(OFFSET('Hygiene Data'!$G$5,0,10*ROW('Hygiene Data'!G166))),'Data Summary'!DX172="Yes"),OFFSET('Hygiene Data'!$G$5,0,10*ROW('Hygiene Data'!G166)),NA())</f>
        <v>#N/A</v>
      </c>
      <c r="BJ172" s="100" t="e">
        <f ca="true">+IF(AND(ISNUMBER(OFFSET('Hygiene Data'!$G$7,0,10*ROW('Hygiene Data'!G166))),'Data Summary'!DY172="Yes"),OFFSET('Hygiene Data'!$G$7,0,10*ROW('Hygiene Data'!G166)),NA())</f>
        <v>#N/A</v>
      </c>
      <c r="BK172" s="100" t="e">
        <f ca="true">+IF(AND(ISNUMBER(OFFSET('Hygiene Data'!$G$9,0,10*ROW('Hygiene Data'!G166))),'Data Summary'!DZ172="Yes"),OFFSET('Hygiene Data'!$G$9,0,10*ROW('Hygiene Data'!G166)),NA())</f>
        <v>#N/A</v>
      </c>
      <c r="BL172" s="100" t="e">
        <f ca="true">+IF(AND(ISNUMBER(OFFSET('Hygiene Data'!$H$5,0,10*ROW('Hygiene Data'!H166))),'Data Summary'!EA172="Yes"),OFFSET('Hygiene Data'!$H$5,0,10*ROW('Hygiene Data'!H166)),NA())</f>
        <v>#N/A</v>
      </c>
      <c r="BM172" s="100" t="e">
        <f ca="true">+IF(AND(ISNUMBER(OFFSET('Hygiene Data'!$H$7,0,10*ROW('Hygiene Data'!H166))),'Data Summary'!EB172="Yes"),OFFSET('Hygiene Data'!$H$7,0,10*ROW('Hygiene Data'!H166)),NA())</f>
        <v>#N/A</v>
      </c>
      <c r="BN172" s="100" t="e">
        <f ca="true">+IF(AND(ISNUMBER(OFFSET('Hygiene Data'!$H$9,0,10*ROW('Hygiene Data'!H166))),'Data Summary'!EC172="Yes"),OFFSET('Hygiene Data'!$H$9,0,10*ROW('Hygiene Data'!H166)),NA())</f>
        <v>#N/A</v>
      </c>
      <c r="BO172" s="100" t="e">
        <f ca="true">+IF(AND(ISNUMBER(OFFSET('Hygiene Data'!$I$5,0,10*ROW('Hygiene Data'!I166))),'Data Summary'!ED172="Yes"),OFFSET('Hygiene Data'!$I$5,0,10*ROW('Hygiene Data'!I166)),NA())</f>
        <v>#N/A</v>
      </c>
      <c r="BP172" s="100" t="e">
        <f ca="true">+IF(AND(ISNUMBER(OFFSET('Hygiene Data'!$I$7,0,10*ROW('Hygiene Data'!I166))),'Data Summary'!EE172="Yes"),OFFSET('Hygiene Data'!$I$7,0,10*ROW('Hygiene Data'!I166)),NA())</f>
        <v>#N/A</v>
      </c>
      <c r="BQ172" s="100" t="e">
        <f ca="true">+IF(AND(ISNUMBER(OFFSET('Hygiene Data'!$I$9,0,10*ROW('Hygiene Data'!I166))),'Data Summary'!EF172="Yes"),OFFSET('Hygiene Data'!$I$9,0,10*ROW('Hygiene Data'!I166)),NA())</f>
        <v>#N/A</v>
      </c>
    </row>
    <row xmlns:x14ac="http://schemas.microsoft.com/office/spreadsheetml/2009/9/ac" r="173" x14ac:dyDescent="0.2">
      <c r="A173" s="351" t="e">
        <f ca="true">+RIGHT('Data Summary'!A173,LEN('Data Summary'!A173)-9)</f>
        <v>#VALUE!</v>
      </c>
      <c r="B173" s="38" t="str">
        <f ca="true">+IF(ISTEXT('Data Summary'!B173),'Data Summary'!B173,"")</f>
        <v/>
      </c>
      <c r="C173" s="350" t="e">
        <f ca="true">+VALUE('Data Summary'!C173)</f>
        <v>#VALUE!</v>
      </c>
      <c r="D173" s="98" t="e">
        <f ca="true">+IF(AND(ISNUMBER(OFFSET('Water Data'!$D$4,0,10*ROW('Water Data'!D167))),'Data Summary'!BS173="Yes"),100-OFFSET('Water Data'!$D$4,0,10*ROW('Water Data'!D167)),NA())</f>
        <v>#N/A</v>
      </c>
      <c r="E173" s="98" t="e">
        <f ca="true">+IF(AND(ISNUMBER(OFFSET('Water Data'!$D$6,0,10*ROW('Water Data'!D167))),'Data Summary'!BT173="Yes"),OFFSET('Water Data'!$D$6,0,10*ROW('Water Data'!D167)),NA())</f>
        <v>#N/A</v>
      </c>
      <c r="F173" s="98" t="e">
        <f ca="true">+IF(AND(ISNUMBER(OFFSET('Water Data'!$D$9,0,10*ROW('Water Data'!D167))),'Data Summary'!BU173="Yes"),OFFSET('Water Data'!$D$9,0,10*ROW('Water Data'!D167)),NA())</f>
        <v>#N/A</v>
      </c>
      <c r="G173" s="98" t="e">
        <f ca="true">+IF(AND(ISNUMBER(OFFSET('Water Data'!$E$4,0,10*ROW('Water Data'!E167))),'Data Summary'!BV173="Yes"),100-OFFSET('Water Data'!$E$4,0,10*ROW('Water Data'!E167)),NA())</f>
        <v>#N/A</v>
      </c>
      <c r="H173" s="98" t="e">
        <f ca="true">+IF(AND(ISNUMBER(OFFSET('Water Data'!$E$6,0,10*ROW('Water Data'!E167))),'Data Summary'!BW173="Yes"),OFFSET('Water Data'!$E$6,0,10*ROW('Water Data'!E167)),NA())</f>
        <v>#N/A</v>
      </c>
      <c r="I173" s="98" t="e">
        <f ca="true">+IF(AND(ISNUMBER(OFFSET('Water Data'!$E$9,0,10*ROW('Water Data'!E167))),'Data Summary'!BX173="Yes"),OFFSET('Water Data'!$E$9,0,10*ROW('Water Data'!E167)),NA())</f>
        <v>#N/A</v>
      </c>
      <c r="J173" s="98" t="e">
        <f ca="true">+IF(AND(ISNUMBER(OFFSET('Water Data'!$F$4,0,10*ROW('Water Data'!F167))),'Data Summary'!BY173="Yes"),100-OFFSET('Water Data'!$F$4,0,10*ROW('Water Data'!F167)),NA())</f>
        <v>#N/A</v>
      </c>
      <c r="K173" s="98" t="e">
        <f ca="true">+IF(AND(ISNUMBER(OFFSET('Water Data'!$F$6,0,10*ROW('Water Data'!F167))),'Data Summary'!BZ173="Yes"),OFFSET('Water Data'!$F$6,0,10*ROW('Water Data'!F167)),NA())</f>
        <v>#N/A</v>
      </c>
      <c r="L173" s="98" t="e">
        <f ca="true">+IF(AND(ISNUMBER(OFFSET('Water Data'!$F$9,0,10*ROW('Water Data'!F167))),'Data Summary'!CA173="Yes"),OFFSET('Water Data'!$F$9,0,10*ROW('Water Data'!F167)),NA())</f>
        <v>#N/A</v>
      </c>
      <c r="M173" s="98" t="e">
        <f ca="true">+IF(AND(ISNUMBER(OFFSET('Water Data'!$G$4,0,10*ROW('Water Data'!G167))),'Data Summary'!CB173="Yes"),100-OFFSET('Water Data'!$G$4,0,10*ROW('Water Data'!G167)),NA())</f>
        <v>#N/A</v>
      </c>
      <c r="N173" s="98" t="e">
        <f ca="true">+IF(AND(ISNUMBER(OFFSET('Water Data'!$G$6,0,10*ROW('Water Data'!G167))),'Data Summary'!CC173="Yes"),OFFSET('Water Data'!$G$6,0,10*ROW('Water Data'!G167)),NA())</f>
        <v>#N/A</v>
      </c>
      <c r="O173" s="98" t="e">
        <f ca="true">+IF(AND(ISNUMBER(OFFSET('Water Data'!$G$9,0,10*ROW('Water Data'!G167))),'Data Summary'!CD173="Yes"),OFFSET('Water Data'!$G$9,0,10*ROW('Water Data'!G167)),NA())</f>
        <v>#N/A</v>
      </c>
      <c r="P173" s="98" t="e">
        <f ca="true">+IF(AND(ISNUMBER(OFFSET('Water Data'!$H$4,0,10*ROW('Water Data'!H167))),'Data Summary'!CE173="Yes"),100-OFFSET('Water Data'!$H$4,0,10*ROW('Water Data'!H167)),NA())</f>
        <v>#N/A</v>
      </c>
      <c r="Q173" s="98" t="e">
        <f ca="true">+IF(AND(ISNUMBER(OFFSET('Water Data'!$H$6,0,10*ROW('Water Data'!H167))),'Data Summary'!CF173="Yes"),OFFSET('Water Data'!$H$6,0,10*ROW('Water Data'!H167)),NA())</f>
        <v>#N/A</v>
      </c>
      <c r="R173" s="98" t="e">
        <f ca="true">+IF(AND(ISNUMBER(OFFSET('Water Data'!$H$9,0,10*ROW('Water Data'!H167))),'Data Summary'!CG173="Yes"),OFFSET('Water Data'!$H$9,0,10*ROW('Water Data'!H167)),NA())</f>
        <v>#N/A</v>
      </c>
      <c r="S173" s="98" t="e">
        <f ca="true">+IF(AND(ISNUMBER(OFFSET('Water Data'!$I$4,0,10*ROW('Water Data'!I167))),'Data Summary'!CH173="Yes"),100-OFFSET('Water Data'!$I$4,0,10*ROW('Water Data'!I167)),NA())</f>
        <v>#N/A</v>
      </c>
      <c r="T173" s="98" t="e">
        <f ca="true">+IF(AND(ISNUMBER(OFFSET('Water Data'!$I$6,0,10*ROW('Water Data'!I167))),'Data Summary'!CI173="Yes"),OFFSET('Water Data'!$I$6,0,10*ROW('Water Data'!I167)),NA())</f>
        <v>#N/A</v>
      </c>
      <c r="U173" s="98" t="e">
        <f ca="true">+IF(AND(ISNUMBER(OFFSET('Water Data'!$I$9,0,10*ROW('Water Data'!I167))),'Data Summary'!CJ173="Yes"),OFFSET('Water Data'!$I$9,0,10*ROW('Water Data'!I167)),NA())</f>
        <v>#N/A</v>
      </c>
      <c r="V173" s="99" t="e">
        <f ca="true">+IF(AND(ISNUMBER(OFFSET('Sanitation Data'!$D$4,0,10*ROW('Sanitation Data'!D167))),'Data Summary'!CK173="Yes"),100-OFFSET('Sanitation Data'!$D$4,0,10*ROW('Sanitation Data'!D167)),NA())</f>
        <v>#N/A</v>
      </c>
      <c r="W173" s="99" t="e">
        <f ca="true">+IF(AND(ISNUMBER(OFFSET('Sanitation Data'!$D$6,0,10*ROW('Sanitation Data'!D167))),'Data Summary'!CL173="Yes"),OFFSET('Sanitation Data'!$D$6,0,10*ROW('Sanitation Data'!D167)),NA())</f>
        <v>#N/A</v>
      </c>
      <c r="X173" s="99" t="e">
        <f ca="true">+IF(AND(ISNUMBER(OFFSET('Sanitation Data'!$D$10,0,10*ROW('Sanitation Data'!D167))),'Data Summary'!CM173="Yes"),OFFSET('Sanitation Data'!$D$10,0,10*ROW('Sanitation Data'!D167)),NA())</f>
        <v>#N/A</v>
      </c>
      <c r="Y173" s="99" t="e">
        <f ca="true">+IF(AND(ISNUMBER(OFFSET('Sanitation Data'!$D$11,0,10*ROW('Sanitation Data'!D167))),'Data Summary'!CN173="Yes"),OFFSET('Sanitation Data'!$D$11,0,10*ROW('Sanitation Data'!D167)),NA())</f>
        <v>#N/A</v>
      </c>
      <c r="Z173" s="99" t="e">
        <f ca="true">+IF(AND(ISNUMBER(OFFSET('Sanitation Data'!$D$12,0,10*ROW('Sanitation Data'!D167))),'Data Summary'!CO173="Yes"),OFFSET('Sanitation Data'!$D$12,0,10*ROW('Sanitation Data'!D167)),NA())</f>
        <v>#N/A</v>
      </c>
      <c r="AA173" s="99" t="e">
        <f ca="true">+IF(AND(ISNUMBER(OFFSET('Sanitation Data'!$E$4,0,10*ROW('Sanitation Data'!E167))),'Data Summary'!CP173="Yes"),100-OFFSET('Sanitation Data'!$E$4,0,10*ROW('Sanitation Data'!E167)),NA())</f>
        <v>#N/A</v>
      </c>
      <c r="AB173" s="99" t="e">
        <f ca="true">+IF(AND(ISNUMBER(OFFSET('Sanitation Data'!$E$6,0,10*ROW('Sanitation Data'!E167))),'Data Summary'!CQ173="Yes"),OFFSET('Sanitation Data'!$E$6,0,10*ROW('Sanitation Data'!E167)),NA())</f>
        <v>#N/A</v>
      </c>
      <c r="AC173" s="99" t="e">
        <f ca="true">+IF(AND(ISNUMBER(OFFSET('Sanitation Data'!$E$10,0,10*ROW('Sanitation Data'!E167))),'Data Summary'!CR173="Yes"),OFFSET('Sanitation Data'!$E$10,0,10*ROW('Sanitation Data'!E167)),NA())</f>
        <v>#N/A</v>
      </c>
      <c r="AD173" s="99" t="e">
        <f ca="true">+IF(AND(ISNUMBER(OFFSET('Sanitation Data'!$E$11,0,10*ROW('Sanitation Data'!E167))),'Data Summary'!CS173="Yes"),OFFSET('Sanitation Data'!$E$11,0,10*ROW('Sanitation Data'!E167)),NA())</f>
        <v>#N/A</v>
      </c>
      <c r="AE173" s="99" t="e">
        <f ca="true">+IF(AND(ISNUMBER(OFFSET('Sanitation Data'!$E$12,0,10*ROW('Sanitation Data'!E167))),'Data Summary'!CT173="Yes"),OFFSET('Sanitation Data'!$E$12,0,10*ROW('Sanitation Data'!E167)),NA())</f>
        <v>#N/A</v>
      </c>
      <c r="AF173" s="99" t="e">
        <f ca="true">+IF(AND(ISNUMBER(OFFSET('Sanitation Data'!$F$4,0,10*ROW('Sanitation Data'!F167))),'Data Summary'!CU173="Yes"),100-OFFSET('Sanitation Data'!$F$4,0,10*ROW('Sanitation Data'!F167)),NA())</f>
        <v>#N/A</v>
      </c>
      <c r="AG173" s="99" t="e">
        <f ca="true">+IF(AND(ISNUMBER(OFFSET('Sanitation Data'!$F$6,0,10*ROW('Sanitation Data'!F167))),'Data Summary'!CV173="Yes"),OFFSET('Sanitation Data'!$F$6,0,10*ROW('Sanitation Data'!F167)),NA())</f>
        <v>#N/A</v>
      </c>
      <c r="AH173" s="99" t="e">
        <f ca="true">+IF(AND(ISNUMBER(OFFSET('Sanitation Data'!$F$10,0,10*ROW('Sanitation Data'!F167))),'Data Summary'!CW173="Yes"),OFFSET('Sanitation Data'!$F$10,0,10*ROW('Sanitation Data'!F167)),NA())</f>
        <v>#N/A</v>
      </c>
      <c r="AI173" s="99" t="e">
        <f ca="true">+IF(AND(ISNUMBER(OFFSET('Sanitation Data'!$F$11,0,10*ROW('Sanitation Data'!F167))),'Data Summary'!CX173="Yes"),OFFSET('Sanitation Data'!$F$11,0,10*ROW('Sanitation Data'!F167)),NA())</f>
        <v>#N/A</v>
      </c>
      <c r="AJ173" s="99" t="e">
        <f ca="true">+IF(AND(ISNUMBER(OFFSET('Sanitation Data'!$F$12,0,10*ROW('Sanitation Data'!F167))),'Data Summary'!CY173="Yes"),OFFSET('Sanitation Data'!$F$12,0,10*ROW('Sanitation Data'!F167)),NA())</f>
        <v>#N/A</v>
      </c>
      <c r="AK173" s="99" t="e">
        <f ca="true">+IF(AND(ISNUMBER(OFFSET('Sanitation Data'!$G$4,0,10*ROW('Sanitation Data'!G167))),'Data Summary'!CZ173="Yes"),100-OFFSET('Sanitation Data'!$G$4,0,10*ROW('Sanitation Data'!G167)),NA())</f>
        <v>#N/A</v>
      </c>
      <c r="AL173" s="99" t="e">
        <f ca="true">+IF(AND(ISNUMBER(OFFSET('Sanitation Data'!$G$6,0,10*ROW('Sanitation Data'!G167))),'Data Summary'!DA173="Yes"),OFFSET('Sanitation Data'!$G$6,0,10*ROW('Sanitation Data'!G167)),NA())</f>
        <v>#N/A</v>
      </c>
      <c r="AM173" s="99" t="e">
        <f ca="true">+IF(AND(ISNUMBER(OFFSET('Sanitation Data'!$G$10,0,10*ROW('Sanitation Data'!G167))),'Data Summary'!DB173="Yes"),OFFSET('Sanitation Data'!$G$10,0,10*ROW('Sanitation Data'!G167)),NA())</f>
        <v>#N/A</v>
      </c>
      <c r="AN173" s="99" t="e">
        <f ca="true">+IF(AND(ISNUMBER(OFFSET('Sanitation Data'!$G$11,0,10*ROW('Sanitation Data'!G167))),'Data Summary'!DC173="Yes"),OFFSET('Sanitation Data'!$G$11,0,10*ROW('Sanitation Data'!G167)),NA())</f>
        <v>#N/A</v>
      </c>
      <c r="AO173" s="99" t="e">
        <f ca="true">+IF(AND(ISNUMBER(OFFSET('Sanitation Data'!$G$12,0,10*ROW('Sanitation Data'!G167))),'Data Summary'!DD173="Yes"),OFFSET('Sanitation Data'!$G$12,0,10*ROW('Sanitation Data'!G167)),NA())</f>
        <v>#N/A</v>
      </c>
      <c r="AP173" s="99" t="e">
        <f ca="true">+IF(AND(ISNUMBER(OFFSET('Sanitation Data'!$H$4,0,10*ROW('Sanitation Data'!H167))),'Data Summary'!DE173="Yes"),100-OFFSET('Sanitation Data'!$H$4,0,10*ROW('Sanitation Data'!H167)),NA())</f>
        <v>#N/A</v>
      </c>
      <c r="AQ173" s="99" t="e">
        <f ca="true">+IF(AND(ISNUMBER(OFFSET('Sanitation Data'!$H$6,0,10*ROW('Sanitation Data'!H167))),'Data Summary'!DF173="Yes"),OFFSET('Sanitation Data'!$H$6,0,10*ROW('Sanitation Data'!H167)),NA())</f>
        <v>#N/A</v>
      </c>
      <c r="AR173" s="99" t="e">
        <f ca="true">+IF(AND(ISNUMBER(OFFSET('Sanitation Data'!$H$10,0,10*ROW('Sanitation Data'!H167))),'Data Summary'!DG173="Yes"),OFFSET('Sanitation Data'!$H$10,0,10*ROW('Sanitation Data'!H167)),NA())</f>
        <v>#N/A</v>
      </c>
      <c r="AS173" s="99" t="e">
        <f ca="true">+IF(AND(ISNUMBER(OFFSET('Sanitation Data'!$H$11,0,10*ROW('Sanitation Data'!H167))),'Data Summary'!DH173="Yes"),OFFSET('Sanitation Data'!$H$11,0,10*ROW('Sanitation Data'!H167)),NA())</f>
        <v>#N/A</v>
      </c>
      <c r="AT173" s="99" t="e">
        <f ca="true">+IF(AND(ISNUMBER(OFFSET('Sanitation Data'!$H$12,0,10*ROW('Sanitation Data'!H167))),'Data Summary'!DI173="Yes"),OFFSET('Sanitation Data'!$H$12,0,10*ROW('Sanitation Data'!H167)),NA())</f>
        <v>#N/A</v>
      </c>
      <c r="AU173" s="99" t="e">
        <f ca="true">+IF(AND(ISNUMBER(OFFSET('Sanitation Data'!$I$4,0,10*ROW('Sanitation Data'!I167))),'Data Summary'!DJ173="Yes"),100-OFFSET('Sanitation Data'!$I$4,0,10*ROW('Sanitation Data'!I167)),NA())</f>
        <v>#N/A</v>
      </c>
      <c r="AV173" s="99" t="e">
        <f ca="true">+IF(AND(ISNUMBER(OFFSET('Sanitation Data'!$I$6,0,10*ROW('Sanitation Data'!I167))),'Data Summary'!DK173="Yes"),OFFSET('Sanitation Data'!$I$6,0,10*ROW('Sanitation Data'!I167)),NA())</f>
        <v>#N/A</v>
      </c>
      <c r="AW173" s="99" t="e">
        <f ca="true">+IF(AND(ISNUMBER(OFFSET('Sanitation Data'!$I$10,0,10*ROW('Sanitation Data'!I167))),'Data Summary'!DL173="Yes"),OFFSET('Sanitation Data'!$I$10,0,10*ROW('Sanitation Data'!I167)),NA())</f>
        <v>#N/A</v>
      </c>
      <c r="AX173" s="99" t="e">
        <f ca="true">+IF(AND(ISNUMBER(OFFSET('Sanitation Data'!$I$11,0,10*ROW('Sanitation Data'!I167))),'Data Summary'!DM173="Yes"),OFFSET('Sanitation Data'!$I$11,0,10*ROW('Sanitation Data'!I167)),NA())</f>
        <v>#N/A</v>
      </c>
      <c r="AY173" s="99" t="e">
        <f ca="true">+IF(AND(ISNUMBER(OFFSET('Sanitation Data'!$I$12,0,10*ROW('Sanitation Data'!I167))),'Data Summary'!DN173="Yes"),OFFSET('Sanitation Data'!$I$12,0,10*ROW('Sanitation Data'!I167)),NA())</f>
        <v>#N/A</v>
      </c>
      <c r="AZ173" s="100" t="e">
        <f ca="true">+IF(AND(ISNUMBER(OFFSET('Hygiene Data'!$D$5,0,10*ROW('Hygiene Data'!D167))),'Data Summary'!DO173="Yes"),OFFSET('Hygiene Data'!$D$5,0,10*ROW('Hygiene Data'!D167)),NA())</f>
        <v>#N/A</v>
      </c>
      <c r="BA173" s="100" t="e">
        <f ca="true">+IF(AND(ISNUMBER(OFFSET('Hygiene Data'!$D$7,0,10*ROW('Hygiene Data'!D167))),'Data Summary'!DP173="Yes"),OFFSET('Hygiene Data'!$D$7,0,10*ROW('Hygiene Data'!D167)),NA())</f>
        <v>#N/A</v>
      </c>
      <c r="BB173" s="100" t="e">
        <f ca="true">+IF(AND(ISNUMBER(OFFSET('Hygiene Data'!$D$9,0,10*ROW('Hygiene Data'!D167))),'Data Summary'!DQ173="Yes"),OFFSET('Hygiene Data'!$D$9,0,10*ROW('Hygiene Data'!D167)),NA())</f>
        <v>#N/A</v>
      </c>
      <c r="BC173" s="100" t="e">
        <f ca="true">+IF(AND(ISNUMBER(OFFSET('Hygiene Data'!$E$5,0,10*ROW('Hygiene Data'!E167))),'Data Summary'!DR173="Yes"),OFFSET('Hygiene Data'!$E$5,0,10*ROW('Hygiene Data'!E167)),NA())</f>
        <v>#N/A</v>
      </c>
      <c r="BD173" s="100" t="e">
        <f ca="true">+IF(AND(ISNUMBER(OFFSET('Hygiene Data'!$E$7,0,10*ROW('Hygiene Data'!E167))),'Data Summary'!DS173="Yes"),OFFSET('Hygiene Data'!$E$7,0,10*ROW('Hygiene Data'!E167)),NA())</f>
        <v>#N/A</v>
      </c>
      <c r="BE173" s="100" t="e">
        <f ca="true">+IF(AND(ISNUMBER(OFFSET('Hygiene Data'!$E$9,0,10*ROW('Hygiene Data'!E167))),'Data Summary'!DT173="Yes"),OFFSET('Hygiene Data'!$E$9,0,10*ROW('Hygiene Data'!E167)),NA())</f>
        <v>#N/A</v>
      </c>
      <c r="BF173" s="100" t="e">
        <f ca="true">+IF(AND(ISNUMBER(OFFSET('Hygiene Data'!$F$5,0,10*ROW('Hygiene Data'!F167))),'Data Summary'!DU173="Yes"),OFFSET('Hygiene Data'!$F$5,0,10*ROW('Hygiene Data'!F167)),NA())</f>
        <v>#N/A</v>
      </c>
      <c r="BG173" s="100" t="e">
        <f ca="true">+IF(AND(ISNUMBER(OFFSET('Hygiene Data'!$F$7,0,10*ROW('Hygiene Data'!F167))),'Data Summary'!DV173="Yes"),OFFSET('Hygiene Data'!$F$7,0,10*ROW('Hygiene Data'!F167)),NA())</f>
        <v>#N/A</v>
      </c>
      <c r="BH173" s="100" t="e">
        <f ca="true">+IF(AND(ISNUMBER(OFFSET('Hygiene Data'!$F$9,0,10*ROW('Hygiene Data'!F167))),'Data Summary'!DW173="Yes"),OFFSET('Hygiene Data'!$F$9,0,10*ROW('Hygiene Data'!F167)),NA())</f>
        <v>#N/A</v>
      </c>
      <c r="BI173" s="100" t="e">
        <f ca="true">+IF(AND(ISNUMBER(OFFSET('Hygiene Data'!$G$5,0,10*ROW('Hygiene Data'!G167))),'Data Summary'!DX173="Yes"),OFFSET('Hygiene Data'!$G$5,0,10*ROW('Hygiene Data'!G167)),NA())</f>
        <v>#N/A</v>
      </c>
      <c r="BJ173" s="100" t="e">
        <f ca="true">+IF(AND(ISNUMBER(OFFSET('Hygiene Data'!$G$7,0,10*ROW('Hygiene Data'!G167))),'Data Summary'!DY173="Yes"),OFFSET('Hygiene Data'!$G$7,0,10*ROW('Hygiene Data'!G167)),NA())</f>
        <v>#N/A</v>
      </c>
      <c r="BK173" s="100" t="e">
        <f ca="true">+IF(AND(ISNUMBER(OFFSET('Hygiene Data'!$G$9,0,10*ROW('Hygiene Data'!G167))),'Data Summary'!DZ173="Yes"),OFFSET('Hygiene Data'!$G$9,0,10*ROW('Hygiene Data'!G167)),NA())</f>
        <v>#N/A</v>
      </c>
      <c r="BL173" s="100" t="e">
        <f ca="true">+IF(AND(ISNUMBER(OFFSET('Hygiene Data'!$H$5,0,10*ROW('Hygiene Data'!H167))),'Data Summary'!EA173="Yes"),OFFSET('Hygiene Data'!$H$5,0,10*ROW('Hygiene Data'!H167)),NA())</f>
        <v>#N/A</v>
      </c>
      <c r="BM173" s="100" t="e">
        <f ca="true">+IF(AND(ISNUMBER(OFFSET('Hygiene Data'!$H$7,0,10*ROW('Hygiene Data'!H167))),'Data Summary'!EB173="Yes"),OFFSET('Hygiene Data'!$H$7,0,10*ROW('Hygiene Data'!H167)),NA())</f>
        <v>#N/A</v>
      </c>
      <c r="BN173" s="100" t="e">
        <f ca="true">+IF(AND(ISNUMBER(OFFSET('Hygiene Data'!$H$9,0,10*ROW('Hygiene Data'!H167))),'Data Summary'!EC173="Yes"),OFFSET('Hygiene Data'!$H$9,0,10*ROW('Hygiene Data'!H167)),NA())</f>
        <v>#N/A</v>
      </c>
      <c r="BO173" s="100" t="e">
        <f ca="true">+IF(AND(ISNUMBER(OFFSET('Hygiene Data'!$I$5,0,10*ROW('Hygiene Data'!I167))),'Data Summary'!ED173="Yes"),OFFSET('Hygiene Data'!$I$5,0,10*ROW('Hygiene Data'!I167)),NA())</f>
        <v>#N/A</v>
      </c>
      <c r="BP173" s="100" t="e">
        <f ca="true">+IF(AND(ISNUMBER(OFFSET('Hygiene Data'!$I$7,0,10*ROW('Hygiene Data'!I167))),'Data Summary'!EE173="Yes"),OFFSET('Hygiene Data'!$I$7,0,10*ROW('Hygiene Data'!I167)),NA())</f>
        <v>#N/A</v>
      </c>
      <c r="BQ173" s="100" t="e">
        <f ca="true">+IF(AND(ISNUMBER(OFFSET('Hygiene Data'!$I$9,0,10*ROW('Hygiene Data'!I167))),'Data Summary'!EF173="Yes"),OFFSET('Hygiene Data'!$I$9,0,10*ROW('Hygiene Data'!I167)),NA())</f>
        <v>#N/A</v>
      </c>
    </row>
    <row xmlns:x14ac="http://schemas.microsoft.com/office/spreadsheetml/2009/9/ac" r="174" x14ac:dyDescent="0.2">
      <c r="A174" s="351" t="e">
        <f ca="true">+RIGHT('Data Summary'!A174,LEN('Data Summary'!A174)-9)</f>
        <v>#VALUE!</v>
      </c>
      <c r="B174" s="38" t="str">
        <f ca="true">+IF(ISTEXT('Data Summary'!B174),'Data Summary'!B174,"")</f>
        <v/>
      </c>
      <c r="C174" s="350" t="e">
        <f ca="true">+VALUE('Data Summary'!C174)</f>
        <v>#VALUE!</v>
      </c>
      <c r="D174" s="98" t="e">
        <f ca="true">+IF(AND(ISNUMBER(OFFSET('Water Data'!$D$4,0,10*ROW('Water Data'!D168))),'Data Summary'!BS174="Yes"),100-OFFSET('Water Data'!$D$4,0,10*ROW('Water Data'!D168)),NA())</f>
        <v>#N/A</v>
      </c>
      <c r="E174" s="98" t="e">
        <f ca="true">+IF(AND(ISNUMBER(OFFSET('Water Data'!$D$6,0,10*ROW('Water Data'!D168))),'Data Summary'!BT174="Yes"),OFFSET('Water Data'!$D$6,0,10*ROW('Water Data'!D168)),NA())</f>
        <v>#N/A</v>
      </c>
      <c r="F174" s="98" t="e">
        <f ca="true">+IF(AND(ISNUMBER(OFFSET('Water Data'!$D$9,0,10*ROW('Water Data'!D168))),'Data Summary'!BU174="Yes"),OFFSET('Water Data'!$D$9,0,10*ROW('Water Data'!D168)),NA())</f>
        <v>#N/A</v>
      </c>
      <c r="G174" s="98" t="e">
        <f ca="true">+IF(AND(ISNUMBER(OFFSET('Water Data'!$E$4,0,10*ROW('Water Data'!E168))),'Data Summary'!BV174="Yes"),100-OFFSET('Water Data'!$E$4,0,10*ROW('Water Data'!E168)),NA())</f>
        <v>#N/A</v>
      </c>
      <c r="H174" s="98" t="e">
        <f ca="true">+IF(AND(ISNUMBER(OFFSET('Water Data'!$E$6,0,10*ROW('Water Data'!E168))),'Data Summary'!BW174="Yes"),OFFSET('Water Data'!$E$6,0,10*ROW('Water Data'!E168)),NA())</f>
        <v>#N/A</v>
      </c>
      <c r="I174" s="98" t="e">
        <f ca="true">+IF(AND(ISNUMBER(OFFSET('Water Data'!$E$9,0,10*ROW('Water Data'!E168))),'Data Summary'!BX174="Yes"),OFFSET('Water Data'!$E$9,0,10*ROW('Water Data'!E168)),NA())</f>
        <v>#N/A</v>
      </c>
      <c r="J174" s="98" t="e">
        <f ca="true">+IF(AND(ISNUMBER(OFFSET('Water Data'!$F$4,0,10*ROW('Water Data'!F168))),'Data Summary'!BY174="Yes"),100-OFFSET('Water Data'!$F$4,0,10*ROW('Water Data'!F168)),NA())</f>
        <v>#N/A</v>
      </c>
      <c r="K174" s="98" t="e">
        <f ca="true">+IF(AND(ISNUMBER(OFFSET('Water Data'!$F$6,0,10*ROW('Water Data'!F168))),'Data Summary'!BZ174="Yes"),OFFSET('Water Data'!$F$6,0,10*ROW('Water Data'!F168)),NA())</f>
        <v>#N/A</v>
      </c>
      <c r="L174" s="98" t="e">
        <f ca="true">+IF(AND(ISNUMBER(OFFSET('Water Data'!$F$9,0,10*ROW('Water Data'!F168))),'Data Summary'!CA174="Yes"),OFFSET('Water Data'!$F$9,0,10*ROW('Water Data'!F168)),NA())</f>
        <v>#N/A</v>
      </c>
      <c r="M174" s="98" t="e">
        <f ca="true">+IF(AND(ISNUMBER(OFFSET('Water Data'!$G$4,0,10*ROW('Water Data'!G168))),'Data Summary'!CB174="Yes"),100-OFFSET('Water Data'!$G$4,0,10*ROW('Water Data'!G168)),NA())</f>
        <v>#N/A</v>
      </c>
      <c r="N174" s="98" t="e">
        <f ca="true">+IF(AND(ISNUMBER(OFFSET('Water Data'!$G$6,0,10*ROW('Water Data'!G168))),'Data Summary'!CC174="Yes"),OFFSET('Water Data'!$G$6,0,10*ROW('Water Data'!G168)),NA())</f>
        <v>#N/A</v>
      </c>
      <c r="O174" s="98" t="e">
        <f ca="true">+IF(AND(ISNUMBER(OFFSET('Water Data'!$G$9,0,10*ROW('Water Data'!G168))),'Data Summary'!CD174="Yes"),OFFSET('Water Data'!$G$9,0,10*ROW('Water Data'!G168)),NA())</f>
        <v>#N/A</v>
      </c>
      <c r="P174" s="98" t="e">
        <f ca="true">+IF(AND(ISNUMBER(OFFSET('Water Data'!$H$4,0,10*ROW('Water Data'!H168))),'Data Summary'!CE174="Yes"),100-OFFSET('Water Data'!$H$4,0,10*ROW('Water Data'!H168)),NA())</f>
        <v>#N/A</v>
      </c>
      <c r="Q174" s="98" t="e">
        <f ca="true">+IF(AND(ISNUMBER(OFFSET('Water Data'!$H$6,0,10*ROW('Water Data'!H168))),'Data Summary'!CF174="Yes"),OFFSET('Water Data'!$H$6,0,10*ROW('Water Data'!H168)),NA())</f>
        <v>#N/A</v>
      </c>
      <c r="R174" s="98" t="e">
        <f ca="true">+IF(AND(ISNUMBER(OFFSET('Water Data'!$H$9,0,10*ROW('Water Data'!H168))),'Data Summary'!CG174="Yes"),OFFSET('Water Data'!$H$9,0,10*ROW('Water Data'!H168)),NA())</f>
        <v>#N/A</v>
      </c>
      <c r="S174" s="98" t="e">
        <f ca="true">+IF(AND(ISNUMBER(OFFSET('Water Data'!$I$4,0,10*ROW('Water Data'!I168))),'Data Summary'!CH174="Yes"),100-OFFSET('Water Data'!$I$4,0,10*ROW('Water Data'!I168)),NA())</f>
        <v>#N/A</v>
      </c>
      <c r="T174" s="98" t="e">
        <f ca="true">+IF(AND(ISNUMBER(OFFSET('Water Data'!$I$6,0,10*ROW('Water Data'!I168))),'Data Summary'!CI174="Yes"),OFFSET('Water Data'!$I$6,0,10*ROW('Water Data'!I168)),NA())</f>
        <v>#N/A</v>
      </c>
      <c r="U174" s="98" t="e">
        <f ca="true">+IF(AND(ISNUMBER(OFFSET('Water Data'!$I$9,0,10*ROW('Water Data'!I168))),'Data Summary'!CJ174="Yes"),OFFSET('Water Data'!$I$9,0,10*ROW('Water Data'!I168)),NA())</f>
        <v>#N/A</v>
      </c>
      <c r="V174" s="99" t="e">
        <f ca="true">+IF(AND(ISNUMBER(OFFSET('Sanitation Data'!$D$4,0,10*ROW('Sanitation Data'!D168))),'Data Summary'!CK174="Yes"),100-OFFSET('Sanitation Data'!$D$4,0,10*ROW('Sanitation Data'!D168)),NA())</f>
        <v>#N/A</v>
      </c>
      <c r="W174" s="99" t="e">
        <f ca="true">+IF(AND(ISNUMBER(OFFSET('Sanitation Data'!$D$6,0,10*ROW('Sanitation Data'!D168))),'Data Summary'!CL174="Yes"),OFFSET('Sanitation Data'!$D$6,0,10*ROW('Sanitation Data'!D168)),NA())</f>
        <v>#N/A</v>
      </c>
      <c r="X174" s="99" t="e">
        <f ca="true">+IF(AND(ISNUMBER(OFFSET('Sanitation Data'!$D$10,0,10*ROW('Sanitation Data'!D168))),'Data Summary'!CM174="Yes"),OFFSET('Sanitation Data'!$D$10,0,10*ROW('Sanitation Data'!D168)),NA())</f>
        <v>#N/A</v>
      </c>
      <c r="Y174" s="99" t="e">
        <f ca="true">+IF(AND(ISNUMBER(OFFSET('Sanitation Data'!$D$11,0,10*ROW('Sanitation Data'!D168))),'Data Summary'!CN174="Yes"),OFFSET('Sanitation Data'!$D$11,0,10*ROW('Sanitation Data'!D168)),NA())</f>
        <v>#N/A</v>
      </c>
      <c r="Z174" s="99" t="e">
        <f ca="true">+IF(AND(ISNUMBER(OFFSET('Sanitation Data'!$D$12,0,10*ROW('Sanitation Data'!D168))),'Data Summary'!CO174="Yes"),OFFSET('Sanitation Data'!$D$12,0,10*ROW('Sanitation Data'!D168)),NA())</f>
        <v>#N/A</v>
      </c>
      <c r="AA174" s="99" t="e">
        <f ca="true">+IF(AND(ISNUMBER(OFFSET('Sanitation Data'!$E$4,0,10*ROW('Sanitation Data'!E168))),'Data Summary'!CP174="Yes"),100-OFFSET('Sanitation Data'!$E$4,0,10*ROW('Sanitation Data'!E168)),NA())</f>
        <v>#N/A</v>
      </c>
      <c r="AB174" s="99" t="e">
        <f ca="true">+IF(AND(ISNUMBER(OFFSET('Sanitation Data'!$E$6,0,10*ROW('Sanitation Data'!E168))),'Data Summary'!CQ174="Yes"),OFFSET('Sanitation Data'!$E$6,0,10*ROW('Sanitation Data'!E168)),NA())</f>
        <v>#N/A</v>
      </c>
      <c r="AC174" s="99" t="e">
        <f ca="true">+IF(AND(ISNUMBER(OFFSET('Sanitation Data'!$E$10,0,10*ROW('Sanitation Data'!E168))),'Data Summary'!CR174="Yes"),OFFSET('Sanitation Data'!$E$10,0,10*ROW('Sanitation Data'!E168)),NA())</f>
        <v>#N/A</v>
      </c>
      <c r="AD174" s="99" t="e">
        <f ca="true">+IF(AND(ISNUMBER(OFFSET('Sanitation Data'!$E$11,0,10*ROW('Sanitation Data'!E168))),'Data Summary'!CS174="Yes"),OFFSET('Sanitation Data'!$E$11,0,10*ROW('Sanitation Data'!E168)),NA())</f>
        <v>#N/A</v>
      </c>
      <c r="AE174" s="99" t="e">
        <f ca="true">+IF(AND(ISNUMBER(OFFSET('Sanitation Data'!$E$12,0,10*ROW('Sanitation Data'!E168))),'Data Summary'!CT174="Yes"),OFFSET('Sanitation Data'!$E$12,0,10*ROW('Sanitation Data'!E168)),NA())</f>
        <v>#N/A</v>
      </c>
      <c r="AF174" s="99" t="e">
        <f ca="true">+IF(AND(ISNUMBER(OFFSET('Sanitation Data'!$F$4,0,10*ROW('Sanitation Data'!F168))),'Data Summary'!CU174="Yes"),100-OFFSET('Sanitation Data'!$F$4,0,10*ROW('Sanitation Data'!F168)),NA())</f>
        <v>#N/A</v>
      </c>
      <c r="AG174" s="99" t="e">
        <f ca="true">+IF(AND(ISNUMBER(OFFSET('Sanitation Data'!$F$6,0,10*ROW('Sanitation Data'!F168))),'Data Summary'!CV174="Yes"),OFFSET('Sanitation Data'!$F$6,0,10*ROW('Sanitation Data'!F168)),NA())</f>
        <v>#N/A</v>
      </c>
      <c r="AH174" s="99" t="e">
        <f ca="true">+IF(AND(ISNUMBER(OFFSET('Sanitation Data'!$F$10,0,10*ROW('Sanitation Data'!F168))),'Data Summary'!CW174="Yes"),OFFSET('Sanitation Data'!$F$10,0,10*ROW('Sanitation Data'!F168)),NA())</f>
        <v>#N/A</v>
      </c>
      <c r="AI174" s="99" t="e">
        <f ca="true">+IF(AND(ISNUMBER(OFFSET('Sanitation Data'!$F$11,0,10*ROW('Sanitation Data'!F168))),'Data Summary'!CX174="Yes"),OFFSET('Sanitation Data'!$F$11,0,10*ROW('Sanitation Data'!F168)),NA())</f>
        <v>#N/A</v>
      </c>
      <c r="AJ174" s="99" t="e">
        <f ca="true">+IF(AND(ISNUMBER(OFFSET('Sanitation Data'!$F$12,0,10*ROW('Sanitation Data'!F168))),'Data Summary'!CY174="Yes"),OFFSET('Sanitation Data'!$F$12,0,10*ROW('Sanitation Data'!F168)),NA())</f>
        <v>#N/A</v>
      </c>
      <c r="AK174" s="99" t="e">
        <f ca="true">+IF(AND(ISNUMBER(OFFSET('Sanitation Data'!$G$4,0,10*ROW('Sanitation Data'!G168))),'Data Summary'!CZ174="Yes"),100-OFFSET('Sanitation Data'!$G$4,0,10*ROW('Sanitation Data'!G168)),NA())</f>
        <v>#N/A</v>
      </c>
      <c r="AL174" s="99" t="e">
        <f ca="true">+IF(AND(ISNUMBER(OFFSET('Sanitation Data'!$G$6,0,10*ROW('Sanitation Data'!G168))),'Data Summary'!DA174="Yes"),OFFSET('Sanitation Data'!$G$6,0,10*ROW('Sanitation Data'!G168)),NA())</f>
        <v>#N/A</v>
      </c>
      <c r="AM174" s="99" t="e">
        <f ca="true">+IF(AND(ISNUMBER(OFFSET('Sanitation Data'!$G$10,0,10*ROW('Sanitation Data'!G168))),'Data Summary'!DB174="Yes"),OFFSET('Sanitation Data'!$G$10,0,10*ROW('Sanitation Data'!G168)),NA())</f>
        <v>#N/A</v>
      </c>
      <c r="AN174" s="99" t="e">
        <f ca="true">+IF(AND(ISNUMBER(OFFSET('Sanitation Data'!$G$11,0,10*ROW('Sanitation Data'!G168))),'Data Summary'!DC174="Yes"),OFFSET('Sanitation Data'!$G$11,0,10*ROW('Sanitation Data'!G168)),NA())</f>
        <v>#N/A</v>
      </c>
      <c r="AO174" s="99" t="e">
        <f ca="true">+IF(AND(ISNUMBER(OFFSET('Sanitation Data'!$G$12,0,10*ROW('Sanitation Data'!G168))),'Data Summary'!DD174="Yes"),OFFSET('Sanitation Data'!$G$12,0,10*ROW('Sanitation Data'!G168)),NA())</f>
        <v>#N/A</v>
      </c>
      <c r="AP174" s="99" t="e">
        <f ca="true">+IF(AND(ISNUMBER(OFFSET('Sanitation Data'!$H$4,0,10*ROW('Sanitation Data'!H168))),'Data Summary'!DE174="Yes"),100-OFFSET('Sanitation Data'!$H$4,0,10*ROW('Sanitation Data'!H168)),NA())</f>
        <v>#N/A</v>
      </c>
      <c r="AQ174" s="99" t="e">
        <f ca="true">+IF(AND(ISNUMBER(OFFSET('Sanitation Data'!$H$6,0,10*ROW('Sanitation Data'!H168))),'Data Summary'!DF174="Yes"),OFFSET('Sanitation Data'!$H$6,0,10*ROW('Sanitation Data'!H168)),NA())</f>
        <v>#N/A</v>
      </c>
      <c r="AR174" s="99" t="e">
        <f ca="true">+IF(AND(ISNUMBER(OFFSET('Sanitation Data'!$H$10,0,10*ROW('Sanitation Data'!H168))),'Data Summary'!DG174="Yes"),OFFSET('Sanitation Data'!$H$10,0,10*ROW('Sanitation Data'!H168)),NA())</f>
        <v>#N/A</v>
      </c>
      <c r="AS174" s="99" t="e">
        <f ca="true">+IF(AND(ISNUMBER(OFFSET('Sanitation Data'!$H$11,0,10*ROW('Sanitation Data'!H168))),'Data Summary'!DH174="Yes"),OFFSET('Sanitation Data'!$H$11,0,10*ROW('Sanitation Data'!H168)),NA())</f>
        <v>#N/A</v>
      </c>
      <c r="AT174" s="99" t="e">
        <f ca="true">+IF(AND(ISNUMBER(OFFSET('Sanitation Data'!$H$12,0,10*ROW('Sanitation Data'!H168))),'Data Summary'!DI174="Yes"),OFFSET('Sanitation Data'!$H$12,0,10*ROW('Sanitation Data'!H168)),NA())</f>
        <v>#N/A</v>
      </c>
      <c r="AU174" s="99" t="e">
        <f ca="true">+IF(AND(ISNUMBER(OFFSET('Sanitation Data'!$I$4,0,10*ROW('Sanitation Data'!I168))),'Data Summary'!DJ174="Yes"),100-OFFSET('Sanitation Data'!$I$4,0,10*ROW('Sanitation Data'!I168)),NA())</f>
        <v>#N/A</v>
      </c>
      <c r="AV174" s="99" t="e">
        <f ca="true">+IF(AND(ISNUMBER(OFFSET('Sanitation Data'!$I$6,0,10*ROW('Sanitation Data'!I168))),'Data Summary'!DK174="Yes"),OFFSET('Sanitation Data'!$I$6,0,10*ROW('Sanitation Data'!I168)),NA())</f>
        <v>#N/A</v>
      </c>
      <c r="AW174" s="99" t="e">
        <f ca="true">+IF(AND(ISNUMBER(OFFSET('Sanitation Data'!$I$10,0,10*ROW('Sanitation Data'!I168))),'Data Summary'!DL174="Yes"),OFFSET('Sanitation Data'!$I$10,0,10*ROW('Sanitation Data'!I168)),NA())</f>
        <v>#N/A</v>
      </c>
      <c r="AX174" s="99" t="e">
        <f ca="true">+IF(AND(ISNUMBER(OFFSET('Sanitation Data'!$I$11,0,10*ROW('Sanitation Data'!I168))),'Data Summary'!DM174="Yes"),OFFSET('Sanitation Data'!$I$11,0,10*ROW('Sanitation Data'!I168)),NA())</f>
        <v>#N/A</v>
      </c>
      <c r="AY174" s="99" t="e">
        <f ca="true">+IF(AND(ISNUMBER(OFFSET('Sanitation Data'!$I$12,0,10*ROW('Sanitation Data'!I168))),'Data Summary'!DN174="Yes"),OFFSET('Sanitation Data'!$I$12,0,10*ROW('Sanitation Data'!I168)),NA())</f>
        <v>#N/A</v>
      </c>
      <c r="AZ174" s="100" t="e">
        <f ca="true">+IF(AND(ISNUMBER(OFFSET('Hygiene Data'!$D$5,0,10*ROW('Hygiene Data'!D168))),'Data Summary'!DO174="Yes"),OFFSET('Hygiene Data'!$D$5,0,10*ROW('Hygiene Data'!D168)),NA())</f>
        <v>#N/A</v>
      </c>
      <c r="BA174" s="100" t="e">
        <f ca="true">+IF(AND(ISNUMBER(OFFSET('Hygiene Data'!$D$7,0,10*ROW('Hygiene Data'!D168))),'Data Summary'!DP174="Yes"),OFFSET('Hygiene Data'!$D$7,0,10*ROW('Hygiene Data'!D168)),NA())</f>
        <v>#N/A</v>
      </c>
      <c r="BB174" s="100" t="e">
        <f ca="true">+IF(AND(ISNUMBER(OFFSET('Hygiene Data'!$D$9,0,10*ROW('Hygiene Data'!D168))),'Data Summary'!DQ174="Yes"),OFFSET('Hygiene Data'!$D$9,0,10*ROW('Hygiene Data'!D168)),NA())</f>
        <v>#N/A</v>
      </c>
      <c r="BC174" s="100" t="e">
        <f ca="true">+IF(AND(ISNUMBER(OFFSET('Hygiene Data'!$E$5,0,10*ROW('Hygiene Data'!E168))),'Data Summary'!DR174="Yes"),OFFSET('Hygiene Data'!$E$5,0,10*ROW('Hygiene Data'!E168)),NA())</f>
        <v>#N/A</v>
      </c>
      <c r="BD174" s="100" t="e">
        <f ca="true">+IF(AND(ISNUMBER(OFFSET('Hygiene Data'!$E$7,0,10*ROW('Hygiene Data'!E168))),'Data Summary'!DS174="Yes"),OFFSET('Hygiene Data'!$E$7,0,10*ROW('Hygiene Data'!E168)),NA())</f>
        <v>#N/A</v>
      </c>
      <c r="BE174" s="100" t="e">
        <f ca="true">+IF(AND(ISNUMBER(OFFSET('Hygiene Data'!$E$9,0,10*ROW('Hygiene Data'!E168))),'Data Summary'!DT174="Yes"),OFFSET('Hygiene Data'!$E$9,0,10*ROW('Hygiene Data'!E168)),NA())</f>
        <v>#N/A</v>
      </c>
      <c r="BF174" s="100" t="e">
        <f ca="true">+IF(AND(ISNUMBER(OFFSET('Hygiene Data'!$F$5,0,10*ROW('Hygiene Data'!F168))),'Data Summary'!DU174="Yes"),OFFSET('Hygiene Data'!$F$5,0,10*ROW('Hygiene Data'!F168)),NA())</f>
        <v>#N/A</v>
      </c>
      <c r="BG174" s="100" t="e">
        <f ca="true">+IF(AND(ISNUMBER(OFFSET('Hygiene Data'!$F$7,0,10*ROW('Hygiene Data'!F168))),'Data Summary'!DV174="Yes"),OFFSET('Hygiene Data'!$F$7,0,10*ROW('Hygiene Data'!F168)),NA())</f>
        <v>#N/A</v>
      </c>
      <c r="BH174" s="100" t="e">
        <f ca="true">+IF(AND(ISNUMBER(OFFSET('Hygiene Data'!$F$9,0,10*ROW('Hygiene Data'!F168))),'Data Summary'!DW174="Yes"),OFFSET('Hygiene Data'!$F$9,0,10*ROW('Hygiene Data'!F168)),NA())</f>
        <v>#N/A</v>
      </c>
      <c r="BI174" s="100" t="e">
        <f ca="true">+IF(AND(ISNUMBER(OFFSET('Hygiene Data'!$G$5,0,10*ROW('Hygiene Data'!G168))),'Data Summary'!DX174="Yes"),OFFSET('Hygiene Data'!$G$5,0,10*ROW('Hygiene Data'!G168)),NA())</f>
        <v>#N/A</v>
      </c>
      <c r="BJ174" s="100" t="e">
        <f ca="true">+IF(AND(ISNUMBER(OFFSET('Hygiene Data'!$G$7,0,10*ROW('Hygiene Data'!G168))),'Data Summary'!DY174="Yes"),OFFSET('Hygiene Data'!$G$7,0,10*ROW('Hygiene Data'!G168)),NA())</f>
        <v>#N/A</v>
      </c>
      <c r="BK174" s="100" t="e">
        <f ca="true">+IF(AND(ISNUMBER(OFFSET('Hygiene Data'!$G$9,0,10*ROW('Hygiene Data'!G168))),'Data Summary'!DZ174="Yes"),OFFSET('Hygiene Data'!$G$9,0,10*ROW('Hygiene Data'!G168)),NA())</f>
        <v>#N/A</v>
      </c>
      <c r="BL174" s="100" t="e">
        <f ca="true">+IF(AND(ISNUMBER(OFFSET('Hygiene Data'!$H$5,0,10*ROW('Hygiene Data'!H168))),'Data Summary'!EA174="Yes"),OFFSET('Hygiene Data'!$H$5,0,10*ROW('Hygiene Data'!H168)),NA())</f>
        <v>#N/A</v>
      </c>
      <c r="BM174" s="100" t="e">
        <f ca="true">+IF(AND(ISNUMBER(OFFSET('Hygiene Data'!$H$7,0,10*ROW('Hygiene Data'!H168))),'Data Summary'!EB174="Yes"),OFFSET('Hygiene Data'!$H$7,0,10*ROW('Hygiene Data'!H168)),NA())</f>
        <v>#N/A</v>
      </c>
      <c r="BN174" s="100" t="e">
        <f ca="true">+IF(AND(ISNUMBER(OFFSET('Hygiene Data'!$H$9,0,10*ROW('Hygiene Data'!H168))),'Data Summary'!EC174="Yes"),OFFSET('Hygiene Data'!$H$9,0,10*ROW('Hygiene Data'!H168)),NA())</f>
        <v>#N/A</v>
      </c>
      <c r="BO174" s="100" t="e">
        <f ca="true">+IF(AND(ISNUMBER(OFFSET('Hygiene Data'!$I$5,0,10*ROW('Hygiene Data'!I168))),'Data Summary'!ED174="Yes"),OFFSET('Hygiene Data'!$I$5,0,10*ROW('Hygiene Data'!I168)),NA())</f>
        <v>#N/A</v>
      </c>
      <c r="BP174" s="100" t="e">
        <f ca="true">+IF(AND(ISNUMBER(OFFSET('Hygiene Data'!$I$7,0,10*ROW('Hygiene Data'!I168))),'Data Summary'!EE174="Yes"),OFFSET('Hygiene Data'!$I$7,0,10*ROW('Hygiene Data'!I168)),NA())</f>
        <v>#N/A</v>
      </c>
      <c r="BQ174" s="100" t="e">
        <f ca="true">+IF(AND(ISNUMBER(OFFSET('Hygiene Data'!$I$9,0,10*ROW('Hygiene Data'!I168))),'Data Summary'!EF174="Yes"),OFFSET('Hygiene Data'!$I$9,0,10*ROW('Hygiene Data'!I168)),NA())</f>
        <v>#N/A</v>
      </c>
    </row>
    <row xmlns:x14ac="http://schemas.microsoft.com/office/spreadsheetml/2009/9/ac" r="175" x14ac:dyDescent="0.2">
      <c r="A175" s="351" t="e">
        <f ca="true">+RIGHT('Data Summary'!A175,LEN('Data Summary'!A175)-9)</f>
        <v>#VALUE!</v>
      </c>
      <c r="B175" s="38" t="str">
        <f ca="true">+IF(ISTEXT('Data Summary'!B175),'Data Summary'!B175,"")</f>
        <v/>
      </c>
      <c r="C175" s="350" t="e">
        <f ca="true">+VALUE('Data Summary'!C175)</f>
        <v>#VALUE!</v>
      </c>
      <c r="D175" s="98" t="e">
        <f ca="true">+IF(AND(ISNUMBER(OFFSET('Water Data'!$D$4,0,10*ROW('Water Data'!D169))),'Data Summary'!BS175="Yes"),100-OFFSET('Water Data'!$D$4,0,10*ROW('Water Data'!D169)),NA())</f>
        <v>#N/A</v>
      </c>
      <c r="E175" s="98" t="e">
        <f ca="true">+IF(AND(ISNUMBER(OFFSET('Water Data'!$D$6,0,10*ROW('Water Data'!D169))),'Data Summary'!BT175="Yes"),OFFSET('Water Data'!$D$6,0,10*ROW('Water Data'!D169)),NA())</f>
        <v>#N/A</v>
      </c>
      <c r="F175" s="98" t="e">
        <f ca="true">+IF(AND(ISNUMBER(OFFSET('Water Data'!$D$9,0,10*ROW('Water Data'!D169))),'Data Summary'!BU175="Yes"),OFFSET('Water Data'!$D$9,0,10*ROW('Water Data'!D169)),NA())</f>
        <v>#N/A</v>
      </c>
      <c r="G175" s="98" t="e">
        <f ca="true">+IF(AND(ISNUMBER(OFFSET('Water Data'!$E$4,0,10*ROW('Water Data'!E169))),'Data Summary'!BV175="Yes"),100-OFFSET('Water Data'!$E$4,0,10*ROW('Water Data'!E169)),NA())</f>
        <v>#N/A</v>
      </c>
      <c r="H175" s="98" t="e">
        <f ca="true">+IF(AND(ISNUMBER(OFFSET('Water Data'!$E$6,0,10*ROW('Water Data'!E169))),'Data Summary'!BW175="Yes"),OFFSET('Water Data'!$E$6,0,10*ROW('Water Data'!E169)),NA())</f>
        <v>#N/A</v>
      </c>
      <c r="I175" s="98" t="e">
        <f ca="true">+IF(AND(ISNUMBER(OFFSET('Water Data'!$E$9,0,10*ROW('Water Data'!E169))),'Data Summary'!BX175="Yes"),OFFSET('Water Data'!$E$9,0,10*ROW('Water Data'!E169)),NA())</f>
        <v>#N/A</v>
      </c>
      <c r="J175" s="98" t="e">
        <f ca="true">+IF(AND(ISNUMBER(OFFSET('Water Data'!$F$4,0,10*ROW('Water Data'!F169))),'Data Summary'!BY175="Yes"),100-OFFSET('Water Data'!$F$4,0,10*ROW('Water Data'!F169)),NA())</f>
        <v>#N/A</v>
      </c>
      <c r="K175" s="98" t="e">
        <f ca="true">+IF(AND(ISNUMBER(OFFSET('Water Data'!$F$6,0,10*ROW('Water Data'!F169))),'Data Summary'!BZ175="Yes"),OFFSET('Water Data'!$F$6,0,10*ROW('Water Data'!F169)),NA())</f>
        <v>#N/A</v>
      </c>
      <c r="L175" s="98" t="e">
        <f ca="true">+IF(AND(ISNUMBER(OFFSET('Water Data'!$F$9,0,10*ROW('Water Data'!F169))),'Data Summary'!CA175="Yes"),OFFSET('Water Data'!$F$9,0,10*ROW('Water Data'!F169)),NA())</f>
        <v>#N/A</v>
      </c>
      <c r="M175" s="98" t="e">
        <f ca="true">+IF(AND(ISNUMBER(OFFSET('Water Data'!$G$4,0,10*ROW('Water Data'!G169))),'Data Summary'!CB175="Yes"),100-OFFSET('Water Data'!$G$4,0,10*ROW('Water Data'!G169)),NA())</f>
        <v>#N/A</v>
      </c>
      <c r="N175" s="98" t="e">
        <f ca="true">+IF(AND(ISNUMBER(OFFSET('Water Data'!$G$6,0,10*ROW('Water Data'!G169))),'Data Summary'!CC175="Yes"),OFFSET('Water Data'!$G$6,0,10*ROW('Water Data'!G169)),NA())</f>
        <v>#N/A</v>
      </c>
      <c r="O175" s="98" t="e">
        <f ca="true">+IF(AND(ISNUMBER(OFFSET('Water Data'!$G$9,0,10*ROW('Water Data'!G169))),'Data Summary'!CD175="Yes"),OFFSET('Water Data'!$G$9,0,10*ROW('Water Data'!G169)),NA())</f>
        <v>#N/A</v>
      </c>
      <c r="P175" s="98" t="e">
        <f ca="true">+IF(AND(ISNUMBER(OFFSET('Water Data'!$H$4,0,10*ROW('Water Data'!H169))),'Data Summary'!CE175="Yes"),100-OFFSET('Water Data'!$H$4,0,10*ROW('Water Data'!H169)),NA())</f>
        <v>#N/A</v>
      </c>
      <c r="Q175" s="98" t="e">
        <f ca="true">+IF(AND(ISNUMBER(OFFSET('Water Data'!$H$6,0,10*ROW('Water Data'!H169))),'Data Summary'!CF175="Yes"),OFFSET('Water Data'!$H$6,0,10*ROW('Water Data'!H169)),NA())</f>
        <v>#N/A</v>
      </c>
      <c r="R175" s="98" t="e">
        <f ca="true">+IF(AND(ISNUMBER(OFFSET('Water Data'!$H$9,0,10*ROW('Water Data'!H169))),'Data Summary'!CG175="Yes"),OFFSET('Water Data'!$H$9,0,10*ROW('Water Data'!H169)),NA())</f>
        <v>#N/A</v>
      </c>
      <c r="S175" s="98" t="e">
        <f ca="true">+IF(AND(ISNUMBER(OFFSET('Water Data'!$I$4,0,10*ROW('Water Data'!I169))),'Data Summary'!CH175="Yes"),100-OFFSET('Water Data'!$I$4,0,10*ROW('Water Data'!I169)),NA())</f>
        <v>#N/A</v>
      </c>
      <c r="T175" s="98" t="e">
        <f ca="true">+IF(AND(ISNUMBER(OFFSET('Water Data'!$I$6,0,10*ROW('Water Data'!I169))),'Data Summary'!CI175="Yes"),OFFSET('Water Data'!$I$6,0,10*ROW('Water Data'!I169)),NA())</f>
        <v>#N/A</v>
      </c>
      <c r="U175" s="98" t="e">
        <f ca="true">+IF(AND(ISNUMBER(OFFSET('Water Data'!$I$9,0,10*ROW('Water Data'!I169))),'Data Summary'!CJ175="Yes"),OFFSET('Water Data'!$I$9,0,10*ROW('Water Data'!I169)),NA())</f>
        <v>#N/A</v>
      </c>
      <c r="V175" s="99" t="e">
        <f ca="true">+IF(AND(ISNUMBER(OFFSET('Sanitation Data'!$D$4,0,10*ROW('Sanitation Data'!D169))),'Data Summary'!CK175="Yes"),100-OFFSET('Sanitation Data'!$D$4,0,10*ROW('Sanitation Data'!D169)),NA())</f>
        <v>#N/A</v>
      </c>
      <c r="W175" s="99" t="e">
        <f ca="true">+IF(AND(ISNUMBER(OFFSET('Sanitation Data'!$D$6,0,10*ROW('Sanitation Data'!D169))),'Data Summary'!CL175="Yes"),OFFSET('Sanitation Data'!$D$6,0,10*ROW('Sanitation Data'!D169)),NA())</f>
        <v>#N/A</v>
      </c>
      <c r="X175" s="99" t="e">
        <f ca="true">+IF(AND(ISNUMBER(OFFSET('Sanitation Data'!$D$10,0,10*ROW('Sanitation Data'!D169))),'Data Summary'!CM175="Yes"),OFFSET('Sanitation Data'!$D$10,0,10*ROW('Sanitation Data'!D169)),NA())</f>
        <v>#N/A</v>
      </c>
      <c r="Y175" s="99" t="e">
        <f ca="true">+IF(AND(ISNUMBER(OFFSET('Sanitation Data'!$D$11,0,10*ROW('Sanitation Data'!D169))),'Data Summary'!CN175="Yes"),OFFSET('Sanitation Data'!$D$11,0,10*ROW('Sanitation Data'!D169)),NA())</f>
        <v>#N/A</v>
      </c>
      <c r="Z175" s="99" t="e">
        <f ca="true">+IF(AND(ISNUMBER(OFFSET('Sanitation Data'!$D$12,0,10*ROW('Sanitation Data'!D169))),'Data Summary'!CO175="Yes"),OFFSET('Sanitation Data'!$D$12,0,10*ROW('Sanitation Data'!D169)),NA())</f>
        <v>#N/A</v>
      </c>
      <c r="AA175" s="99" t="e">
        <f ca="true">+IF(AND(ISNUMBER(OFFSET('Sanitation Data'!$E$4,0,10*ROW('Sanitation Data'!E169))),'Data Summary'!CP175="Yes"),100-OFFSET('Sanitation Data'!$E$4,0,10*ROW('Sanitation Data'!E169)),NA())</f>
        <v>#N/A</v>
      </c>
      <c r="AB175" s="99" t="e">
        <f ca="true">+IF(AND(ISNUMBER(OFFSET('Sanitation Data'!$E$6,0,10*ROW('Sanitation Data'!E169))),'Data Summary'!CQ175="Yes"),OFFSET('Sanitation Data'!$E$6,0,10*ROW('Sanitation Data'!E169)),NA())</f>
        <v>#N/A</v>
      </c>
      <c r="AC175" s="99" t="e">
        <f ca="true">+IF(AND(ISNUMBER(OFFSET('Sanitation Data'!$E$10,0,10*ROW('Sanitation Data'!E169))),'Data Summary'!CR175="Yes"),OFFSET('Sanitation Data'!$E$10,0,10*ROW('Sanitation Data'!E169)),NA())</f>
        <v>#N/A</v>
      </c>
      <c r="AD175" s="99" t="e">
        <f ca="true">+IF(AND(ISNUMBER(OFFSET('Sanitation Data'!$E$11,0,10*ROW('Sanitation Data'!E169))),'Data Summary'!CS175="Yes"),OFFSET('Sanitation Data'!$E$11,0,10*ROW('Sanitation Data'!E169)),NA())</f>
        <v>#N/A</v>
      </c>
      <c r="AE175" s="99" t="e">
        <f ca="true">+IF(AND(ISNUMBER(OFFSET('Sanitation Data'!$E$12,0,10*ROW('Sanitation Data'!E169))),'Data Summary'!CT175="Yes"),OFFSET('Sanitation Data'!$E$12,0,10*ROW('Sanitation Data'!E169)),NA())</f>
        <v>#N/A</v>
      </c>
      <c r="AF175" s="99" t="e">
        <f ca="true">+IF(AND(ISNUMBER(OFFSET('Sanitation Data'!$F$4,0,10*ROW('Sanitation Data'!F169))),'Data Summary'!CU175="Yes"),100-OFFSET('Sanitation Data'!$F$4,0,10*ROW('Sanitation Data'!F169)),NA())</f>
        <v>#N/A</v>
      </c>
      <c r="AG175" s="99" t="e">
        <f ca="true">+IF(AND(ISNUMBER(OFFSET('Sanitation Data'!$F$6,0,10*ROW('Sanitation Data'!F169))),'Data Summary'!CV175="Yes"),OFFSET('Sanitation Data'!$F$6,0,10*ROW('Sanitation Data'!F169)),NA())</f>
        <v>#N/A</v>
      </c>
      <c r="AH175" s="99" t="e">
        <f ca="true">+IF(AND(ISNUMBER(OFFSET('Sanitation Data'!$F$10,0,10*ROW('Sanitation Data'!F169))),'Data Summary'!CW175="Yes"),OFFSET('Sanitation Data'!$F$10,0,10*ROW('Sanitation Data'!F169)),NA())</f>
        <v>#N/A</v>
      </c>
      <c r="AI175" s="99" t="e">
        <f ca="true">+IF(AND(ISNUMBER(OFFSET('Sanitation Data'!$F$11,0,10*ROW('Sanitation Data'!F169))),'Data Summary'!CX175="Yes"),OFFSET('Sanitation Data'!$F$11,0,10*ROW('Sanitation Data'!F169)),NA())</f>
        <v>#N/A</v>
      </c>
      <c r="AJ175" s="99" t="e">
        <f ca="true">+IF(AND(ISNUMBER(OFFSET('Sanitation Data'!$F$12,0,10*ROW('Sanitation Data'!F169))),'Data Summary'!CY175="Yes"),OFFSET('Sanitation Data'!$F$12,0,10*ROW('Sanitation Data'!F169)),NA())</f>
        <v>#N/A</v>
      </c>
      <c r="AK175" s="99" t="e">
        <f ca="true">+IF(AND(ISNUMBER(OFFSET('Sanitation Data'!$G$4,0,10*ROW('Sanitation Data'!G169))),'Data Summary'!CZ175="Yes"),100-OFFSET('Sanitation Data'!$G$4,0,10*ROW('Sanitation Data'!G169)),NA())</f>
        <v>#N/A</v>
      </c>
      <c r="AL175" s="99" t="e">
        <f ca="true">+IF(AND(ISNUMBER(OFFSET('Sanitation Data'!$G$6,0,10*ROW('Sanitation Data'!G169))),'Data Summary'!DA175="Yes"),OFFSET('Sanitation Data'!$G$6,0,10*ROW('Sanitation Data'!G169)),NA())</f>
        <v>#N/A</v>
      </c>
      <c r="AM175" s="99" t="e">
        <f ca="true">+IF(AND(ISNUMBER(OFFSET('Sanitation Data'!$G$10,0,10*ROW('Sanitation Data'!G169))),'Data Summary'!DB175="Yes"),OFFSET('Sanitation Data'!$G$10,0,10*ROW('Sanitation Data'!G169)),NA())</f>
        <v>#N/A</v>
      </c>
      <c r="AN175" s="99" t="e">
        <f ca="true">+IF(AND(ISNUMBER(OFFSET('Sanitation Data'!$G$11,0,10*ROW('Sanitation Data'!G169))),'Data Summary'!DC175="Yes"),OFFSET('Sanitation Data'!$G$11,0,10*ROW('Sanitation Data'!G169)),NA())</f>
        <v>#N/A</v>
      </c>
      <c r="AO175" s="99" t="e">
        <f ca="true">+IF(AND(ISNUMBER(OFFSET('Sanitation Data'!$G$12,0,10*ROW('Sanitation Data'!G169))),'Data Summary'!DD175="Yes"),OFFSET('Sanitation Data'!$G$12,0,10*ROW('Sanitation Data'!G169)),NA())</f>
        <v>#N/A</v>
      </c>
      <c r="AP175" s="99" t="e">
        <f ca="true">+IF(AND(ISNUMBER(OFFSET('Sanitation Data'!$H$4,0,10*ROW('Sanitation Data'!H169))),'Data Summary'!DE175="Yes"),100-OFFSET('Sanitation Data'!$H$4,0,10*ROW('Sanitation Data'!H169)),NA())</f>
        <v>#N/A</v>
      </c>
      <c r="AQ175" s="99" t="e">
        <f ca="true">+IF(AND(ISNUMBER(OFFSET('Sanitation Data'!$H$6,0,10*ROW('Sanitation Data'!H169))),'Data Summary'!DF175="Yes"),OFFSET('Sanitation Data'!$H$6,0,10*ROW('Sanitation Data'!H169)),NA())</f>
        <v>#N/A</v>
      </c>
      <c r="AR175" s="99" t="e">
        <f ca="true">+IF(AND(ISNUMBER(OFFSET('Sanitation Data'!$H$10,0,10*ROW('Sanitation Data'!H169))),'Data Summary'!DG175="Yes"),OFFSET('Sanitation Data'!$H$10,0,10*ROW('Sanitation Data'!H169)),NA())</f>
        <v>#N/A</v>
      </c>
      <c r="AS175" s="99" t="e">
        <f ca="true">+IF(AND(ISNUMBER(OFFSET('Sanitation Data'!$H$11,0,10*ROW('Sanitation Data'!H169))),'Data Summary'!DH175="Yes"),OFFSET('Sanitation Data'!$H$11,0,10*ROW('Sanitation Data'!H169)),NA())</f>
        <v>#N/A</v>
      </c>
      <c r="AT175" s="99" t="e">
        <f ca="true">+IF(AND(ISNUMBER(OFFSET('Sanitation Data'!$H$12,0,10*ROW('Sanitation Data'!H169))),'Data Summary'!DI175="Yes"),OFFSET('Sanitation Data'!$H$12,0,10*ROW('Sanitation Data'!H169)),NA())</f>
        <v>#N/A</v>
      </c>
      <c r="AU175" s="99" t="e">
        <f ca="true">+IF(AND(ISNUMBER(OFFSET('Sanitation Data'!$I$4,0,10*ROW('Sanitation Data'!I169))),'Data Summary'!DJ175="Yes"),100-OFFSET('Sanitation Data'!$I$4,0,10*ROW('Sanitation Data'!I169)),NA())</f>
        <v>#N/A</v>
      </c>
      <c r="AV175" s="99" t="e">
        <f ca="true">+IF(AND(ISNUMBER(OFFSET('Sanitation Data'!$I$6,0,10*ROW('Sanitation Data'!I169))),'Data Summary'!DK175="Yes"),OFFSET('Sanitation Data'!$I$6,0,10*ROW('Sanitation Data'!I169)),NA())</f>
        <v>#N/A</v>
      </c>
      <c r="AW175" s="99" t="e">
        <f ca="true">+IF(AND(ISNUMBER(OFFSET('Sanitation Data'!$I$10,0,10*ROW('Sanitation Data'!I169))),'Data Summary'!DL175="Yes"),OFFSET('Sanitation Data'!$I$10,0,10*ROW('Sanitation Data'!I169)),NA())</f>
        <v>#N/A</v>
      </c>
      <c r="AX175" s="99" t="e">
        <f ca="true">+IF(AND(ISNUMBER(OFFSET('Sanitation Data'!$I$11,0,10*ROW('Sanitation Data'!I169))),'Data Summary'!DM175="Yes"),OFFSET('Sanitation Data'!$I$11,0,10*ROW('Sanitation Data'!I169)),NA())</f>
        <v>#N/A</v>
      </c>
      <c r="AY175" s="99" t="e">
        <f ca="true">+IF(AND(ISNUMBER(OFFSET('Sanitation Data'!$I$12,0,10*ROW('Sanitation Data'!I169))),'Data Summary'!DN175="Yes"),OFFSET('Sanitation Data'!$I$12,0,10*ROW('Sanitation Data'!I169)),NA())</f>
        <v>#N/A</v>
      </c>
      <c r="AZ175" s="100" t="e">
        <f ca="true">+IF(AND(ISNUMBER(OFFSET('Hygiene Data'!$D$5,0,10*ROW('Hygiene Data'!D169))),'Data Summary'!DO175="Yes"),OFFSET('Hygiene Data'!$D$5,0,10*ROW('Hygiene Data'!D169)),NA())</f>
        <v>#N/A</v>
      </c>
      <c r="BA175" s="100" t="e">
        <f ca="true">+IF(AND(ISNUMBER(OFFSET('Hygiene Data'!$D$7,0,10*ROW('Hygiene Data'!D169))),'Data Summary'!DP175="Yes"),OFFSET('Hygiene Data'!$D$7,0,10*ROW('Hygiene Data'!D169)),NA())</f>
        <v>#N/A</v>
      </c>
      <c r="BB175" s="100" t="e">
        <f ca="true">+IF(AND(ISNUMBER(OFFSET('Hygiene Data'!$D$9,0,10*ROW('Hygiene Data'!D169))),'Data Summary'!DQ175="Yes"),OFFSET('Hygiene Data'!$D$9,0,10*ROW('Hygiene Data'!D169)),NA())</f>
        <v>#N/A</v>
      </c>
      <c r="BC175" s="100" t="e">
        <f ca="true">+IF(AND(ISNUMBER(OFFSET('Hygiene Data'!$E$5,0,10*ROW('Hygiene Data'!E169))),'Data Summary'!DR175="Yes"),OFFSET('Hygiene Data'!$E$5,0,10*ROW('Hygiene Data'!E169)),NA())</f>
        <v>#N/A</v>
      </c>
      <c r="BD175" s="100" t="e">
        <f ca="true">+IF(AND(ISNUMBER(OFFSET('Hygiene Data'!$E$7,0,10*ROW('Hygiene Data'!E169))),'Data Summary'!DS175="Yes"),OFFSET('Hygiene Data'!$E$7,0,10*ROW('Hygiene Data'!E169)),NA())</f>
        <v>#N/A</v>
      </c>
      <c r="BE175" s="100" t="e">
        <f ca="true">+IF(AND(ISNUMBER(OFFSET('Hygiene Data'!$E$9,0,10*ROW('Hygiene Data'!E169))),'Data Summary'!DT175="Yes"),OFFSET('Hygiene Data'!$E$9,0,10*ROW('Hygiene Data'!E169)),NA())</f>
        <v>#N/A</v>
      </c>
      <c r="BF175" s="100" t="e">
        <f ca="true">+IF(AND(ISNUMBER(OFFSET('Hygiene Data'!$F$5,0,10*ROW('Hygiene Data'!F169))),'Data Summary'!DU175="Yes"),OFFSET('Hygiene Data'!$F$5,0,10*ROW('Hygiene Data'!F169)),NA())</f>
        <v>#N/A</v>
      </c>
      <c r="BG175" s="100" t="e">
        <f ca="true">+IF(AND(ISNUMBER(OFFSET('Hygiene Data'!$F$7,0,10*ROW('Hygiene Data'!F169))),'Data Summary'!DV175="Yes"),OFFSET('Hygiene Data'!$F$7,0,10*ROW('Hygiene Data'!F169)),NA())</f>
        <v>#N/A</v>
      </c>
      <c r="BH175" s="100" t="e">
        <f ca="true">+IF(AND(ISNUMBER(OFFSET('Hygiene Data'!$F$9,0,10*ROW('Hygiene Data'!F169))),'Data Summary'!DW175="Yes"),OFFSET('Hygiene Data'!$F$9,0,10*ROW('Hygiene Data'!F169)),NA())</f>
        <v>#N/A</v>
      </c>
      <c r="BI175" s="100" t="e">
        <f ca="true">+IF(AND(ISNUMBER(OFFSET('Hygiene Data'!$G$5,0,10*ROW('Hygiene Data'!G169))),'Data Summary'!DX175="Yes"),OFFSET('Hygiene Data'!$G$5,0,10*ROW('Hygiene Data'!G169)),NA())</f>
        <v>#N/A</v>
      </c>
      <c r="BJ175" s="100" t="e">
        <f ca="true">+IF(AND(ISNUMBER(OFFSET('Hygiene Data'!$G$7,0,10*ROW('Hygiene Data'!G169))),'Data Summary'!DY175="Yes"),OFFSET('Hygiene Data'!$G$7,0,10*ROW('Hygiene Data'!G169)),NA())</f>
        <v>#N/A</v>
      </c>
      <c r="BK175" s="100" t="e">
        <f ca="true">+IF(AND(ISNUMBER(OFFSET('Hygiene Data'!$G$9,0,10*ROW('Hygiene Data'!G169))),'Data Summary'!DZ175="Yes"),OFFSET('Hygiene Data'!$G$9,0,10*ROW('Hygiene Data'!G169)),NA())</f>
        <v>#N/A</v>
      </c>
      <c r="BL175" s="100" t="e">
        <f ca="true">+IF(AND(ISNUMBER(OFFSET('Hygiene Data'!$H$5,0,10*ROW('Hygiene Data'!H169))),'Data Summary'!EA175="Yes"),OFFSET('Hygiene Data'!$H$5,0,10*ROW('Hygiene Data'!H169)),NA())</f>
        <v>#N/A</v>
      </c>
      <c r="BM175" s="100" t="e">
        <f ca="true">+IF(AND(ISNUMBER(OFFSET('Hygiene Data'!$H$7,0,10*ROW('Hygiene Data'!H169))),'Data Summary'!EB175="Yes"),OFFSET('Hygiene Data'!$H$7,0,10*ROW('Hygiene Data'!H169)),NA())</f>
        <v>#N/A</v>
      </c>
      <c r="BN175" s="100" t="e">
        <f ca="true">+IF(AND(ISNUMBER(OFFSET('Hygiene Data'!$H$9,0,10*ROW('Hygiene Data'!H169))),'Data Summary'!EC175="Yes"),OFFSET('Hygiene Data'!$H$9,0,10*ROW('Hygiene Data'!H169)),NA())</f>
        <v>#N/A</v>
      </c>
      <c r="BO175" s="100" t="e">
        <f ca="true">+IF(AND(ISNUMBER(OFFSET('Hygiene Data'!$I$5,0,10*ROW('Hygiene Data'!I169))),'Data Summary'!ED175="Yes"),OFFSET('Hygiene Data'!$I$5,0,10*ROW('Hygiene Data'!I169)),NA())</f>
        <v>#N/A</v>
      </c>
      <c r="BP175" s="100" t="e">
        <f ca="true">+IF(AND(ISNUMBER(OFFSET('Hygiene Data'!$I$7,0,10*ROW('Hygiene Data'!I169))),'Data Summary'!EE175="Yes"),OFFSET('Hygiene Data'!$I$7,0,10*ROW('Hygiene Data'!I169)),NA())</f>
        <v>#N/A</v>
      </c>
      <c r="BQ175" s="100" t="e">
        <f ca="true">+IF(AND(ISNUMBER(OFFSET('Hygiene Data'!$I$9,0,10*ROW('Hygiene Data'!I169))),'Data Summary'!EF175="Yes"),OFFSET('Hygiene Data'!$I$9,0,10*ROW('Hygiene Data'!I169)),NA())</f>
        <v>#N/A</v>
      </c>
    </row>
    <row xmlns:x14ac="http://schemas.microsoft.com/office/spreadsheetml/2009/9/ac" r="176" x14ac:dyDescent="0.2">
      <c r="A176" s="351" t="e">
        <f ca="true">+RIGHT('Data Summary'!A176,LEN('Data Summary'!A176)-9)</f>
        <v>#VALUE!</v>
      </c>
      <c r="B176" s="38" t="str">
        <f ca="true">+IF(ISTEXT('Data Summary'!B176),'Data Summary'!B176,"")</f>
        <v/>
      </c>
      <c r="C176" s="350" t="e">
        <f ca="true">+VALUE('Data Summary'!C176)</f>
        <v>#VALUE!</v>
      </c>
      <c r="D176" s="98" t="e">
        <f ca="true">+IF(AND(ISNUMBER(OFFSET('Water Data'!$D$4,0,10*ROW('Water Data'!D170))),'Data Summary'!BS176="Yes"),100-OFFSET('Water Data'!$D$4,0,10*ROW('Water Data'!D170)),NA())</f>
        <v>#N/A</v>
      </c>
      <c r="E176" s="98" t="e">
        <f ca="true">+IF(AND(ISNUMBER(OFFSET('Water Data'!$D$6,0,10*ROW('Water Data'!D170))),'Data Summary'!BT176="Yes"),OFFSET('Water Data'!$D$6,0,10*ROW('Water Data'!D170)),NA())</f>
        <v>#N/A</v>
      </c>
      <c r="F176" s="98" t="e">
        <f ca="true">+IF(AND(ISNUMBER(OFFSET('Water Data'!$D$9,0,10*ROW('Water Data'!D170))),'Data Summary'!BU176="Yes"),OFFSET('Water Data'!$D$9,0,10*ROW('Water Data'!D170)),NA())</f>
        <v>#N/A</v>
      </c>
      <c r="G176" s="98" t="e">
        <f ca="true">+IF(AND(ISNUMBER(OFFSET('Water Data'!$E$4,0,10*ROW('Water Data'!E170))),'Data Summary'!BV176="Yes"),100-OFFSET('Water Data'!$E$4,0,10*ROW('Water Data'!E170)),NA())</f>
        <v>#N/A</v>
      </c>
      <c r="H176" s="98" t="e">
        <f ca="true">+IF(AND(ISNUMBER(OFFSET('Water Data'!$E$6,0,10*ROW('Water Data'!E170))),'Data Summary'!BW176="Yes"),OFFSET('Water Data'!$E$6,0,10*ROW('Water Data'!E170)),NA())</f>
        <v>#N/A</v>
      </c>
      <c r="I176" s="98" t="e">
        <f ca="true">+IF(AND(ISNUMBER(OFFSET('Water Data'!$E$9,0,10*ROW('Water Data'!E170))),'Data Summary'!BX176="Yes"),OFFSET('Water Data'!$E$9,0,10*ROW('Water Data'!E170)),NA())</f>
        <v>#N/A</v>
      </c>
      <c r="J176" s="98" t="e">
        <f ca="true">+IF(AND(ISNUMBER(OFFSET('Water Data'!$F$4,0,10*ROW('Water Data'!F170))),'Data Summary'!BY176="Yes"),100-OFFSET('Water Data'!$F$4,0,10*ROW('Water Data'!F170)),NA())</f>
        <v>#N/A</v>
      </c>
      <c r="K176" s="98" t="e">
        <f ca="true">+IF(AND(ISNUMBER(OFFSET('Water Data'!$F$6,0,10*ROW('Water Data'!F170))),'Data Summary'!BZ176="Yes"),OFFSET('Water Data'!$F$6,0,10*ROW('Water Data'!F170)),NA())</f>
        <v>#N/A</v>
      </c>
      <c r="L176" s="98" t="e">
        <f ca="true">+IF(AND(ISNUMBER(OFFSET('Water Data'!$F$9,0,10*ROW('Water Data'!F170))),'Data Summary'!CA176="Yes"),OFFSET('Water Data'!$F$9,0,10*ROW('Water Data'!F170)),NA())</f>
        <v>#N/A</v>
      </c>
      <c r="M176" s="98" t="e">
        <f ca="true">+IF(AND(ISNUMBER(OFFSET('Water Data'!$G$4,0,10*ROW('Water Data'!G170))),'Data Summary'!CB176="Yes"),100-OFFSET('Water Data'!$G$4,0,10*ROW('Water Data'!G170)),NA())</f>
        <v>#N/A</v>
      </c>
      <c r="N176" s="98" t="e">
        <f ca="true">+IF(AND(ISNUMBER(OFFSET('Water Data'!$G$6,0,10*ROW('Water Data'!G170))),'Data Summary'!CC176="Yes"),OFFSET('Water Data'!$G$6,0,10*ROW('Water Data'!G170)),NA())</f>
        <v>#N/A</v>
      </c>
      <c r="O176" s="98" t="e">
        <f ca="true">+IF(AND(ISNUMBER(OFFSET('Water Data'!$G$9,0,10*ROW('Water Data'!G170))),'Data Summary'!CD176="Yes"),OFFSET('Water Data'!$G$9,0,10*ROW('Water Data'!G170)),NA())</f>
        <v>#N/A</v>
      </c>
      <c r="P176" s="98" t="e">
        <f ca="true">+IF(AND(ISNUMBER(OFFSET('Water Data'!$H$4,0,10*ROW('Water Data'!H170))),'Data Summary'!CE176="Yes"),100-OFFSET('Water Data'!$H$4,0,10*ROW('Water Data'!H170)),NA())</f>
        <v>#N/A</v>
      </c>
      <c r="Q176" s="98" t="e">
        <f ca="true">+IF(AND(ISNUMBER(OFFSET('Water Data'!$H$6,0,10*ROW('Water Data'!H170))),'Data Summary'!CF176="Yes"),OFFSET('Water Data'!$H$6,0,10*ROW('Water Data'!H170)),NA())</f>
        <v>#N/A</v>
      </c>
      <c r="R176" s="98" t="e">
        <f ca="true">+IF(AND(ISNUMBER(OFFSET('Water Data'!$H$9,0,10*ROW('Water Data'!H170))),'Data Summary'!CG176="Yes"),OFFSET('Water Data'!$H$9,0,10*ROW('Water Data'!H170)),NA())</f>
        <v>#N/A</v>
      </c>
      <c r="S176" s="98" t="e">
        <f ca="true">+IF(AND(ISNUMBER(OFFSET('Water Data'!$I$4,0,10*ROW('Water Data'!I170))),'Data Summary'!CH176="Yes"),100-OFFSET('Water Data'!$I$4,0,10*ROW('Water Data'!I170)),NA())</f>
        <v>#N/A</v>
      </c>
      <c r="T176" s="98" t="e">
        <f ca="true">+IF(AND(ISNUMBER(OFFSET('Water Data'!$I$6,0,10*ROW('Water Data'!I170))),'Data Summary'!CI176="Yes"),OFFSET('Water Data'!$I$6,0,10*ROW('Water Data'!I170)),NA())</f>
        <v>#N/A</v>
      </c>
      <c r="U176" s="98" t="e">
        <f ca="true">+IF(AND(ISNUMBER(OFFSET('Water Data'!$I$9,0,10*ROW('Water Data'!I170))),'Data Summary'!CJ176="Yes"),OFFSET('Water Data'!$I$9,0,10*ROW('Water Data'!I170)),NA())</f>
        <v>#N/A</v>
      </c>
      <c r="V176" s="99" t="e">
        <f ca="true">+IF(AND(ISNUMBER(OFFSET('Sanitation Data'!$D$4,0,10*ROW('Sanitation Data'!D170))),'Data Summary'!CK176="Yes"),100-OFFSET('Sanitation Data'!$D$4,0,10*ROW('Sanitation Data'!D170)),NA())</f>
        <v>#N/A</v>
      </c>
      <c r="W176" s="99" t="e">
        <f ca="true">+IF(AND(ISNUMBER(OFFSET('Sanitation Data'!$D$6,0,10*ROW('Sanitation Data'!D170))),'Data Summary'!CL176="Yes"),OFFSET('Sanitation Data'!$D$6,0,10*ROW('Sanitation Data'!D170)),NA())</f>
        <v>#N/A</v>
      </c>
      <c r="X176" s="99" t="e">
        <f ca="true">+IF(AND(ISNUMBER(OFFSET('Sanitation Data'!$D$10,0,10*ROW('Sanitation Data'!D170))),'Data Summary'!CM176="Yes"),OFFSET('Sanitation Data'!$D$10,0,10*ROW('Sanitation Data'!D170)),NA())</f>
        <v>#N/A</v>
      </c>
      <c r="Y176" s="99" t="e">
        <f ca="true">+IF(AND(ISNUMBER(OFFSET('Sanitation Data'!$D$11,0,10*ROW('Sanitation Data'!D170))),'Data Summary'!CN176="Yes"),OFFSET('Sanitation Data'!$D$11,0,10*ROW('Sanitation Data'!D170)),NA())</f>
        <v>#N/A</v>
      </c>
      <c r="Z176" s="99" t="e">
        <f ca="true">+IF(AND(ISNUMBER(OFFSET('Sanitation Data'!$D$12,0,10*ROW('Sanitation Data'!D170))),'Data Summary'!CO176="Yes"),OFFSET('Sanitation Data'!$D$12,0,10*ROW('Sanitation Data'!D170)),NA())</f>
        <v>#N/A</v>
      </c>
      <c r="AA176" s="99" t="e">
        <f ca="true">+IF(AND(ISNUMBER(OFFSET('Sanitation Data'!$E$4,0,10*ROW('Sanitation Data'!E170))),'Data Summary'!CP176="Yes"),100-OFFSET('Sanitation Data'!$E$4,0,10*ROW('Sanitation Data'!E170)),NA())</f>
        <v>#N/A</v>
      </c>
      <c r="AB176" s="99" t="e">
        <f ca="true">+IF(AND(ISNUMBER(OFFSET('Sanitation Data'!$E$6,0,10*ROW('Sanitation Data'!E170))),'Data Summary'!CQ176="Yes"),OFFSET('Sanitation Data'!$E$6,0,10*ROW('Sanitation Data'!E170)),NA())</f>
        <v>#N/A</v>
      </c>
      <c r="AC176" s="99" t="e">
        <f ca="true">+IF(AND(ISNUMBER(OFFSET('Sanitation Data'!$E$10,0,10*ROW('Sanitation Data'!E170))),'Data Summary'!CR176="Yes"),OFFSET('Sanitation Data'!$E$10,0,10*ROW('Sanitation Data'!E170)),NA())</f>
        <v>#N/A</v>
      </c>
      <c r="AD176" s="99" t="e">
        <f ca="true">+IF(AND(ISNUMBER(OFFSET('Sanitation Data'!$E$11,0,10*ROW('Sanitation Data'!E170))),'Data Summary'!CS176="Yes"),OFFSET('Sanitation Data'!$E$11,0,10*ROW('Sanitation Data'!E170)),NA())</f>
        <v>#N/A</v>
      </c>
      <c r="AE176" s="99" t="e">
        <f ca="true">+IF(AND(ISNUMBER(OFFSET('Sanitation Data'!$E$12,0,10*ROW('Sanitation Data'!E170))),'Data Summary'!CT176="Yes"),OFFSET('Sanitation Data'!$E$12,0,10*ROW('Sanitation Data'!E170)),NA())</f>
        <v>#N/A</v>
      </c>
      <c r="AF176" s="99" t="e">
        <f ca="true">+IF(AND(ISNUMBER(OFFSET('Sanitation Data'!$F$4,0,10*ROW('Sanitation Data'!F170))),'Data Summary'!CU176="Yes"),100-OFFSET('Sanitation Data'!$F$4,0,10*ROW('Sanitation Data'!F170)),NA())</f>
        <v>#N/A</v>
      </c>
      <c r="AG176" s="99" t="e">
        <f ca="true">+IF(AND(ISNUMBER(OFFSET('Sanitation Data'!$F$6,0,10*ROW('Sanitation Data'!F170))),'Data Summary'!CV176="Yes"),OFFSET('Sanitation Data'!$F$6,0,10*ROW('Sanitation Data'!F170)),NA())</f>
        <v>#N/A</v>
      </c>
      <c r="AH176" s="99" t="e">
        <f ca="true">+IF(AND(ISNUMBER(OFFSET('Sanitation Data'!$F$10,0,10*ROW('Sanitation Data'!F170))),'Data Summary'!CW176="Yes"),OFFSET('Sanitation Data'!$F$10,0,10*ROW('Sanitation Data'!F170)),NA())</f>
        <v>#N/A</v>
      </c>
      <c r="AI176" s="99" t="e">
        <f ca="true">+IF(AND(ISNUMBER(OFFSET('Sanitation Data'!$F$11,0,10*ROW('Sanitation Data'!F170))),'Data Summary'!CX176="Yes"),OFFSET('Sanitation Data'!$F$11,0,10*ROW('Sanitation Data'!F170)),NA())</f>
        <v>#N/A</v>
      </c>
      <c r="AJ176" s="99" t="e">
        <f ca="true">+IF(AND(ISNUMBER(OFFSET('Sanitation Data'!$F$12,0,10*ROW('Sanitation Data'!F170))),'Data Summary'!CY176="Yes"),OFFSET('Sanitation Data'!$F$12,0,10*ROW('Sanitation Data'!F170)),NA())</f>
        <v>#N/A</v>
      </c>
      <c r="AK176" s="99" t="e">
        <f ca="true">+IF(AND(ISNUMBER(OFFSET('Sanitation Data'!$G$4,0,10*ROW('Sanitation Data'!G170))),'Data Summary'!CZ176="Yes"),100-OFFSET('Sanitation Data'!$G$4,0,10*ROW('Sanitation Data'!G170)),NA())</f>
        <v>#N/A</v>
      </c>
      <c r="AL176" s="99" t="e">
        <f ca="true">+IF(AND(ISNUMBER(OFFSET('Sanitation Data'!$G$6,0,10*ROW('Sanitation Data'!G170))),'Data Summary'!DA176="Yes"),OFFSET('Sanitation Data'!$G$6,0,10*ROW('Sanitation Data'!G170)),NA())</f>
        <v>#N/A</v>
      </c>
      <c r="AM176" s="99" t="e">
        <f ca="true">+IF(AND(ISNUMBER(OFFSET('Sanitation Data'!$G$10,0,10*ROW('Sanitation Data'!G170))),'Data Summary'!DB176="Yes"),OFFSET('Sanitation Data'!$G$10,0,10*ROW('Sanitation Data'!G170)),NA())</f>
        <v>#N/A</v>
      </c>
      <c r="AN176" s="99" t="e">
        <f ca="true">+IF(AND(ISNUMBER(OFFSET('Sanitation Data'!$G$11,0,10*ROW('Sanitation Data'!G170))),'Data Summary'!DC176="Yes"),OFFSET('Sanitation Data'!$G$11,0,10*ROW('Sanitation Data'!G170)),NA())</f>
        <v>#N/A</v>
      </c>
      <c r="AO176" s="99" t="e">
        <f ca="true">+IF(AND(ISNUMBER(OFFSET('Sanitation Data'!$G$12,0,10*ROW('Sanitation Data'!G170))),'Data Summary'!DD176="Yes"),OFFSET('Sanitation Data'!$G$12,0,10*ROW('Sanitation Data'!G170)),NA())</f>
        <v>#N/A</v>
      </c>
      <c r="AP176" s="99" t="e">
        <f ca="true">+IF(AND(ISNUMBER(OFFSET('Sanitation Data'!$H$4,0,10*ROW('Sanitation Data'!H170))),'Data Summary'!DE176="Yes"),100-OFFSET('Sanitation Data'!$H$4,0,10*ROW('Sanitation Data'!H170)),NA())</f>
        <v>#N/A</v>
      </c>
      <c r="AQ176" s="99" t="e">
        <f ca="true">+IF(AND(ISNUMBER(OFFSET('Sanitation Data'!$H$6,0,10*ROW('Sanitation Data'!H170))),'Data Summary'!DF176="Yes"),OFFSET('Sanitation Data'!$H$6,0,10*ROW('Sanitation Data'!H170)),NA())</f>
        <v>#N/A</v>
      </c>
      <c r="AR176" s="99" t="e">
        <f ca="true">+IF(AND(ISNUMBER(OFFSET('Sanitation Data'!$H$10,0,10*ROW('Sanitation Data'!H170))),'Data Summary'!DG176="Yes"),OFFSET('Sanitation Data'!$H$10,0,10*ROW('Sanitation Data'!H170)),NA())</f>
        <v>#N/A</v>
      </c>
      <c r="AS176" s="99" t="e">
        <f ca="true">+IF(AND(ISNUMBER(OFFSET('Sanitation Data'!$H$11,0,10*ROW('Sanitation Data'!H170))),'Data Summary'!DH176="Yes"),OFFSET('Sanitation Data'!$H$11,0,10*ROW('Sanitation Data'!H170)),NA())</f>
        <v>#N/A</v>
      </c>
      <c r="AT176" s="99" t="e">
        <f ca="true">+IF(AND(ISNUMBER(OFFSET('Sanitation Data'!$H$12,0,10*ROW('Sanitation Data'!H170))),'Data Summary'!DI176="Yes"),OFFSET('Sanitation Data'!$H$12,0,10*ROW('Sanitation Data'!H170)),NA())</f>
        <v>#N/A</v>
      </c>
      <c r="AU176" s="99" t="e">
        <f ca="true">+IF(AND(ISNUMBER(OFFSET('Sanitation Data'!$I$4,0,10*ROW('Sanitation Data'!I170))),'Data Summary'!DJ176="Yes"),100-OFFSET('Sanitation Data'!$I$4,0,10*ROW('Sanitation Data'!I170)),NA())</f>
        <v>#N/A</v>
      </c>
      <c r="AV176" s="99" t="e">
        <f ca="true">+IF(AND(ISNUMBER(OFFSET('Sanitation Data'!$I$6,0,10*ROW('Sanitation Data'!I170))),'Data Summary'!DK176="Yes"),OFFSET('Sanitation Data'!$I$6,0,10*ROW('Sanitation Data'!I170)),NA())</f>
        <v>#N/A</v>
      </c>
      <c r="AW176" s="99" t="e">
        <f ca="true">+IF(AND(ISNUMBER(OFFSET('Sanitation Data'!$I$10,0,10*ROW('Sanitation Data'!I170))),'Data Summary'!DL176="Yes"),OFFSET('Sanitation Data'!$I$10,0,10*ROW('Sanitation Data'!I170)),NA())</f>
        <v>#N/A</v>
      </c>
      <c r="AX176" s="99" t="e">
        <f ca="true">+IF(AND(ISNUMBER(OFFSET('Sanitation Data'!$I$11,0,10*ROW('Sanitation Data'!I170))),'Data Summary'!DM176="Yes"),OFFSET('Sanitation Data'!$I$11,0,10*ROW('Sanitation Data'!I170)),NA())</f>
        <v>#N/A</v>
      </c>
      <c r="AY176" s="99" t="e">
        <f ca="true">+IF(AND(ISNUMBER(OFFSET('Sanitation Data'!$I$12,0,10*ROW('Sanitation Data'!I170))),'Data Summary'!DN176="Yes"),OFFSET('Sanitation Data'!$I$12,0,10*ROW('Sanitation Data'!I170)),NA())</f>
        <v>#N/A</v>
      </c>
      <c r="AZ176" s="100" t="e">
        <f ca="true">+IF(AND(ISNUMBER(OFFSET('Hygiene Data'!$D$5,0,10*ROW('Hygiene Data'!D170))),'Data Summary'!DO176="Yes"),OFFSET('Hygiene Data'!$D$5,0,10*ROW('Hygiene Data'!D170)),NA())</f>
        <v>#N/A</v>
      </c>
      <c r="BA176" s="100" t="e">
        <f ca="true">+IF(AND(ISNUMBER(OFFSET('Hygiene Data'!$D$7,0,10*ROW('Hygiene Data'!D170))),'Data Summary'!DP176="Yes"),OFFSET('Hygiene Data'!$D$7,0,10*ROW('Hygiene Data'!D170)),NA())</f>
        <v>#N/A</v>
      </c>
      <c r="BB176" s="100" t="e">
        <f ca="true">+IF(AND(ISNUMBER(OFFSET('Hygiene Data'!$D$9,0,10*ROW('Hygiene Data'!D170))),'Data Summary'!DQ176="Yes"),OFFSET('Hygiene Data'!$D$9,0,10*ROW('Hygiene Data'!D170)),NA())</f>
        <v>#N/A</v>
      </c>
      <c r="BC176" s="100" t="e">
        <f ca="true">+IF(AND(ISNUMBER(OFFSET('Hygiene Data'!$E$5,0,10*ROW('Hygiene Data'!E170))),'Data Summary'!DR176="Yes"),OFFSET('Hygiene Data'!$E$5,0,10*ROW('Hygiene Data'!E170)),NA())</f>
        <v>#N/A</v>
      </c>
      <c r="BD176" s="100" t="e">
        <f ca="true">+IF(AND(ISNUMBER(OFFSET('Hygiene Data'!$E$7,0,10*ROW('Hygiene Data'!E170))),'Data Summary'!DS176="Yes"),OFFSET('Hygiene Data'!$E$7,0,10*ROW('Hygiene Data'!E170)),NA())</f>
        <v>#N/A</v>
      </c>
      <c r="BE176" s="100" t="e">
        <f ca="true">+IF(AND(ISNUMBER(OFFSET('Hygiene Data'!$E$9,0,10*ROW('Hygiene Data'!E170))),'Data Summary'!DT176="Yes"),OFFSET('Hygiene Data'!$E$9,0,10*ROW('Hygiene Data'!E170)),NA())</f>
        <v>#N/A</v>
      </c>
      <c r="BF176" s="100" t="e">
        <f ca="true">+IF(AND(ISNUMBER(OFFSET('Hygiene Data'!$F$5,0,10*ROW('Hygiene Data'!F170))),'Data Summary'!DU176="Yes"),OFFSET('Hygiene Data'!$F$5,0,10*ROW('Hygiene Data'!F170)),NA())</f>
        <v>#N/A</v>
      </c>
      <c r="BG176" s="100" t="e">
        <f ca="true">+IF(AND(ISNUMBER(OFFSET('Hygiene Data'!$F$7,0,10*ROW('Hygiene Data'!F170))),'Data Summary'!DV176="Yes"),OFFSET('Hygiene Data'!$F$7,0,10*ROW('Hygiene Data'!F170)),NA())</f>
        <v>#N/A</v>
      </c>
      <c r="BH176" s="100" t="e">
        <f ca="true">+IF(AND(ISNUMBER(OFFSET('Hygiene Data'!$F$9,0,10*ROW('Hygiene Data'!F170))),'Data Summary'!DW176="Yes"),OFFSET('Hygiene Data'!$F$9,0,10*ROW('Hygiene Data'!F170)),NA())</f>
        <v>#N/A</v>
      </c>
      <c r="BI176" s="100" t="e">
        <f ca="true">+IF(AND(ISNUMBER(OFFSET('Hygiene Data'!$G$5,0,10*ROW('Hygiene Data'!G170))),'Data Summary'!DX176="Yes"),OFFSET('Hygiene Data'!$G$5,0,10*ROW('Hygiene Data'!G170)),NA())</f>
        <v>#N/A</v>
      </c>
      <c r="BJ176" s="100" t="e">
        <f ca="true">+IF(AND(ISNUMBER(OFFSET('Hygiene Data'!$G$7,0,10*ROW('Hygiene Data'!G170))),'Data Summary'!DY176="Yes"),OFFSET('Hygiene Data'!$G$7,0,10*ROW('Hygiene Data'!G170)),NA())</f>
        <v>#N/A</v>
      </c>
      <c r="BK176" s="100" t="e">
        <f ca="true">+IF(AND(ISNUMBER(OFFSET('Hygiene Data'!$G$9,0,10*ROW('Hygiene Data'!G170))),'Data Summary'!DZ176="Yes"),OFFSET('Hygiene Data'!$G$9,0,10*ROW('Hygiene Data'!G170)),NA())</f>
        <v>#N/A</v>
      </c>
      <c r="BL176" s="100" t="e">
        <f ca="true">+IF(AND(ISNUMBER(OFFSET('Hygiene Data'!$H$5,0,10*ROW('Hygiene Data'!H170))),'Data Summary'!EA176="Yes"),OFFSET('Hygiene Data'!$H$5,0,10*ROW('Hygiene Data'!H170)),NA())</f>
        <v>#N/A</v>
      </c>
      <c r="BM176" s="100" t="e">
        <f ca="true">+IF(AND(ISNUMBER(OFFSET('Hygiene Data'!$H$7,0,10*ROW('Hygiene Data'!H170))),'Data Summary'!EB176="Yes"),OFFSET('Hygiene Data'!$H$7,0,10*ROW('Hygiene Data'!H170)),NA())</f>
        <v>#N/A</v>
      </c>
      <c r="BN176" s="100" t="e">
        <f ca="true">+IF(AND(ISNUMBER(OFFSET('Hygiene Data'!$H$9,0,10*ROW('Hygiene Data'!H170))),'Data Summary'!EC176="Yes"),OFFSET('Hygiene Data'!$H$9,0,10*ROW('Hygiene Data'!H170)),NA())</f>
        <v>#N/A</v>
      </c>
      <c r="BO176" s="100" t="e">
        <f ca="true">+IF(AND(ISNUMBER(OFFSET('Hygiene Data'!$I$5,0,10*ROW('Hygiene Data'!I170))),'Data Summary'!ED176="Yes"),OFFSET('Hygiene Data'!$I$5,0,10*ROW('Hygiene Data'!I170)),NA())</f>
        <v>#N/A</v>
      </c>
      <c r="BP176" s="100" t="e">
        <f ca="true">+IF(AND(ISNUMBER(OFFSET('Hygiene Data'!$I$7,0,10*ROW('Hygiene Data'!I170))),'Data Summary'!EE176="Yes"),OFFSET('Hygiene Data'!$I$7,0,10*ROW('Hygiene Data'!I170)),NA())</f>
        <v>#N/A</v>
      </c>
      <c r="BQ176" s="100" t="e">
        <f ca="true">+IF(AND(ISNUMBER(OFFSET('Hygiene Data'!$I$9,0,10*ROW('Hygiene Data'!I170))),'Data Summary'!EF176="Yes"),OFFSET('Hygiene Data'!$I$9,0,10*ROW('Hygiene Data'!I170)),NA())</f>
        <v>#N/A</v>
      </c>
    </row>
    <row xmlns:x14ac="http://schemas.microsoft.com/office/spreadsheetml/2009/9/ac" r="177" x14ac:dyDescent="0.2">
      <c r="A177" s="351" t="e">
        <f ca="true">+RIGHT('Data Summary'!A177,LEN('Data Summary'!A177)-9)</f>
        <v>#VALUE!</v>
      </c>
      <c r="B177" s="38" t="str">
        <f ca="true">+IF(ISTEXT('Data Summary'!B177),'Data Summary'!B177,"")</f>
        <v/>
      </c>
      <c r="C177" s="350" t="e">
        <f ca="true">+VALUE('Data Summary'!C177)</f>
        <v>#VALUE!</v>
      </c>
      <c r="D177" s="98" t="e">
        <f ca="true">+IF(AND(ISNUMBER(OFFSET('Water Data'!$D$4,0,10*ROW('Water Data'!D171))),'Data Summary'!BS177="Yes"),100-OFFSET('Water Data'!$D$4,0,10*ROW('Water Data'!D171)),NA())</f>
        <v>#N/A</v>
      </c>
      <c r="E177" s="98" t="e">
        <f ca="true">+IF(AND(ISNUMBER(OFFSET('Water Data'!$D$6,0,10*ROW('Water Data'!D171))),'Data Summary'!BT177="Yes"),OFFSET('Water Data'!$D$6,0,10*ROW('Water Data'!D171)),NA())</f>
        <v>#N/A</v>
      </c>
      <c r="F177" s="98" t="e">
        <f ca="true">+IF(AND(ISNUMBER(OFFSET('Water Data'!$D$9,0,10*ROW('Water Data'!D171))),'Data Summary'!BU177="Yes"),OFFSET('Water Data'!$D$9,0,10*ROW('Water Data'!D171)),NA())</f>
        <v>#N/A</v>
      </c>
      <c r="G177" s="98" t="e">
        <f ca="true">+IF(AND(ISNUMBER(OFFSET('Water Data'!$E$4,0,10*ROW('Water Data'!E171))),'Data Summary'!BV177="Yes"),100-OFFSET('Water Data'!$E$4,0,10*ROW('Water Data'!E171)),NA())</f>
        <v>#N/A</v>
      </c>
      <c r="H177" s="98" t="e">
        <f ca="true">+IF(AND(ISNUMBER(OFFSET('Water Data'!$E$6,0,10*ROW('Water Data'!E171))),'Data Summary'!BW177="Yes"),OFFSET('Water Data'!$E$6,0,10*ROW('Water Data'!E171)),NA())</f>
        <v>#N/A</v>
      </c>
      <c r="I177" s="98" t="e">
        <f ca="true">+IF(AND(ISNUMBER(OFFSET('Water Data'!$E$9,0,10*ROW('Water Data'!E171))),'Data Summary'!BX177="Yes"),OFFSET('Water Data'!$E$9,0,10*ROW('Water Data'!E171)),NA())</f>
        <v>#N/A</v>
      </c>
      <c r="J177" s="98" t="e">
        <f ca="true">+IF(AND(ISNUMBER(OFFSET('Water Data'!$F$4,0,10*ROW('Water Data'!F171))),'Data Summary'!BY177="Yes"),100-OFFSET('Water Data'!$F$4,0,10*ROW('Water Data'!F171)),NA())</f>
        <v>#N/A</v>
      </c>
      <c r="K177" s="98" t="e">
        <f ca="true">+IF(AND(ISNUMBER(OFFSET('Water Data'!$F$6,0,10*ROW('Water Data'!F171))),'Data Summary'!BZ177="Yes"),OFFSET('Water Data'!$F$6,0,10*ROW('Water Data'!F171)),NA())</f>
        <v>#N/A</v>
      </c>
      <c r="L177" s="98" t="e">
        <f ca="true">+IF(AND(ISNUMBER(OFFSET('Water Data'!$F$9,0,10*ROW('Water Data'!F171))),'Data Summary'!CA177="Yes"),OFFSET('Water Data'!$F$9,0,10*ROW('Water Data'!F171)),NA())</f>
        <v>#N/A</v>
      </c>
      <c r="M177" s="98" t="e">
        <f ca="true">+IF(AND(ISNUMBER(OFFSET('Water Data'!$G$4,0,10*ROW('Water Data'!G171))),'Data Summary'!CB177="Yes"),100-OFFSET('Water Data'!$G$4,0,10*ROW('Water Data'!G171)),NA())</f>
        <v>#N/A</v>
      </c>
      <c r="N177" s="98" t="e">
        <f ca="true">+IF(AND(ISNUMBER(OFFSET('Water Data'!$G$6,0,10*ROW('Water Data'!G171))),'Data Summary'!CC177="Yes"),OFFSET('Water Data'!$G$6,0,10*ROW('Water Data'!G171)),NA())</f>
        <v>#N/A</v>
      </c>
      <c r="O177" s="98" t="e">
        <f ca="true">+IF(AND(ISNUMBER(OFFSET('Water Data'!$G$9,0,10*ROW('Water Data'!G171))),'Data Summary'!CD177="Yes"),OFFSET('Water Data'!$G$9,0,10*ROW('Water Data'!G171)),NA())</f>
        <v>#N/A</v>
      </c>
      <c r="P177" s="98" t="e">
        <f ca="true">+IF(AND(ISNUMBER(OFFSET('Water Data'!$H$4,0,10*ROW('Water Data'!H171))),'Data Summary'!CE177="Yes"),100-OFFSET('Water Data'!$H$4,0,10*ROW('Water Data'!H171)),NA())</f>
        <v>#N/A</v>
      </c>
      <c r="Q177" s="98" t="e">
        <f ca="true">+IF(AND(ISNUMBER(OFFSET('Water Data'!$H$6,0,10*ROW('Water Data'!H171))),'Data Summary'!CF177="Yes"),OFFSET('Water Data'!$H$6,0,10*ROW('Water Data'!H171)),NA())</f>
        <v>#N/A</v>
      </c>
      <c r="R177" s="98" t="e">
        <f ca="true">+IF(AND(ISNUMBER(OFFSET('Water Data'!$H$9,0,10*ROW('Water Data'!H171))),'Data Summary'!CG177="Yes"),OFFSET('Water Data'!$H$9,0,10*ROW('Water Data'!H171)),NA())</f>
        <v>#N/A</v>
      </c>
      <c r="S177" s="98" t="e">
        <f ca="true">+IF(AND(ISNUMBER(OFFSET('Water Data'!$I$4,0,10*ROW('Water Data'!I171))),'Data Summary'!CH177="Yes"),100-OFFSET('Water Data'!$I$4,0,10*ROW('Water Data'!I171)),NA())</f>
        <v>#N/A</v>
      </c>
      <c r="T177" s="98" t="e">
        <f ca="true">+IF(AND(ISNUMBER(OFFSET('Water Data'!$I$6,0,10*ROW('Water Data'!I171))),'Data Summary'!CI177="Yes"),OFFSET('Water Data'!$I$6,0,10*ROW('Water Data'!I171)),NA())</f>
        <v>#N/A</v>
      </c>
      <c r="U177" s="98" t="e">
        <f ca="true">+IF(AND(ISNUMBER(OFFSET('Water Data'!$I$9,0,10*ROW('Water Data'!I171))),'Data Summary'!CJ177="Yes"),OFFSET('Water Data'!$I$9,0,10*ROW('Water Data'!I171)),NA())</f>
        <v>#N/A</v>
      </c>
      <c r="V177" s="99" t="e">
        <f ca="true">+IF(AND(ISNUMBER(OFFSET('Sanitation Data'!$D$4,0,10*ROW('Sanitation Data'!D171))),'Data Summary'!CK177="Yes"),100-OFFSET('Sanitation Data'!$D$4,0,10*ROW('Sanitation Data'!D171)),NA())</f>
        <v>#N/A</v>
      </c>
      <c r="W177" s="99" t="e">
        <f ca="true">+IF(AND(ISNUMBER(OFFSET('Sanitation Data'!$D$6,0,10*ROW('Sanitation Data'!D171))),'Data Summary'!CL177="Yes"),OFFSET('Sanitation Data'!$D$6,0,10*ROW('Sanitation Data'!D171)),NA())</f>
        <v>#N/A</v>
      </c>
      <c r="X177" s="99" t="e">
        <f ca="true">+IF(AND(ISNUMBER(OFFSET('Sanitation Data'!$D$10,0,10*ROW('Sanitation Data'!D171))),'Data Summary'!CM177="Yes"),OFFSET('Sanitation Data'!$D$10,0,10*ROW('Sanitation Data'!D171)),NA())</f>
        <v>#N/A</v>
      </c>
      <c r="Y177" s="99" t="e">
        <f ca="true">+IF(AND(ISNUMBER(OFFSET('Sanitation Data'!$D$11,0,10*ROW('Sanitation Data'!D171))),'Data Summary'!CN177="Yes"),OFFSET('Sanitation Data'!$D$11,0,10*ROW('Sanitation Data'!D171)),NA())</f>
        <v>#N/A</v>
      </c>
      <c r="Z177" s="99" t="e">
        <f ca="true">+IF(AND(ISNUMBER(OFFSET('Sanitation Data'!$D$12,0,10*ROW('Sanitation Data'!D171))),'Data Summary'!CO177="Yes"),OFFSET('Sanitation Data'!$D$12,0,10*ROW('Sanitation Data'!D171)),NA())</f>
        <v>#N/A</v>
      </c>
      <c r="AA177" s="99" t="e">
        <f ca="true">+IF(AND(ISNUMBER(OFFSET('Sanitation Data'!$E$4,0,10*ROW('Sanitation Data'!E171))),'Data Summary'!CP177="Yes"),100-OFFSET('Sanitation Data'!$E$4,0,10*ROW('Sanitation Data'!E171)),NA())</f>
        <v>#N/A</v>
      </c>
      <c r="AB177" s="99" t="e">
        <f ca="true">+IF(AND(ISNUMBER(OFFSET('Sanitation Data'!$E$6,0,10*ROW('Sanitation Data'!E171))),'Data Summary'!CQ177="Yes"),OFFSET('Sanitation Data'!$E$6,0,10*ROW('Sanitation Data'!E171)),NA())</f>
        <v>#N/A</v>
      </c>
      <c r="AC177" s="99" t="e">
        <f ca="true">+IF(AND(ISNUMBER(OFFSET('Sanitation Data'!$E$10,0,10*ROW('Sanitation Data'!E171))),'Data Summary'!CR177="Yes"),OFFSET('Sanitation Data'!$E$10,0,10*ROW('Sanitation Data'!E171)),NA())</f>
        <v>#N/A</v>
      </c>
      <c r="AD177" s="99" t="e">
        <f ca="true">+IF(AND(ISNUMBER(OFFSET('Sanitation Data'!$E$11,0,10*ROW('Sanitation Data'!E171))),'Data Summary'!CS177="Yes"),OFFSET('Sanitation Data'!$E$11,0,10*ROW('Sanitation Data'!E171)),NA())</f>
        <v>#N/A</v>
      </c>
      <c r="AE177" s="99" t="e">
        <f ca="true">+IF(AND(ISNUMBER(OFFSET('Sanitation Data'!$E$12,0,10*ROW('Sanitation Data'!E171))),'Data Summary'!CT177="Yes"),OFFSET('Sanitation Data'!$E$12,0,10*ROW('Sanitation Data'!E171)),NA())</f>
        <v>#N/A</v>
      </c>
      <c r="AF177" s="99" t="e">
        <f ca="true">+IF(AND(ISNUMBER(OFFSET('Sanitation Data'!$F$4,0,10*ROW('Sanitation Data'!F171))),'Data Summary'!CU177="Yes"),100-OFFSET('Sanitation Data'!$F$4,0,10*ROW('Sanitation Data'!F171)),NA())</f>
        <v>#N/A</v>
      </c>
      <c r="AG177" s="99" t="e">
        <f ca="true">+IF(AND(ISNUMBER(OFFSET('Sanitation Data'!$F$6,0,10*ROW('Sanitation Data'!F171))),'Data Summary'!CV177="Yes"),OFFSET('Sanitation Data'!$F$6,0,10*ROW('Sanitation Data'!F171)),NA())</f>
        <v>#N/A</v>
      </c>
      <c r="AH177" s="99" t="e">
        <f ca="true">+IF(AND(ISNUMBER(OFFSET('Sanitation Data'!$F$10,0,10*ROW('Sanitation Data'!F171))),'Data Summary'!CW177="Yes"),OFFSET('Sanitation Data'!$F$10,0,10*ROW('Sanitation Data'!F171)),NA())</f>
        <v>#N/A</v>
      </c>
      <c r="AI177" s="99" t="e">
        <f ca="true">+IF(AND(ISNUMBER(OFFSET('Sanitation Data'!$F$11,0,10*ROW('Sanitation Data'!F171))),'Data Summary'!CX177="Yes"),OFFSET('Sanitation Data'!$F$11,0,10*ROW('Sanitation Data'!F171)),NA())</f>
        <v>#N/A</v>
      </c>
      <c r="AJ177" s="99" t="e">
        <f ca="true">+IF(AND(ISNUMBER(OFFSET('Sanitation Data'!$F$12,0,10*ROW('Sanitation Data'!F171))),'Data Summary'!CY177="Yes"),OFFSET('Sanitation Data'!$F$12,0,10*ROW('Sanitation Data'!F171)),NA())</f>
        <v>#N/A</v>
      </c>
      <c r="AK177" s="99" t="e">
        <f ca="true">+IF(AND(ISNUMBER(OFFSET('Sanitation Data'!$G$4,0,10*ROW('Sanitation Data'!G171))),'Data Summary'!CZ177="Yes"),100-OFFSET('Sanitation Data'!$G$4,0,10*ROW('Sanitation Data'!G171)),NA())</f>
        <v>#N/A</v>
      </c>
      <c r="AL177" s="99" t="e">
        <f ca="true">+IF(AND(ISNUMBER(OFFSET('Sanitation Data'!$G$6,0,10*ROW('Sanitation Data'!G171))),'Data Summary'!DA177="Yes"),OFFSET('Sanitation Data'!$G$6,0,10*ROW('Sanitation Data'!G171)),NA())</f>
        <v>#N/A</v>
      </c>
      <c r="AM177" s="99" t="e">
        <f ca="true">+IF(AND(ISNUMBER(OFFSET('Sanitation Data'!$G$10,0,10*ROW('Sanitation Data'!G171))),'Data Summary'!DB177="Yes"),OFFSET('Sanitation Data'!$G$10,0,10*ROW('Sanitation Data'!G171)),NA())</f>
        <v>#N/A</v>
      </c>
      <c r="AN177" s="99" t="e">
        <f ca="true">+IF(AND(ISNUMBER(OFFSET('Sanitation Data'!$G$11,0,10*ROW('Sanitation Data'!G171))),'Data Summary'!DC177="Yes"),OFFSET('Sanitation Data'!$G$11,0,10*ROW('Sanitation Data'!G171)),NA())</f>
        <v>#N/A</v>
      </c>
      <c r="AO177" s="99" t="e">
        <f ca="true">+IF(AND(ISNUMBER(OFFSET('Sanitation Data'!$G$12,0,10*ROW('Sanitation Data'!G171))),'Data Summary'!DD177="Yes"),OFFSET('Sanitation Data'!$G$12,0,10*ROW('Sanitation Data'!G171)),NA())</f>
        <v>#N/A</v>
      </c>
      <c r="AP177" s="99" t="e">
        <f ca="true">+IF(AND(ISNUMBER(OFFSET('Sanitation Data'!$H$4,0,10*ROW('Sanitation Data'!H171))),'Data Summary'!DE177="Yes"),100-OFFSET('Sanitation Data'!$H$4,0,10*ROW('Sanitation Data'!H171)),NA())</f>
        <v>#N/A</v>
      </c>
      <c r="AQ177" s="99" t="e">
        <f ca="true">+IF(AND(ISNUMBER(OFFSET('Sanitation Data'!$H$6,0,10*ROW('Sanitation Data'!H171))),'Data Summary'!DF177="Yes"),OFFSET('Sanitation Data'!$H$6,0,10*ROW('Sanitation Data'!H171)),NA())</f>
        <v>#N/A</v>
      </c>
      <c r="AR177" s="99" t="e">
        <f ca="true">+IF(AND(ISNUMBER(OFFSET('Sanitation Data'!$H$10,0,10*ROW('Sanitation Data'!H171))),'Data Summary'!DG177="Yes"),OFFSET('Sanitation Data'!$H$10,0,10*ROW('Sanitation Data'!H171)),NA())</f>
        <v>#N/A</v>
      </c>
      <c r="AS177" s="99" t="e">
        <f ca="true">+IF(AND(ISNUMBER(OFFSET('Sanitation Data'!$H$11,0,10*ROW('Sanitation Data'!H171))),'Data Summary'!DH177="Yes"),OFFSET('Sanitation Data'!$H$11,0,10*ROW('Sanitation Data'!H171)),NA())</f>
        <v>#N/A</v>
      </c>
      <c r="AT177" s="99" t="e">
        <f ca="true">+IF(AND(ISNUMBER(OFFSET('Sanitation Data'!$H$12,0,10*ROW('Sanitation Data'!H171))),'Data Summary'!DI177="Yes"),OFFSET('Sanitation Data'!$H$12,0,10*ROW('Sanitation Data'!H171)),NA())</f>
        <v>#N/A</v>
      </c>
      <c r="AU177" s="99" t="e">
        <f ca="true">+IF(AND(ISNUMBER(OFFSET('Sanitation Data'!$I$4,0,10*ROW('Sanitation Data'!I171))),'Data Summary'!DJ177="Yes"),100-OFFSET('Sanitation Data'!$I$4,0,10*ROW('Sanitation Data'!I171)),NA())</f>
        <v>#N/A</v>
      </c>
      <c r="AV177" s="99" t="e">
        <f ca="true">+IF(AND(ISNUMBER(OFFSET('Sanitation Data'!$I$6,0,10*ROW('Sanitation Data'!I171))),'Data Summary'!DK177="Yes"),OFFSET('Sanitation Data'!$I$6,0,10*ROW('Sanitation Data'!I171)),NA())</f>
        <v>#N/A</v>
      </c>
      <c r="AW177" s="99" t="e">
        <f ca="true">+IF(AND(ISNUMBER(OFFSET('Sanitation Data'!$I$10,0,10*ROW('Sanitation Data'!I171))),'Data Summary'!DL177="Yes"),OFFSET('Sanitation Data'!$I$10,0,10*ROW('Sanitation Data'!I171)),NA())</f>
        <v>#N/A</v>
      </c>
      <c r="AX177" s="99" t="e">
        <f ca="true">+IF(AND(ISNUMBER(OFFSET('Sanitation Data'!$I$11,0,10*ROW('Sanitation Data'!I171))),'Data Summary'!DM177="Yes"),OFFSET('Sanitation Data'!$I$11,0,10*ROW('Sanitation Data'!I171)),NA())</f>
        <v>#N/A</v>
      </c>
      <c r="AY177" s="99" t="e">
        <f ca="true">+IF(AND(ISNUMBER(OFFSET('Sanitation Data'!$I$12,0,10*ROW('Sanitation Data'!I171))),'Data Summary'!DN177="Yes"),OFFSET('Sanitation Data'!$I$12,0,10*ROW('Sanitation Data'!I171)),NA())</f>
        <v>#N/A</v>
      </c>
      <c r="AZ177" s="100" t="e">
        <f ca="true">+IF(AND(ISNUMBER(OFFSET('Hygiene Data'!$D$5,0,10*ROW('Hygiene Data'!D171))),'Data Summary'!DO177="Yes"),OFFSET('Hygiene Data'!$D$5,0,10*ROW('Hygiene Data'!D171)),NA())</f>
        <v>#N/A</v>
      </c>
      <c r="BA177" s="100" t="e">
        <f ca="true">+IF(AND(ISNUMBER(OFFSET('Hygiene Data'!$D$7,0,10*ROW('Hygiene Data'!D171))),'Data Summary'!DP177="Yes"),OFFSET('Hygiene Data'!$D$7,0,10*ROW('Hygiene Data'!D171)),NA())</f>
        <v>#N/A</v>
      </c>
      <c r="BB177" s="100" t="e">
        <f ca="true">+IF(AND(ISNUMBER(OFFSET('Hygiene Data'!$D$9,0,10*ROW('Hygiene Data'!D171))),'Data Summary'!DQ177="Yes"),OFFSET('Hygiene Data'!$D$9,0,10*ROW('Hygiene Data'!D171)),NA())</f>
        <v>#N/A</v>
      </c>
      <c r="BC177" s="100" t="e">
        <f ca="true">+IF(AND(ISNUMBER(OFFSET('Hygiene Data'!$E$5,0,10*ROW('Hygiene Data'!E171))),'Data Summary'!DR177="Yes"),OFFSET('Hygiene Data'!$E$5,0,10*ROW('Hygiene Data'!E171)),NA())</f>
        <v>#N/A</v>
      </c>
      <c r="BD177" s="100" t="e">
        <f ca="true">+IF(AND(ISNUMBER(OFFSET('Hygiene Data'!$E$7,0,10*ROW('Hygiene Data'!E171))),'Data Summary'!DS177="Yes"),OFFSET('Hygiene Data'!$E$7,0,10*ROW('Hygiene Data'!E171)),NA())</f>
        <v>#N/A</v>
      </c>
      <c r="BE177" s="100" t="e">
        <f ca="true">+IF(AND(ISNUMBER(OFFSET('Hygiene Data'!$E$9,0,10*ROW('Hygiene Data'!E171))),'Data Summary'!DT177="Yes"),OFFSET('Hygiene Data'!$E$9,0,10*ROW('Hygiene Data'!E171)),NA())</f>
        <v>#N/A</v>
      </c>
      <c r="BF177" s="100" t="e">
        <f ca="true">+IF(AND(ISNUMBER(OFFSET('Hygiene Data'!$F$5,0,10*ROW('Hygiene Data'!F171))),'Data Summary'!DU177="Yes"),OFFSET('Hygiene Data'!$F$5,0,10*ROW('Hygiene Data'!F171)),NA())</f>
        <v>#N/A</v>
      </c>
      <c r="BG177" s="100" t="e">
        <f ca="true">+IF(AND(ISNUMBER(OFFSET('Hygiene Data'!$F$7,0,10*ROW('Hygiene Data'!F171))),'Data Summary'!DV177="Yes"),OFFSET('Hygiene Data'!$F$7,0,10*ROW('Hygiene Data'!F171)),NA())</f>
        <v>#N/A</v>
      </c>
      <c r="BH177" s="100" t="e">
        <f ca="true">+IF(AND(ISNUMBER(OFFSET('Hygiene Data'!$F$9,0,10*ROW('Hygiene Data'!F171))),'Data Summary'!DW177="Yes"),OFFSET('Hygiene Data'!$F$9,0,10*ROW('Hygiene Data'!F171)),NA())</f>
        <v>#N/A</v>
      </c>
      <c r="BI177" s="100" t="e">
        <f ca="true">+IF(AND(ISNUMBER(OFFSET('Hygiene Data'!$G$5,0,10*ROW('Hygiene Data'!G171))),'Data Summary'!DX177="Yes"),OFFSET('Hygiene Data'!$G$5,0,10*ROW('Hygiene Data'!G171)),NA())</f>
        <v>#N/A</v>
      </c>
      <c r="BJ177" s="100" t="e">
        <f ca="true">+IF(AND(ISNUMBER(OFFSET('Hygiene Data'!$G$7,0,10*ROW('Hygiene Data'!G171))),'Data Summary'!DY177="Yes"),OFFSET('Hygiene Data'!$G$7,0,10*ROW('Hygiene Data'!G171)),NA())</f>
        <v>#N/A</v>
      </c>
      <c r="BK177" s="100" t="e">
        <f ca="true">+IF(AND(ISNUMBER(OFFSET('Hygiene Data'!$G$9,0,10*ROW('Hygiene Data'!G171))),'Data Summary'!DZ177="Yes"),OFFSET('Hygiene Data'!$G$9,0,10*ROW('Hygiene Data'!G171)),NA())</f>
        <v>#N/A</v>
      </c>
      <c r="BL177" s="100" t="e">
        <f ca="true">+IF(AND(ISNUMBER(OFFSET('Hygiene Data'!$H$5,0,10*ROW('Hygiene Data'!H171))),'Data Summary'!EA177="Yes"),OFFSET('Hygiene Data'!$H$5,0,10*ROW('Hygiene Data'!H171)),NA())</f>
        <v>#N/A</v>
      </c>
      <c r="BM177" s="100" t="e">
        <f ca="true">+IF(AND(ISNUMBER(OFFSET('Hygiene Data'!$H$7,0,10*ROW('Hygiene Data'!H171))),'Data Summary'!EB177="Yes"),OFFSET('Hygiene Data'!$H$7,0,10*ROW('Hygiene Data'!H171)),NA())</f>
        <v>#N/A</v>
      </c>
      <c r="BN177" s="100" t="e">
        <f ca="true">+IF(AND(ISNUMBER(OFFSET('Hygiene Data'!$H$9,0,10*ROW('Hygiene Data'!H171))),'Data Summary'!EC177="Yes"),OFFSET('Hygiene Data'!$H$9,0,10*ROW('Hygiene Data'!H171)),NA())</f>
        <v>#N/A</v>
      </c>
      <c r="BO177" s="100" t="e">
        <f ca="true">+IF(AND(ISNUMBER(OFFSET('Hygiene Data'!$I$5,0,10*ROW('Hygiene Data'!I171))),'Data Summary'!ED177="Yes"),OFFSET('Hygiene Data'!$I$5,0,10*ROW('Hygiene Data'!I171)),NA())</f>
        <v>#N/A</v>
      </c>
      <c r="BP177" s="100" t="e">
        <f ca="true">+IF(AND(ISNUMBER(OFFSET('Hygiene Data'!$I$7,0,10*ROW('Hygiene Data'!I171))),'Data Summary'!EE177="Yes"),OFFSET('Hygiene Data'!$I$7,0,10*ROW('Hygiene Data'!I171)),NA())</f>
        <v>#N/A</v>
      </c>
      <c r="BQ177" s="100" t="e">
        <f ca="true">+IF(AND(ISNUMBER(OFFSET('Hygiene Data'!$I$9,0,10*ROW('Hygiene Data'!I171))),'Data Summary'!EF177="Yes"),OFFSET('Hygiene Data'!$I$9,0,10*ROW('Hygiene Data'!I171)),NA())</f>
        <v>#N/A</v>
      </c>
    </row>
    <row xmlns:x14ac="http://schemas.microsoft.com/office/spreadsheetml/2009/9/ac" r="178" x14ac:dyDescent="0.2">
      <c r="A178" s="351" t="e">
        <f ca="true">+RIGHT('Data Summary'!A178,LEN('Data Summary'!A178)-9)</f>
        <v>#VALUE!</v>
      </c>
      <c r="B178" s="38" t="str">
        <f ca="true">+IF(ISTEXT('Data Summary'!B178),'Data Summary'!B178,"")</f>
        <v/>
      </c>
      <c r="C178" s="350" t="e">
        <f ca="true">+VALUE('Data Summary'!C178)</f>
        <v>#VALUE!</v>
      </c>
      <c r="D178" s="98" t="e">
        <f ca="true">+IF(AND(ISNUMBER(OFFSET('Water Data'!$D$4,0,10*ROW('Water Data'!D172))),'Data Summary'!BS178="Yes"),100-OFFSET('Water Data'!$D$4,0,10*ROW('Water Data'!D172)),NA())</f>
        <v>#N/A</v>
      </c>
      <c r="E178" s="98" t="e">
        <f ca="true">+IF(AND(ISNUMBER(OFFSET('Water Data'!$D$6,0,10*ROW('Water Data'!D172))),'Data Summary'!BT178="Yes"),OFFSET('Water Data'!$D$6,0,10*ROW('Water Data'!D172)),NA())</f>
        <v>#N/A</v>
      </c>
      <c r="F178" s="98" t="e">
        <f ca="true">+IF(AND(ISNUMBER(OFFSET('Water Data'!$D$9,0,10*ROW('Water Data'!D172))),'Data Summary'!BU178="Yes"),OFFSET('Water Data'!$D$9,0,10*ROW('Water Data'!D172)),NA())</f>
        <v>#N/A</v>
      </c>
      <c r="G178" s="98" t="e">
        <f ca="true">+IF(AND(ISNUMBER(OFFSET('Water Data'!$E$4,0,10*ROW('Water Data'!E172))),'Data Summary'!BV178="Yes"),100-OFFSET('Water Data'!$E$4,0,10*ROW('Water Data'!E172)),NA())</f>
        <v>#N/A</v>
      </c>
      <c r="H178" s="98" t="e">
        <f ca="true">+IF(AND(ISNUMBER(OFFSET('Water Data'!$E$6,0,10*ROW('Water Data'!E172))),'Data Summary'!BW178="Yes"),OFFSET('Water Data'!$E$6,0,10*ROW('Water Data'!E172)),NA())</f>
        <v>#N/A</v>
      </c>
      <c r="I178" s="98" t="e">
        <f ca="true">+IF(AND(ISNUMBER(OFFSET('Water Data'!$E$9,0,10*ROW('Water Data'!E172))),'Data Summary'!BX178="Yes"),OFFSET('Water Data'!$E$9,0,10*ROW('Water Data'!E172)),NA())</f>
        <v>#N/A</v>
      </c>
      <c r="J178" s="98" t="e">
        <f ca="true">+IF(AND(ISNUMBER(OFFSET('Water Data'!$F$4,0,10*ROW('Water Data'!F172))),'Data Summary'!BY178="Yes"),100-OFFSET('Water Data'!$F$4,0,10*ROW('Water Data'!F172)),NA())</f>
        <v>#N/A</v>
      </c>
      <c r="K178" s="98" t="e">
        <f ca="true">+IF(AND(ISNUMBER(OFFSET('Water Data'!$F$6,0,10*ROW('Water Data'!F172))),'Data Summary'!BZ178="Yes"),OFFSET('Water Data'!$F$6,0,10*ROW('Water Data'!F172)),NA())</f>
        <v>#N/A</v>
      </c>
      <c r="L178" s="98" t="e">
        <f ca="true">+IF(AND(ISNUMBER(OFFSET('Water Data'!$F$9,0,10*ROW('Water Data'!F172))),'Data Summary'!CA178="Yes"),OFFSET('Water Data'!$F$9,0,10*ROW('Water Data'!F172)),NA())</f>
        <v>#N/A</v>
      </c>
      <c r="M178" s="98" t="e">
        <f ca="true">+IF(AND(ISNUMBER(OFFSET('Water Data'!$G$4,0,10*ROW('Water Data'!G172))),'Data Summary'!CB178="Yes"),100-OFFSET('Water Data'!$G$4,0,10*ROW('Water Data'!G172)),NA())</f>
        <v>#N/A</v>
      </c>
      <c r="N178" s="98" t="e">
        <f ca="true">+IF(AND(ISNUMBER(OFFSET('Water Data'!$G$6,0,10*ROW('Water Data'!G172))),'Data Summary'!CC178="Yes"),OFFSET('Water Data'!$G$6,0,10*ROW('Water Data'!G172)),NA())</f>
        <v>#N/A</v>
      </c>
      <c r="O178" s="98" t="e">
        <f ca="true">+IF(AND(ISNUMBER(OFFSET('Water Data'!$G$9,0,10*ROW('Water Data'!G172))),'Data Summary'!CD178="Yes"),OFFSET('Water Data'!$G$9,0,10*ROW('Water Data'!G172)),NA())</f>
        <v>#N/A</v>
      </c>
      <c r="P178" s="98" t="e">
        <f ca="true">+IF(AND(ISNUMBER(OFFSET('Water Data'!$H$4,0,10*ROW('Water Data'!H172))),'Data Summary'!CE178="Yes"),100-OFFSET('Water Data'!$H$4,0,10*ROW('Water Data'!H172)),NA())</f>
        <v>#N/A</v>
      </c>
      <c r="Q178" s="98" t="e">
        <f ca="true">+IF(AND(ISNUMBER(OFFSET('Water Data'!$H$6,0,10*ROW('Water Data'!H172))),'Data Summary'!CF178="Yes"),OFFSET('Water Data'!$H$6,0,10*ROW('Water Data'!H172)),NA())</f>
        <v>#N/A</v>
      </c>
      <c r="R178" s="98" t="e">
        <f ca="true">+IF(AND(ISNUMBER(OFFSET('Water Data'!$H$9,0,10*ROW('Water Data'!H172))),'Data Summary'!CG178="Yes"),OFFSET('Water Data'!$H$9,0,10*ROW('Water Data'!H172)),NA())</f>
        <v>#N/A</v>
      </c>
      <c r="S178" s="98" t="e">
        <f ca="true">+IF(AND(ISNUMBER(OFFSET('Water Data'!$I$4,0,10*ROW('Water Data'!I172))),'Data Summary'!CH178="Yes"),100-OFFSET('Water Data'!$I$4,0,10*ROW('Water Data'!I172)),NA())</f>
        <v>#N/A</v>
      </c>
      <c r="T178" s="98" t="e">
        <f ca="true">+IF(AND(ISNUMBER(OFFSET('Water Data'!$I$6,0,10*ROW('Water Data'!I172))),'Data Summary'!CI178="Yes"),OFFSET('Water Data'!$I$6,0,10*ROW('Water Data'!I172)),NA())</f>
        <v>#N/A</v>
      </c>
      <c r="U178" s="98" t="e">
        <f ca="true">+IF(AND(ISNUMBER(OFFSET('Water Data'!$I$9,0,10*ROW('Water Data'!I172))),'Data Summary'!CJ178="Yes"),OFFSET('Water Data'!$I$9,0,10*ROW('Water Data'!I172)),NA())</f>
        <v>#N/A</v>
      </c>
      <c r="V178" s="99" t="e">
        <f ca="true">+IF(AND(ISNUMBER(OFFSET('Sanitation Data'!$D$4,0,10*ROW('Sanitation Data'!D172))),'Data Summary'!CK178="Yes"),100-OFFSET('Sanitation Data'!$D$4,0,10*ROW('Sanitation Data'!D172)),NA())</f>
        <v>#N/A</v>
      </c>
      <c r="W178" s="99" t="e">
        <f ca="true">+IF(AND(ISNUMBER(OFFSET('Sanitation Data'!$D$6,0,10*ROW('Sanitation Data'!D172))),'Data Summary'!CL178="Yes"),OFFSET('Sanitation Data'!$D$6,0,10*ROW('Sanitation Data'!D172)),NA())</f>
        <v>#N/A</v>
      </c>
      <c r="X178" s="99" t="e">
        <f ca="true">+IF(AND(ISNUMBER(OFFSET('Sanitation Data'!$D$10,0,10*ROW('Sanitation Data'!D172))),'Data Summary'!CM178="Yes"),OFFSET('Sanitation Data'!$D$10,0,10*ROW('Sanitation Data'!D172)),NA())</f>
        <v>#N/A</v>
      </c>
      <c r="Y178" s="99" t="e">
        <f ca="true">+IF(AND(ISNUMBER(OFFSET('Sanitation Data'!$D$11,0,10*ROW('Sanitation Data'!D172))),'Data Summary'!CN178="Yes"),OFFSET('Sanitation Data'!$D$11,0,10*ROW('Sanitation Data'!D172)),NA())</f>
        <v>#N/A</v>
      </c>
      <c r="Z178" s="99" t="e">
        <f ca="true">+IF(AND(ISNUMBER(OFFSET('Sanitation Data'!$D$12,0,10*ROW('Sanitation Data'!D172))),'Data Summary'!CO178="Yes"),OFFSET('Sanitation Data'!$D$12,0,10*ROW('Sanitation Data'!D172)),NA())</f>
        <v>#N/A</v>
      </c>
      <c r="AA178" s="99" t="e">
        <f ca="true">+IF(AND(ISNUMBER(OFFSET('Sanitation Data'!$E$4,0,10*ROW('Sanitation Data'!E172))),'Data Summary'!CP178="Yes"),100-OFFSET('Sanitation Data'!$E$4,0,10*ROW('Sanitation Data'!E172)),NA())</f>
        <v>#N/A</v>
      </c>
      <c r="AB178" s="99" t="e">
        <f ca="true">+IF(AND(ISNUMBER(OFFSET('Sanitation Data'!$E$6,0,10*ROW('Sanitation Data'!E172))),'Data Summary'!CQ178="Yes"),OFFSET('Sanitation Data'!$E$6,0,10*ROW('Sanitation Data'!E172)),NA())</f>
        <v>#N/A</v>
      </c>
      <c r="AC178" s="99" t="e">
        <f ca="true">+IF(AND(ISNUMBER(OFFSET('Sanitation Data'!$E$10,0,10*ROW('Sanitation Data'!E172))),'Data Summary'!CR178="Yes"),OFFSET('Sanitation Data'!$E$10,0,10*ROW('Sanitation Data'!E172)),NA())</f>
        <v>#N/A</v>
      </c>
      <c r="AD178" s="99" t="e">
        <f ca="true">+IF(AND(ISNUMBER(OFFSET('Sanitation Data'!$E$11,0,10*ROW('Sanitation Data'!E172))),'Data Summary'!CS178="Yes"),OFFSET('Sanitation Data'!$E$11,0,10*ROW('Sanitation Data'!E172)),NA())</f>
        <v>#N/A</v>
      </c>
      <c r="AE178" s="99" t="e">
        <f ca="true">+IF(AND(ISNUMBER(OFFSET('Sanitation Data'!$E$12,0,10*ROW('Sanitation Data'!E172))),'Data Summary'!CT178="Yes"),OFFSET('Sanitation Data'!$E$12,0,10*ROW('Sanitation Data'!E172)),NA())</f>
        <v>#N/A</v>
      </c>
      <c r="AF178" s="99" t="e">
        <f ca="true">+IF(AND(ISNUMBER(OFFSET('Sanitation Data'!$F$4,0,10*ROW('Sanitation Data'!F172))),'Data Summary'!CU178="Yes"),100-OFFSET('Sanitation Data'!$F$4,0,10*ROW('Sanitation Data'!F172)),NA())</f>
        <v>#N/A</v>
      </c>
      <c r="AG178" s="99" t="e">
        <f ca="true">+IF(AND(ISNUMBER(OFFSET('Sanitation Data'!$F$6,0,10*ROW('Sanitation Data'!F172))),'Data Summary'!CV178="Yes"),OFFSET('Sanitation Data'!$F$6,0,10*ROW('Sanitation Data'!F172)),NA())</f>
        <v>#N/A</v>
      </c>
      <c r="AH178" s="99" t="e">
        <f ca="true">+IF(AND(ISNUMBER(OFFSET('Sanitation Data'!$F$10,0,10*ROW('Sanitation Data'!F172))),'Data Summary'!CW178="Yes"),OFFSET('Sanitation Data'!$F$10,0,10*ROW('Sanitation Data'!F172)),NA())</f>
        <v>#N/A</v>
      </c>
      <c r="AI178" s="99" t="e">
        <f ca="true">+IF(AND(ISNUMBER(OFFSET('Sanitation Data'!$F$11,0,10*ROW('Sanitation Data'!F172))),'Data Summary'!CX178="Yes"),OFFSET('Sanitation Data'!$F$11,0,10*ROW('Sanitation Data'!F172)),NA())</f>
        <v>#N/A</v>
      </c>
      <c r="AJ178" s="99" t="e">
        <f ca="true">+IF(AND(ISNUMBER(OFFSET('Sanitation Data'!$F$12,0,10*ROW('Sanitation Data'!F172))),'Data Summary'!CY178="Yes"),OFFSET('Sanitation Data'!$F$12,0,10*ROW('Sanitation Data'!F172)),NA())</f>
        <v>#N/A</v>
      </c>
      <c r="AK178" s="99" t="e">
        <f ca="true">+IF(AND(ISNUMBER(OFFSET('Sanitation Data'!$G$4,0,10*ROW('Sanitation Data'!G172))),'Data Summary'!CZ178="Yes"),100-OFFSET('Sanitation Data'!$G$4,0,10*ROW('Sanitation Data'!G172)),NA())</f>
        <v>#N/A</v>
      </c>
      <c r="AL178" s="99" t="e">
        <f ca="true">+IF(AND(ISNUMBER(OFFSET('Sanitation Data'!$G$6,0,10*ROW('Sanitation Data'!G172))),'Data Summary'!DA178="Yes"),OFFSET('Sanitation Data'!$G$6,0,10*ROW('Sanitation Data'!G172)),NA())</f>
        <v>#N/A</v>
      </c>
      <c r="AM178" s="99" t="e">
        <f ca="true">+IF(AND(ISNUMBER(OFFSET('Sanitation Data'!$G$10,0,10*ROW('Sanitation Data'!G172))),'Data Summary'!DB178="Yes"),OFFSET('Sanitation Data'!$G$10,0,10*ROW('Sanitation Data'!G172)),NA())</f>
        <v>#N/A</v>
      </c>
      <c r="AN178" s="99" t="e">
        <f ca="true">+IF(AND(ISNUMBER(OFFSET('Sanitation Data'!$G$11,0,10*ROW('Sanitation Data'!G172))),'Data Summary'!DC178="Yes"),OFFSET('Sanitation Data'!$G$11,0,10*ROW('Sanitation Data'!G172)),NA())</f>
        <v>#N/A</v>
      </c>
      <c r="AO178" s="99" t="e">
        <f ca="true">+IF(AND(ISNUMBER(OFFSET('Sanitation Data'!$G$12,0,10*ROW('Sanitation Data'!G172))),'Data Summary'!DD178="Yes"),OFFSET('Sanitation Data'!$G$12,0,10*ROW('Sanitation Data'!G172)),NA())</f>
        <v>#N/A</v>
      </c>
      <c r="AP178" s="99" t="e">
        <f ca="true">+IF(AND(ISNUMBER(OFFSET('Sanitation Data'!$H$4,0,10*ROW('Sanitation Data'!H172))),'Data Summary'!DE178="Yes"),100-OFFSET('Sanitation Data'!$H$4,0,10*ROW('Sanitation Data'!H172)),NA())</f>
        <v>#N/A</v>
      </c>
      <c r="AQ178" s="99" t="e">
        <f ca="true">+IF(AND(ISNUMBER(OFFSET('Sanitation Data'!$H$6,0,10*ROW('Sanitation Data'!H172))),'Data Summary'!DF178="Yes"),OFFSET('Sanitation Data'!$H$6,0,10*ROW('Sanitation Data'!H172)),NA())</f>
        <v>#N/A</v>
      </c>
      <c r="AR178" s="99" t="e">
        <f ca="true">+IF(AND(ISNUMBER(OFFSET('Sanitation Data'!$H$10,0,10*ROW('Sanitation Data'!H172))),'Data Summary'!DG178="Yes"),OFFSET('Sanitation Data'!$H$10,0,10*ROW('Sanitation Data'!H172)),NA())</f>
        <v>#N/A</v>
      </c>
      <c r="AS178" s="99" t="e">
        <f ca="true">+IF(AND(ISNUMBER(OFFSET('Sanitation Data'!$H$11,0,10*ROW('Sanitation Data'!H172))),'Data Summary'!DH178="Yes"),OFFSET('Sanitation Data'!$H$11,0,10*ROW('Sanitation Data'!H172)),NA())</f>
        <v>#N/A</v>
      </c>
      <c r="AT178" s="99" t="e">
        <f ca="true">+IF(AND(ISNUMBER(OFFSET('Sanitation Data'!$H$12,0,10*ROW('Sanitation Data'!H172))),'Data Summary'!DI178="Yes"),OFFSET('Sanitation Data'!$H$12,0,10*ROW('Sanitation Data'!H172)),NA())</f>
        <v>#N/A</v>
      </c>
      <c r="AU178" s="99" t="e">
        <f ca="true">+IF(AND(ISNUMBER(OFFSET('Sanitation Data'!$I$4,0,10*ROW('Sanitation Data'!I172))),'Data Summary'!DJ178="Yes"),100-OFFSET('Sanitation Data'!$I$4,0,10*ROW('Sanitation Data'!I172)),NA())</f>
        <v>#N/A</v>
      </c>
      <c r="AV178" s="99" t="e">
        <f ca="true">+IF(AND(ISNUMBER(OFFSET('Sanitation Data'!$I$6,0,10*ROW('Sanitation Data'!I172))),'Data Summary'!DK178="Yes"),OFFSET('Sanitation Data'!$I$6,0,10*ROW('Sanitation Data'!I172)),NA())</f>
        <v>#N/A</v>
      </c>
      <c r="AW178" s="99" t="e">
        <f ca="true">+IF(AND(ISNUMBER(OFFSET('Sanitation Data'!$I$10,0,10*ROW('Sanitation Data'!I172))),'Data Summary'!DL178="Yes"),OFFSET('Sanitation Data'!$I$10,0,10*ROW('Sanitation Data'!I172)),NA())</f>
        <v>#N/A</v>
      </c>
      <c r="AX178" s="99" t="e">
        <f ca="true">+IF(AND(ISNUMBER(OFFSET('Sanitation Data'!$I$11,0,10*ROW('Sanitation Data'!I172))),'Data Summary'!DM178="Yes"),OFFSET('Sanitation Data'!$I$11,0,10*ROW('Sanitation Data'!I172)),NA())</f>
        <v>#N/A</v>
      </c>
      <c r="AY178" s="99" t="e">
        <f ca="true">+IF(AND(ISNUMBER(OFFSET('Sanitation Data'!$I$12,0,10*ROW('Sanitation Data'!I172))),'Data Summary'!DN178="Yes"),OFFSET('Sanitation Data'!$I$12,0,10*ROW('Sanitation Data'!I172)),NA())</f>
        <v>#N/A</v>
      </c>
      <c r="AZ178" s="100" t="e">
        <f ca="true">+IF(AND(ISNUMBER(OFFSET('Hygiene Data'!$D$5,0,10*ROW('Hygiene Data'!D172))),'Data Summary'!DO178="Yes"),OFFSET('Hygiene Data'!$D$5,0,10*ROW('Hygiene Data'!D172)),NA())</f>
        <v>#N/A</v>
      </c>
      <c r="BA178" s="100" t="e">
        <f ca="true">+IF(AND(ISNUMBER(OFFSET('Hygiene Data'!$D$7,0,10*ROW('Hygiene Data'!D172))),'Data Summary'!DP178="Yes"),OFFSET('Hygiene Data'!$D$7,0,10*ROW('Hygiene Data'!D172)),NA())</f>
        <v>#N/A</v>
      </c>
      <c r="BB178" s="100" t="e">
        <f ca="true">+IF(AND(ISNUMBER(OFFSET('Hygiene Data'!$D$9,0,10*ROW('Hygiene Data'!D172))),'Data Summary'!DQ178="Yes"),OFFSET('Hygiene Data'!$D$9,0,10*ROW('Hygiene Data'!D172)),NA())</f>
        <v>#N/A</v>
      </c>
      <c r="BC178" s="100" t="e">
        <f ca="true">+IF(AND(ISNUMBER(OFFSET('Hygiene Data'!$E$5,0,10*ROW('Hygiene Data'!E172))),'Data Summary'!DR178="Yes"),OFFSET('Hygiene Data'!$E$5,0,10*ROW('Hygiene Data'!E172)),NA())</f>
        <v>#N/A</v>
      </c>
      <c r="BD178" s="100" t="e">
        <f ca="true">+IF(AND(ISNUMBER(OFFSET('Hygiene Data'!$E$7,0,10*ROW('Hygiene Data'!E172))),'Data Summary'!DS178="Yes"),OFFSET('Hygiene Data'!$E$7,0,10*ROW('Hygiene Data'!E172)),NA())</f>
        <v>#N/A</v>
      </c>
      <c r="BE178" s="100" t="e">
        <f ca="true">+IF(AND(ISNUMBER(OFFSET('Hygiene Data'!$E$9,0,10*ROW('Hygiene Data'!E172))),'Data Summary'!DT178="Yes"),OFFSET('Hygiene Data'!$E$9,0,10*ROW('Hygiene Data'!E172)),NA())</f>
        <v>#N/A</v>
      </c>
      <c r="BF178" s="100" t="e">
        <f ca="true">+IF(AND(ISNUMBER(OFFSET('Hygiene Data'!$F$5,0,10*ROW('Hygiene Data'!F172))),'Data Summary'!DU178="Yes"),OFFSET('Hygiene Data'!$F$5,0,10*ROW('Hygiene Data'!F172)),NA())</f>
        <v>#N/A</v>
      </c>
      <c r="BG178" s="100" t="e">
        <f ca="true">+IF(AND(ISNUMBER(OFFSET('Hygiene Data'!$F$7,0,10*ROW('Hygiene Data'!F172))),'Data Summary'!DV178="Yes"),OFFSET('Hygiene Data'!$F$7,0,10*ROW('Hygiene Data'!F172)),NA())</f>
        <v>#N/A</v>
      </c>
      <c r="BH178" s="100" t="e">
        <f ca="true">+IF(AND(ISNUMBER(OFFSET('Hygiene Data'!$F$9,0,10*ROW('Hygiene Data'!F172))),'Data Summary'!DW178="Yes"),OFFSET('Hygiene Data'!$F$9,0,10*ROW('Hygiene Data'!F172)),NA())</f>
        <v>#N/A</v>
      </c>
      <c r="BI178" s="100" t="e">
        <f ca="true">+IF(AND(ISNUMBER(OFFSET('Hygiene Data'!$G$5,0,10*ROW('Hygiene Data'!G172))),'Data Summary'!DX178="Yes"),OFFSET('Hygiene Data'!$G$5,0,10*ROW('Hygiene Data'!G172)),NA())</f>
        <v>#N/A</v>
      </c>
      <c r="BJ178" s="100" t="e">
        <f ca="true">+IF(AND(ISNUMBER(OFFSET('Hygiene Data'!$G$7,0,10*ROW('Hygiene Data'!G172))),'Data Summary'!DY178="Yes"),OFFSET('Hygiene Data'!$G$7,0,10*ROW('Hygiene Data'!G172)),NA())</f>
        <v>#N/A</v>
      </c>
      <c r="BK178" s="100" t="e">
        <f ca="true">+IF(AND(ISNUMBER(OFFSET('Hygiene Data'!$G$9,0,10*ROW('Hygiene Data'!G172))),'Data Summary'!DZ178="Yes"),OFFSET('Hygiene Data'!$G$9,0,10*ROW('Hygiene Data'!G172)),NA())</f>
        <v>#N/A</v>
      </c>
      <c r="BL178" s="100" t="e">
        <f ca="true">+IF(AND(ISNUMBER(OFFSET('Hygiene Data'!$H$5,0,10*ROW('Hygiene Data'!H172))),'Data Summary'!EA178="Yes"),OFFSET('Hygiene Data'!$H$5,0,10*ROW('Hygiene Data'!H172)),NA())</f>
        <v>#N/A</v>
      </c>
      <c r="BM178" s="100" t="e">
        <f ca="true">+IF(AND(ISNUMBER(OFFSET('Hygiene Data'!$H$7,0,10*ROW('Hygiene Data'!H172))),'Data Summary'!EB178="Yes"),OFFSET('Hygiene Data'!$H$7,0,10*ROW('Hygiene Data'!H172)),NA())</f>
        <v>#N/A</v>
      </c>
      <c r="BN178" s="100" t="e">
        <f ca="true">+IF(AND(ISNUMBER(OFFSET('Hygiene Data'!$H$9,0,10*ROW('Hygiene Data'!H172))),'Data Summary'!EC178="Yes"),OFFSET('Hygiene Data'!$H$9,0,10*ROW('Hygiene Data'!H172)),NA())</f>
        <v>#N/A</v>
      </c>
      <c r="BO178" s="100" t="e">
        <f ca="true">+IF(AND(ISNUMBER(OFFSET('Hygiene Data'!$I$5,0,10*ROW('Hygiene Data'!I172))),'Data Summary'!ED178="Yes"),OFFSET('Hygiene Data'!$I$5,0,10*ROW('Hygiene Data'!I172)),NA())</f>
        <v>#N/A</v>
      </c>
      <c r="BP178" s="100" t="e">
        <f ca="true">+IF(AND(ISNUMBER(OFFSET('Hygiene Data'!$I$7,0,10*ROW('Hygiene Data'!I172))),'Data Summary'!EE178="Yes"),OFFSET('Hygiene Data'!$I$7,0,10*ROW('Hygiene Data'!I172)),NA())</f>
        <v>#N/A</v>
      </c>
      <c r="BQ178" s="100" t="e">
        <f ca="true">+IF(AND(ISNUMBER(OFFSET('Hygiene Data'!$I$9,0,10*ROW('Hygiene Data'!I172))),'Data Summary'!EF178="Yes"),OFFSET('Hygiene Data'!$I$9,0,10*ROW('Hygiene Data'!I172)),NA())</f>
        <v>#N/A</v>
      </c>
    </row>
    <row xmlns:x14ac="http://schemas.microsoft.com/office/spreadsheetml/2009/9/ac" r="179" x14ac:dyDescent="0.2">
      <c r="A179" s="351" t="e">
        <f ca="true">+RIGHT('Data Summary'!A179,LEN('Data Summary'!A179)-9)</f>
        <v>#VALUE!</v>
      </c>
      <c r="B179" s="38" t="str">
        <f ca="true">+IF(ISTEXT('Data Summary'!B179),'Data Summary'!B179,"")</f>
        <v/>
      </c>
      <c r="C179" s="350" t="e">
        <f ca="true">+VALUE('Data Summary'!C179)</f>
        <v>#VALUE!</v>
      </c>
      <c r="D179" s="98" t="e">
        <f ca="true">+IF(AND(ISNUMBER(OFFSET('Water Data'!$D$4,0,10*ROW('Water Data'!D173))),'Data Summary'!BS179="Yes"),100-OFFSET('Water Data'!$D$4,0,10*ROW('Water Data'!D173)),NA())</f>
        <v>#N/A</v>
      </c>
      <c r="E179" s="98" t="e">
        <f ca="true">+IF(AND(ISNUMBER(OFFSET('Water Data'!$D$6,0,10*ROW('Water Data'!D173))),'Data Summary'!BT179="Yes"),OFFSET('Water Data'!$D$6,0,10*ROW('Water Data'!D173)),NA())</f>
        <v>#N/A</v>
      </c>
      <c r="F179" s="98" t="e">
        <f ca="true">+IF(AND(ISNUMBER(OFFSET('Water Data'!$D$9,0,10*ROW('Water Data'!D173))),'Data Summary'!BU179="Yes"),OFFSET('Water Data'!$D$9,0,10*ROW('Water Data'!D173)),NA())</f>
        <v>#N/A</v>
      </c>
      <c r="G179" s="98" t="e">
        <f ca="true">+IF(AND(ISNUMBER(OFFSET('Water Data'!$E$4,0,10*ROW('Water Data'!E173))),'Data Summary'!BV179="Yes"),100-OFFSET('Water Data'!$E$4,0,10*ROW('Water Data'!E173)),NA())</f>
        <v>#N/A</v>
      </c>
      <c r="H179" s="98" t="e">
        <f ca="true">+IF(AND(ISNUMBER(OFFSET('Water Data'!$E$6,0,10*ROW('Water Data'!E173))),'Data Summary'!BW179="Yes"),OFFSET('Water Data'!$E$6,0,10*ROW('Water Data'!E173)),NA())</f>
        <v>#N/A</v>
      </c>
      <c r="I179" s="98" t="e">
        <f ca="true">+IF(AND(ISNUMBER(OFFSET('Water Data'!$E$9,0,10*ROW('Water Data'!E173))),'Data Summary'!BX179="Yes"),OFFSET('Water Data'!$E$9,0,10*ROW('Water Data'!E173)),NA())</f>
        <v>#N/A</v>
      </c>
      <c r="J179" s="98" t="e">
        <f ca="true">+IF(AND(ISNUMBER(OFFSET('Water Data'!$F$4,0,10*ROW('Water Data'!F173))),'Data Summary'!BY179="Yes"),100-OFFSET('Water Data'!$F$4,0,10*ROW('Water Data'!F173)),NA())</f>
        <v>#N/A</v>
      </c>
      <c r="K179" s="98" t="e">
        <f ca="true">+IF(AND(ISNUMBER(OFFSET('Water Data'!$F$6,0,10*ROW('Water Data'!F173))),'Data Summary'!BZ179="Yes"),OFFSET('Water Data'!$F$6,0,10*ROW('Water Data'!F173)),NA())</f>
        <v>#N/A</v>
      </c>
      <c r="L179" s="98" t="e">
        <f ca="true">+IF(AND(ISNUMBER(OFFSET('Water Data'!$F$9,0,10*ROW('Water Data'!F173))),'Data Summary'!CA179="Yes"),OFFSET('Water Data'!$F$9,0,10*ROW('Water Data'!F173)),NA())</f>
        <v>#N/A</v>
      </c>
      <c r="M179" s="98" t="e">
        <f ca="true">+IF(AND(ISNUMBER(OFFSET('Water Data'!$G$4,0,10*ROW('Water Data'!G173))),'Data Summary'!CB179="Yes"),100-OFFSET('Water Data'!$G$4,0,10*ROW('Water Data'!G173)),NA())</f>
        <v>#N/A</v>
      </c>
      <c r="N179" s="98" t="e">
        <f ca="true">+IF(AND(ISNUMBER(OFFSET('Water Data'!$G$6,0,10*ROW('Water Data'!G173))),'Data Summary'!CC179="Yes"),OFFSET('Water Data'!$G$6,0,10*ROW('Water Data'!G173)),NA())</f>
        <v>#N/A</v>
      </c>
      <c r="O179" s="98" t="e">
        <f ca="true">+IF(AND(ISNUMBER(OFFSET('Water Data'!$G$9,0,10*ROW('Water Data'!G173))),'Data Summary'!CD179="Yes"),OFFSET('Water Data'!$G$9,0,10*ROW('Water Data'!G173)),NA())</f>
        <v>#N/A</v>
      </c>
      <c r="P179" s="98" t="e">
        <f ca="true">+IF(AND(ISNUMBER(OFFSET('Water Data'!$H$4,0,10*ROW('Water Data'!H173))),'Data Summary'!CE179="Yes"),100-OFFSET('Water Data'!$H$4,0,10*ROW('Water Data'!H173)),NA())</f>
        <v>#N/A</v>
      </c>
      <c r="Q179" s="98" t="e">
        <f ca="true">+IF(AND(ISNUMBER(OFFSET('Water Data'!$H$6,0,10*ROW('Water Data'!H173))),'Data Summary'!CF179="Yes"),OFFSET('Water Data'!$H$6,0,10*ROW('Water Data'!H173)),NA())</f>
        <v>#N/A</v>
      </c>
      <c r="R179" s="98" t="e">
        <f ca="true">+IF(AND(ISNUMBER(OFFSET('Water Data'!$H$9,0,10*ROW('Water Data'!H173))),'Data Summary'!CG179="Yes"),OFFSET('Water Data'!$H$9,0,10*ROW('Water Data'!H173)),NA())</f>
        <v>#N/A</v>
      </c>
      <c r="S179" s="98" t="e">
        <f ca="true">+IF(AND(ISNUMBER(OFFSET('Water Data'!$I$4,0,10*ROW('Water Data'!I173))),'Data Summary'!CH179="Yes"),100-OFFSET('Water Data'!$I$4,0,10*ROW('Water Data'!I173)),NA())</f>
        <v>#N/A</v>
      </c>
      <c r="T179" s="98" t="e">
        <f ca="true">+IF(AND(ISNUMBER(OFFSET('Water Data'!$I$6,0,10*ROW('Water Data'!I173))),'Data Summary'!CI179="Yes"),OFFSET('Water Data'!$I$6,0,10*ROW('Water Data'!I173)),NA())</f>
        <v>#N/A</v>
      </c>
      <c r="U179" s="98" t="e">
        <f ca="true">+IF(AND(ISNUMBER(OFFSET('Water Data'!$I$9,0,10*ROW('Water Data'!I173))),'Data Summary'!CJ179="Yes"),OFFSET('Water Data'!$I$9,0,10*ROW('Water Data'!I173)),NA())</f>
        <v>#N/A</v>
      </c>
      <c r="V179" s="99" t="e">
        <f ca="true">+IF(AND(ISNUMBER(OFFSET('Sanitation Data'!$D$4,0,10*ROW('Sanitation Data'!D173))),'Data Summary'!CK179="Yes"),100-OFFSET('Sanitation Data'!$D$4,0,10*ROW('Sanitation Data'!D173)),NA())</f>
        <v>#N/A</v>
      </c>
      <c r="W179" s="99" t="e">
        <f ca="true">+IF(AND(ISNUMBER(OFFSET('Sanitation Data'!$D$6,0,10*ROW('Sanitation Data'!D173))),'Data Summary'!CL179="Yes"),OFFSET('Sanitation Data'!$D$6,0,10*ROW('Sanitation Data'!D173)),NA())</f>
        <v>#N/A</v>
      </c>
      <c r="X179" s="99" t="e">
        <f ca="true">+IF(AND(ISNUMBER(OFFSET('Sanitation Data'!$D$10,0,10*ROW('Sanitation Data'!D173))),'Data Summary'!CM179="Yes"),OFFSET('Sanitation Data'!$D$10,0,10*ROW('Sanitation Data'!D173)),NA())</f>
        <v>#N/A</v>
      </c>
      <c r="Y179" s="99" t="e">
        <f ca="true">+IF(AND(ISNUMBER(OFFSET('Sanitation Data'!$D$11,0,10*ROW('Sanitation Data'!D173))),'Data Summary'!CN179="Yes"),OFFSET('Sanitation Data'!$D$11,0,10*ROW('Sanitation Data'!D173)),NA())</f>
        <v>#N/A</v>
      </c>
      <c r="Z179" s="99" t="e">
        <f ca="true">+IF(AND(ISNUMBER(OFFSET('Sanitation Data'!$D$12,0,10*ROW('Sanitation Data'!D173))),'Data Summary'!CO179="Yes"),OFFSET('Sanitation Data'!$D$12,0,10*ROW('Sanitation Data'!D173)),NA())</f>
        <v>#N/A</v>
      </c>
      <c r="AA179" s="99" t="e">
        <f ca="true">+IF(AND(ISNUMBER(OFFSET('Sanitation Data'!$E$4,0,10*ROW('Sanitation Data'!E173))),'Data Summary'!CP179="Yes"),100-OFFSET('Sanitation Data'!$E$4,0,10*ROW('Sanitation Data'!E173)),NA())</f>
        <v>#N/A</v>
      </c>
      <c r="AB179" s="99" t="e">
        <f ca="true">+IF(AND(ISNUMBER(OFFSET('Sanitation Data'!$E$6,0,10*ROW('Sanitation Data'!E173))),'Data Summary'!CQ179="Yes"),OFFSET('Sanitation Data'!$E$6,0,10*ROW('Sanitation Data'!E173)),NA())</f>
        <v>#N/A</v>
      </c>
      <c r="AC179" s="99" t="e">
        <f ca="true">+IF(AND(ISNUMBER(OFFSET('Sanitation Data'!$E$10,0,10*ROW('Sanitation Data'!E173))),'Data Summary'!CR179="Yes"),OFFSET('Sanitation Data'!$E$10,0,10*ROW('Sanitation Data'!E173)),NA())</f>
        <v>#N/A</v>
      </c>
      <c r="AD179" s="99" t="e">
        <f ca="true">+IF(AND(ISNUMBER(OFFSET('Sanitation Data'!$E$11,0,10*ROW('Sanitation Data'!E173))),'Data Summary'!CS179="Yes"),OFFSET('Sanitation Data'!$E$11,0,10*ROW('Sanitation Data'!E173)),NA())</f>
        <v>#N/A</v>
      </c>
      <c r="AE179" s="99" t="e">
        <f ca="true">+IF(AND(ISNUMBER(OFFSET('Sanitation Data'!$E$12,0,10*ROW('Sanitation Data'!E173))),'Data Summary'!CT179="Yes"),OFFSET('Sanitation Data'!$E$12,0,10*ROW('Sanitation Data'!E173)),NA())</f>
        <v>#N/A</v>
      </c>
      <c r="AF179" s="99" t="e">
        <f ca="true">+IF(AND(ISNUMBER(OFFSET('Sanitation Data'!$F$4,0,10*ROW('Sanitation Data'!F173))),'Data Summary'!CU179="Yes"),100-OFFSET('Sanitation Data'!$F$4,0,10*ROW('Sanitation Data'!F173)),NA())</f>
        <v>#N/A</v>
      </c>
      <c r="AG179" s="99" t="e">
        <f ca="true">+IF(AND(ISNUMBER(OFFSET('Sanitation Data'!$F$6,0,10*ROW('Sanitation Data'!F173))),'Data Summary'!CV179="Yes"),OFFSET('Sanitation Data'!$F$6,0,10*ROW('Sanitation Data'!F173)),NA())</f>
        <v>#N/A</v>
      </c>
      <c r="AH179" s="99" t="e">
        <f ca="true">+IF(AND(ISNUMBER(OFFSET('Sanitation Data'!$F$10,0,10*ROW('Sanitation Data'!F173))),'Data Summary'!CW179="Yes"),OFFSET('Sanitation Data'!$F$10,0,10*ROW('Sanitation Data'!F173)),NA())</f>
        <v>#N/A</v>
      </c>
      <c r="AI179" s="99" t="e">
        <f ca="true">+IF(AND(ISNUMBER(OFFSET('Sanitation Data'!$F$11,0,10*ROW('Sanitation Data'!F173))),'Data Summary'!CX179="Yes"),OFFSET('Sanitation Data'!$F$11,0,10*ROW('Sanitation Data'!F173)),NA())</f>
        <v>#N/A</v>
      </c>
      <c r="AJ179" s="99" t="e">
        <f ca="true">+IF(AND(ISNUMBER(OFFSET('Sanitation Data'!$F$12,0,10*ROW('Sanitation Data'!F173))),'Data Summary'!CY179="Yes"),OFFSET('Sanitation Data'!$F$12,0,10*ROW('Sanitation Data'!F173)),NA())</f>
        <v>#N/A</v>
      </c>
      <c r="AK179" s="99" t="e">
        <f ca="true">+IF(AND(ISNUMBER(OFFSET('Sanitation Data'!$G$4,0,10*ROW('Sanitation Data'!G173))),'Data Summary'!CZ179="Yes"),100-OFFSET('Sanitation Data'!$G$4,0,10*ROW('Sanitation Data'!G173)),NA())</f>
        <v>#N/A</v>
      </c>
      <c r="AL179" s="99" t="e">
        <f ca="true">+IF(AND(ISNUMBER(OFFSET('Sanitation Data'!$G$6,0,10*ROW('Sanitation Data'!G173))),'Data Summary'!DA179="Yes"),OFFSET('Sanitation Data'!$G$6,0,10*ROW('Sanitation Data'!G173)),NA())</f>
        <v>#N/A</v>
      </c>
      <c r="AM179" s="99" t="e">
        <f ca="true">+IF(AND(ISNUMBER(OFFSET('Sanitation Data'!$G$10,0,10*ROW('Sanitation Data'!G173))),'Data Summary'!DB179="Yes"),OFFSET('Sanitation Data'!$G$10,0,10*ROW('Sanitation Data'!G173)),NA())</f>
        <v>#N/A</v>
      </c>
      <c r="AN179" s="99" t="e">
        <f ca="true">+IF(AND(ISNUMBER(OFFSET('Sanitation Data'!$G$11,0,10*ROW('Sanitation Data'!G173))),'Data Summary'!DC179="Yes"),OFFSET('Sanitation Data'!$G$11,0,10*ROW('Sanitation Data'!G173)),NA())</f>
        <v>#N/A</v>
      </c>
      <c r="AO179" s="99" t="e">
        <f ca="true">+IF(AND(ISNUMBER(OFFSET('Sanitation Data'!$G$12,0,10*ROW('Sanitation Data'!G173))),'Data Summary'!DD179="Yes"),OFFSET('Sanitation Data'!$G$12,0,10*ROW('Sanitation Data'!G173)),NA())</f>
        <v>#N/A</v>
      </c>
      <c r="AP179" s="99" t="e">
        <f ca="true">+IF(AND(ISNUMBER(OFFSET('Sanitation Data'!$H$4,0,10*ROW('Sanitation Data'!H173))),'Data Summary'!DE179="Yes"),100-OFFSET('Sanitation Data'!$H$4,0,10*ROW('Sanitation Data'!H173)),NA())</f>
        <v>#N/A</v>
      </c>
      <c r="AQ179" s="99" t="e">
        <f ca="true">+IF(AND(ISNUMBER(OFFSET('Sanitation Data'!$H$6,0,10*ROW('Sanitation Data'!H173))),'Data Summary'!DF179="Yes"),OFFSET('Sanitation Data'!$H$6,0,10*ROW('Sanitation Data'!H173)),NA())</f>
        <v>#N/A</v>
      </c>
      <c r="AR179" s="99" t="e">
        <f ca="true">+IF(AND(ISNUMBER(OFFSET('Sanitation Data'!$H$10,0,10*ROW('Sanitation Data'!H173))),'Data Summary'!DG179="Yes"),OFFSET('Sanitation Data'!$H$10,0,10*ROW('Sanitation Data'!H173)),NA())</f>
        <v>#N/A</v>
      </c>
      <c r="AS179" s="99" t="e">
        <f ca="true">+IF(AND(ISNUMBER(OFFSET('Sanitation Data'!$H$11,0,10*ROW('Sanitation Data'!H173))),'Data Summary'!DH179="Yes"),OFFSET('Sanitation Data'!$H$11,0,10*ROW('Sanitation Data'!H173)),NA())</f>
        <v>#N/A</v>
      </c>
      <c r="AT179" s="99" t="e">
        <f ca="true">+IF(AND(ISNUMBER(OFFSET('Sanitation Data'!$H$12,0,10*ROW('Sanitation Data'!H173))),'Data Summary'!DI179="Yes"),OFFSET('Sanitation Data'!$H$12,0,10*ROW('Sanitation Data'!H173)),NA())</f>
        <v>#N/A</v>
      </c>
      <c r="AU179" s="99" t="e">
        <f ca="true">+IF(AND(ISNUMBER(OFFSET('Sanitation Data'!$I$4,0,10*ROW('Sanitation Data'!I173))),'Data Summary'!DJ179="Yes"),100-OFFSET('Sanitation Data'!$I$4,0,10*ROW('Sanitation Data'!I173)),NA())</f>
        <v>#N/A</v>
      </c>
      <c r="AV179" s="99" t="e">
        <f ca="true">+IF(AND(ISNUMBER(OFFSET('Sanitation Data'!$I$6,0,10*ROW('Sanitation Data'!I173))),'Data Summary'!DK179="Yes"),OFFSET('Sanitation Data'!$I$6,0,10*ROW('Sanitation Data'!I173)),NA())</f>
        <v>#N/A</v>
      </c>
      <c r="AW179" s="99" t="e">
        <f ca="true">+IF(AND(ISNUMBER(OFFSET('Sanitation Data'!$I$10,0,10*ROW('Sanitation Data'!I173))),'Data Summary'!DL179="Yes"),OFFSET('Sanitation Data'!$I$10,0,10*ROW('Sanitation Data'!I173)),NA())</f>
        <v>#N/A</v>
      </c>
      <c r="AX179" s="99" t="e">
        <f ca="true">+IF(AND(ISNUMBER(OFFSET('Sanitation Data'!$I$11,0,10*ROW('Sanitation Data'!I173))),'Data Summary'!DM179="Yes"),OFFSET('Sanitation Data'!$I$11,0,10*ROW('Sanitation Data'!I173)),NA())</f>
        <v>#N/A</v>
      </c>
      <c r="AY179" s="99" t="e">
        <f ca="true">+IF(AND(ISNUMBER(OFFSET('Sanitation Data'!$I$12,0,10*ROW('Sanitation Data'!I173))),'Data Summary'!DN179="Yes"),OFFSET('Sanitation Data'!$I$12,0,10*ROW('Sanitation Data'!I173)),NA())</f>
        <v>#N/A</v>
      </c>
      <c r="AZ179" s="100" t="e">
        <f ca="true">+IF(AND(ISNUMBER(OFFSET('Hygiene Data'!$D$5,0,10*ROW('Hygiene Data'!D173))),'Data Summary'!DO179="Yes"),OFFSET('Hygiene Data'!$D$5,0,10*ROW('Hygiene Data'!D173)),NA())</f>
        <v>#N/A</v>
      </c>
      <c r="BA179" s="100" t="e">
        <f ca="true">+IF(AND(ISNUMBER(OFFSET('Hygiene Data'!$D$7,0,10*ROW('Hygiene Data'!D173))),'Data Summary'!DP179="Yes"),OFFSET('Hygiene Data'!$D$7,0,10*ROW('Hygiene Data'!D173)),NA())</f>
        <v>#N/A</v>
      </c>
      <c r="BB179" s="100" t="e">
        <f ca="true">+IF(AND(ISNUMBER(OFFSET('Hygiene Data'!$D$9,0,10*ROW('Hygiene Data'!D173))),'Data Summary'!DQ179="Yes"),OFFSET('Hygiene Data'!$D$9,0,10*ROW('Hygiene Data'!D173)),NA())</f>
        <v>#N/A</v>
      </c>
      <c r="BC179" s="100" t="e">
        <f ca="true">+IF(AND(ISNUMBER(OFFSET('Hygiene Data'!$E$5,0,10*ROW('Hygiene Data'!E173))),'Data Summary'!DR179="Yes"),OFFSET('Hygiene Data'!$E$5,0,10*ROW('Hygiene Data'!E173)),NA())</f>
        <v>#N/A</v>
      </c>
      <c r="BD179" s="100" t="e">
        <f ca="true">+IF(AND(ISNUMBER(OFFSET('Hygiene Data'!$E$7,0,10*ROW('Hygiene Data'!E173))),'Data Summary'!DS179="Yes"),OFFSET('Hygiene Data'!$E$7,0,10*ROW('Hygiene Data'!E173)),NA())</f>
        <v>#N/A</v>
      </c>
      <c r="BE179" s="100" t="e">
        <f ca="true">+IF(AND(ISNUMBER(OFFSET('Hygiene Data'!$E$9,0,10*ROW('Hygiene Data'!E173))),'Data Summary'!DT179="Yes"),OFFSET('Hygiene Data'!$E$9,0,10*ROW('Hygiene Data'!E173)),NA())</f>
        <v>#N/A</v>
      </c>
      <c r="BF179" s="100" t="e">
        <f ca="true">+IF(AND(ISNUMBER(OFFSET('Hygiene Data'!$F$5,0,10*ROW('Hygiene Data'!F173))),'Data Summary'!DU179="Yes"),OFFSET('Hygiene Data'!$F$5,0,10*ROW('Hygiene Data'!F173)),NA())</f>
        <v>#N/A</v>
      </c>
      <c r="BG179" s="100" t="e">
        <f ca="true">+IF(AND(ISNUMBER(OFFSET('Hygiene Data'!$F$7,0,10*ROW('Hygiene Data'!F173))),'Data Summary'!DV179="Yes"),OFFSET('Hygiene Data'!$F$7,0,10*ROW('Hygiene Data'!F173)),NA())</f>
        <v>#N/A</v>
      </c>
      <c r="BH179" s="100" t="e">
        <f ca="true">+IF(AND(ISNUMBER(OFFSET('Hygiene Data'!$F$9,0,10*ROW('Hygiene Data'!F173))),'Data Summary'!DW179="Yes"),OFFSET('Hygiene Data'!$F$9,0,10*ROW('Hygiene Data'!F173)),NA())</f>
        <v>#N/A</v>
      </c>
      <c r="BI179" s="100" t="e">
        <f ca="true">+IF(AND(ISNUMBER(OFFSET('Hygiene Data'!$G$5,0,10*ROW('Hygiene Data'!G173))),'Data Summary'!DX179="Yes"),OFFSET('Hygiene Data'!$G$5,0,10*ROW('Hygiene Data'!G173)),NA())</f>
        <v>#N/A</v>
      </c>
      <c r="BJ179" s="100" t="e">
        <f ca="true">+IF(AND(ISNUMBER(OFFSET('Hygiene Data'!$G$7,0,10*ROW('Hygiene Data'!G173))),'Data Summary'!DY179="Yes"),OFFSET('Hygiene Data'!$G$7,0,10*ROW('Hygiene Data'!G173)),NA())</f>
        <v>#N/A</v>
      </c>
      <c r="BK179" s="100" t="e">
        <f ca="true">+IF(AND(ISNUMBER(OFFSET('Hygiene Data'!$G$9,0,10*ROW('Hygiene Data'!G173))),'Data Summary'!DZ179="Yes"),OFFSET('Hygiene Data'!$G$9,0,10*ROW('Hygiene Data'!G173)),NA())</f>
        <v>#N/A</v>
      </c>
      <c r="BL179" s="100" t="e">
        <f ca="true">+IF(AND(ISNUMBER(OFFSET('Hygiene Data'!$H$5,0,10*ROW('Hygiene Data'!H173))),'Data Summary'!EA179="Yes"),OFFSET('Hygiene Data'!$H$5,0,10*ROW('Hygiene Data'!H173)),NA())</f>
        <v>#N/A</v>
      </c>
      <c r="BM179" s="100" t="e">
        <f ca="true">+IF(AND(ISNUMBER(OFFSET('Hygiene Data'!$H$7,0,10*ROW('Hygiene Data'!H173))),'Data Summary'!EB179="Yes"),OFFSET('Hygiene Data'!$H$7,0,10*ROW('Hygiene Data'!H173)),NA())</f>
        <v>#N/A</v>
      </c>
      <c r="BN179" s="100" t="e">
        <f ca="true">+IF(AND(ISNUMBER(OFFSET('Hygiene Data'!$H$9,0,10*ROW('Hygiene Data'!H173))),'Data Summary'!EC179="Yes"),OFFSET('Hygiene Data'!$H$9,0,10*ROW('Hygiene Data'!H173)),NA())</f>
        <v>#N/A</v>
      </c>
      <c r="BO179" s="100" t="e">
        <f ca="true">+IF(AND(ISNUMBER(OFFSET('Hygiene Data'!$I$5,0,10*ROW('Hygiene Data'!I173))),'Data Summary'!ED179="Yes"),OFFSET('Hygiene Data'!$I$5,0,10*ROW('Hygiene Data'!I173)),NA())</f>
        <v>#N/A</v>
      </c>
      <c r="BP179" s="100" t="e">
        <f ca="true">+IF(AND(ISNUMBER(OFFSET('Hygiene Data'!$I$7,0,10*ROW('Hygiene Data'!I173))),'Data Summary'!EE179="Yes"),OFFSET('Hygiene Data'!$I$7,0,10*ROW('Hygiene Data'!I173)),NA())</f>
        <v>#N/A</v>
      </c>
      <c r="BQ179" s="100" t="e">
        <f ca="true">+IF(AND(ISNUMBER(OFFSET('Hygiene Data'!$I$9,0,10*ROW('Hygiene Data'!I173))),'Data Summary'!EF179="Yes"),OFFSET('Hygiene Data'!$I$9,0,10*ROW('Hygiene Data'!I173)),NA())</f>
        <v>#N/A</v>
      </c>
    </row>
    <row xmlns:x14ac="http://schemas.microsoft.com/office/spreadsheetml/2009/9/ac" r="180" x14ac:dyDescent="0.2">
      <c r="A180" s="351" t="e">
        <f ca="true">+RIGHT('Data Summary'!A180,LEN('Data Summary'!A180)-9)</f>
        <v>#VALUE!</v>
      </c>
      <c r="B180" s="38" t="str">
        <f ca="true">+IF(ISTEXT('Data Summary'!B180),'Data Summary'!B180,"")</f>
        <v/>
      </c>
      <c r="C180" s="350" t="e">
        <f ca="true">+VALUE('Data Summary'!C180)</f>
        <v>#VALUE!</v>
      </c>
      <c r="D180" s="98" t="e">
        <f ca="true">+IF(AND(ISNUMBER(OFFSET('Water Data'!$D$4,0,10*ROW('Water Data'!D174))),'Data Summary'!BS180="Yes"),100-OFFSET('Water Data'!$D$4,0,10*ROW('Water Data'!D174)),NA())</f>
        <v>#N/A</v>
      </c>
      <c r="E180" s="98" t="e">
        <f ca="true">+IF(AND(ISNUMBER(OFFSET('Water Data'!$D$6,0,10*ROW('Water Data'!D174))),'Data Summary'!BT180="Yes"),OFFSET('Water Data'!$D$6,0,10*ROW('Water Data'!D174)),NA())</f>
        <v>#N/A</v>
      </c>
      <c r="F180" s="98" t="e">
        <f ca="true">+IF(AND(ISNUMBER(OFFSET('Water Data'!$D$9,0,10*ROW('Water Data'!D174))),'Data Summary'!BU180="Yes"),OFFSET('Water Data'!$D$9,0,10*ROW('Water Data'!D174)),NA())</f>
        <v>#N/A</v>
      </c>
      <c r="G180" s="98" t="e">
        <f ca="true">+IF(AND(ISNUMBER(OFFSET('Water Data'!$E$4,0,10*ROW('Water Data'!E174))),'Data Summary'!BV180="Yes"),100-OFFSET('Water Data'!$E$4,0,10*ROW('Water Data'!E174)),NA())</f>
        <v>#N/A</v>
      </c>
      <c r="H180" s="98" t="e">
        <f ca="true">+IF(AND(ISNUMBER(OFFSET('Water Data'!$E$6,0,10*ROW('Water Data'!E174))),'Data Summary'!BW180="Yes"),OFFSET('Water Data'!$E$6,0,10*ROW('Water Data'!E174)),NA())</f>
        <v>#N/A</v>
      </c>
      <c r="I180" s="98" t="e">
        <f ca="true">+IF(AND(ISNUMBER(OFFSET('Water Data'!$E$9,0,10*ROW('Water Data'!E174))),'Data Summary'!BX180="Yes"),OFFSET('Water Data'!$E$9,0,10*ROW('Water Data'!E174)),NA())</f>
        <v>#N/A</v>
      </c>
      <c r="J180" s="98" t="e">
        <f ca="true">+IF(AND(ISNUMBER(OFFSET('Water Data'!$F$4,0,10*ROW('Water Data'!F174))),'Data Summary'!BY180="Yes"),100-OFFSET('Water Data'!$F$4,0,10*ROW('Water Data'!F174)),NA())</f>
        <v>#N/A</v>
      </c>
      <c r="K180" s="98" t="e">
        <f ca="true">+IF(AND(ISNUMBER(OFFSET('Water Data'!$F$6,0,10*ROW('Water Data'!F174))),'Data Summary'!BZ180="Yes"),OFFSET('Water Data'!$F$6,0,10*ROW('Water Data'!F174)),NA())</f>
        <v>#N/A</v>
      </c>
      <c r="L180" s="98" t="e">
        <f ca="true">+IF(AND(ISNUMBER(OFFSET('Water Data'!$F$9,0,10*ROW('Water Data'!F174))),'Data Summary'!CA180="Yes"),OFFSET('Water Data'!$F$9,0,10*ROW('Water Data'!F174)),NA())</f>
        <v>#N/A</v>
      </c>
      <c r="M180" s="98" t="e">
        <f ca="true">+IF(AND(ISNUMBER(OFFSET('Water Data'!$G$4,0,10*ROW('Water Data'!G174))),'Data Summary'!CB180="Yes"),100-OFFSET('Water Data'!$G$4,0,10*ROW('Water Data'!G174)),NA())</f>
        <v>#N/A</v>
      </c>
      <c r="N180" s="98" t="e">
        <f ca="true">+IF(AND(ISNUMBER(OFFSET('Water Data'!$G$6,0,10*ROW('Water Data'!G174))),'Data Summary'!CC180="Yes"),OFFSET('Water Data'!$G$6,0,10*ROW('Water Data'!G174)),NA())</f>
        <v>#N/A</v>
      </c>
      <c r="O180" s="98" t="e">
        <f ca="true">+IF(AND(ISNUMBER(OFFSET('Water Data'!$G$9,0,10*ROW('Water Data'!G174))),'Data Summary'!CD180="Yes"),OFFSET('Water Data'!$G$9,0,10*ROW('Water Data'!G174)),NA())</f>
        <v>#N/A</v>
      </c>
      <c r="P180" s="98" t="e">
        <f ca="true">+IF(AND(ISNUMBER(OFFSET('Water Data'!$H$4,0,10*ROW('Water Data'!H174))),'Data Summary'!CE180="Yes"),100-OFFSET('Water Data'!$H$4,0,10*ROW('Water Data'!H174)),NA())</f>
        <v>#N/A</v>
      </c>
      <c r="Q180" s="98" t="e">
        <f ca="true">+IF(AND(ISNUMBER(OFFSET('Water Data'!$H$6,0,10*ROW('Water Data'!H174))),'Data Summary'!CF180="Yes"),OFFSET('Water Data'!$H$6,0,10*ROW('Water Data'!H174)),NA())</f>
        <v>#N/A</v>
      </c>
      <c r="R180" s="98" t="e">
        <f ca="true">+IF(AND(ISNUMBER(OFFSET('Water Data'!$H$9,0,10*ROW('Water Data'!H174))),'Data Summary'!CG180="Yes"),OFFSET('Water Data'!$H$9,0,10*ROW('Water Data'!H174)),NA())</f>
        <v>#N/A</v>
      </c>
      <c r="S180" s="98" t="e">
        <f ca="true">+IF(AND(ISNUMBER(OFFSET('Water Data'!$I$4,0,10*ROW('Water Data'!I174))),'Data Summary'!CH180="Yes"),100-OFFSET('Water Data'!$I$4,0,10*ROW('Water Data'!I174)),NA())</f>
        <v>#N/A</v>
      </c>
      <c r="T180" s="98" t="e">
        <f ca="true">+IF(AND(ISNUMBER(OFFSET('Water Data'!$I$6,0,10*ROW('Water Data'!I174))),'Data Summary'!CI180="Yes"),OFFSET('Water Data'!$I$6,0,10*ROW('Water Data'!I174)),NA())</f>
        <v>#N/A</v>
      </c>
      <c r="U180" s="98" t="e">
        <f ca="true">+IF(AND(ISNUMBER(OFFSET('Water Data'!$I$9,0,10*ROW('Water Data'!I174))),'Data Summary'!CJ180="Yes"),OFFSET('Water Data'!$I$9,0,10*ROW('Water Data'!I174)),NA())</f>
        <v>#N/A</v>
      </c>
      <c r="V180" s="99" t="e">
        <f ca="true">+IF(AND(ISNUMBER(OFFSET('Sanitation Data'!$D$4,0,10*ROW('Sanitation Data'!D174))),'Data Summary'!CK180="Yes"),100-OFFSET('Sanitation Data'!$D$4,0,10*ROW('Sanitation Data'!D174)),NA())</f>
        <v>#N/A</v>
      </c>
      <c r="W180" s="99" t="e">
        <f ca="true">+IF(AND(ISNUMBER(OFFSET('Sanitation Data'!$D$6,0,10*ROW('Sanitation Data'!D174))),'Data Summary'!CL180="Yes"),OFFSET('Sanitation Data'!$D$6,0,10*ROW('Sanitation Data'!D174)),NA())</f>
        <v>#N/A</v>
      </c>
      <c r="X180" s="99" t="e">
        <f ca="true">+IF(AND(ISNUMBER(OFFSET('Sanitation Data'!$D$10,0,10*ROW('Sanitation Data'!D174))),'Data Summary'!CM180="Yes"),OFFSET('Sanitation Data'!$D$10,0,10*ROW('Sanitation Data'!D174)),NA())</f>
        <v>#N/A</v>
      </c>
      <c r="Y180" s="99" t="e">
        <f ca="true">+IF(AND(ISNUMBER(OFFSET('Sanitation Data'!$D$11,0,10*ROW('Sanitation Data'!D174))),'Data Summary'!CN180="Yes"),OFFSET('Sanitation Data'!$D$11,0,10*ROW('Sanitation Data'!D174)),NA())</f>
        <v>#N/A</v>
      </c>
      <c r="Z180" s="99" t="e">
        <f ca="true">+IF(AND(ISNUMBER(OFFSET('Sanitation Data'!$D$12,0,10*ROW('Sanitation Data'!D174))),'Data Summary'!CO180="Yes"),OFFSET('Sanitation Data'!$D$12,0,10*ROW('Sanitation Data'!D174)),NA())</f>
        <v>#N/A</v>
      </c>
      <c r="AA180" s="99" t="e">
        <f ca="true">+IF(AND(ISNUMBER(OFFSET('Sanitation Data'!$E$4,0,10*ROW('Sanitation Data'!E174))),'Data Summary'!CP180="Yes"),100-OFFSET('Sanitation Data'!$E$4,0,10*ROW('Sanitation Data'!E174)),NA())</f>
        <v>#N/A</v>
      </c>
      <c r="AB180" s="99" t="e">
        <f ca="true">+IF(AND(ISNUMBER(OFFSET('Sanitation Data'!$E$6,0,10*ROW('Sanitation Data'!E174))),'Data Summary'!CQ180="Yes"),OFFSET('Sanitation Data'!$E$6,0,10*ROW('Sanitation Data'!E174)),NA())</f>
        <v>#N/A</v>
      </c>
      <c r="AC180" s="99" t="e">
        <f ca="true">+IF(AND(ISNUMBER(OFFSET('Sanitation Data'!$E$10,0,10*ROW('Sanitation Data'!E174))),'Data Summary'!CR180="Yes"),OFFSET('Sanitation Data'!$E$10,0,10*ROW('Sanitation Data'!E174)),NA())</f>
        <v>#N/A</v>
      </c>
      <c r="AD180" s="99" t="e">
        <f ca="true">+IF(AND(ISNUMBER(OFFSET('Sanitation Data'!$E$11,0,10*ROW('Sanitation Data'!E174))),'Data Summary'!CS180="Yes"),OFFSET('Sanitation Data'!$E$11,0,10*ROW('Sanitation Data'!E174)),NA())</f>
        <v>#N/A</v>
      </c>
      <c r="AE180" s="99" t="e">
        <f ca="true">+IF(AND(ISNUMBER(OFFSET('Sanitation Data'!$E$12,0,10*ROW('Sanitation Data'!E174))),'Data Summary'!CT180="Yes"),OFFSET('Sanitation Data'!$E$12,0,10*ROW('Sanitation Data'!E174)),NA())</f>
        <v>#N/A</v>
      </c>
      <c r="AF180" s="99" t="e">
        <f ca="true">+IF(AND(ISNUMBER(OFFSET('Sanitation Data'!$F$4,0,10*ROW('Sanitation Data'!F174))),'Data Summary'!CU180="Yes"),100-OFFSET('Sanitation Data'!$F$4,0,10*ROW('Sanitation Data'!F174)),NA())</f>
        <v>#N/A</v>
      </c>
      <c r="AG180" s="99" t="e">
        <f ca="true">+IF(AND(ISNUMBER(OFFSET('Sanitation Data'!$F$6,0,10*ROW('Sanitation Data'!F174))),'Data Summary'!CV180="Yes"),OFFSET('Sanitation Data'!$F$6,0,10*ROW('Sanitation Data'!F174)),NA())</f>
        <v>#N/A</v>
      </c>
      <c r="AH180" s="99" t="e">
        <f ca="true">+IF(AND(ISNUMBER(OFFSET('Sanitation Data'!$F$10,0,10*ROW('Sanitation Data'!F174))),'Data Summary'!CW180="Yes"),OFFSET('Sanitation Data'!$F$10,0,10*ROW('Sanitation Data'!F174)),NA())</f>
        <v>#N/A</v>
      </c>
      <c r="AI180" s="99" t="e">
        <f ca="true">+IF(AND(ISNUMBER(OFFSET('Sanitation Data'!$F$11,0,10*ROW('Sanitation Data'!F174))),'Data Summary'!CX180="Yes"),OFFSET('Sanitation Data'!$F$11,0,10*ROW('Sanitation Data'!F174)),NA())</f>
        <v>#N/A</v>
      </c>
      <c r="AJ180" s="99" t="e">
        <f ca="true">+IF(AND(ISNUMBER(OFFSET('Sanitation Data'!$F$12,0,10*ROW('Sanitation Data'!F174))),'Data Summary'!CY180="Yes"),OFFSET('Sanitation Data'!$F$12,0,10*ROW('Sanitation Data'!F174)),NA())</f>
        <v>#N/A</v>
      </c>
      <c r="AK180" s="99" t="e">
        <f ca="true">+IF(AND(ISNUMBER(OFFSET('Sanitation Data'!$G$4,0,10*ROW('Sanitation Data'!G174))),'Data Summary'!CZ180="Yes"),100-OFFSET('Sanitation Data'!$G$4,0,10*ROW('Sanitation Data'!G174)),NA())</f>
        <v>#N/A</v>
      </c>
      <c r="AL180" s="99" t="e">
        <f ca="true">+IF(AND(ISNUMBER(OFFSET('Sanitation Data'!$G$6,0,10*ROW('Sanitation Data'!G174))),'Data Summary'!DA180="Yes"),OFFSET('Sanitation Data'!$G$6,0,10*ROW('Sanitation Data'!G174)),NA())</f>
        <v>#N/A</v>
      </c>
      <c r="AM180" s="99" t="e">
        <f ca="true">+IF(AND(ISNUMBER(OFFSET('Sanitation Data'!$G$10,0,10*ROW('Sanitation Data'!G174))),'Data Summary'!DB180="Yes"),OFFSET('Sanitation Data'!$G$10,0,10*ROW('Sanitation Data'!G174)),NA())</f>
        <v>#N/A</v>
      </c>
      <c r="AN180" s="99" t="e">
        <f ca="true">+IF(AND(ISNUMBER(OFFSET('Sanitation Data'!$G$11,0,10*ROW('Sanitation Data'!G174))),'Data Summary'!DC180="Yes"),OFFSET('Sanitation Data'!$G$11,0,10*ROW('Sanitation Data'!G174)),NA())</f>
        <v>#N/A</v>
      </c>
      <c r="AO180" s="99" t="e">
        <f ca="true">+IF(AND(ISNUMBER(OFFSET('Sanitation Data'!$G$12,0,10*ROW('Sanitation Data'!G174))),'Data Summary'!DD180="Yes"),OFFSET('Sanitation Data'!$G$12,0,10*ROW('Sanitation Data'!G174)),NA())</f>
        <v>#N/A</v>
      </c>
      <c r="AP180" s="99" t="e">
        <f ca="true">+IF(AND(ISNUMBER(OFFSET('Sanitation Data'!$H$4,0,10*ROW('Sanitation Data'!H174))),'Data Summary'!DE180="Yes"),100-OFFSET('Sanitation Data'!$H$4,0,10*ROW('Sanitation Data'!H174)),NA())</f>
        <v>#N/A</v>
      </c>
      <c r="AQ180" s="99" t="e">
        <f ca="true">+IF(AND(ISNUMBER(OFFSET('Sanitation Data'!$H$6,0,10*ROW('Sanitation Data'!H174))),'Data Summary'!DF180="Yes"),OFFSET('Sanitation Data'!$H$6,0,10*ROW('Sanitation Data'!H174)),NA())</f>
        <v>#N/A</v>
      </c>
      <c r="AR180" s="99" t="e">
        <f ca="true">+IF(AND(ISNUMBER(OFFSET('Sanitation Data'!$H$10,0,10*ROW('Sanitation Data'!H174))),'Data Summary'!DG180="Yes"),OFFSET('Sanitation Data'!$H$10,0,10*ROW('Sanitation Data'!H174)),NA())</f>
        <v>#N/A</v>
      </c>
      <c r="AS180" s="99" t="e">
        <f ca="true">+IF(AND(ISNUMBER(OFFSET('Sanitation Data'!$H$11,0,10*ROW('Sanitation Data'!H174))),'Data Summary'!DH180="Yes"),OFFSET('Sanitation Data'!$H$11,0,10*ROW('Sanitation Data'!H174)),NA())</f>
        <v>#N/A</v>
      </c>
      <c r="AT180" s="99" t="e">
        <f ca="true">+IF(AND(ISNUMBER(OFFSET('Sanitation Data'!$H$12,0,10*ROW('Sanitation Data'!H174))),'Data Summary'!DI180="Yes"),OFFSET('Sanitation Data'!$H$12,0,10*ROW('Sanitation Data'!H174)),NA())</f>
        <v>#N/A</v>
      </c>
      <c r="AU180" s="99" t="e">
        <f ca="true">+IF(AND(ISNUMBER(OFFSET('Sanitation Data'!$I$4,0,10*ROW('Sanitation Data'!I174))),'Data Summary'!DJ180="Yes"),100-OFFSET('Sanitation Data'!$I$4,0,10*ROW('Sanitation Data'!I174)),NA())</f>
        <v>#N/A</v>
      </c>
      <c r="AV180" s="99" t="e">
        <f ca="true">+IF(AND(ISNUMBER(OFFSET('Sanitation Data'!$I$6,0,10*ROW('Sanitation Data'!I174))),'Data Summary'!DK180="Yes"),OFFSET('Sanitation Data'!$I$6,0,10*ROW('Sanitation Data'!I174)),NA())</f>
        <v>#N/A</v>
      </c>
      <c r="AW180" s="99" t="e">
        <f ca="true">+IF(AND(ISNUMBER(OFFSET('Sanitation Data'!$I$10,0,10*ROW('Sanitation Data'!I174))),'Data Summary'!DL180="Yes"),OFFSET('Sanitation Data'!$I$10,0,10*ROW('Sanitation Data'!I174)),NA())</f>
        <v>#N/A</v>
      </c>
      <c r="AX180" s="99" t="e">
        <f ca="true">+IF(AND(ISNUMBER(OFFSET('Sanitation Data'!$I$11,0,10*ROW('Sanitation Data'!I174))),'Data Summary'!DM180="Yes"),OFFSET('Sanitation Data'!$I$11,0,10*ROW('Sanitation Data'!I174)),NA())</f>
        <v>#N/A</v>
      </c>
      <c r="AY180" s="99" t="e">
        <f ca="true">+IF(AND(ISNUMBER(OFFSET('Sanitation Data'!$I$12,0,10*ROW('Sanitation Data'!I174))),'Data Summary'!DN180="Yes"),OFFSET('Sanitation Data'!$I$12,0,10*ROW('Sanitation Data'!I174)),NA())</f>
        <v>#N/A</v>
      </c>
      <c r="AZ180" s="100" t="e">
        <f ca="true">+IF(AND(ISNUMBER(OFFSET('Hygiene Data'!$D$5,0,10*ROW('Hygiene Data'!D174))),'Data Summary'!DO180="Yes"),OFFSET('Hygiene Data'!$D$5,0,10*ROW('Hygiene Data'!D174)),NA())</f>
        <v>#N/A</v>
      </c>
      <c r="BA180" s="100" t="e">
        <f ca="true">+IF(AND(ISNUMBER(OFFSET('Hygiene Data'!$D$7,0,10*ROW('Hygiene Data'!D174))),'Data Summary'!DP180="Yes"),OFFSET('Hygiene Data'!$D$7,0,10*ROW('Hygiene Data'!D174)),NA())</f>
        <v>#N/A</v>
      </c>
      <c r="BB180" s="100" t="e">
        <f ca="true">+IF(AND(ISNUMBER(OFFSET('Hygiene Data'!$D$9,0,10*ROW('Hygiene Data'!D174))),'Data Summary'!DQ180="Yes"),OFFSET('Hygiene Data'!$D$9,0,10*ROW('Hygiene Data'!D174)),NA())</f>
        <v>#N/A</v>
      </c>
      <c r="BC180" s="100" t="e">
        <f ca="true">+IF(AND(ISNUMBER(OFFSET('Hygiene Data'!$E$5,0,10*ROW('Hygiene Data'!E174))),'Data Summary'!DR180="Yes"),OFFSET('Hygiene Data'!$E$5,0,10*ROW('Hygiene Data'!E174)),NA())</f>
        <v>#N/A</v>
      </c>
      <c r="BD180" s="100" t="e">
        <f ca="true">+IF(AND(ISNUMBER(OFFSET('Hygiene Data'!$E$7,0,10*ROW('Hygiene Data'!E174))),'Data Summary'!DS180="Yes"),OFFSET('Hygiene Data'!$E$7,0,10*ROW('Hygiene Data'!E174)),NA())</f>
        <v>#N/A</v>
      </c>
      <c r="BE180" s="100" t="e">
        <f ca="true">+IF(AND(ISNUMBER(OFFSET('Hygiene Data'!$E$9,0,10*ROW('Hygiene Data'!E174))),'Data Summary'!DT180="Yes"),OFFSET('Hygiene Data'!$E$9,0,10*ROW('Hygiene Data'!E174)),NA())</f>
        <v>#N/A</v>
      </c>
      <c r="BF180" s="100" t="e">
        <f ca="true">+IF(AND(ISNUMBER(OFFSET('Hygiene Data'!$F$5,0,10*ROW('Hygiene Data'!F174))),'Data Summary'!DU180="Yes"),OFFSET('Hygiene Data'!$F$5,0,10*ROW('Hygiene Data'!F174)),NA())</f>
        <v>#N/A</v>
      </c>
      <c r="BG180" s="100" t="e">
        <f ca="true">+IF(AND(ISNUMBER(OFFSET('Hygiene Data'!$F$7,0,10*ROW('Hygiene Data'!F174))),'Data Summary'!DV180="Yes"),OFFSET('Hygiene Data'!$F$7,0,10*ROW('Hygiene Data'!F174)),NA())</f>
        <v>#N/A</v>
      </c>
      <c r="BH180" s="100" t="e">
        <f ca="true">+IF(AND(ISNUMBER(OFFSET('Hygiene Data'!$F$9,0,10*ROW('Hygiene Data'!F174))),'Data Summary'!DW180="Yes"),OFFSET('Hygiene Data'!$F$9,0,10*ROW('Hygiene Data'!F174)),NA())</f>
        <v>#N/A</v>
      </c>
      <c r="BI180" s="100" t="e">
        <f ca="true">+IF(AND(ISNUMBER(OFFSET('Hygiene Data'!$G$5,0,10*ROW('Hygiene Data'!G174))),'Data Summary'!DX180="Yes"),OFFSET('Hygiene Data'!$G$5,0,10*ROW('Hygiene Data'!G174)),NA())</f>
        <v>#N/A</v>
      </c>
      <c r="BJ180" s="100" t="e">
        <f ca="true">+IF(AND(ISNUMBER(OFFSET('Hygiene Data'!$G$7,0,10*ROW('Hygiene Data'!G174))),'Data Summary'!DY180="Yes"),OFFSET('Hygiene Data'!$G$7,0,10*ROW('Hygiene Data'!G174)),NA())</f>
        <v>#N/A</v>
      </c>
      <c r="BK180" s="100" t="e">
        <f ca="true">+IF(AND(ISNUMBER(OFFSET('Hygiene Data'!$G$9,0,10*ROW('Hygiene Data'!G174))),'Data Summary'!DZ180="Yes"),OFFSET('Hygiene Data'!$G$9,0,10*ROW('Hygiene Data'!G174)),NA())</f>
        <v>#N/A</v>
      </c>
      <c r="BL180" s="100" t="e">
        <f ca="true">+IF(AND(ISNUMBER(OFFSET('Hygiene Data'!$H$5,0,10*ROW('Hygiene Data'!H174))),'Data Summary'!EA180="Yes"),OFFSET('Hygiene Data'!$H$5,0,10*ROW('Hygiene Data'!H174)),NA())</f>
        <v>#N/A</v>
      </c>
      <c r="BM180" s="100" t="e">
        <f ca="true">+IF(AND(ISNUMBER(OFFSET('Hygiene Data'!$H$7,0,10*ROW('Hygiene Data'!H174))),'Data Summary'!EB180="Yes"),OFFSET('Hygiene Data'!$H$7,0,10*ROW('Hygiene Data'!H174)),NA())</f>
        <v>#N/A</v>
      </c>
      <c r="BN180" s="100" t="e">
        <f ca="true">+IF(AND(ISNUMBER(OFFSET('Hygiene Data'!$H$9,0,10*ROW('Hygiene Data'!H174))),'Data Summary'!EC180="Yes"),OFFSET('Hygiene Data'!$H$9,0,10*ROW('Hygiene Data'!H174)),NA())</f>
        <v>#N/A</v>
      </c>
      <c r="BO180" s="100" t="e">
        <f ca="true">+IF(AND(ISNUMBER(OFFSET('Hygiene Data'!$I$5,0,10*ROW('Hygiene Data'!I174))),'Data Summary'!ED180="Yes"),OFFSET('Hygiene Data'!$I$5,0,10*ROW('Hygiene Data'!I174)),NA())</f>
        <v>#N/A</v>
      </c>
      <c r="BP180" s="100" t="e">
        <f ca="true">+IF(AND(ISNUMBER(OFFSET('Hygiene Data'!$I$7,0,10*ROW('Hygiene Data'!I174))),'Data Summary'!EE180="Yes"),OFFSET('Hygiene Data'!$I$7,0,10*ROW('Hygiene Data'!I174)),NA())</f>
        <v>#N/A</v>
      </c>
      <c r="BQ180" s="100" t="e">
        <f ca="true">+IF(AND(ISNUMBER(OFFSET('Hygiene Data'!$I$9,0,10*ROW('Hygiene Data'!I174))),'Data Summary'!EF180="Yes"),OFFSET('Hygiene Data'!$I$9,0,10*ROW('Hygiene Data'!I174)),NA())</f>
        <v>#N/A</v>
      </c>
    </row>
    <row xmlns:x14ac="http://schemas.microsoft.com/office/spreadsheetml/2009/9/ac" r="181" x14ac:dyDescent="0.2">
      <c r="A181" s="351" t="e">
        <f ca="true">+RIGHT('Data Summary'!A181,LEN('Data Summary'!A181)-9)</f>
        <v>#VALUE!</v>
      </c>
      <c r="B181" s="38" t="str">
        <f ca="true">+IF(ISTEXT('Data Summary'!B181),'Data Summary'!B181,"")</f>
        <v/>
      </c>
      <c r="C181" s="350" t="e">
        <f ca="true">+VALUE('Data Summary'!C181)</f>
        <v>#VALUE!</v>
      </c>
      <c r="D181" s="98" t="e">
        <f ca="true">+IF(AND(ISNUMBER(OFFSET('Water Data'!$D$4,0,10*ROW('Water Data'!D175))),'Data Summary'!BS181="Yes"),100-OFFSET('Water Data'!$D$4,0,10*ROW('Water Data'!D175)),NA())</f>
        <v>#N/A</v>
      </c>
      <c r="E181" s="98" t="e">
        <f ca="true">+IF(AND(ISNUMBER(OFFSET('Water Data'!$D$6,0,10*ROW('Water Data'!D175))),'Data Summary'!BT181="Yes"),OFFSET('Water Data'!$D$6,0,10*ROW('Water Data'!D175)),NA())</f>
        <v>#N/A</v>
      </c>
      <c r="F181" s="98" t="e">
        <f ca="true">+IF(AND(ISNUMBER(OFFSET('Water Data'!$D$9,0,10*ROW('Water Data'!D175))),'Data Summary'!BU181="Yes"),OFFSET('Water Data'!$D$9,0,10*ROW('Water Data'!D175)),NA())</f>
        <v>#N/A</v>
      </c>
      <c r="G181" s="98" t="e">
        <f ca="true">+IF(AND(ISNUMBER(OFFSET('Water Data'!$E$4,0,10*ROW('Water Data'!E175))),'Data Summary'!BV181="Yes"),100-OFFSET('Water Data'!$E$4,0,10*ROW('Water Data'!E175)),NA())</f>
        <v>#N/A</v>
      </c>
      <c r="H181" s="98" t="e">
        <f ca="true">+IF(AND(ISNUMBER(OFFSET('Water Data'!$E$6,0,10*ROW('Water Data'!E175))),'Data Summary'!BW181="Yes"),OFFSET('Water Data'!$E$6,0,10*ROW('Water Data'!E175)),NA())</f>
        <v>#N/A</v>
      </c>
      <c r="I181" s="98" t="e">
        <f ca="true">+IF(AND(ISNUMBER(OFFSET('Water Data'!$E$9,0,10*ROW('Water Data'!E175))),'Data Summary'!BX181="Yes"),OFFSET('Water Data'!$E$9,0,10*ROW('Water Data'!E175)),NA())</f>
        <v>#N/A</v>
      </c>
      <c r="J181" s="98" t="e">
        <f ca="true">+IF(AND(ISNUMBER(OFFSET('Water Data'!$F$4,0,10*ROW('Water Data'!F175))),'Data Summary'!BY181="Yes"),100-OFFSET('Water Data'!$F$4,0,10*ROW('Water Data'!F175)),NA())</f>
        <v>#N/A</v>
      </c>
      <c r="K181" s="98" t="e">
        <f ca="true">+IF(AND(ISNUMBER(OFFSET('Water Data'!$F$6,0,10*ROW('Water Data'!F175))),'Data Summary'!BZ181="Yes"),OFFSET('Water Data'!$F$6,0,10*ROW('Water Data'!F175)),NA())</f>
        <v>#N/A</v>
      </c>
      <c r="L181" s="98" t="e">
        <f ca="true">+IF(AND(ISNUMBER(OFFSET('Water Data'!$F$9,0,10*ROW('Water Data'!F175))),'Data Summary'!CA181="Yes"),OFFSET('Water Data'!$F$9,0,10*ROW('Water Data'!F175)),NA())</f>
        <v>#N/A</v>
      </c>
      <c r="M181" s="98" t="e">
        <f ca="true">+IF(AND(ISNUMBER(OFFSET('Water Data'!$G$4,0,10*ROW('Water Data'!G175))),'Data Summary'!CB181="Yes"),100-OFFSET('Water Data'!$G$4,0,10*ROW('Water Data'!G175)),NA())</f>
        <v>#N/A</v>
      </c>
      <c r="N181" s="98" t="e">
        <f ca="true">+IF(AND(ISNUMBER(OFFSET('Water Data'!$G$6,0,10*ROW('Water Data'!G175))),'Data Summary'!CC181="Yes"),OFFSET('Water Data'!$G$6,0,10*ROW('Water Data'!G175)),NA())</f>
        <v>#N/A</v>
      </c>
      <c r="O181" s="98" t="e">
        <f ca="true">+IF(AND(ISNUMBER(OFFSET('Water Data'!$G$9,0,10*ROW('Water Data'!G175))),'Data Summary'!CD181="Yes"),OFFSET('Water Data'!$G$9,0,10*ROW('Water Data'!G175)),NA())</f>
        <v>#N/A</v>
      </c>
      <c r="P181" s="98" t="e">
        <f ca="true">+IF(AND(ISNUMBER(OFFSET('Water Data'!$H$4,0,10*ROW('Water Data'!H175))),'Data Summary'!CE181="Yes"),100-OFFSET('Water Data'!$H$4,0,10*ROW('Water Data'!H175)),NA())</f>
        <v>#N/A</v>
      </c>
      <c r="Q181" s="98" t="e">
        <f ca="true">+IF(AND(ISNUMBER(OFFSET('Water Data'!$H$6,0,10*ROW('Water Data'!H175))),'Data Summary'!CF181="Yes"),OFFSET('Water Data'!$H$6,0,10*ROW('Water Data'!H175)),NA())</f>
        <v>#N/A</v>
      </c>
      <c r="R181" s="98" t="e">
        <f ca="true">+IF(AND(ISNUMBER(OFFSET('Water Data'!$H$9,0,10*ROW('Water Data'!H175))),'Data Summary'!CG181="Yes"),OFFSET('Water Data'!$H$9,0,10*ROW('Water Data'!H175)),NA())</f>
        <v>#N/A</v>
      </c>
      <c r="S181" s="98" t="e">
        <f ca="true">+IF(AND(ISNUMBER(OFFSET('Water Data'!$I$4,0,10*ROW('Water Data'!I175))),'Data Summary'!CH181="Yes"),100-OFFSET('Water Data'!$I$4,0,10*ROW('Water Data'!I175)),NA())</f>
        <v>#N/A</v>
      </c>
      <c r="T181" s="98" t="e">
        <f ca="true">+IF(AND(ISNUMBER(OFFSET('Water Data'!$I$6,0,10*ROW('Water Data'!I175))),'Data Summary'!CI181="Yes"),OFFSET('Water Data'!$I$6,0,10*ROW('Water Data'!I175)),NA())</f>
        <v>#N/A</v>
      </c>
      <c r="U181" s="98" t="e">
        <f ca="true">+IF(AND(ISNUMBER(OFFSET('Water Data'!$I$9,0,10*ROW('Water Data'!I175))),'Data Summary'!CJ181="Yes"),OFFSET('Water Data'!$I$9,0,10*ROW('Water Data'!I175)),NA())</f>
        <v>#N/A</v>
      </c>
      <c r="V181" s="99" t="e">
        <f ca="true">+IF(AND(ISNUMBER(OFFSET('Sanitation Data'!$D$4,0,10*ROW('Sanitation Data'!D175))),'Data Summary'!CK181="Yes"),100-OFFSET('Sanitation Data'!$D$4,0,10*ROW('Sanitation Data'!D175)),NA())</f>
        <v>#N/A</v>
      </c>
      <c r="W181" s="99" t="e">
        <f ca="true">+IF(AND(ISNUMBER(OFFSET('Sanitation Data'!$D$6,0,10*ROW('Sanitation Data'!D175))),'Data Summary'!CL181="Yes"),OFFSET('Sanitation Data'!$D$6,0,10*ROW('Sanitation Data'!D175)),NA())</f>
        <v>#N/A</v>
      </c>
      <c r="X181" s="99" t="e">
        <f ca="true">+IF(AND(ISNUMBER(OFFSET('Sanitation Data'!$D$10,0,10*ROW('Sanitation Data'!D175))),'Data Summary'!CM181="Yes"),OFFSET('Sanitation Data'!$D$10,0,10*ROW('Sanitation Data'!D175)),NA())</f>
        <v>#N/A</v>
      </c>
      <c r="Y181" s="99" t="e">
        <f ca="true">+IF(AND(ISNUMBER(OFFSET('Sanitation Data'!$D$11,0,10*ROW('Sanitation Data'!D175))),'Data Summary'!CN181="Yes"),OFFSET('Sanitation Data'!$D$11,0,10*ROW('Sanitation Data'!D175)),NA())</f>
        <v>#N/A</v>
      </c>
      <c r="Z181" s="99" t="e">
        <f ca="true">+IF(AND(ISNUMBER(OFFSET('Sanitation Data'!$D$12,0,10*ROW('Sanitation Data'!D175))),'Data Summary'!CO181="Yes"),OFFSET('Sanitation Data'!$D$12,0,10*ROW('Sanitation Data'!D175)),NA())</f>
        <v>#N/A</v>
      </c>
      <c r="AA181" s="99" t="e">
        <f ca="true">+IF(AND(ISNUMBER(OFFSET('Sanitation Data'!$E$4,0,10*ROW('Sanitation Data'!E175))),'Data Summary'!CP181="Yes"),100-OFFSET('Sanitation Data'!$E$4,0,10*ROW('Sanitation Data'!E175)),NA())</f>
        <v>#N/A</v>
      </c>
      <c r="AB181" s="99" t="e">
        <f ca="true">+IF(AND(ISNUMBER(OFFSET('Sanitation Data'!$E$6,0,10*ROW('Sanitation Data'!E175))),'Data Summary'!CQ181="Yes"),OFFSET('Sanitation Data'!$E$6,0,10*ROW('Sanitation Data'!E175)),NA())</f>
        <v>#N/A</v>
      </c>
      <c r="AC181" s="99" t="e">
        <f ca="true">+IF(AND(ISNUMBER(OFFSET('Sanitation Data'!$E$10,0,10*ROW('Sanitation Data'!E175))),'Data Summary'!CR181="Yes"),OFFSET('Sanitation Data'!$E$10,0,10*ROW('Sanitation Data'!E175)),NA())</f>
        <v>#N/A</v>
      </c>
      <c r="AD181" s="99" t="e">
        <f ca="true">+IF(AND(ISNUMBER(OFFSET('Sanitation Data'!$E$11,0,10*ROW('Sanitation Data'!E175))),'Data Summary'!CS181="Yes"),OFFSET('Sanitation Data'!$E$11,0,10*ROW('Sanitation Data'!E175)),NA())</f>
        <v>#N/A</v>
      </c>
      <c r="AE181" s="99" t="e">
        <f ca="true">+IF(AND(ISNUMBER(OFFSET('Sanitation Data'!$E$12,0,10*ROW('Sanitation Data'!E175))),'Data Summary'!CT181="Yes"),OFFSET('Sanitation Data'!$E$12,0,10*ROW('Sanitation Data'!E175)),NA())</f>
        <v>#N/A</v>
      </c>
      <c r="AF181" s="99" t="e">
        <f ca="true">+IF(AND(ISNUMBER(OFFSET('Sanitation Data'!$F$4,0,10*ROW('Sanitation Data'!F175))),'Data Summary'!CU181="Yes"),100-OFFSET('Sanitation Data'!$F$4,0,10*ROW('Sanitation Data'!F175)),NA())</f>
        <v>#N/A</v>
      </c>
      <c r="AG181" s="99" t="e">
        <f ca="true">+IF(AND(ISNUMBER(OFFSET('Sanitation Data'!$F$6,0,10*ROW('Sanitation Data'!F175))),'Data Summary'!CV181="Yes"),OFFSET('Sanitation Data'!$F$6,0,10*ROW('Sanitation Data'!F175)),NA())</f>
        <v>#N/A</v>
      </c>
      <c r="AH181" s="99" t="e">
        <f ca="true">+IF(AND(ISNUMBER(OFFSET('Sanitation Data'!$F$10,0,10*ROW('Sanitation Data'!F175))),'Data Summary'!CW181="Yes"),OFFSET('Sanitation Data'!$F$10,0,10*ROW('Sanitation Data'!F175)),NA())</f>
        <v>#N/A</v>
      </c>
      <c r="AI181" s="99" t="e">
        <f ca="true">+IF(AND(ISNUMBER(OFFSET('Sanitation Data'!$F$11,0,10*ROW('Sanitation Data'!F175))),'Data Summary'!CX181="Yes"),OFFSET('Sanitation Data'!$F$11,0,10*ROW('Sanitation Data'!F175)),NA())</f>
        <v>#N/A</v>
      </c>
      <c r="AJ181" s="99" t="e">
        <f ca="true">+IF(AND(ISNUMBER(OFFSET('Sanitation Data'!$F$12,0,10*ROW('Sanitation Data'!F175))),'Data Summary'!CY181="Yes"),OFFSET('Sanitation Data'!$F$12,0,10*ROW('Sanitation Data'!F175)),NA())</f>
        <v>#N/A</v>
      </c>
      <c r="AK181" s="99" t="e">
        <f ca="true">+IF(AND(ISNUMBER(OFFSET('Sanitation Data'!$G$4,0,10*ROW('Sanitation Data'!G175))),'Data Summary'!CZ181="Yes"),100-OFFSET('Sanitation Data'!$G$4,0,10*ROW('Sanitation Data'!G175)),NA())</f>
        <v>#N/A</v>
      </c>
      <c r="AL181" s="99" t="e">
        <f ca="true">+IF(AND(ISNUMBER(OFFSET('Sanitation Data'!$G$6,0,10*ROW('Sanitation Data'!G175))),'Data Summary'!DA181="Yes"),OFFSET('Sanitation Data'!$G$6,0,10*ROW('Sanitation Data'!G175)),NA())</f>
        <v>#N/A</v>
      </c>
      <c r="AM181" s="99" t="e">
        <f ca="true">+IF(AND(ISNUMBER(OFFSET('Sanitation Data'!$G$10,0,10*ROW('Sanitation Data'!G175))),'Data Summary'!DB181="Yes"),OFFSET('Sanitation Data'!$G$10,0,10*ROW('Sanitation Data'!G175)),NA())</f>
        <v>#N/A</v>
      </c>
      <c r="AN181" s="99" t="e">
        <f ca="true">+IF(AND(ISNUMBER(OFFSET('Sanitation Data'!$G$11,0,10*ROW('Sanitation Data'!G175))),'Data Summary'!DC181="Yes"),OFFSET('Sanitation Data'!$G$11,0,10*ROW('Sanitation Data'!G175)),NA())</f>
        <v>#N/A</v>
      </c>
      <c r="AO181" s="99" t="e">
        <f ca="true">+IF(AND(ISNUMBER(OFFSET('Sanitation Data'!$G$12,0,10*ROW('Sanitation Data'!G175))),'Data Summary'!DD181="Yes"),OFFSET('Sanitation Data'!$G$12,0,10*ROW('Sanitation Data'!G175)),NA())</f>
        <v>#N/A</v>
      </c>
      <c r="AP181" s="99" t="e">
        <f ca="true">+IF(AND(ISNUMBER(OFFSET('Sanitation Data'!$H$4,0,10*ROW('Sanitation Data'!H175))),'Data Summary'!DE181="Yes"),100-OFFSET('Sanitation Data'!$H$4,0,10*ROW('Sanitation Data'!H175)),NA())</f>
        <v>#N/A</v>
      </c>
      <c r="AQ181" s="99" t="e">
        <f ca="true">+IF(AND(ISNUMBER(OFFSET('Sanitation Data'!$H$6,0,10*ROW('Sanitation Data'!H175))),'Data Summary'!DF181="Yes"),OFFSET('Sanitation Data'!$H$6,0,10*ROW('Sanitation Data'!H175)),NA())</f>
        <v>#N/A</v>
      </c>
      <c r="AR181" s="99" t="e">
        <f ca="true">+IF(AND(ISNUMBER(OFFSET('Sanitation Data'!$H$10,0,10*ROW('Sanitation Data'!H175))),'Data Summary'!DG181="Yes"),OFFSET('Sanitation Data'!$H$10,0,10*ROW('Sanitation Data'!H175)),NA())</f>
        <v>#N/A</v>
      </c>
      <c r="AS181" s="99" t="e">
        <f ca="true">+IF(AND(ISNUMBER(OFFSET('Sanitation Data'!$H$11,0,10*ROW('Sanitation Data'!H175))),'Data Summary'!DH181="Yes"),OFFSET('Sanitation Data'!$H$11,0,10*ROW('Sanitation Data'!H175)),NA())</f>
        <v>#N/A</v>
      </c>
      <c r="AT181" s="99" t="e">
        <f ca="true">+IF(AND(ISNUMBER(OFFSET('Sanitation Data'!$H$12,0,10*ROW('Sanitation Data'!H175))),'Data Summary'!DI181="Yes"),OFFSET('Sanitation Data'!$H$12,0,10*ROW('Sanitation Data'!H175)),NA())</f>
        <v>#N/A</v>
      </c>
      <c r="AU181" s="99" t="e">
        <f ca="true">+IF(AND(ISNUMBER(OFFSET('Sanitation Data'!$I$4,0,10*ROW('Sanitation Data'!I175))),'Data Summary'!DJ181="Yes"),100-OFFSET('Sanitation Data'!$I$4,0,10*ROW('Sanitation Data'!I175)),NA())</f>
        <v>#N/A</v>
      </c>
      <c r="AV181" s="99" t="e">
        <f ca="true">+IF(AND(ISNUMBER(OFFSET('Sanitation Data'!$I$6,0,10*ROW('Sanitation Data'!I175))),'Data Summary'!DK181="Yes"),OFFSET('Sanitation Data'!$I$6,0,10*ROW('Sanitation Data'!I175)),NA())</f>
        <v>#N/A</v>
      </c>
      <c r="AW181" s="99" t="e">
        <f ca="true">+IF(AND(ISNUMBER(OFFSET('Sanitation Data'!$I$10,0,10*ROW('Sanitation Data'!I175))),'Data Summary'!DL181="Yes"),OFFSET('Sanitation Data'!$I$10,0,10*ROW('Sanitation Data'!I175)),NA())</f>
        <v>#N/A</v>
      </c>
      <c r="AX181" s="99" t="e">
        <f ca="true">+IF(AND(ISNUMBER(OFFSET('Sanitation Data'!$I$11,0,10*ROW('Sanitation Data'!I175))),'Data Summary'!DM181="Yes"),OFFSET('Sanitation Data'!$I$11,0,10*ROW('Sanitation Data'!I175)),NA())</f>
        <v>#N/A</v>
      </c>
      <c r="AY181" s="99" t="e">
        <f ca="true">+IF(AND(ISNUMBER(OFFSET('Sanitation Data'!$I$12,0,10*ROW('Sanitation Data'!I175))),'Data Summary'!DN181="Yes"),OFFSET('Sanitation Data'!$I$12,0,10*ROW('Sanitation Data'!I175)),NA())</f>
        <v>#N/A</v>
      </c>
      <c r="AZ181" s="100" t="e">
        <f ca="true">+IF(AND(ISNUMBER(OFFSET('Hygiene Data'!$D$5,0,10*ROW('Hygiene Data'!D175))),'Data Summary'!DO181="Yes"),OFFSET('Hygiene Data'!$D$5,0,10*ROW('Hygiene Data'!D175)),NA())</f>
        <v>#N/A</v>
      </c>
      <c r="BA181" s="100" t="e">
        <f ca="true">+IF(AND(ISNUMBER(OFFSET('Hygiene Data'!$D$7,0,10*ROW('Hygiene Data'!D175))),'Data Summary'!DP181="Yes"),OFFSET('Hygiene Data'!$D$7,0,10*ROW('Hygiene Data'!D175)),NA())</f>
        <v>#N/A</v>
      </c>
      <c r="BB181" s="100" t="e">
        <f ca="true">+IF(AND(ISNUMBER(OFFSET('Hygiene Data'!$D$9,0,10*ROW('Hygiene Data'!D175))),'Data Summary'!DQ181="Yes"),OFFSET('Hygiene Data'!$D$9,0,10*ROW('Hygiene Data'!D175)),NA())</f>
        <v>#N/A</v>
      </c>
      <c r="BC181" s="100" t="e">
        <f ca="true">+IF(AND(ISNUMBER(OFFSET('Hygiene Data'!$E$5,0,10*ROW('Hygiene Data'!E175))),'Data Summary'!DR181="Yes"),OFFSET('Hygiene Data'!$E$5,0,10*ROW('Hygiene Data'!E175)),NA())</f>
        <v>#N/A</v>
      </c>
      <c r="BD181" s="100" t="e">
        <f ca="true">+IF(AND(ISNUMBER(OFFSET('Hygiene Data'!$E$7,0,10*ROW('Hygiene Data'!E175))),'Data Summary'!DS181="Yes"),OFFSET('Hygiene Data'!$E$7,0,10*ROW('Hygiene Data'!E175)),NA())</f>
        <v>#N/A</v>
      </c>
      <c r="BE181" s="100" t="e">
        <f ca="true">+IF(AND(ISNUMBER(OFFSET('Hygiene Data'!$E$9,0,10*ROW('Hygiene Data'!E175))),'Data Summary'!DT181="Yes"),OFFSET('Hygiene Data'!$E$9,0,10*ROW('Hygiene Data'!E175)),NA())</f>
        <v>#N/A</v>
      </c>
      <c r="BF181" s="100" t="e">
        <f ca="true">+IF(AND(ISNUMBER(OFFSET('Hygiene Data'!$F$5,0,10*ROW('Hygiene Data'!F175))),'Data Summary'!DU181="Yes"),OFFSET('Hygiene Data'!$F$5,0,10*ROW('Hygiene Data'!F175)),NA())</f>
        <v>#N/A</v>
      </c>
      <c r="BG181" s="100" t="e">
        <f ca="true">+IF(AND(ISNUMBER(OFFSET('Hygiene Data'!$F$7,0,10*ROW('Hygiene Data'!F175))),'Data Summary'!DV181="Yes"),OFFSET('Hygiene Data'!$F$7,0,10*ROW('Hygiene Data'!F175)),NA())</f>
        <v>#N/A</v>
      </c>
      <c r="BH181" s="100" t="e">
        <f ca="true">+IF(AND(ISNUMBER(OFFSET('Hygiene Data'!$F$9,0,10*ROW('Hygiene Data'!F175))),'Data Summary'!DW181="Yes"),OFFSET('Hygiene Data'!$F$9,0,10*ROW('Hygiene Data'!F175)),NA())</f>
        <v>#N/A</v>
      </c>
      <c r="BI181" s="100" t="e">
        <f ca="true">+IF(AND(ISNUMBER(OFFSET('Hygiene Data'!$G$5,0,10*ROW('Hygiene Data'!G175))),'Data Summary'!DX181="Yes"),OFFSET('Hygiene Data'!$G$5,0,10*ROW('Hygiene Data'!G175)),NA())</f>
        <v>#N/A</v>
      </c>
      <c r="BJ181" s="100" t="e">
        <f ca="true">+IF(AND(ISNUMBER(OFFSET('Hygiene Data'!$G$7,0,10*ROW('Hygiene Data'!G175))),'Data Summary'!DY181="Yes"),OFFSET('Hygiene Data'!$G$7,0,10*ROW('Hygiene Data'!G175)),NA())</f>
        <v>#N/A</v>
      </c>
      <c r="BK181" s="100" t="e">
        <f ca="true">+IF(AND(ISNUMBER(OFFSET('Hygiene Data'!$G$9,0,10*ROW('Hygiene Data'!G175))),'Data Summary'!DZ181="Yes"),OFFSET('Hygiene Data'!$G$9,0,10*ROW('Hygiene Data'!G175)),NA())</f>
        <v>#N/A</v>
      </c>
      <c r="BL181" s="100" t="e">
        <f ca="true">+IF(AND(ISNUMBER(OFFSET('Hygiene Data'!$H$5,0,10*ROW('Hygiene Data'!H175))),'Data Summary'!EA181="Yes"),OFFSET('Hygiene Data'!$H$5,0,10*ROW('Hygiene Data'!H175)),NA())</f>
        <v>#N/A</v>
      </c>
      <c r="BM181" s="100" t="e">
        <f ca="true">+IF(AND(ISNUMBER(OFFSET('Hygiene Data'!$H$7,0,10*ROW('Hygiene Data'!H175))),'Data Summary'!EB181="Yes"),OFFSET('Hygiene Data'!$H$7,0,10*ROW('Hygiene Data'!H175)),NA())</f>
        <v>#N/A</v>
      </c>
      <c r="BN181" s="100" t="e">
        <f ca="true">+IF(AND(ISNUMBER(OFFSET('Hygiene Data'!$H$9,0,10*ROW('Hygiene Data'!H175))),'Data Summary'!EC181="Yes"),OFFSET('Hygiene Data'!$H$9,0,10*ROW('Hygiene Data'!H175)),NA())</f>
        <v>#N/A</v>
      </c>
      <c r="BO181" s="100" t="e">
        <f ca="true">+IF(AND(ISNUMBER(OFFSET('Hygiene Data'!$I$5,0,10*ROW('Hygiene Data'!I175))),'Data Summary'!ED181="Yes"),OFFSET('Hygiene Data'!$I$5,0,10*ROW('Hygiene Data'!I175)),NA())</f>
        <v>#N/A</v>
      </c>
      <c r="BP181" s="100" t="e">
        <f ca="true">+IF(AND(ISNUMBER(OFFSET('Hygiene Data'!$I$7,0,10*ROW('Hygiene Data'!I175))),'Data Summary'!EE181="Yes"),OFFSET('Hygiene Data'!$I$7,0,10*ROW('Hygiene Data'!I175)),NA())</f>
        <v>#N/A</v>
      </c>
      <c r="BQ181" s="100" t="e">
        <f ca="true">+IF(AND(ISNUMBER(OFFSET('Hygiene Data'!$I$9,0,10*ROW('Hygiene Data'!I175))),'Data Summary'!EF181="Yes"),OFFSET('Hygiene Data'!$I$9,0,10*ROW('Hygiene Data'!I175)),NA())</f>
        <v>#N/A</v>
      </c>
    </row>
    <row xmlns:x14ac="http://schemas.microsoft.com/office/spreadsheetml/2009/9/ac" r="182" x14ac:dyDescent="0.2">
      <c r="A182" s="351" t="e">
        <f ca="true">+RIGHT('Data Summary'!A182,LEN('Data Summary'!A182)-9)</f>
        <v>#VALUE!</v>
      </c>
      <c r="B182" s="38" t="str">
        <f ca="true">+IF(ISTEXT('Data Summary'!B182),'Data Summary'!B182,"")</f>
        <v/>
      </c>
      <c r="C182" s="350" t="e">
        <f ca="true">+VALUE('Data Summary'!C182)</f>
        <v>#VALUE!</v>
      </c>
      <c r="D182" s="98" t="e">
        <f ca="true">+IF(AND(ISNUMBER(OFFSET('Water Data'!$D$4,0,10*ROW('Water Data'!D176))),'Data Summary'!BS182="Yes"),100-OFFSET('Water Data'!$D$4,0,10*ROW('Water Data'!D176)),NA())</f>
        <v>#N/A</v>
      </c>
      <c r="E182" s="98" t="e">
        <f ca="true">+IF(AND(ISNUMBER(OFFSET('Water Data'!$D$6,0,10*ROW('Water Data'!D176))),'Data Summary'!BT182="Yes"),OFFSET('Water Data'!$D$6,0,10*ROW('Water Data'!D176)),NA())</f>
        <v>#N/A</v>
      </c>
      <c r="F182" s="98" t="e">
        <f ca="true">+IF(AND(ISNUMBER(OFFSET('Water Data'!$D$9,0,10*ROW('Water Data'!D176))),'Data Summary'!BU182="Yes"),OFFSET('Water Data'!$D$9,0,10*ROW('Water Data'!D176)),NA())</f>
        <v>#N/A</v>
      </c>
      <c r="G182" s="98" t="e">
        <f ca="true">+IF(AND(ISNUMBER(OFFSET('Water Data'!$E$4,0,10*ROW('Water Data'!E176))),'Data Summary'!BV182="Yes"),100-OFFSET('Water Data'!$E$4,0,10*ROW('Water Data'!E176)),NA())</f>
        <v>#N/A</v>
      </c>
      <c r="H182" s="98" t="e">
        <f ca="true">+IF(AND(ISNUMBER(OFFSET('Water Data'!$E$6,0,10*ROW('Water Data'!E176))),'Data Summary'!BW182="Yes"),OFFSET('Water Data'!$E$6,0,10*ROW('Water Data'!E176)),NA())</f>
        <v>#N/A</v>
      </c>
      <c r="I182" s="98" t="e">
        <f ca="true">+IF(AND(ISNUMBER(OFFSET('Water Data'!$E$9,0,10*ROW('Water Data'!E176))),'Data Summary'!BX182="Yes"),OFFSET('Water Data'!$E$9,0,10*ROW('Water Data'!E176)),NA())</f>
        <v>#N/A</v>
      </c>
      <c r="J182" s="98" t="e">
        <f ca="true">+IF(AND(ISNUMBER(OFFSET('Water Data'!$F$4,0,10*ROW('Water Data'!F176))),'Data Summary'!BY182="Yes"),100-OFFSET('Water Data'!$F$4,0,10*ROW('Water Data'!F176)),NA())</f>
        <v>#N/A</v>
      </c>
      <c r="K182" s="98" t="e">
        <f ca="true">+IF(AND(ISNUMBER(OFFSET('Water Data'!$F$6,0,10*ROW('Water Data'!F176))),'Data Summary'!BZ182="Yes"),OFFSET('Water Data'!$F$6,0,10*ROW('Water Data'!F176)),NA())</f>
        <v>#N/A</v>
      </c>
      <c r="L182" s="98" t="e">
        <f ca="true">+IF(AND(ISNUMBER(OFFSET('Water Data'!$F$9,0,10*ROW('Water Data'!F176))),'Data Summary'!CA182="Yes"),OFFSET('Water Data'!$F$9,0,10*ROW('Water Data'!F176)),NA())</f>
        <v>#N/A</v>
      </c>
      <c r="M182" s="98" t="e">
        <f ca="true">+IF(AND(ISNUMBER(OFFSET('Water Data'!$G$4,0,10*ROW('Water Data'!G176))),'Data Summary'!CB182="Yes"),100-OFFSET('Water Data'!$G$4,0,10*ROW('Water Data'!G176)),NA())</f>
        <v>#N/A</v>
      </c>
      <c r="N182" s="98" t="e">
        <f ca="true">+IF(AND(ISNUMBER(OFFSET('Water Data'!$G$6,0,10*ROW('Water Data'!G176))),'Data Summary'!CC182="Yes"),OFFSET('Water Data'!$G$6,0,10*ROW('Water Data'!G176)),NA())</f>
        <v>#N/A</v>
      </c>
      <c r="O182" s="98" t="e">
        <f ca="true">+IF(AND(ISNUMBER(OFFSET('Water Data'!$G$9,0,10*ROW('Water Data'!G176))),'Data Summary'!CD182="Yes"),OFFSET('Water Data'!$G$9,0,10*ROW('Water Data'!G176)),NA())</f>
        <v>#N/A</v>
      </c>
      <c r="P182" s="98" t="e">
        <f ca="true">+IF(AND(ISNUMBER(OFFSET('Water Data'!$H$4,0,10*ROW('Water Data'!H176))),'Data Summary'!CE182="Yes"),100-OFFSET('Water Data'!$H$4,0,10*ROW('Water Data'!H176)),NA())</f>
        <v>#N/A</v>
      </c>
      <c r="Q182" s="98" t="e">
        <f ca="true">+IF(AND(ISNUMBER(OFFSET('Water Data'!$H$6,0,10*ROW('Water Data'!H176))),'Data Summary'!CF182="Yes"),OFFSET('Water Data'!$H$6,0,10*ROW('Water Data'!H176)),NA())</f>
        <v>#N/A</v>
      </c>
      <c r="R182" s="98" t="e">
        <f ca="true">+IF(AND(ISNUMBER(OFFSET('Water Data'!$H$9,0,10*ROW('Water Data'!H176))),'Data Summary'!CG182="Yes"),OFFSET('Water Data'!$H$9,0,10*ROW('Water Data'!H176)),NA())</f>
        <v>#N/A</v>
      </c>
      <c r="S182" s="98" t="e">
        <f ca="true">+IF(AND(ISNUMBER(OFFSET('Water Data'!$I$4,0,10*ROW('Water Data'!I176))),'Data Summary'!CH182="Yes"),100-OFFSET('Water Data'!$I$4,0,10*ROW('Water Data'!I176)),NA())</f>
        <v>#N/A</v>
      </c>
      <c r="T182" s="98" t="e">
        <f ca="true">+IF(AND(ISNUMBER(OFFSET('Water Data'!$I$6,0,10*ROW('Water Data'!I176))),'Data Summary'!CI182="Yes"),OFFSET('Water Data'!$I$6,0,10*ROW('Water Data'!I176)),NA())</f>
        <v>#N/A</v>
      </c>
      <c r="U182" s="98" t="e">
        <f ca="true">+IF(AND(ISNUMBER(OFFSET('Water Data'!$I$9,0,10*ROW('Water Data'!I176))),'Data Summary'!CJ182="Yes"),OFFSET('Water Data'!$I$9,0,10*ROW('Water Data'!I176)),NA())</f>
        <v>#N/A</v>
      </c>
      <c r="V182" s="99" t="e">
        <f ca="true">+IF(AND(ISNUMBER(OFFSET('Sanitation Data'!$D$4,0,10*ROW('Sanitation Data'!D176))),'Data Summary'!CK182="Yes"),100-OFFSET('Sanitation Data'!$D$4,0,10*ROW('Sanitation Data'!D176)),NA())</f>
        <v>#N/A</v>
      </c>
      <c r="W182" s="99" t="e">
        <f ca="true">+IF(AND(ISNUMBER(OFFSET('Sanitation Data'!$D$6,0,10*ROW('Sanitation Data'!D176))),'Data Summary'!CL182="Yes"),OFFSET('Sanitation Data'!$D$6,0,10*ROW('Sanitation Data'!D176)),NA())</f>
        <v>#N/A</v>
      </c>
      <c r="X182" s="99" t="e">
        <f ca="true">+IF(AND(ISNUMBER(OFFSET('Sanitation Data'!$D$10,0,10*ROW('Sanitation Data'!D176))),'Data Summary'!CM182="Yes"),OFFSET('Sanitation Data'!$D$10,0,10*ROW('Sanitation Data'!D176)),NA())</f>
        <v>#N/A</v>
      </c>
      <c r="Y182" s="99" t="e">
        <f ca="true">+IF(AND(ISNUMBER(OFFSET('Sanitation Data'!$D$11,0,10*ROW('Sanitation Data'!D176))),'Data Summary'!CN182="Yes"),OFFSET('Sanitation Data'!$D$11,0,10*ROW('Sanitation Data'!D176)),NA())</f>
        <v>#N/A</v>
      </c>
      <c r="Z182" s="99" t="e">
        <f ca="true">+IF(AND(ISNUMBER(OFFSET('Sanitation Data'!$D$12,0,10*ROW('Sanitation Data'!D176))),'Data Summary'!CO182="Yes"),OFFSET('Sanitation Data'!$D$12,0,10*ROW('Sanitation Data'!D176)),NA())</f>
        <v>#N/A</v>
      </c>
      <c r="AA182" s="99" t="e">
        <f ca="true">+IF(AND(ISNUMBER(OFFSET('Sanitation Data'!$E$4,0,10*ROW('Sanitation Data'!E176))),'Data Summary'!CP182="Yes"),100-OFFSET('Sanitation Data'!$E$4,0,10*ROW('Sanitation Data'!E176)),NA())</f>
        <v>#N/A</v>
      </c>
      <c r="AB182" s="99" t="e">
        <f ca="true">+IF(AND(ISNUMBER(OFFSET('Sanitation Data'!$E$6,0,10*ROW('Sanitation Data'!E176))),'Data Summary'!CQ182="Yes"),OFFSET('Sanitation Data'!$E$6,0,10*ROW('Sanitation Data'!E176)),NA())</f>
        <v>#N/A</v>
      </c>
      <c r="AC182" s="99" t="e">
        <f ca="true">+IF(AND(ISNUMBER(OFFSET('Sanitation Data'!$E$10,0,10*ROW('Sanitation Data'!E176))),'Data Summary'!CR182="Yes"),OFFSET('Sanitation Data'!$E$10,0,10*ROW('Sanitation Data'!E176)),NA())</f>
        <v>#N/A</v>
      </c>
      <c r="AD182" s="99" t="e">
        <f ca="true">+IF(AND(ISNUMBER(OFFSET('Sanitation Data'!$E$11,0,10*ROW('Sanitation Data'!E176))),'Data Summary'!CS182="Yes"),OFFSET('Sanitation Data'!$E$11,0,10*ROW('Sanitation Data'!E176)),NA())</f>
        <v>#N/A</v>
      </c>
      <c r="AE182" s="99" t="e">
        <f ca="true">+IF(AND(ISNUMBER(OFFSET('Sanitation Data'!$E$12,0,10*ROW('Sanitation Data'!E176))),'Data Summary'!CT182="Yes"),OFFSET('Sanitation Data'!$E$12,0,10*ROW('Sanitation Data'!E176)),NA())</f>
        <v>#N/A</v>
      </c>
      <c r="AF182" s="99" t="e">
        <f ca="true">+IF(AND(ISNUMBER(OFFSET('Sanitation Data'!$F$4,0,10*ROW('Sanitation Data'!F176))),'Data Summary'!CU182="Yes"),100-OFFSET('Sanitation Data'!$F$4,0,10*ROW('Sanitation Data'!F176)),NA())</f>
        <v>#N/A</v>
      </c>
      <c r="AG182" s="99" t="e">
        <f ca="true">+IF(AND(ISNUMBER(OFFSET('Sanitation Data'!$F$6,0,10*ROW('Sanitation Data'!F176))),'Data Summary'!CV182="Yes"),OFFSET('Sanitation Data'!$F$6,0,10*ROW('Sanitation Data'!F176)),NA())</f>
        <v>#N/A</v>
      </c>
      <c r="AH182" s="99" t="e">
        <f ca="true">+IF(AND(ISNUMBER(OFFSET('Sanitation Data'!$F$10,0,10*ROW('Sanitation Data'!F176))),'Data Summary'!CW182="Yes"),OFFSET('Sanitation Data'!$F$10,0,10*ROW('Sanitation Data'!F176)),NA())</f>
        <v>#N/A</v>
      </c>
      <c r="AI182" s="99" t="e">
        <f ca="true">+IF(AND(ISNUMBER(OFFSET('Sanitation Data'!$F$11,0,10*ROW('Sanitation Data'!F176))),'Data Summary'!CX182="Yes"),OFFSET('Sanitation Data'!$F$11,0,10*ROW('Sanitation Data'!F176)),NA())</f>
        <v>#N/A</v>
      </c>
      <c r="AJ182" s="99" t="e">
        <f ca="true">+IF(AND(ISNUMBER(OFFSET('Sanitation Data'!$F$12,0,10*ROW('Sanitation Data'!F176))),'Data Summary'!CY182="Yes"),OFFSET('Sanitation Data'!$F$12,0,10*ROW('Sanitation Data'!F176)),NA())</f>
        <v>#N/A</v>
      </c>
      <c r="AK182" s="99" t="e">
        <f ca="true">+IF(AND(ISNUMBER(OFFSET('Sanitation Data'!$G$4,0,10*ROW('Sanitation Data'!G176))),'Data Summary'!CZ182="Yes"),100-OFFSET('Sanitation Data'!$G$4,0,10*ROW('Sanitation Data'!G176)),NA())</f>
        <v>#N/A</v>
      </c>
      <c r="AL182" s="99" t="e">
        <f ca="true">+IF(AND(ISNUMBER(OFFSET('Sanitation Data'!$G$6,0,10*ROW('Sanitation Data'!G176))),'Data Summary'!DA182="Yes"),OFFSET('Sanitation Data'!$G$6,0,10*ROW('Sanitation Data'!G176)),NA())</f>
        <v>#N/A</v>
      </c>
      <c r="AM182" s="99" t="e">
        <f ca="true">+IF(AND(ISNUMBER(OFFSET('Sanitation Data'!$G$10,0,10*ROW('Sanitation Data'!G176))),'Data Summary'!DB182="Yes"),OFFSET('Sanitation Data'!$G$10,0,10*ROW('Sanitation Data'!G176)),NA())</f>
        <v>#N/A</v>
      </c>
      <c r="AN182" s="99" t="e">
        <f ca="true">+IF(AND(ISNUMBER(OFFSET('Sanitation Data'!$G$11,0,10*ROW('Sanitation Data'!G176))),'Data Summary'!DC182="Yes"),OFFSET('Sanitation Data'!$G$11,0,10*ROW('Sanitation Data'!G176)),NA())</f>
        <v>#N/A</v>
      </c>
      <c r="AO182" s="99" t="e">
        <f ca="true">+IF(AND(ISNUMBER(OFFSET('Sanitation Data'!$G$12,0,10*ROW('Sanitation Data'!G176))),'Data Summary'!DD182="Yes"),OFFSET('Sanitation Data'!$G$12,0,10*ROW('Sanitation Data'!G176)),NA())</f>
        <v>#N/A</v>
      </c>
      <c r="AP182" s="99" t="e">
        <f ca="true">+IF(AND(ISNUMBER(OFFSET('Sanitation Data'!$H$4,0,10*ROW('Sanitation Data'!H176))),'Data Summary'!DE182="Yes"),100-OFFSET('Sanitation Data'!$H$4,0,10*ROW('Sanitation Data'!H176)),NA())</f>
        <v>#N/A</v>
      </c>
      <c r="AQ182" s="99" t="e">
        <f ca="true">+IF(AND(ISNUMBER(OFFSET('Sanitation Data'!$H$6,0,10*ROW('Sanitation Data'!H176))),'Data Summary'!DF182="Yes"),OFFSET('Sanitation Data'!$H$6,0,10*ROW('Sanitation Data'!H176)),NA())</f>
        <v>#N/A</v>
      </c>
      <c r="AR182" s="99" t="e">
        <f ca="true">+IF(AND(ISNUMBER(OFFSET('Sanitation Data'!$H$10,0,10*ROW('Sanitation Data'!H176))),'Data Summary'!DG182="Yes"),OFFSET('Sanitation Data'!$H$10,0,10*ROW('Sanitation Data'!H176)),NA())</f>
        <v>#N/A</v>
      </c>
      <c r="AS182" s="99" t="e">
        <f ca="true">+IF(AND(ISNUMBER(OFFSET('Sanitation Data'!$H$11,0,10*ROW('Sanitation Data'!H176))),'Data Summary'!DH182="Yes"),OFFSET('Sanitation Data'!$H$11,0,10*ROW('Sanitation Data'!H176)),NA())</f>
        <v>#N/A</v>
      </c>
      <c r="AT182" s="99" t="e">
        <f ca="true">+IF(AND(ISNUMBER(OFFSET('Sanitation Data'!$H$12,0,10*ROW('Sanitation Data'!H176))),'Data Summary'!DI182="Yes"),OFFSET('Sanitation Data'!$H$12,0,10*ROW('Sanitation Data'!H176)),NA())</f>
        <v>#N/A</v>
      </c>
      <c r="AU182" s="99" t="e">
        <f ca="true">+IF(AND(ISNUMBER(OFFSET('Sanitation Data'!$I$4,0,10*ROW('Sanitation Data'!I176))),'Data Summary'!DJ182="Yes"),100-OFFSET('Sanitation Data'!$I$4,0,10*ROW('Sanitation Data'!I176)),NA())</f>
        <v>#N/A</v>
      </c>
      <c r="AV182" s="99" t="e">
        <f ca="true">+IF(AND(ISNUMBER(OFFSET('Sanitation Data'!$I$6,0,10*ROW('Sanitation Data'!I176))),'Data Summary'!DK182="Yes"),OFFSET('Sanitation Data'!$I$6,0,10*ROW('Sanitation Data'!I176)),NA())</f>
        <v>#N/A</v>
      </c>
      <c r="AW182" s="99" t="e">
        <f ca="true">+IF(AND(ISNUMBER(OFFSET('Sanitation Data'!$I$10,0,10*ROW('Sanitation Data'!I176))),'Data Summary'!DL182="Yes"),OFFSET('Sanitation Data'!$I$10,0,10*ROW('Sanitation Data'!I176)),NA())</f>
        <v>#N/A</v>
      </c>
      <c r="AX182" s="99" t="e">
        <f ca="true">+IF(AND(ISNUMBER(OFFSET('Sanitation Data'!$I$11,0,10*ROW('Sanitation Data'!I176))),'Data Summary'!DM182="Yes"),OFFSET('Sanitation Data'!$I$11,0,10*ROW('Sanitation Data'!I176)),NA())</f>
        <v>#N/A</v>
      </c>
      <c r="AY182" s="99" t="e">
        <f ca="true">+IF(AND(ISNUMBER(OFFSET('Sanitation Data'!$I$12,0,10*ROW('Sanitation Data'!I176))),'Data Summary'!DN182="Yes"),OFFSET('Sanitation Data'!$I$12,0,10*ROW('Sanitation Data'!I176)),NA())</f>
        <v>#N/A</v>
      </c>
      <c r="AZ182" s="100" t="e">
        <f ca="true">+IF(AND(ISNUMBER(OFFSET('Hygiene Data'!$D$5,0,10*ROW('Hygiene Data'!D176))),'Data Summary'!DO182="Yes"),OFFSET('Hygiene Data'!$D$5,0,10*ROW('Hygiene Data'!D176)),NA())</f>
        <v>#N/A</v>
      </c>
      <c r="BA182" s="100" t="e">
        <f ca="true">+IF(AND(ISNUMBER(OFFSET('Hygiene Data'!$D$7,0,10*ROW('Hygiene Data'!D176))),'Data Summary'!DP182="Yes"),OFFSET('Hygiene Data'!$D$7,0,10*ROW('Hygiene Data'!D176)),NA())</f>
        <v>#N/A</v>
      </c>
      <c r="BB182" s="100" t="e">
        <f ca="true">+IF(AND(ISNUMBER(OFFSET('Hygiene Data'!$D$9,0,10*ROW('Hygiene Data'!D176))),'Data Summary'!DQ182="Yes"),OFFSET('Hygiene Data'!$D$9,0,10*ROW('Hygiene Data'!D176)),NA())</f>
        <v>#N/A</v>
      </c>
      <c r="BC182" s="100" t="e">
        <f ca="true">+IF(AND(ISNUMBER(OFFSET('Hygiene Data'!$E$5,0,10*ROW('Hygiene Data'!E176))),'Data Summary'!DR182="Yes"),OFFSET('Hygiene Data'!$E$5,0,10*ROW('Hygiene Data'!E176)),NA())</f>
        <v>#N/A</v>
      </c>
      <c r="BD182" s="100" t="e">
        <f ca="true">+IF(AND(ISNUMBER(OFFSET('Hygiene Data'!$E$7,0,10*ROW('Hygiene Data'!E176))),'Data Summary'!DS182="Yes"),OFFSET('Hygiene Data'!$E$7,0,10*ROW('Hygiene Data'!E176)),NA())</f>
        <v>#N/A</v>
      </c>
      <c r="BE182" s="100" t="e">
        <f ca="true">+IF(AND(ISNUMBER(OFFSET('Hygiene Data'!$E$9,0,10*ROW('Hygiene Data'!E176))),'Data Summary'!DT182="Yes"),OFFSET('Hygiene Data'!$E$9,0,10*ROW('Hygiene Data'!E176)),NA())</f>
        <v>#N/A</v>
      </c>
      <c r="BF182" s="100" t="e">
        <f ca="true">+IF(AND(ISNUMBER(OFFSET('Hygiene Data'!$F$5,0,10*ROW('Hygiene Data'!F176))),'Data Summary'!DU182="Yes"),OFFSET('Hygiene Data'!$F$5,0,10*ROW('Hygiene Data'!F176)),NA())</f>
        <v>#N/A</v>
      </c>
      <c r="BG182" s="100" t="e">
        <f ca="true">+IF(AND(ISNUMBER(OFFSET('Hygiene Data'!$F$7,0,10*ROW('Hygiene Data'!F176))),'Data Summary'!DV182="Yes"),OFFSET('Hygiene Data'!$F$7,0,10*ROW('Hygiene Data'!F176)),NA())</f>
        <v>#N/A</v>
      </c>
      <c r="BH182" s="100" t="e">
        <f ca="true">+IF(AND(ISNUMBER(OFFSET('Hygiene Data'!$F$9,0,10*ROW('Hygiene Data'!F176))),'Data Summary'!DW182="Yes"),OFFSET('Hygiene Data'!$F$9,0,10*ROW('Hygiene Data'!F176)),NA())</f>
        <v>#N/A</v>
      </c>
      <c r="BI182" s="100" t="e">
        <f ca="true">+IF(AND(ISNUMBER(OFFSET('Hygiene Data'!$G$5,0,10*ROW('Hygiene Data'!G176))),'Data Summary'!DX182="Yes"),OFFSET('Hygiene Data'!$G$5,0,10*ROW('Hygiene Data'!G176)),NA())</f>
        <v>#N/A</v>
      </c>
      <c r="BJ182" s="100" t="e">
        <f ca="true">+IF(AND(ISNUMBER(OFFSET('Hygiene Data'!$G$7,0,10*ROW('Hygiene Data'!G176))),'Data Summary'!DY182="Yes"),OFFSET('Hygiene Data'!$G$7,0,10*ROW('Hygiene Data'!G176)),NA())</f>
        <v>#N/A</v>
      </c>
      <c r="BK182" s="100" t="e">
        <f ca="true">+IF(AND(ISNUMBER(OFFSET('Hygiene Data'!$G$9,0,10*ROW('Hygiene Data'!G176))),'Data Summary'!DZ182="Yes"),OFFSET('Hygiene Data'!$G$9,0,10*ROW('Hygiene Data'!G176)),NA())</f>
        <v>#N/A</v>
      </c>
      <c r="BL182" s="100" t="e">
        <f ca="true">+IF(AND(ISNUMBER(OFFSET('Hygiene Data'!$H$5,0,10*ROW('Hygiene Data'!H176))),'Data Summary'!EA182="Yes"),OFFSET('Hygiene Data'!$H$5,0,10*ROW('Hygiene Data'!H176)),NA())</f>
        <v>#N/A</v>
      </c>
      <c r="BM182" s="100" t="e">
        <f ca="true">+IF(AND(ISNUMBER(OFFSET('Hygiene Data'!$H$7,0,10*ROW('Hygiene Data'!H176))),'Data Summary'!EB182="Yes"),OFFSET('Hygiene Data'!$H$7,0,10*ROW('Hygiene Data'!H176)),NA())</f>
        <v>#N/A</v>
      </c>
      <c r="BN182" s="100" t="e">
        <f ca="true">+IF(AND(ISNUMBER(OFFSET('Hygiene Data'!$H$9,0,10*ROW('Hygiene Data'!H176))),'Data Summary'!EC182="Yes"),OFFSET('Hygiene Data'!$H$9,0,10*ROW('Hygiene Data'!H176)),NA())</f>
        <v>#N/A</v>
      </c>
      <c r="BO182" s="100" t="e">
        <f ca="true">+IF(AND(ISNUMBER(OFFSET('Hygiene Data'!$I$5,0,10*ROW('Hygiene Data'!I176))),'Data Summary'!ED182="Yes"),OFFSET('Hygiene Data'!$I$5,0,10*ROW('Hygiene Data'!I176)),NA())</f>
        <v>#N/A</v>
      </c>
      <c r="BP182" s="100" t="e">
        <f ca="true">+IF(AND(ISNUMBER(OFFSET('Hygiene Data'!$I$7,0,10*ROW('Hygiene Data'!I176))),'Data Summary'!EE182="Yes"),OFFSET('Hygiene Data'!$I$7,0,10*ROW('Hygiene Data'!I176)),NA())</f>
        <v>#N/A</v>
      </c>
      <c r="BQ182" s="100" t="e">
        <f ca="true">+IF(AND(ISNUMBER(OFFSET('Hygiene Data'!$I$9,0,10*ROW('Hygiene Data'!I176))),'Data Summary'!EF182="Yes"),OFFSET('Hygiene Data'!$I$9,0,10*ROW('Hygiene Data'!I176)),NA())</f>
        <v>#N/A</v>
      </c>
    </row>
    <row xmlns:x14ac="http://schemas.microsoft.com/office/spreadsheetml/2009/9/ac" r="183" x14ac:dyDescent="0.2">
      <c r="A183" s="351" t="e">
        <f ca="true">+RIGHT('Data Summary'!A183,LEN('Data Summary'!A183)-9)</f>
        <v>#VALUE!</v>
      </c>
      <c r="B183" s="38" t="str">
        <f ca="true">+IF(ISTEXT('Data Summary'!B183),'Data Summary'!B183,"")</f>
        <v/>
      </c>
      <c r="C183" s="350" t="e">
        <f ca="true">+VALUE('Data Summary'!C183)</f>
        <v>#VALUE!</v>
      </c>
      <c r="D183" s="98" t="e">
        <f ca="true">+IF(AND(ISNUMBER(OFFSET('Water Data'!$D$4,0,10*ROW('Water Data'!D177))),'Data Summary'!BS183="Yes"),100-OFFSET('Water Data'!$D$4,0,10*ROW('Water Data'!D177)),NA())</f>
        <v>#N/A</v>
      </c>
      <c r="E183" s="98" t="e">
        <f ca="true">+IF(AND(ISNUMBER(OFFSET('Water Data'!$D$6,0,10*ROW('Water Data'!D177))),'Data Summary'!BT183="Yes"),OFFSET('Water Data'!$D$6,0,10*ROW('Water Data'!D177)),NA())</f>
        <v>#N/A</v>
      </c>
      <c r="F183" s="98" t="e">
        <f ca="true">+IF(AND(ISNUMBER(OFFSET('Water Data'!$D$9,0,10*ROW('Water Data'!D177))),'Data Summary'!BU183="Yes"),OFFSET('Water Data'!$D$9,0,10*ROW('Water Data'!D177)),NA())</f>
        <v>#N/A</v>
      </c>
      <c r="G183" s="98" t="e">
        <f ca="true">+IF(AND(ISNUMBER(OFFSET('Water Data'!$E$4,0,10*ROW('Water Data'!E177))),'Data Summary'!BV183="Yes"),100-OFFSET('Water Data'!$E$4,0,10*ROW('Water Data'!E177)),NA())</f>
        <v>#N/A</v>
      </c>
      <c r="H183" s="98" t="e">
        <f ca="true">+IF(AND(ISNUMBER(OFFSET('Water Data'!$E$6,0,10*ROW('Water Data'!E177))),'Data Summary'!BW183="Yes"),OFFSET('Water Data'!$E$6,0,10*ROW('Water Data'!E177)),NA())</f>
        <v>#N/A</v>
      </c>
      <c r="I183" s="98" t="e">
        <f ca="true">+IF(AND(ISNUMBER(OFFSET('Water Data'!$E$9,0,10*ROW('Water Data'!E177))),'Data Summary'!BX183="Yes"),OFFSET('Water Data'!$E$9,0,10*ROW('Water Data'!E177)),NA())</f>
        <v>#N/A</v>
      </c>
      <c r="J183" s="98" t="e">
        <f ca="true">+IF(AND(ISNUMBER(OFFSET('Water Data'!$F$4,0,10*ROW('Water Data'!F177))),'Data Summary'!BY183="Yes"),100-OFFSET('Water Data'!$F$4,0,10*ROW('Water Data'!F177)),NA())</f>
        <v>#N/A</v>
      </c>
      <c r="K183" s="98" t="e">
        <f ca="true">+IF(AND(ISNUMBER(OFFSET('Water Data'!$F$6,0,10*ROW('Water Data'!F177))),'Data Summary'!BZ183="Yes"),OFFSET('Water Data'!$F$6,0,10*ROW('Water Data'!F177)),NA())</f>
        <v>#N/A</v>
      </c>
      <c r="L183" s="98" t="e">
        <f ca="true">+IF(AND(ISNUMBER(OFFSET('Water Data'!$F$9,0,10*ROW('Water Data'!F177))),'Data Summary'!CA183="Yes"),OFFSET('Water Data'!$F$9,0,10*ROW('Water Data'!F177)),NA())</f>
        <v>#N/A</v>
      </c>
      <c r="M183" s="98" t="e">
        <f ca="true">+IF(AND(ISNUMBER(OFFSET('Water Data'!$G$4,0,10*ROW('Water Data'!G177))),'Data Summary'!CB183="Yes"),100-OFFSET('Water Data'!$G$4,0,10*ROW('Water Data'!G177)),NA())</f>
        <v>#N/A</v>
      </c>
      <c r="N183" s="98" t="e">
        <f ca="true">+IF(AND(ISNUMBER(OFFSET('Water Data'!$G$6,0,10*ROW('Water Data'!G177))),'Data Summary'!CC183="Yes"),OFFSET('Water Data'!$G$6,0,10*ROW('Water Data'!G177)),NA())</f>
        <v>#N/A</v>
      </c>
      <c r="O183" s="98" t="e">
        <f ca="true">+IF(AND(ISNUMBER(OFFSET('Water Data'!$G$9,0,10*ROW('Water Data'!G177))),'Data Summary'!CD183="Yes"),OFFSET('Water Data'!$G$9,0,10*ROW('Water Data'!G177)),NA())</f>
        <v>#N/A</v>
      </c>
      <c r="P183" s="98" t="e">
        <f ca="true">+IF(AND(ISNUMBER(OFFSET('Water Data'!$H$4,0,10*ROW('Water Data'!H177))),'Data Summary'!CE183="Yes"),100-OFFSET('Water Data'!$H$4,0,10*ROW('Water Data'!H177)),NA())</f>
        <v>#N/A</v>
      </c>
      <c r="Q183" s="98" t="e">
        <f ca="true">+IF(AND(ISNUMBER(OFFSET('Water Data'!$H$6,0,10*ROW('Water Data'!H177))),'Data Summary'!CF183="Yes"),OFFSET('Water Data'!$H$6,0,10*ROW('Water Data'!H177)),NA())</f>
        <v>#N/A</v>
      </c>
      <c r="R183" s="98" t="e">
        <f ca="true">+IF(AND(ISNUMBER(OFFSET('Water Data'!$H$9,0,10*ROW('Water Data'!H177))),'Data Summary'!CG183="Yes"),OFFSET('Water Data'!$H$9,0,10*ROW('Water Data'!H177)),NA())</f>
        <v>#N/A</v>
      </c>
      <c r="S183" s="98" t="e">
        <f ca="true">+IF(AND(ISNUMBER(OFFSET('Water Data'!$I$4,0,10*ROW('Water Data'!I177))),'Data Summary'!CH183="Yes"),100-OFFSET('Water Data'!$I$4,0,10*ROW('Water Data'!I177)),NA())</f>
        <v>#N/A</v>
      </c>
      <c r="T183" s="98" t="e">
        <f ca="true">+IF(AND(ISNUMBER(OFFSET('Water Data'!$I$6,0,10*ROW('Water Data'!I177))),'Data Summary'!CI183="Yes"),OFFSET('Water Data'!$I$6,0,10*ROW('Water Data'!I177)),NA())</f>
        <v>#N/A</v>
      </c>
      <c r="U183" s="98" t="e">
        <f ca="true">+IF(AND(ISNUMBER(OFFSET('Water Data'!$I$9,0,10*ROW('Water Data'!I177))),'Data Summary'!CJ183="Yes"),OFFSET('Water Data'!$I$9,0,10*ROW('Water Data'!I177)),NA())</f>
        <v>#N/A</v>
      </c>
      <c r="V183" s="99" t="e">
        <f ca="true">+IF(AND(ISNUMBER(OFFSET('Sanitation Data'!$D$4,0,10*ROW('Sanitation Data'!D177))),'Data Summary'!CK183="Yes"),100-OFFSET('Sanitation Data'!$D$4,0,10*ROW('Sanitation Data'!D177)),NA())</f>
        <v>#N/A</v>
      </c>
      <c r="W183" s="99" t="e">
        <f ca="true">+IF(AND(ISNUMBER(OFFSET('Sanitation Data'!$D$6,0,10*ROW('Sanitation Data'!D177))),'Data Summary'!CL183="Yes"),OFFSET('Sanitation Data'!$D$6,0,10*ROW('Sanitation Data'!D177)),NA())</f>
        <v>#N/A</v>
      </c>
      <c r="X183" s="99" t="e">
        <f ca="true">+IF(AND(ISNUMBER(OFFSET('Sanitation Data'!$D$10,0,10*ROW('Sanitation Data'!D177))),'Data Summary'!CM183="Yes"),OFFSET('Sanitation Data'!$D$10,0,10*ROW('Sanitation Data'!D177)),NA())</f>
        <v>#N/A</v>
      </c>
      <c r="Y183" s="99" t="e">
        <f ca="true">+IF(AND(ISNUMBER(OFFSET('Sanitation Data'!$D$11,0,10*ROW('Sanitation Data'!D177))),'Data Summary'!CN183="Yes"),OFFSET('Sanitation Data'!$D$11,0,10*ROW('Sanitation Data'!D177)),NA())</f>
        <v>#N/A</v>
      </c>
      <c r="Z183" s="99" t="e">
        <f ca="true">+IF(AND(ISNUMBER(OFFSET('Sanitation Data'!$D$12,0,10*ROW('Sanitation Data'!D177))),'Data Summary'!CO183="Yes"),OFFSET('Sanitation Data'!$D$12,0,10*ROW('Sanitation Data'!D177)),NA())</f>
        <v>#N/A</v>
      </c>
      <c r="AA183" s="99" t="e">
        <f ca="true">+IF(AND(ISNUMBER(OFFSET('Sanitation Data'!$E$4,0,10*ROW('Sanitation Data'!E177))),'Data Summary'!CP183="Yes"),100-OFFSET('Sanitation Data'!$E$4,0,10*ROW('Sanitation Data'!E177)),NA())</f>
        <v>#N/A</v>
      </c>
      <c r="AB183" s="99" t="e">
        <f ca="true">+IF(AND(ISNUMBER(OFFSET('Sanitation Data'!$E$6,0,10*ROW('Sanitation Data'!E177))),'Data Summary'!CQ183="Yes"),OFFSET('Sanitation Data'!$E$6,0,10*ROW('Sanitation Data'!E177)),NA())</f>
        <v>#N/A</v>
      </c>
      <c r="AC183" s="99" t="e">
        <f ca="true">+IF(AND(ISNUMBER(OFFSET('Sanitation Data'!$E$10,0,10*ROW('Sanitation Data'!E177))),'Data Summary'!CR183="Yes"),OFFSET('Sanitation Data'!$E$10,0,10*ROW('Sanitation Data'!E177)),NA())</f>
        <v>#N/A</v>
      </c>
      <c r="AD183" s="99" t="e">
        <f ca="true">+IF(AND(ISNUMBER(OFFSET('Sanitation Data'!$E$11,0,10*ROW('Sanitation Data'!E177))),'Data Summary'!CS183="Yes"),OFFSET('Sanitation Data'!$E$11,0,10*ROW('Sanitation Data'!E177)),NA())</f>
        <v>#N/A</v>
      </c>
      <c r="AE183" s="99" t="e">
        <f ca="true">+IF(AND(ISNUMBER(OFFSET('Sanitation Data'!$E$12,0,10*ROW('Sanitation Data'!E177))),'Data Summary'!CT183="Yes"),OFFSET('Sanitation Data'!$E$12,0,10*ROW('Sanitation Data'!E177)),NA())</f>
        <v>#N/A</v>
      </c>
      <c r="AF183" s="99" t="e">
        <f ca="true">+IF(AND(ISNUMBER(OFFSET('Sanitation Data'!$F$4,0,10*ROW('Sanitation Data'!F177))),'Data Summary'!CU183="Yes"),100-OFFSET('Sanitation Data'!$F$4,0,10*ROW('Sanitation Data'!F177)),NA())</f>
        <v>#N/A</v>
      </c>
      <c r="AG183" s="99" t="e">
        <f ca="true">+IF(AND(ISNUMBER(OFFSET('Sanitation Data'!$F$6,0,10*ROW('Sanitation Data'!F177))),'Data Summary'!CV183="Yes"),OFFSET('Sanitation Data'!$F$6,0,10*ROW('Sanitation Data'!F177)),NA())</f>
        <v>#N/A</v>
      </c>
      <c r="AH183" s="99" t="e">
        <f ca="true">+IF(AND(ISNUMBER(OFFSET('Sanitation Data'!$F$10,0,10*ROW('Sanitation Data'!F177))),'Data Summary'!CW183="Yes"),OFFSET('Sanitation Data'!$F$10,0,10*ROW('Sanitation Data'!F177)),NA())</f>
        <v>#N/A</v>
      </c>
      <c r="AI183" s="99" t="e">
        <f ca="true">+IF(AND(ISNUMBER(OFFSET('Sanitation Data'!$F$11,0,10*ROW('Sanitation Data'!F177))),'Data Summary'!CX183="Yes"),OFFSET('Sanitation Data'!$F$11,0,10*ROW('Sanitation Data'!F177)),NA())</f>
        <v>#N/A</v>
      </c>
      <c r="AJ183" s="99" t="e">
        <f ca="true">+IF(AND(ISNUMBER(OFFSET('Sanitation Data'!$F$12,0,10*ROW('Sanitation Data'!F177))),'Data Summary'!CY183="Yes"),OFFSET('Sanitation Data'!$F$12,0,10*ROW('Sanitation Data'!F177)),NA())</f>
        <v>#N/A</v>
      </c>
      <c r="AK183" s="99" t="e">
        <f ca="true">+IF(AND(ISNUMBER(OFFSET('Sanitation Data'!$G$4,0,10*ROW('Sanitation Data'!G177))),'Data Summary'!CZ183="Yes"),100-OFFSET('Sanitation Data'!$G$4,0,10*ROW('Sanitation Data'!G177)),NA())</f>
        <v>#N/A</v>
      </c>
      <c r="AL183" s="99" t="e">
        <f ca="true">+IF(AND(ISNUMBER(OFFSET('Sanitation Data'!$G$6,0,10*ROW('Sanitation Data'!G177))),'Data Summary'!DA183="Yes"),OFFSET('Sanitation Data'!$G$6,0,10*ROW('Sanitation Data'!G177)),NA())</f>
        <v>#N/A</v>
      </c>
      <c r="AM183" s="99" t="e">
        <f ca="true">+IF(AND(ISNUMBER(OFFSET('Sanitation Data'!$G$10,0,10*ROW('Sanitation Data'!G177))),'Data Summary'!DB183="Yes"),OFFSET('Sanitation Data'!$G$10,0,10*ROW('Sanitation Data'!G177)),NA())</f>
        <v>#N/A</v>
      </c>
      <c r="AN183" s="99" t="e">
        <f ca="true">+IF(AND(ISNUMBER(OFFSET('Sanitation Data'!$G$11,0,10*ROW('Sanitation Data'!G177))),'Data Summary'!DC183="Yes"),OFFSET('Sanitation Data'!$G$11,0,10*ROW('Sanitation Data'!G177)),NA())</f>
        <v>#N/A</v>
      </c>
      <c r="AO183" s="99" t="e">
        <f ca="true">+IF(AND(ISNUMBER(OFFSET('Sanitation Data'!$G$12,0,10*ROW('Sanitation Data'!G177))),'Data Summary'!DD183="Yes"),OFFSET('Sanitation Data'!$G$12,0,10*ROW('Sanitation Data'!G177)),NA())</f>
        <v>#N/A</v>
      </c>
      <c r="AP183" s="99" t="e">
        <f ca="true">+IF(AND(ISNUMBER(OFFSET('Sanitation Data'!$H$4,0,10*ROW('Sanitation Data'!H177))),'Data Summary'!DE183="Yes"),100-OFFSET('Sanitation Data'!$H$4,0,10*ROW('Sanitation Data'!H177)),NA())</f>
        <v>#N/A</v>
      </c>
      <c r="AQ183" s="99" t="e">
        <f ca="true">+IF(AND(ISNUMBER(OFFSET('Sanitation Data'!$H$6,0,10*ROW('Sanitation Data'!H177))),'Data Summary'!DF183="Yes"),OFFSET('Sanitation Data'!$H$6,0,10*ROW('Sanitation Data'!H177)),NA())</f>
        <v>#N/A</v>
      </c>
      <c r="AR183" s="99" t="e">
        <f ca="true">+IF(AND(ISNUMBER(OFFSET('Sanitation Data'!$H$10,0,10*ROW('Sanitation Data'!H177))),'Data Summary'!DG183="Yes"),OFFSET('Sanitation Data'!$H$10,0,10*ROW('Sanitation Data'!H177)),NA())</f>
        <v>#N/A</v>
      </c>
      <c r="AS183" s="99" t="e">
        <f ca="true">+IF(AND(ISNUMBER(OFFSET('Sanitation Data'!$H$11,0,10*ROW('Sanitation Data'!H177))),'Data Summary'!DH183="Yes"),OFFSET('Sanitation Data'!$H$11,0,10*ROW('Sanitation Data'!H177)),NA())</f>
        <v>#N/A</v>
      </c>
      <c r="AT183" s="99" t="e">
        <f ca="true">+IF(AND(ISNUMBER(OFFSET('Sanitation Data'!$H$12,0,10*ROW('Sanitation Data'!H177))),'Data Summary'!DI183="Yes"),OFFSET('Sanitation Data'!$H$12,0,10*ROW('Sanitation Data'!H177)),NA())</f>
        <v>#N/A</v>
      </c>
      <c r="AU183" s="99" t="e">
        <f ca="true">+IF(AND(ISNUMBER(OFFSET('Sanitation Data'!$I$4,0,10*ROW('Sanitation Data'!I177))),'Data Summary'!DJ183="Yes"),100-OFFSET('Sanitation Data'!$I$4,0,10*ROW('Sanitation Data'!I177)),NA())</f>
        <v>#N/A</v>
      </c>
      <c r="AV183" s="99" t="e">
        <f ca="true">+IF(AND(ISNUMBER(OFFSET('Sanitation Data'!$I$6,0,10*ROW('Sanitation Data'!I177))),'Data Summary'!DK183="Yes"),OFFSET('Sanitation Data'!$I$6,0,10*ROW('Sanitation Data'!I177)),NA())</f>
        <v>#N/A</v>
      </c>
      <c r="AW183" s="99" t="e">
        <f ca="true">+IF(AND(ISNUMBER(OFFSET('Sanitation Data'!$I$10,0,10*ROW('Sanitation Data'!I177))),'Data Summary'!DL183="Yes"),OFFSET('Sanitation Data'!$I$10,0,10*ROW('Sanitation Data'!I177)),NA())</f>
        <v>#N/A</v>
      </c>
      <c r="AX183" s="99" t="e">
        <f ca="true">+IF(AND(ISNUMBER(OFFSET('Sanitation Data'!$I$11,0,10*ROW('Sanitation Data'!I177))),'Data Summary'!DM183="Yes"),OFFSET('Sanitation Data'!$I$11,0,10*ROW('Sanitation Data'!I177)),NA())</f>
        <v>#N/A</v>
      </c>
      <c r="AY183" s="99" t="e">
        <f ca="true">+IF(AND(ISNUMBER(OFFSET('Sanitation Data'!$I$12,0,10*ROW('Sanitation Data'!I177))),'Data Summary'!DN183="Yes"),OFFSET('Sanitation Data'!$I$12,0,10*ROW('Sanitation Data'!I177)),NA())</f>
        <v>#N/A</v>
      </c>
      <c r="AZ183" s="100" t="e">
        <f ca="true">+IF(AND(ISNUMBER(OFFSET('Hygiene Data'!$D$5,0,10*ROW('Hygiene Data'!D177))),'Data Summary'!DO183="Yes"),OFFSET('Hygiene Data'!$D$5,0,10*ROW('Hygiene Data'!D177)),NA())</f>
        <v>#N/A</v>
      </c>
      <c r="BA183" s="100" t="e">
        <f ca="true">+IF(AND(ISNUMBER(OFFSET('Hygiene Data'!$D$7,0,10*ROW('Hygiene Data'!D177))),'Data Summary'!DP183="Yes"),OFFSET('Hygiene Data'!$D$7,0,10*ROW('Hygiene Data'!D177)),NA())</f>
        <v>#N/A</v>
      </c>
      <c r="BB183" s="100" t="e">
        <f ca="true">+IF(AND(ISNUMBER(OFFSET('Hygiene Data'!$D$9,0,10*ROW('Hygiene Data'!D177))),'Data Summary'!DQ183="Yes"),OFFSET('Hygiene Data'!$D$9,0,10*ROW('Hygiene Data'!D177)),NA())</f>
        <v>#N/A</v>
      </c>
      <c r="BC183" s="100" t="e">
        <f ca="true">+IF(AND(ISNUMBER(OFFSET('Hygiene Data'!$E$5,0,10*ROW('Hygiene Data'!E177))),'Data Summary'!DR183="Yes"),OFFSET('Hygiene Data'!$E$5,0,10*ROW('Hygiene Data'!E177)),NA())</f>
        <v>#N/A</v>
      </c>
      <c r="BD183" s="100" t="e">
        <f ca="true">+IF(AND(ISNUMBER(OFFSET('Hygiene Data'!$E$7,0,10*ROW('Hygiene Data'!E177))),'Data Summary'!DS183="Yes"),OFFSET('Hygiene Data'!$E$7,0,10*ROW('Hygiene Data'!E177)),NA())</f>
        <v>#N/A</v>
      </c>
      <c r="BE183" s="100" t="e">
        <f ca="true">+IF(AND(ISNUMBER(OFFSET('Hygiene Data'!$E$9,0,10*ROW('Hygiene Data'!E177))),'Data Summary'!DT183="Yes"),OFFSET('Hygiene Data'!$E$9,0,10*ROW('Hygiene Data'!E177)),NA())</f>
        <v>#N/A</v>
      </c>
      <c r="BF183" s="100" t="e">
        <f ca="true">+IF(AND(ISNUMBER(OFFSET('Hygiene Data'!$F$5,0,10*ROW('Hygiene Data'!F177))),'Data Summary'!DU183="Yes"),OFFSET('Hygiene Data'!$F$5,0,10*ROW('Hygiene Data'!F177)),NA())</f>
        <v>#N/A</v>
      </c>
      <c r="BG183" s="100" t="e">
        <f ca="true">+IF(AND(ISNUMBER(OFFSET('Hygiene Data'!$F$7,0,10*ROW('Hygiene Data'!F177))),'Data Summary'!DV183="Yes"),OFFSET('Hygiene Data'!$F$7,0,10*ROW('Hygiene Data'!F177)),NA())</f>
        <v>#N/A</v>
      </c>
      <c r="BH183" s="100" t="e">
        <f ca="true">+IF(AND(ISNUMBER(OFFSET('Hygiene Data'!$F$9,0,10*ROW('Hygiene Data'!F177))),'Data Summary'!DW183="Yes"),OFFSET('Hygiene Data'!$F$9,0,10*ROW('Hygiene Data'!F177)),NA())</f>
        <v>#N/A</v>
      </c>
      <c r="BI183" s="100" t="e">
        <f ca="true">+IF(AND(ISNUMBER(OFFSET('Hygiene Data'!$G$5,0,10*ROW('Hygiene Data'!G177))),'Data Summary'!DX183="Yes"),OFFSET('Hygiene Data'!$G$5,0,10*ROW('Hygiene Data'!G177)),NA())</f>
        <v>#N/A</v>
      </c>
      <c r="BJ183" s="100" t="e">
        <f ca="true">+IF(AND(ISNUMBER(OFFSET('Hygiene Data'!$G$7,0,10*ROW('Hygiene Data'!G177))),'Data Summary'!DY183="Yes"),OFFSET('Hygiene Data'!$G$7,0,10*ROW('Hygiene Data'!G177)),NA())</f>
        <v>#N/A</v>
      </c>
      <c r="BK183" s="100" t="e">
        <f ca="true">+IF(AND(ISNUMBER(OFFSET('Hygiene Data'!$G$9,0,10*ROW('Hygiene Data'!G177))),'Data Summary'!DZ183="Yes"),OFFSET('Hygiene Data'!$G$9,0,10*ROW('Hygiene Data'!G177)),NA())</f>
        <v>#N/A</v>
      </c>
      <c r="BL183" s="100" t="e">
        <f ca="true">+IF(AND(ISNUMBER(OFFSET('Hygiene Data'!$H$5,0,10*ROW('Hygiene Data'!H177))),'Data Summary'!EA183="Yes"),OFFSET('Hygiene Data'!$H$5,0,10*ROW('Hygiene Data'!H177)),NA())</f>
        <v>#N/A</v>
      </c>
      <c r="BM183" s="100" t="e">
        <f ca="true">+IF(AND(ISNUMBER(OFFSET('Hygiene Data'!$H$7,0,10*ROW('Hygiene Data'!H177))),'Data Summary'!EB183="Yes"),OFFSET('Hygiene Data'!$H$7,0,10*ROW('Hygiene Data'!H177)),NA())</f>
        <v>#N/A</v>
      </c>
      <c r="BN183" s="100" t="e">
        <f ca="true">+IF(AND(ISNUMBER(OFFSET('Hygiene Data'!$H$9,0,10*ROW('Hygiene Data'!H177))),'Data Summary'!EC183="Yes"),OFFSET('Hygiene Data'!$H$9,0,10*ROW('Hygiene Data'!H177)),NA())</f>
        <v>#N/A</v>
      </c>
      <c r="BO183" s="100" t="e">
        <f ca="true">+IF(AND(ISNUMBER(OFFSET('Hygiene Data'!$I$5,0,10*ROW('Hygiene Data'!I177))),'Data Summary'!ED183="Yes"),OFFSET('Hygiene Data'!$I$5,0,10*ROW('Hygiene Data'!I177)),NA())</f>
        <v>#N/A</v>
      </c>
      <c r="BP183" s="100" t="e">
        <f ca="true">+IF(AND(ISNUMBER(OFFSET('Hygiene Data'!$I$7,0,10*ROW('Hygiene Data'!I177))),'Data Summary'!EE183="Yes"),OFFSET('Hygiene Data'!$I$7,0,10*ROW('Hygiene Data'!I177)),NA())</f>
        <v>#N/A</v>
      </c>
      <c r="BQ183" s="100" t="e">
        <f ca="true">+IF(AND(ISNUMBER(OFFSET('Hygiene Data'!$I$9,0,10*ROW('Hygiene Data'!I177))),'Data Summary'!EF183="Yes"),OFFSET('Hygiene Data'!$I$9,0,10*ROW('Hygiene Data'!I177)),NA())</f>
        <v>#N/A</v>
      </c>
    </row>
    <row xmlns:x14ac="http://schemas.microsoft.com/office/spreadsheetml/2009/9/ac" r="184" x14ac:dyDescent="0.2">
      <c r="A184" s="351" t="e">
        <f ca="true">+RIGHT('Data Summary'!A184,LEN('Data Summary'!A184)-9)</f>
        <v>#VALUE!</v>
      </c>
      <c r="B184" s="38" t="str">
        <f ca="true">+IF(ISTEXT('Data Summary'!B184),'Data Summary'!B184,"")</f>
        <v/>
      </c>
      <c r="C184" s="350" t="e">
        <f ca="true">+VALUE('Data Summary'!C184)</f>
        <v>#VALUE!</v>
      </c>
      <c r="D184" s="98" t="e">
        <f ca="true">+IF(AND(ISNUMBER(OFFSET('Water Data'!$D$4,0,10*ROW('Water Data'!D178))),'Data Summary'!BS184="Yes"),100-OFFSET('Water Data'!$D$4,0,10*ROW('Water Data'!D178)),NA())</f>
        <v>#N/A</v>
      </c>
      <c r="E184" s="98" t="e">
        <f ca="true">+IF(AND(ISNUMBER(OFFSET('Water Data'!$D$6,0,10*ROW('Water Data'!D178))),'Data Summary'!BT184="Yes"),OFFSET('Water Data'!$D$6,0,10*ROW('Water Data'!D178)),NA())</f>
        <v>#N/A</v>
      </c>
      <c r="F184" s="98" t="e">
        <f ca="true">+IF(AND(ISNUMBER(OFFSET('Water Data'!$D$9,0,10*ROW('Water Data'!D178))),'Data Summary'!BU184="Yes"),OFFSET('Water Data'!$D$9,0,10*ROW('Water Data'!D178)),NA())</f>
        <v>#N/A</v>
      </c>
      <c r="G184" s="98" t="e">
        <f ca="true">+IF(AND(ISNUMBER(OFFSET('Water Data'!$E$4,0,10*ROW('Water Data'!E178))),'Data Summary'!BV184="Yes"),100-OFFSET('Water Data'!$E$4,0,10*ROW('Water Data'!E178)),NA())</f>
        <v>#N/A</v>
      </c>
      <c r="H184" s="98" t="e">
        <f ca="true">+IF(AND(ISNUMBER(OFFSET('Water Data'!$E$6,0,10*ROW('Water Data'!E178))),'Data Summary'!BW184="Yes"),OFFSET('Water Data'!$E$6,0,10*ROW('Water Data'!E178)),NA())</f>
        <v>#N/A</v>
      </c>
      <c r="I184" s="98" t="e">
        <f ca="true">+IF(AND(ISNUMBER(OFFSET('Water Data'!$E$9,0,10*ROW('Water Data'!E178))),'Data Summary'!BX184="Yes"),OFFSET('Water Data'!$E$9,0,10*ROW('Water Data'!E178)),NA())</f>
        <v>#N/A</v>
      </c>
      <c r="J184" s="98" t="e">
        <f ca="true">+IF(AND(ISNUMBER(OFFSET('Water Data'!$F$4,0,10*ROW('Water Data'!F178))),'Data Summary'!BY184="Yes"),100-OFFSET('Water Data'!$F$4,0,10*ROW('Water Data'!F178)),NA())</f>
        <v>#N/A</v>
      </c>
      <c r="K184" s="98" t="e">
        <f ca="true">+IF(AND(ISNUMBER(OFFSET('Water Data'!$F$6,0,10*ROW('Water Data'!F178))),'Data Summary'!BZ184="Yes"),OFFSET('Water Data'!$F$6,0,10*ROW('Water Data'!F178)),NA())</f>
        <v>#N/A</v>
      </c>
      <c r="L184" s="98" t="e">
        <f ca="true">+IF(AND(ISNUMBER(OFFSET('Water Data'!$F$9,0,10*ROW('Water Data'!F178))),'Data Summary'!CA184="Yes"),OFFSET('Water Data'!$F$9,0,10*ROW('Water Data'!F178)),NA())</f>
        <v>#N/A</v>
      </c>
      <c r="M184" s="98" t="e">
        <f ca="true">+IF(AND(ISNUMBER(OFFSET('Water Data'!$G$4,0,10*ROW('Water Data'!G178))),'Data Summary'!CB184="Yes"),100-OFFSET('Water Data'!$G$4,0,10*ROW('Water Data'!G178)),NA())</f>
        <v>#N/A</v>
      </c>
      <c r="N184" s="98" t="e">
        <f ca="true">+IF(AND(ISNUMBER(OFFSET('Water Data'!$G$6,0,10*ROW('Water Data'!G178))),'Data Summary'!CC184="Yes"),OFFSET('Water Data'!$G$6,0,10*ROW('Water Data'!G178)),NA())</f>
        <v>#N/A</v>
      </c>
      <c r="O184" s="98" t="e">
        <f ca="true">+IF(AND(ISNUMBER(OFFSET('Water Data'!$G$9,0,10*ROW('Water Data'!G178))),'Data Summary'!CD184="Yes"),OFFSET('Water Data'!$G$9,0,10*ROW('Water Data'!G178)),NA())</f>
        <v>#N/A</v>
      </c>
      <c r="P184" s="98" t="e">
        <f ca="true">+IF(AND(ISNUMBER(OFFSET('Water Data'!$H$4,0,10*ROW('Water Data'!H178))),'Data Summary'!CE184="Yes"),100-OFFSET('Water Data'!$H$4,0,10*ROW('Water Data'!H178)),NA())</f>
        <v>#N/A</v>
      </c>
      <c r="Q184" s="98" t="e">
        <f ca="true">+IF(AND(ISNUMBER(OFFSET('Water Data'!$H$6,0,10*ROW('Water Data'!H178))),'Data Summary'!CF184="Yes"),OFFSET('Water Data'!$H$6,0,10*ROW('Water Data'!H178)),NA())</f>
        <v>#N/A</v>
      </c>
      <c r="R184" s="98" t="e">
        <f ca="true">+IF(AND(ISNUMBER(OFFSET('Water Data'!$H$9,0,10*ROW('Water Data'!H178))),'Data Summary'!CG184="Yes"),OFFSET('Water Data'!$H$9,0,10*ROW('Water Data'!H178)),NA())</f>
        <v>#N/A</v>
      </c>
      <c r="S184" s="98" t="e">
        <f ca="true">+IF(AND(ISNUMBER(OFFSET('Water Data'!$I$4,0,10*ROW('Water Data'!I178))),'Data Summary'!CH184="Yes"),100-OFFSET('Water Data'!$I$4,0,10*ROW('Water Data'!I178)),NA())</f>
        <v>#N/A</v>
      </c>
      <c r="T184" s="98" t="e">
        <f ca="true">+IF(AND(ISNUMBER(OFFSET('Water Data'!$I$6,0,10*ROW('Water Data'!I178))),'Data Summary'!CI184="Yes"),OFFSET('Water Data'!$I$6,0,10*ROW('Water Data'!I178)),NA())</f>
        <v>#N/A</v>
      </c>
      <c r="U184" s="98" t="e">
        <f ca="true">+IF(AND(ISNUMBER(OFFSET('Water Data'!$I$9,0,10*ROW('Water Data'!I178))),'Data Summary'!CJ184="Yes"),OFFSET('Water Data'!$I$9,0,10*ROW('Water Data'!I178)),NA())</f>
        <v>#N/A</v>
      </c>
      <c r="V184" s="99" t="e">
        <f ca="true">+IF(AND(ISNUMBER(OFFSET('Sanitation Data'!$D$4,0,10*ROW('Sanitation Data'!D178))),'Data Summary'!CK184="Yes"),100-OFFSET('Sanitation Data'!$D$4,0,10*ROW('Sanitation Data'!D178)),NA())</f>
        <v>#N/A</v>
      </c>
      <c r="W184" s="99" t="e">
        <f ca="true">+IF(AND(ISNUMBER(OFFSET('Sanitation Data'!$D$6,0,10*ROW('Sanitation Data'!D178))),'Data Summary'!CL184="Yes"),OFFSET('Sanitation Data'!$D$6,0,10*ROW('Sanitation Data'!D178)),NA())</f>
        <v>#N/A</v>
      </c>
      <c r="X184" s="99" t="e">
        <f ca="true">+IF(AND(ISNUMBER(OFFSET('Sanitation Data'!$D$10,0,10*ROW('Sanitation Data'!D178))),'Data Summary'!CM184="Yes"),OFFSET('Sanitation Data'!$D$10,0,10*ROW('Sanitation Data'!D178)),NA())</f>
        <v>#N/A</v>
      </c>
      <c r="Y184" s="99" t="e">
        <f ca="true">+IF(AND(ISNUMBER(OFFSET('Sanitation Data'!$D$11,0,10*ROW('Sanitation Data'!D178))),'Data Summary'!CN184="Yes"),OFFSET('Sanitation Data'!$D$11,0,10*ROW('Sanitation Data'!D178)),NA())</f>
        <v>#N/A</v>
      </c>
      <c r="Z184" s="99" t="e">
        <f ca="true">+IF(AND(ISNUMBER(OFFSET('Sanitation Data'!$D$12,0,10*ROW('Sanitation Data'!D178))),'Data Summary'!CO184="Yes"),OFFSET('Sanitation Data'!$D$12,0,10*ROW('Sanitation Data'!D178)),NA())</f>
        <v>#N/A</v>
      </c>
      <c r="AA184" s="99" t="e">
        <f ca="true">+IF(AND(ISNUMBER(OFFSET('Sanitation Data'!$E$4,0,10*ROW('Sanitation Data'!E178))),'Data Summary'!CP184="Yes"),100-OFFSET('Sanitation Data'!$E$4,0,10*ROW('Sanitation Data'!E178)),NA())</f>
        <v>#N/A</v>
      </c>
      <c r="AB184" s="99" t="e">
        <f ca="true">+IF(AND(ISNUMBER(OFFSET('Sanitation Data'!$E$6,0,10*ROW('Sanitation Data'!E178))),'Data Summary'!CQ184="Yes"),OFFSET('Sanitation Data'!$E$6,0,10*ROW('Sanitation Data'!E178)),NA())</f>
        <v>#N/A</v>
      </c>
      <c r="AC184" s="99" t="e">
        <f ca="true">+IF(AND(ISNUMBER(OFFSET('Sanitation Data'!$E$10,0,10*ROW('Sanitation Data'!E178))),'Data Summary'!CR184="Yes"),OFFSET('Sanitation Data'!$E$10,0,10*ROW('Sanitation Data'!E178)),NA())</f>
        <v>#N/A</v>
      </c>
      <c r="AD184" s="99" t="e">
        <f ca="true">+IF(AND(ISNUMBER(OFFSET('Sanitation Data'!$E$11,0,10*ROW('Sanitation Data'!E178))),'Data Summary'!CS184="Yes"),OFFSET('Sanitation Data'!$E$11,0,10*ROW('Sanitation Data'!E178)),NA())</f>
        <v>#N/A</v>
      </c>
      <c r="AE184" s="99" t="e">
        <f ca="true">+IF(AND(ISNUMBER(OFFSET('Sanitation Data'!$E$12,0,10*ROW('Sanitation Data'!E178))),'Data Summary'!CT184="Yes"),OFFSET('Sanitation Data'!$E$12,0,10*ROW('Sanitation Data'!E178)),NA())</f>
        <v>#N/A</v>
      </c>
      <c r="AF184" s="99" t="e">
        <f ca="true">+IF(AND(ISNUMBER(OFFSET('Sanitation Data'!$F$4,0,10*ROW('Sanitation Data'!F178))),'Data Summary'!CU184="Yes"),100-OFFSET('Sanitation Data'!$F$4,0,10*ROW('Sanitation Data'!F178)),NA())</f>
        <v>#N/A</v>
      </c>
      <c r="AG184" s="99" t="e">
        <f ca="true">+IF(AND(ISNUMBER(OFFSET('Sanitation Data'!$F$6,0,10*ROW('Sanitation Data'!F178))),'Data Summary'!CV184="Yes"),OFFSET('Sanitation Data'!$F$6,0,10*ROW('Sanitation Data'!F178)),NA())</f>
        <v>#N/A</v>
      </c>
      <c r="AH184" s="99" t="e">
        <f ca="true">+IF(AND(ISNUMBER(OFFSET('Sanitation Data'!$F$10,0,10*ROW('Sanitation Data'!F178))),'Data Summary'!CW184="Yes"),OFFSET('Sanitation Data'!$F$10,0,10*ROW('Sanitation Data'!F178)),NA())</f>
        <v>#N/A</v>
      </c>
      <c r="AI184" s="99" t="e">
        <f ca="true">+IF(AND(ISNUMBER(OFFSET('Sanitation Data'!$F$11,0,10*ROW('Sanitation Data'!F178))),'Data Summary'!CX184="Yes"),OFFSET('Sanitation Data'!$F$11,0,10*ROW('Sanitation Data'!F178)),NA())</f>
        <v>#N/A</v>
      </c>
      <c r="AJ184" s="99" t="e">
        <f ca="true">+IF(AND(ISNUMBER(OFFSET('Sanitation Data'!$F$12,0,10*ROW('Sanitation Data'!F178))),'Data Summary'!CY184="Yes"),OFFSET('Sanitation Data'!$F$12,0,10*ROW('Sanitation Data'!F178)),NA())</f>
        <v>#N/A</v>
      </c>
      <c r="AK184" s="99" t="e">
        <f ca="true">+IF(AND(ISNUMBER(OFFSET('Sanitation Data'!$G$4,0,10*ROW('Sanitation Data'!G178))),'Data Summary'!CZ184="Yes"),100-OFFSET('Sanitation Data'!$G$4,0,10*ROW('Sanitation Data'!G178)),NA())</f>
        <v>#N/A</v>
      </c>
      <c r="AL184" s="99" t="e">
        <f ca="true">+IF(AND(ISNUMBER(OFFSET('Sanitation Data'!$G$6,0,10*ROW('Sanitation Data'!G178))),'Data Summary'!DA184="Yes"),OFFSET('Sanitation Data'!$G$6,0,10*ROW('Sanitation Data'!G178)),NA())</f>
        <v>#N/A</v>
      </c>
      <c r="AM184" s="99" t="e">
        <f ca="true">+IF(AND(ISNUMBER(OFFSET('Sanitation Data'!$G$10,0,10*ROW('Sanitation Data'!G178))),'Data Summary'!DB184="Yes"),OFFSET('Sanitation Data'!$G$10,0,10*ROW('Sanitation Data'!G178)),NA())</f>
        <v>#N/A</v>
      </c>
      <c r="AN184" s="99" t="e">
        <f ca="true">+IF(AND(ISNUMBER(OFFSET('Sanitation Data'!$G$11,0,10*ROW('Sanitation Data'!G178))),'Data Summary'!DC184="Yes"),OFFSET('Sanitation Data'!$G$11,0,10*ROW('Sanitation Data'!G178)),NA())</f>
        <v>#N/A</v>
      </c>
      <c r="AO184" s="99" t="e">
        <f ca="true">+IF(AND(ISNUMBER(OFFSET('Sanitation Data'!$G$12,0,10*ROW('Sanitation Data'!G178))),'Data Summary'!DD184="Yes"),OFFSET('Sanitation Data'!$G$12,0,10*ROW('Sanitation Data'!G178)),NA())</f>
        <v>#N/A</v>
      </c>
      <c r="AP184" s="99" t="e">
        <f ca="true">+IF(AND(ISNUMBER(OFFSET('Sanitation Data'!$H$4,0,10*ROW('Sanitation Data'!H178))),'Data Summary'!DE184="Yes"),100-OFFSET('Sanitation Data'!$H$4,0,10*ROW('Sanitation Data'!H178)),NA())</f>
        <v>#N/A</v>
      </c>
      <c r="AQ184" s="99" t="e">
        <f ca="true">+IF(AND(ISNUMBER(OFFSET('Sanitation Data'!$H$6,0,10*ROW('Sanitation Data'!H178))),'Data Summary'!DF184="Yes"),OFFSET('Sanitation Data'!$H$6,0,10*ROW('Sanitation Data'!H178)),NA())</f>
        <v>#N/A</v>
      </c>
      <c r="AR184" s="99" t="e">
        <f ca="true">+IF(AND(ISNUMBER(OFFSET('Sanitation Data'!$H$10,0,10*ROW('Sanitation Data'!H178))),'Data Summary'!DG184="Yes"),OFFSET('Sanitation Data'!$H$10,0,10*ROW('Sanitation Data'!H178)),NA())</f>
        <v>#N/A</v>
      </c>
      <c r="AS184" s="99" t="e">
        <f ca="true">+IF(AND(ISNUMBER(OFFSET('Sanitation Data'!$H$11,0,10*ROW('Sanitation Data'!H178))),'Data Summary'!DH184="Yes"),OFFSET('Sanitation Data'!$H$11,0,10*ROW('Sanitation Data'!H178)),NA())</f>
        <v>#N/A</v>
      </c>
      <c r="AT184" s="99" t="e">
        <f ca="true">+IF(AND(ISNUMBER(OFFSET('Sanitation Data'!$H$12,0,10*ROW('Sanitation Data'!H178))),'Data Summary'!DI184="Yes"),OFFSET('Sanitation Data'!$H$12,0,10*ROW('Sanitation Data'!H178)),NA())</f>
        <v>#N/A</v>
      </c>
      <c r="AU184" s="99" t="e">
        <f ca="true">+IF(AND(ISNUMBER(OFFSET('Sanitation Data'!$I$4,0,10*ROW('Sanitation Data'!I178))),'Data Summary'!DJ184="Yes"),100-OFFSET('Sanitation Data'!$I$4,0,10*ROW('Sanitation Data'!I178)),NA())</f>
        <v>#N/A</v>
      </c>
      <c r="AV184" s="99" t="e">
        <f ca="true">+IF(AND(ISNUMBER(OFFSET('Sanitation Data'!$I$6,0,10*ROW('Sanitation Data'!I178))),'Data Summary'!DK184="Yes"),OFFSET('Sanitation Data'!$I$6,0,10*ROW('Sanitation Data'!I178)),NA())</f>
        <v>#N/A</v>
      </c>
      <c r="AW184" s="99" t="e">
        <f ca="true">+IF(AND(ISNUMBER(OFFSET('Sanitation Data'!$I$10,0,10*ROW('Sanitation Data'!I178))),'Data Summary'!DL184="Yes"),OFFSET('Sanitation Data'!$I$10,0,10*ROW('Sanitation Data'!I178)),NA())</f>
        <v>#N/A</v>
      </c>
      <c r="AX184" s="99" t="e">
        <f ca="true">+IF(AND(ISNUMBER(OFFSET('Sanitation Data'!$I$11,0,10*ROW('Sanitation Data'!I178))),'Data Summary'!DM184="Yes"),OFFSET('Sanitation Data'!$I$11,0,10*ROW('Sanitation Data'!I178)),NA())</f>
        <v>#N/A</v>
      </c>
      <c r="AY184" s="99" t="e">
        <f ca="true">+IF(AND(ISNUMBER(OFFSET('Sanitation Data'!$I$12,0,10*ROW('Sanitation Data'!I178))),'Data Summary'!DN184="Yes"),OFFSET('Sanitation Data'!$I$12,0,10*ROW('Sanitation Data'!I178)),NA())</f>
        <v>#N/A</v>
      </c>
      <c r="AZ184" s="100" t="e">
        <f ca="true">+IF(AND(ISNUMBER(OFFSET('Hygiene Data'!$D$5,0,10*ROW('Hygiene Data'!D178))),'Data Summary'!DO184="Yes"),OFFSET('Hygiene Data'!$D$5,0,10*ROW('Hygiene Data'!D178)),NA())</f>
        <v>#N/A</v>
      </c>
      <c r="BA184" s="100" t="e">
        <f ca="true">+IF(AND(ISNUMBER(OFFSET('Hygiene Data'!$D$7,0,10*ROW('Hygiene Data'!D178))),'Data Summary'!DP184="Yes"),OFFSET('Hygiene Data'!$D$7,0,10*ROW('Hygiene Data'!D178)),NA())</f>
        <v>#N/A</v>
      </c>
      <c r="BB184" s="100" t="e">
        <f ca="true">+IF(AND(ISNUMBER(OFFSET('Hygiene Data'!$D$9,0,10*ROW('Hygiene Data'!D178))),'Data Summary'!DQ184="Yes"),OFFSET('Hygiene Data'!$D$9,0,10*ROW('Hygiene Data'!D178)),NA())</f>
        <v>#N/A</v>
      </c>
      <c r="BC184" s="100" t="e">
        <f ca="true">+IF(AND(ISNUMBER(OFFSET('Hygiene Data'!$E$5,0,10*ROW('Hygiene Data'!E178))),'Data Summary'!DR184="Yes"),OFFSET('Hygiene Data'!$E$5,0,10*ROW('Hygiene Data'!E178)),NA())</f>
        <v>#N/A</v>
      </c>
      <c r="BD184" s="100" t="e">
        <f ca="true">+IF(AND(ISNUMBER(OFFSET('Hygiene Data'!$E$7,0,10*ROW('Hygiene Data'!E178))),'Data Summary'!DS184="Yes"),OFFSET('Hygiene Data'!$E$7,0,10*ROW('Hygiene Data'!E178)),NA())</f>
        <v>#N/A</v>
      </c>
      <c r="BE184" s="100" t="e">
        <f ca="true">+IF(AND(ISNUMBER(OFFSET('Hygiene Data'!$E$9,0,10*ROW('Hygiene Data'!E178))),'Data Summary'!DT184="Yes"),OFFSET('Hygiene Data'!$E$9,0,10*ROW('Hygiene Data'!E178)),NA())</f>
        <v>#N/A</v>
      </c>
      <c r="BF184" s="100" t="e">
        <f ca="true">+IF(AND(ISNUMBER(OFFSET('Hygiene Data'!$F$5,0,10*ROW('Hygiene Data'!F178))),'Data Summary'!DU184="Yes"),OFFSET('Hygiene Data'!$F$5,0,10*ROW('Hygiene Data'!F178)),NA())</f>
        <v>#N/A</v>
      </c>
      <c r="BG184" s="100" t="e">
        <f ca="true">+IF(AND(ISNUMBER(OFFSET('Hygiene Data'!$F$7,0,10*ROW('Hygiene Data'!F178))),'Data Summary'!DV184="Yes"),OFFSET('Hygiene Data'!$F$7,0,10*ROW('Hygiene Data'!F178)),NA())</f>
        <v>#N/A</v>
      </c>
      <c r="BH184" s="100" t="e">
        <f ca="true">+IF(AND(ISNUMBER(OFFSET('Hygiene Data'!$F$9,0,10*ROW('Hygiene Data'!F178))),'Data Summary'!DW184="Yes"),OFFSET('Hygiene Data'!$F$9,0,10*ROW('Hygiene Data'!F178)),NA())</f>
        <v>#N/A</v>
      </c>
      <c r="BI184" s="100" t="e">
        <f ca="true">+IF(AND(ISNUMBER(OFFSET('Hygiene Data'!$G$5,0,10*ROW('Hygiene Data'!G178))),'Data Summary'!DX184="Yes"),OFFSET('Hygiene Data'!$G$5,0,10*ROW('Hygiene Data'!G178)),NA())</f>
        <v>#N/A</v>
      </c>
      <c r="BJ184" s="100" t="e">
        <f ca="true">+IF(AND(ISNUMBER(OFFSET('Hygiene Data'!$G$7,0,10*ROW('Hygiene Data'!G178))),'Data Summary'!DY184="Yes"),OFFSET('Hygiene Data'!$G$7,0,10*ROW('Hygiene Data'!G178)),NA())</f>
        <v>#N/A</v>
      </c>
      <c r="BK184" s="100" t="e">
        <f ca="true">+IF(AND(ISNUMBER(OFFSET('Hygiene Data'!$G$9,0,10*ROW('Hygiene Data'!G178))),'Data Summary'!DZ184="Yes"),OFFSET('Hygiene Data'!$G$9,0,10*ROW('Hygiene Data'!G178)),NA())</f>
        <v>#N/A</v>
      </c>
      <c r="BL184" s="100" t="e">
        <f ca="true">+IF(AND(ISNUMBER(OFFSET('Hygiene Data'!$H$5,0,10*ROW('Hygiene Data'!H178))),'Data Summary'!EA184="Yes"),OFFSET('Hygiene Data'!$H$5,0,10*ROW('Hygiene Data'!H178)),NA())</f>
        <v>#N/A</v>
      </c>
      <c r="BM184" s="100" t="e">
        <f ca="true">+IF(AND(ISNUMBER(OFFSET('Hygiene Data'!$H$7,0,10*ROW('Hygiene Data'!H178))),'Data Summary'!EB184="Yes"),OFFSET('Hygiene Data'!$H$7,0,10*ROW('Hygiene Data'!H178)),NA())</f>
        <v>#N/A</v>
      </c>
      <c r="BN184" s="100" t="e">
        <f ca="true">+IF(AND(ISNUMBER(OFFSET('Hygiene Data'!$H$9,0,10*ROW('Hygiene Data'!H178))),'Data Summary'!EC184="Yes"),OFFSET('Hygiene Data'!$H$9,0,10*ROW('Hygiene Data'!H178)),NA())</f>
        <v>#N/A</v>
      </c>
      <c r="BO184" s="100" t="e">
        <f ca="true">+IF(AND(ISNUMBER(OFFSET('Hygiene Data'!$I$5,0,10*ROW('Hygiene Data'!I178))),'Data Summary'!ED184="Yes"),OFFSET('Hygiene Data'!$I$5,0,10*ROW('Hygiene Data'!I178)),NA())</f>
        <v>#N/A</v>
      </c>
      <c r="BP184" s="100" t="e">
        <f ca="true">+IF(AND(ISNUMBER(OFFSET('Hygiene Data'!$I$7,0,10*ROW('Hygiene Data'!I178))),'Data Summary'!EE184="Yes"),OFFSET('Hygiene Data'!$I$7,0,10*ROW('Hygiene Data'!I178)),NA())</f>
        <v>#N/A</v>
      </c>
      <c r="BQ184" s="100" t="e">
        <f ca="true">+IF(AND(ISNUMBER(OFFSET('Hygiene Data'!$I$9,0,10*ROW('Hygiene Data'!I178))),'Data Summary'!EF184="Yes"),OFFSET('Hygiene Data'!$I$9,0,10*ROW('Hygiene Data'!I178)),NA())</f>
        <v>#N/A</v>
      </c>
    </row>
    <row xmlns:x14ac="http://schemas.microsoft.com/office/spreadsheetml/2009/9/ac" r="185" x14ac:dyDescent="0.2">
      <c r="A185" s="351" t="e">
        <f ca="true">+RIGHT('Data Summary'!A185,LEN('Data Summary'!A185)-9)</f>
        <v>#VALUE!</v>
      </c>
      <c r="B185" s="38" t="str">
        <f ca="true">+IF(ISTEXT('Data Summary'!B185),'Data Summary'!B185,"")</f>
        <v/>
      </c>
      <c r="C185" s="350" t="e">
        <f ca="true">+VALUE('Data Summary'!C185)</f>
        <v>#VALUE!</v>
      </c>
      <c r="D185" s="98" t="e">
        <f ca="true">+IF(AND(ISNUMBER(OFFSET('Water Data'!$D$4,0,10*ROW('Water Data'!D179))),'Data Summary'!BS185="Yes"),100-OFFSET('Water Data'!$D$4,0,10*ROW('Water Data'!D179)),NA())</f>
        <v>#N/A</v>
      </c>
      <c r="E185" s="98" t="e">
        <f ca="true">+IF(AND(ISNUMBER(OFFSET('Water Data'!$D$6,0,10*ROW('Water Data'!D179))),'Data Summary'!BT185="Yes"),OFFSET('Water Data'!$D$6,0,10*ROW('Water Data'!D179)),NA())</f>
        <v>#N/A</v>
      </c>
      <c r="F185" s="98" t="e">
        <f ca="true">+IF(AND(ISNUMBER(OFFSET('Water Data'!$D$9,0,10*ROW('Water Data'!D179))),'Data Summary'!BU185="Yes"),OFFSET('Water Data'!$D$9,0,10*ROW('Water Data'!D179)),NA())</f>
        <v>#N/A</v>
      </c>
      <c r="G185" s="98" t="e">
        <f ca="true">+IF(AND(ISNUMBER(OFFSET('Water Data'!$E$4,0,10*ROW('Water Data'!E179))),'Data Summary'!BV185="Yes"),100-OFFSET('Water Data'!$E$4,0,10*ROW('Water Data'!E179)),NA())</f>
        <v>#N/A</v>
      </c>
      <c r="H185" s="98" t="e">
        <f ca="true">+IF(AND(ISNUMBER(OFFSET('Water Data'!$E$6,0,10*ROW('Water Data'!E179))),'Data Summary'!BW185="Yes"),OFFSET('Water Data'!$E$6,0,10*ROW('Water Data'!E179)),NA())</f>
        <v>#N/A</v>
      </c>
      <c r="I185" s="98" t="e">
        <f ca="true">+IF(AND(ISNUMBER(OFFSET('Water Data'!$E$9,0,10*ROW('Water Data'!E179))),'Data Summary'!BX185="Yes"),OFFSET('Water Data'!$E$9,0,10*ROW('Water Data'!E179)),NA())</f>
        <v>#N/A</v>
      </c>
      <c r="J185" s="98" t="e">
        <f ca="true">+IF(AND(ISNUMBER(OFFSET('Water Data'!$F$4,0,10*ROW('Water Data'!F179))),'Data Summary'!BY185="Yes"),100-OFFSET('Water Data'!$F$4,0,10*ROW('Water Data'!F179)),NA())</f>
        <v>#N/A</v>
      </c>
      <c r="K185" s="98" t="e">
        <f ca="true">+IF(AND(ISNUMBER(OFFSET('Water Data'!$F$6,0,10*ROW('Water Data'!F179))),'Data Summary'!BZ185="Yes"),OFFSET('Water Data'!$F$6,0,10*ROW('Water Data'!F179)),NA())</f>
        <v>#N/A</v>
      </c>
      <c r="L185" s="98" t="e">
        <f ca="true">+IF(AND(ISNUMBER(OFFSET('Water Data'!$F$9,0,10*ROW('Water Data'!F179))),'Data Summary'!CA185="Yes"),OFFSET('Water Data'!$F$9,0,10*ROW('Water Data'!F179)),NA())</f>
        <v>#N/A</v>
      </c>
      <c r="M185" s="98" t="e">
        <f ca="true">+IF(AND(ISNUMBER(OFFSET('Water Data'!$G$4,0,10*ROW('Water Data'!G179))),'Data Summary'!CB185="Yes"),100-OFFSET('Water Data'!$G$4,0,10*ROW('Water Data'!G179)),NA())</f>
        <v>#N/A</v>
      </c>
      <c r="N185" s="98" t="e">
        <f ca="true">+IF(AND(ISNUMBER(OFFSET('Water Data'!$G$6,0,10*ROW('Water Data'!G179))),'Data Summary'!CC185="Yes"),OFFSET('Water Data'!$G$6,0,10*ROW('Water Data'!G179)),NA())</f>
        <v>#N/A</v>
      </c>
      <c r="O185" s="98" t="e">
        <f ca="true">+IF(AND(ISNUMBER(OFFSET('Water Data'!$G$9,0,10*ROW('Water Data'!G179))),'Data Summary'!CD185="Yes"),OFFSET('Water Data'!$G$9,0,10*ROW('Water Data'!G179)),NA())</f>
        <v>#N/A</v>
      </c>
      <c r="P185" s="98" t="e">
        <f ca="true">+IF(AND(ISNUMBER(OFFSET('Water Data'!$H$4,0,10*ROW('Water Data'!H179))),'Data Summary'!CE185="Yes"),100-OFFSET('Water Data'!$H$4,0,10*ROW('Water Data'!H179)),NA())</f>
        <v>#N/A</v>
      </c>
      <c r="Q185" s="98" t="e">
        <f ca="true">+IF(AND(ISNUMBER(OFFSET('Water Data'!$H$6,0,10*ROW('Water Data'!H179))),'Data Summary'!CF185="Yes"),OFFSET('Water Data'!$H$6,0,10*ROW('Water Data'!H179)),NA())</f>
        <v>#N/A</v>
      </c>
      <c r="R185" s="98" t="e">
        <f ca="true">+IF(AND(ISNUMBER(OFFSET('Water Data'!$H$9,0,10*ROW('Water Data'!H179))),'Data Summary'!CG185="Yes"),OFFSET('Water Data'!$H$9,0,10*ROW('Water Data'!H179)),NA())</f>
        <v>#N/A</v>
      </c>
      <c r="S185" s="98" t="e">
        <f ca="true">+IF(AND(ISNUMBER(OFFSET('Water Data'!$I$4,0,10*ROW('Water Data'!I179))),'Data Summary'!CH185="Yes"),100-OFFSET('Water Data'!$I$4,0,10*ROW('Water Data'!I179)),NA())</f>
        <v>#N/A</v>
      </c>
      <c r="T185" s="98" t="e">
        <f ca="true">+IF(AND(ISNUMBER(OFFSET('Water Data'!$I$6,0,10*ROW('Water Data'!I179))),'Data Summary'!CI185="Yes"),OFFSET('Water Data'!$I$6,0,10*ROW('Water Data'!I179)),NA())</f>
        <v>#N/A</v>
      </c>
      <c r="U185" s="98" t="e">
        <f ca="true">+IF(AND(ISNUMBER(OFFSET('Water Data'!$I$9,0,10*ROW('Water Data'!I179))),'Data Summary'!CJ185="Yes"),OFFSET('Water Data'!$I$9,0,10*ROW('Water Data'!I179)),NA())</f>
        <v>#N/A</v>
      </c>
      <c r="V185" s="99" t="e">
        <f ca="true">+IF(AND(ISNUMBER(OFFSET('Sanitation Data'!$D$4,0,10*ROW('Sanitation Data'!D179))),'Data Summary'!CK185="Yes"),100-OFFSET('Sanitation Data'!$D$4,0,10*ROW('Sanitation Data'!D179)),NA())</f>
        <v>#N/A</v>
      </c>
      <c r="W185" s="99" t="e">
        <f ca="true">+IF(AND(ISNUMBER(OFFSET('Sanitation Data'!$D$6,0,10*ROW('Sanitation Data'!D179))),'Data Summary'!CL185="Yes"),OFFSET('Sanitation Data'!$D$6,0,10*ROW('Sanitation Data'!D179)),NA())</f>
        <v>#N/A</v>
      </c>
      <c r="X185" s="99" t="e">
        <f ca="true">+IF(AND(ISNUMBER(OFFSET('Sanitation Data'!$D$10,0,10*ROW('Sanitation Data'!D179))),'Data Summary'!CM185="Yes"),OFFSET('Sanitation Data'!$D$10,0,10*ROW('Sanitation Data'!D179)),NA())</f>
        <v>#N/A</v>
      </c>
      <c r="Y185" s="99" t="e">
        <f ca="true">+IF(AND(ISNUMBER(OFFSET('Sanitation Data'!$D$11,0,10*ROW('Sanitation Data'!D179))),'Data Summary'!CN185="Yes"),OFFSET('Sanitation Data'!$D$11,0,10*ROW('Sanitation Data'!D179)),NA())</f>
        <v>#N/A</v>
      </c>
      <c r="Z185" s="99" t="e">
        <f ca="true">+IF(AND(ISNUMBER(OFFSET('Sanitation Data'!$D$12,0,10*ROW('Sanitation Data'!D179))),'Data Summary'!CO185="Yes"),OFFSET('Sanitation Data'!$D$12,0,10*ROW('Sanitation Data'!D179)),NA())</f>
        <v>#N/A</v>
      </c>
      <c r="AA185" s="99" t="e">
        <f ca="true">+IF(AND(ISNUMBER(OFFSET('Sanitation Data'!$E$4,0,10*ROW('Sanitation Data'!E179))),'Data Summary'!CP185="Yes"),100-OFFSET('Sanitation Data'!$E$4,0,10*ROW('Sanitation Data'!E179)),NA())</f>
        <v>#N/A</v>
      </c>
      <c r="AB185" s="99" t="e">
        <f ca="true">+IF(AND(ISNUMBER(OFFSET('Sanitation Data'!$E$6,0,10*ROW('Sanitation Data'!E179))),'Data Summary'!CQ185="Yes"),OFFSET('Sanitation Data'!$E$6,0,10*ROW('Sanitation Data'!E179)),NA())</f>
        <v>#N/A</v>
      </c>
      <c r="AC185" s="99" t="e">
        <f ca="true">+IF(AND(ISNUMBER(OFFSET('Sanitation Data'!$E$10,0,10*ROW('Sanitation Data'!E179))),'Data Summary'!CR185="Yes"),OFFSET('Sanitation Data'!$E$10,0,10*ROW('Sanitation Data'!E179)),NA())</f>
        <v>#N/A</v>
      </c>
      <c r="AD185" s="99" t="e">
        <f ca="true">+IF(AND(ISNUMBER(OFFSET('Sanitation Data'!$E$11,0,10*ROW('Sanitation Data'!E179))),'Data Summary'!CS185="Yes"),OFFSET('Sanitation Data'!$E$11,0,10*ROW('Sanitation Data'!E179)),NA())</f>
        <v>#N/A</v>
      </c>
      <c r="AE185" s="99" t="e">
        <f ca="true">+IF(AND(ISNUMBER(OFFSET('Sanitation Data'!$E$12,0,10*ROW('Sanitation Data'!E179))),'Data Summary'!CT185="Yes"),OFFSET('Sanitation Data'!$E$12,0,10*ROW('Sanitation Data'!E179)),NA())</f>
        <v>#N/A</v>
      </c>
      <c r="AF185" s="99" t="e">
        <f ca="true">+IF(AND(ISNUMBER(OFFSET('Sanitation Data'!$F$4,0,10*ROW('Sanitation Data'!F179))),'Data Summary'!CU185="Yes"),100-OFFSET('Sanitation Data'!$F$4,0,10*ROW('Sanitation Data'!F179)),NA())</f>
        <v>#N/A</v>
      </c>
      <c r="AG185" s="99" t="e">
        <f ca="true">+IF(AND(ISNUMBER(OFFSET('Sanitation Data'!$F$6,0,10*ROW('Sanitation Data'!F179))),'Data Summary'!CV185="Yes"),OFFSET('Sanitation Data'!$F$6,0,10*ROW('Sanitation Data'!F179)),NA())</f>
        <v>#N/A</v>
      </c>
      <c r="AH185" s="99" t="e">
        <f ca="true">+IF(AND(ISNUMBER(OFFSET('Sanitation Data'!$F$10,0,10*ROW('Sanitation Data'!F179))),'Data Summary'!CW185="Yes"),OFFSET('Sanitation Data'!$F$10,0,10*ROW('Sanitation Data'!F179)),NA())</f>
        <v>#N/A</v>
      </c>
      <c r="AI185" s="99" t="e">
        <f ca="true">+IF(AND(ISNUMBER(OFFSET('Sanitation Data'!$F$11,0,10*ROW('Sanitation Data'!F179))),'Data Summary'!CX185="Yes"),OFFSET('Sanitation Data'!$F$11,0,10*ROW('Sanitation Data'!F179)),NA())</f>
        <v>#N/A</v>
      </c>
      <c r="AJ185" s="99" t="e">
        <f ca="true">+IF(AND(ISNUMBER(OFFSET('Sanitation Data'!$F$12,0,10*ROW('Sanitation Data'!F179))),'Data Summary'!CY185="Yes"),OFFSET('Sanitation Data'!$F$12,0,10*ROW('Sanitation Data'!F179)),NA())</f>
        <v>#N/A</v>
      </c>
      <c r="AK185" s="99" t="e">
        <f ca="true">+IF(AND(ISNUMBER(OFFSET('Sanitation Data'!$G$4,0,10*ROW('Sanitation Data'!G179))),'Data Summary'!CZ185="Yes"),100-OFFSET('Sanitation Data'!$G$4,0,10*ROW('Sanitation Data'!G179)),NA())</f>
        <v>#N/A</v>
      </c>
      <c r="AL185" s="99" t="e">
        <f ca="true">+IF(AND(ISNUMBER(OFFSET('Sanitation Data'!$G$6,0,10*ROW('Sanitation Data'!G179))),'Data Summary'!DA185="Yes"),OFFSET('Sanitation Data'!$G$6,0,10*ROW('Sanitation Data'!G179)),NA())</f>
        <v>#N/A</v>
      </c>
      <c r="AM185" s="99" t="e">
        <f ca="true">+IF(AND(ISNUMBER(OFFSET('Sanitation Data'!$G$10,0,10*ROW('Sanitation Data'!G179))),'Data Summary'!DB185="Yes"),OFFSET('Sanitation Data'!$G$10,0,10*ROW('Sanitation Data'!G179)),NA())</f>
        <v>#N/A</v>
      </c>
      <c r="AN185" s="99" t="e">
        <f ca="true">+IF(AND(ISNUMBER(OFFSET('Sanitation Data'!$G$11,0,10*ROW('Sanitation Data'!G179))),'Data Summary'!DC185="Yes"),OFFSET('Sanitation Data'!$G$11,0,10*ROW('Sanitation Data'!G179)),NA())</f>
        <v>#N/A</v>
      </c>
      <c r="AO185" s="99" t="e">
        <f ca="true">+IF(AND(ISNUMBER(OFFSET('Sanitation Data'!$G$12,0,10*ROW('Sanitation Data'!G179))),'Data Summary'!DD185="Yes"),OFFSET('Sanitation Data'!$G$12,0,10*ROW('Sanitation Data'!G179)),NA())</f>
        <v>#N/A</v>
      </c>
      <c r="AP185" s="99" t="e">
        <f ca="true">+IF(AND(ISNUMBER(OFFSET('Sanitation Data'!$H$4,0,10*ROW('Sanitation Data'!H179))),'Data Summary'!DE185="Yes"),100-OFFSET('Sanitation Data'!$H$4,0,10*ROW('Sanitation Data'!H179)),NA())</f>
        <v>#N/A</v>
      </c>
      <c r="AQ185" s="99" t="e">
        <f ca="true">+IF(AND(ISNUMBER(OFFSET('Sanitation Data'!$H$6,0,10*ROW('Sanitation Data'!H179))),'Data Summary'!DF185="Yes"),OFFSET('Sanitation Data'!$H$6,0,10*ROW('Sanitation Data'!H179)),NA())</f>
        <v>#N/A</v>
      </c>
      <c r="AR185" s="99" t="e">
        <f ca="true">+IF(AND(ISNUMBER(OFFSET('Sanitation Data'!$H$10,0,10*ROW('Sanitation Data'!H179))),'Data Summary'!DG185="Yes"),OFFSET('Sanitation Data'!$H$10,0,10*ROW('Sanitation Data'!H179)),NA())</f>
        <v>#N/A</v>
      </c>
      <c r="AS185" s="99" t="e">
        <f ca="true">+IF(AND(ISNUMBER(OFFSET('Sanitation Data'!$H$11,0,10*ROW('Sanitation Data'!H179))),'Data Summary'!DH185="Yes"),OFFSET('Sanitation Data'!$H$11,0,10*ROW('Sanitation Data'!H179)),NA())</f>
        <v>#N/A</v>
      </c>
      <c r="AT185" s="99" t="e">
        <f ca="true">+IF(AND(ISNUMBER(OFFSET('Sanitation Data'!$H$12,0,10*ROW('Sanitation Data'!H179))),'Data Summary'!DI185="Yes"),OFFSET('Sanitation Data'!$H$12,0,10*ROW('Sanitation Data'!H179)),NA())</f>
        <v>#N/A</v>
      </c>
      <c r="AU185" s="99" t="e">
        <f ca="true">+IF(AND(ISNUMBER(OFFSET('Sanitation Data'!$I$4,0,10*ROW('Sanitation Data'!I179))),'Data Summary'!DJ185="Yes"),100-OFFSET('Sanitation Data'!$I$4,0,10*ROW('Sanitation Data'!I179)),NA())</f>
        <v>#N/A</v>
      </c>
      <c r="AV185" s="99" t="e">
        <f ca="true">+IF(AND(ISNUMBER(OFFSET('Sanitation Data'!$I$6,0,10*ROW('Sanitation Data'!I179))),'Data Summary'!DK185="Yes"),OFFSET('Sanitation Data'!$I$6,0,10*ROW('Sanitation Data'!I179)),NA())</f>
        <v>#N/A</v>
      </c>
      <c r="AW185" s="99" t="e">
        <f ca="true">+IF(AND(ISNUMBER(OFFSET('Sanitation Data'!$I$10,0,10*ROW('Sanitation Data'!I179))),'Data Summary'!DL185="Yes"),OFFSET('Sanitation Data'!$I$10,0,10*ROW('Sanitation Data'!I179)),NA())</f>
        <v>#N/A</v>
      </c>
      <c r="AX185" s="99" t="e">
        <f ca="true">+IF(AND(ISNUMBER(OFFSET('Sanitation Data'!$I$11,0,10*ROW('Sanitation Data'!I179))),'Data Summary'!DM185="Yes"),OFFSET('Sanitation Data'!$I$11,0,10*ROW('Sanitation Data'!I179)),NA())</f>
        <v>#N/A</v>
      </c>
      <c r="AY185" s="99" t="e">
        <f ca="true">+IF(AND(ISNUMBER(OFFSET('Sanitation Data'!$I$12,0,10*ROW('Sanitation Data'!I179))),'Data Summary'!DN185="Yes"),OFFSET('Sanitation Data'!$I$12,0,10*ROW('Sanitation Data'!I179)),NA())</f>
        <v>#N/A</v>
      </c>
      <c r="AZ185" s="100" t="e">
        <f ca="true">+IF(AND(ISNUMBER(OFFSET('Hygiene Data'!$D$5,0,10*ROW('Hygiene Data'!D179))),'Data Summary'!DO185="Yes"),OFFSET('Hygiene Data'!$D$5,0,10*ROW('Hygiene Data'!D179)),NA())</f>
        <v>#N/A</v>
      </c>
      <c r="BA185" s="100" t="e">
        <f ca="true">+IF(AND(ISNUMBER(OFFSET('Hygiene Data'!$D$7,0,10*ROW('Hygiene Data'!D179))),'Data Summary'!DP185="Yes"),OFFSET('Hygiene Data'!$D$7,0,10*ROW('Hygiene Data'!D179)),NA())</f>
        <v>#N/A</v>
      </c>
      <c r="BB185" s="100" t="e">
        <f ca="true">+IF(AND(ISNUMBER(OFFSET('Hygiene Data'!$D$9,0,10*ROW('Hygiene Data'!D179))),'Data Summary'!DQ185="Yes"),OFFSET('Hygiene Data'!$D$9,0,10*ROW('Hygiene Data'!D179)),NA())</f>
        <v>#N/A</v>
      </c>
      <c r="BC185" s="100" t="e">
        <f ca="true">+IF(AND(ISNUMBER(OFFSET('Hygiene Data'!$E$5,0,10*ROW('Hygiene Data'!E179))),'Data Summary'!DR185="Yes"),OFFSET('Hygiene Data'!$E$5,0,10*ROW('Hygiene Data'!E179)),NA())</f>
        <v>#N/A</v>
      </c>
      <c r="BD185" s="100" t="e">
        <f ca="true">+IF(AND(ISNUMBER(OFFSET('Hygiene Data'!$E$7,0,10*ROW('Hygiene Data'!E179))),'Data Summary'!DS185="Yes"),OFFSET('Hygiene Data'!$E$7,0,10*ROW('Hygiene Data'!E179)),NA())</f>
        <v>#N/A</v>
      </c>
      <c r="BE185" s="100" t="e">
        <f ca="true">+IF(AND(ISNUMBER(OFFSET('Hygiene Data'!$E$9,0,10*ROW('Hygiene Data'!E179))),'Data Summary'!DT185="Yes"),OFFSET('Hygiene Data'!$E$9,0,10*ROW('Hygiene Data'!E179)),NA())</f>
        <v>#N/A</v>
      </c>
      <c r="BF185" s="100" t="e">
        <f ca="true">+IF(AND(ISNUMBER(OFFSET('Hygiene Data'!$F$5,0,10*ROW('Hygiene Data'!F179))),'Data Summary'!DU185="Yes"),OFFSET('Hygiene Data'!$F$5,0,10*ROW('Hygiene Data'!F179)),NA())</f>
        <v>#N/A</v>
      </c>
      <c r="BG185" s="100" t="e">
        <f ca="true">+IF(AND(ISNUMBER(OFFSET('Hygiene Data'!$F$7,0,10*ROW('Hygiene Data'!F179))),'Data Summary'!DV185="Yes"),OFFSET('Hygiene Data'!$F$7,0,10*ROW('Hygiene Data'!F179)),NA())</f>
        <v>#N/A</v>
      </c>
      <c r="BH185" s="100" t="e">
        <f ca="true">+IF(AND(ISNUMBER(OFFSET('Hygiene Data'!$F$9,0,10*ROW('Hygiene Data'!F179))),'Data Summary'!DW185="Yes"),OFFSET('Hygiene Data'!$F$9,0,10*ROW('Hygiene Data'!F179)),NA())</f>
        <v>#N/A</v>
      </c>
      <c r="BI185" s="100" t="e">
        <f ca="true">+IF(AND(ISNUMBER(OFFSET('Hygiene Data'!$G$5,0,10*ROW('Hygiene Data'!G179))),'Data Summary'!DX185="Yes"),OFFSET('Hygiene Data'!$G$5,0,10*ROW('Hygiene Data'!G179)),NA())</f>
        <v>#N/A</v>
      </c>
      <c r="BJ185" s="100" t="e">
        <f ca="true">+IF(AND(ISNUMBER(OFFSET('Hygiene Data'!$G$7,0,10*ROW('Hygiene Data'!G179))),'Data Summary'!DY185="Yes"),OFFSET('Hygiene Data'!$G$7,0,10*ROW('Hygiene Data'!G179)),NA())</f>
        <v>#N/A</v>
      </c>
      <c r="BK185" s="100" t="e">
        <f ca="true">+IF(AND(ISNUMBER(OFFSET('Hygiene Data'!$G$9,0,10*ROW('Hygiene Data'!G179))),'Data Summary'!DZ185="Yes"),OFFSET('Hygiene Data'!$G$9,0,10*ROW('Hygiene Data'!G179)),NA())</f>
        <v>#N/A</v>
      </c>
      <c r="BL185" s="100" t="e">
        <f ca="true">+IF(AND(ISNUMBER(OFFSET('Hygiene Data'!$H$5,0,10*ROW('Hygiene Data'!H179))),'Data Summary'!EA185="Yes"),OFFSET('Hygiene Data'!$H$5,0,10*ROW('Hygiene Data'!H179)),NA())</f>
        <v>#N/A</v>
      </c>
      <c r="BM185" s="100" t="e">
        <f ca="true">+IF(AND(ISNUMBER(OFFSET('Hygiene Data'!$H$7,0,10*ROW('Hygiene Data'!H179))),'Data Summary'!EB185="Yes"),OFFSET('Hygiene Data'!$H$7,0,10*ROW('Hygiene Data'!H179)),NA())</f>
        <v>#N/A</v>
      </c>
      <c r="BN185" s="100" t="e">
        <f ca="true">+IF(AND(ISNUMBER(OFFSET('Hygiene Data'!$H$9,0,10*ROW('Hygiene Data'!H179))),'Data Summary'!EC185="Yes"),OFFSET('Hygiene Data'!$H$9,0,10*ROW('Hygiene Data'!H179)),NA())</f>
        <v>#N/A</v>
      </c>
      <c r="BO185" s="100" t="e">
        <f ca="true">+IF(AND(ISNUMBER(OFFSET('Hygiene Data'!$I$5,0,10*ROW('Hygiene Data'!I179))),'Data Summary'!ED185="Yes"),OFFSET('Hygiene Data'!$I$5,0,10*ROW('Hygiene Data'!I179)),NA())</f>
        <v>#N/A</v>
      </c>
      <c r="BP185" s="100" t="e">
        <f ca="true">+IF(AND(ISNUMBER(OFFSET('Hygiene Data'!$I$7,0,10*ROW('Hygiene Data'!I179))),'Data Summary'!EE185="Yes"),OFFSET('Hygiene Data'!$I$7,0,10*ROW('Hygiene Data'!I179)),NA())</f>
        <v>#N/A</v>
      </c>
      <c r="BQ185" s="100" t="e">
        <f ca="true">+IF(AND(ISNUMBER(OFFSET('Hygiene Data'!$I$9,0,10*ROW('Hygiene Data'!I179))),'Data Summary'!EF185="Yes"),OFFSET('Hygiene Data'!$I$9,0,10*ROW('Hygiene Data'!I179)),NA())</f>
        <v>#N/A</v>
      </c>
    </row>
    <row xmlns:x14ac="http://schemas.microsoft.com/office/spreadsheetml/2009/9/ac" r="186" x14ac:dyDescent="0.2">
      <c r="A186" s="351" t="e">
        <f ca="true">+RIGHT('Data Summary'!A186,LEN('Data Summary'!A186)-9)</f>
        <v>#VALUE!</v>
      </c>
      <c r="B186" s="38" t="str">
        <f ca="true">+IF(ISTEXT('Data Summary'!B186),'Data Summary'!B186,"")</f>
        <v/>
      </c>
      <c r="C186" s="350" t="e">
        <f ca="true">+VALUE('Data Summary'!C186)</f>
        <v>#VALUE!</v>
      </c>
      <c r="D186" s="98" t="e">
        <f ca="true">+IF(AND(ISNUMBER(OFFSET('Water Data'!$D$4,0,10*ROW('Water Data'!D180))),'Data Summary'!BS186="Yes"),100-OFFSET('Water Data'!$D$4,0,10*ROW('Water Data'!D180)),NA())</f>
        <v>#N/A</v>
      </c>
      <c r="E186" s="98" t="e">
        <f ca="true">+IF(AND(ISNUMBER(OFFSET('Water Data'!$D$6,0,10*ROW('Water Data'!D180))),'Data Summary'!BT186="Yes"),OFFSET('Water Data'!$D$6,0,10*ROW('Water Data'!D180)),NA())</f>
        <v>#N/A</v>
      </c>
      <c r="F186" s="98" t="e">
        <f ca="true">+IF(AND(ISNUMBER(OFFSET('Water Data'!$D$9,0,10*ROW('Water Data'!D180))),'Data Summary'!BU186="Yes"),OFFSET('Water Data'!$D$9,0,10*ROW('Water Data'!D180)),NA())</f>
        <v>#N/A</v>
      </c>
      <c r="G186" s="98" t="e">
        <f ca="true">+IF(AND(ISNUMBER(OFFSET('Water Data'!$E$4,0,10*ROW('Water Data'!E180))),'Data Summary'!BV186="Yes"),100-OFFSET('Water Data'!$E$4,0,10*ROW('Water Data'!E180)),NA())</f>
        <v>#N/A</v>
      </c>
      <c r="H186" s="98" t="e">
        <f ca="true">+IF(AND(ISNUMBER(OFFSET('Water Data'!$E$6,0,10*ROW('Water Data'!E180))),'Data Summary'!BW186="Yes"),OFFSET('Water Data'!$E$6,0,10*ROW('Water Data'!E180)),NA())</f>
        <v>#N/A</v>
      </c>
      <c r="I186" s="98" t="e">
        <f ca="true">+IF(AND(ISNUMBER(OFFSET('Water Data'!$E$9,0,10*ROW('Water Data'!E180))),'Data Summary'!BX186="Yes"),OFFSET('Water Data'!$E$9,0,10*ROW('Water Data'!E180)),NA())</f>
        <v>#N/A</v>
      </c>
      <c r="J186" s="98" t="e">
        <f ca="true">+IF(AND(ISNUMBER(OFFSET('Water Data'!$F$4,0,10*ROW('Water Data'!F180))),'Data Summary'!BY186="Yes"),100-OFFSET('Water Data'!$F$4,0,10*ROW('Water Data'!F180)),NA())</f>
        <v>#N/A</v>
      </c>
      <c r="K186" s="98" t="e">
        <f ca="true">+IF(AND(ISNUMBER(OFFSET('Water Data'!$F$6,0,10*ROW('Water Data'!F180))),'Data Summary'!BZ186="Yes"),OFFSET('Water Data'!$F$6,0,10*ROW('Water Data'!F180)),NA())</f>
        <v>#N/A</v>
      </c>
      <c r="L186" s="98" t="e">
        <f ca="true">+IF(AND(ISNUMBER(OFFSET('Water Data'!$F$9,0,10*ROW('Water Data'!F180))),'Data Summary'!CA186="Yes"),OFFSET('Water Data'!$F$9,0,10*ROW('Water Data'!F180)),NA())</f>
        <v>#N/A</v>
      </c>
      <c r="M186" s="98" t="e">
        <f ca="true">+IF(AND(ISNUMBER(OFFSET('Water Data'!$G$4,0,10*ROW('Water Data'!G180))),'Data Summary'!CB186="Yes"),100-OFFSET('Water Data'!$G$4,0,10*ROW('Water Data'!G180)),NA())</f>
        <v>#N/A</v>
      </c>
      <c r="N186" s="98" t="e">
        <f ca="true">+IF(AND(ISNUMBER(OFFSET('Water Data'!$G$6,0,10*ROW('Water Data'!G180))),'Data Summary'!CC186="Yes"),OFFSET('Water Data'!$G$6,0,10*ROW('Water Data'!G180)),NA())</f>
        <v>#N/A</v>
      </c>
      <c r="O186" s="98" t="e">
        <f ca="true">+IF(AND(ISNUMBER(OFFSET('Water Data'!$G$9,0,10*ROW('Water Data'!G180))),'Data Summary'!CD186="Yes"),OFFSET('Water Data'!$G$9,0,10*ROW('Water Data'!G180)),NA())</f>
        <v>#N/A</v>
      </c>
      <c r="P186" s="98" t="e">
        <f ca="true">+IF(AND(ISNUMBER(OFFSET('Water Data'!$H$4,0,10*ROW('Water Data'!H180))),'Data Summary'!CE186="Yes"),100-OFFSET('Water Data'!$H$4,0,10*ROW('Water Data'!H180)),NA())</f>
        <v>#N/A</v>
      </c>
      <c r="Q186" s="98" t="e">
        <f ca="true">+IF(AND(ISNUMBER(OFFSET('Water Data'!$H$6,0,10*ROW('Water Data'!H180))),'Data Summary'!CF186="Yes"),OFFSET('Water Data'!$H$6,0,10*ROW('Water Data'!H180)),NA())</f>
        <v>#N/A</v>
      </c>
      <c r="R186" s="98" t="e">
        <f ca="true">+IF(AND(ISNUMBER(OFFSET('Water Data'!$H$9,0,10*ROW('Water Data'!H180))),'Data Summary'!CG186="Yes"),OFFSET('Water Data'!$H$9,0,10*ROW('Water Data'!H180)),NA())</f>
        <v>#N/A</v>
      </c>
      <c r="S186" s="98" t="e">
        <f ca="true">+IF(AND(ISNUMBER(OFFSET('Water Data'!$I$4,0,10*ROW('Water Data'!I180))),'Data Summary'!CH186="Yes"),100-OFFSET('Water Data'!$I$4,0,10*ROW('Water Data'!I180)),NA())</f>
        <v>#N/A</v>
      </c>
      <c r="T186" s="98" t="e">
        <f ca="true">+IF(AND(ISNUMBER(OFFSET('Water Data'!$I$6,0,10*ROW('Water Data'!I180))),'Data Summary'!CI186="Yes"),OFFSET('Water Data'!$I$6,0,10*ROW('Water Data'!I180)),NA())</f>
        <v>#N/A</v>
      </c>
      <c r="U186" s="98" t="e">
        <f ca="true">+IF(AND(ISNUMBER(OFFSET('Water Data'!$I$9,0,10*ROW('Water Data'!I180))),'Data Summary'!CJ186="Yes"),OFFSET('Water Data'!$I$9,0,10*ROW('Water Data'!I180)),NA())</f>
        <v>#N/A</v>
      </c>
      <c r="V186" s="99" t="e">
        <f ca="true">+IF(AND(ISNUMBER(OFFSET('Sanitation Data'!$D$4,0,10*ROW('Sanitation Data'!D180))),'Data Summary'!CK186="Yes"),100-OFFSET('Sanitation Data'!$D$4,0,10*ROW('Sanitation Data'!D180)),NA())</f>
        <v>#N/A</v>
      </c>
      <c r="W186" s="99" t="e">
        <f ca="true">+IF(AND(ISNUMBER(OFFSET('Sanitation Data'!$D$6,0,10*ROW('Sanitation Data'!D180))),'Data Summary'!CL186="Yes"),OFFSET('Sanitation Data'!$D$6,0,10*ROW('Sanitation Data'!D180)),NA())</f>
        <v>#N/A</v>
      </c>
      <c r="X186" s="99" t="e">
        <f ca="true">+IF(AND(ISNUMBER(OFFSET('Sanitation Data'!$D$10,0,10*ROW('Sanitation Data'!D180))),'Data Summary'!CM186="Yes"),OFFSET('Sanitation Data'!$D$10,0,10*ROW('Sanitation Data'!D180)),NA())</f>
        <v>#N/A</v>
      </c>
      <c r="Y186" s="99" t="e">
        <f ca="true">+IF(AND(ISNUMBER(OFFSET('Sanitation Data'!$D$11,0,10*ROW('Sanitation Data'!D180))),'Data Summary'!CN186="Yes"),OFFSET('Sanitation Data'!$D$11,0,10*ROW('Sanitation Data'!D180)),NA())</f>
        <v>#N/A</v>
      </c>
      <c r="Z186" s="99" t="e">
        <f ca="true">+IF(AND(ISNUMBER(OFFSET('Sanitation Data'!$D$12,0,10*ROW('Sanitation Data'!D180))),'Data Summary'!CO186="Yes"),OFFSET('Sanitation Data'!$D$12,0,10*ROW('Sanitation Data'!D180)),NA())</f>
        <v>#N/A</v>
      </c>
      <c r="AA186" s="99" t="e">
        <f ca="true">+IF(AND(ISNUMBER(OFFSET('Sanitation Data'!$E$4,0,10*ROW('Sanitation Data'!E180))),'Data Summary'!CP186="Yes"),100-OFFSET('Sanitation Data'!$E$4,0,10*ROW('Sanitation Data'!E180)),NA())</f>
        <v>#N/A</v>
      </c>
      <c r="AB186" s="99" t="e">
        <f ca="true">+IF(AND(ISNUMBER(OFFSET('Sanitation Data'!$E$6,0,10*ROW('Sanitation Data'!E180))),'Data Summary'!CQ186="Yes"),OFFSET('Sanitation Data'!$E$6,0,10*ROW('Sanitation Data'!E180)),NA())</f>
        <v>#N/A</v>
      </c>
      <c r="AC186" s="99" t="e">
        <f ca="true">+IF(AND(ISNUMBER(OFFSET('Sanitation Data'!$E$10,0,10*ROW('Sanitation Data'!E180))),'Data Summary'!CR186="Yes"),OFFSET('Sanitation Data'!$E$10,0,10*ROW('Sanitation Data'!E180)),NA())</f>
        <v>#N/A</v>
      </c>
      <c r="AD186" s="99" t="e">
        <f ca="true">+IF(AND(ISNUMBER(OFFSET('Sanitation Data'!$E$11,0,10*ROW('Sanitation Data'!E180))),'Data Summary'!CS186="Yes"),OFFSET('Sanitation Data'!$E$11,0,10*ROW('Sanitation Data'!E180)),NA())</f>
        <v>#N/A</v>
      </c>
      <c r="AE186" s="99" t="e">
        <f ca="true">+IF(AND(ISNUMBER(OFFSET('Sanitation Data'!$E$12,0,10*ROW('Sanitation Data'!E180))),'Data Summary'!CT186="Yes"),OFFSET('Sanitation Data'!$E$12,0,10*ROW('Sanitation Data'!E180)),NA())</f>
        <v>#N/A</v>
      </c>
      <c r="AF186" s="99" t="e">
        <f ca="true">+IF(AND(ISNUMBER(OFFSET('Sanitation Data'!$F$4,0,10*ROW('Sanitation Data'!F180))),'Data Summary'!CU186="Yes"),100-OFFSET('Sanitation Data'!$F$4,0,10*ROW('Sanitation Data'!F180)),NA())</f>
        <v>#N/A</v>
      </c>
      <c r="AG186" s="99" t="e">
        <f ca="true">+IF(AND(ISNUMBER(OFFSET('Sanitation Data'!$F$6,0,10*ROW('Sanitation Data'!F180))),'Data Summary'!CV186="Yes"),OFFSET('Sanitation Data'!$F$6,0,10*ROW('Sanitation Data'!F180)),NA())</f>
        <v>#N/A</v>
      </c>
      <c r="AH186" s="99" t="e">
        <f ca="true">+IF(AND(ISNUMBER(OFFSET('Sanitation Data'!$F$10,0,10*ROW('Sanitation Data'!F180))),'Data Summary'!CW186="Yes"),OFFSET('Sanitation Data'!$F$10,0,10*ROW('Sanitation Data'!F180)),NA())</f>
        <v>#N/A</v>
      </c>
      <c r="AI186" s="99" t="e">
        <f ca="true">+IF(AND(ISNUMBER(OFFSET('Sanitation Data'!$F$11,0,10*ROW('Sanitation Data'!F180))),'Data Summary'!CX186="Yes"),OFFSET('Sanitation Data'!$F$11,0,10*ROW('Sanitation Data'!F180)),NA())</f>
        <v>#N/A</v>
      </c>
      <c r="AJ186" s="99" t="e">
        <f ca="true">+IF(AND(ISNUMBER(OFFSET('Sanitation Data'!$F$12,0,10*ROW('Sanitation Data'!F180))),'Data Summary'!CY186="Yes"),OFFSET('Sanitation Data'!$F$12,0,10*ROW('Sanitation Data'!F180)),NA())</f>
        <v>#N/A</v>
      </c>
      <c r="AK186" s="99" t="e">
        <f ca="true">+IF(AND(ISNUMBER(OFFSET('Sanitation Data'!$G$4,0,10*ROW('Sanitation Data'!G180))),'Data Summary'!CZ186="Yes"),100-OFFSET('Sanitation Data'!$G$4,0,10*ROW('Sanitation Data'!G180)),NA())</f>
        <v>#N/A</v>
      </c>
      <c r="AL186" s="99" t="e">
        <f ca="true">+IF(AND(ISNUMBER(OFFSET('Sanitation Data'!$G$6,0,10*ROW('Sanitation Data'!G180))),'Data Summary'!DA186="Yes"),OFFSET('Sanitation Data'!$G$6,0,10*ROW('Sanitation Data'!G180)),NA())</f>
        <v>#N/A</v>
      </c>
      <c r="AM186" s="99" t="e">
        <f ca="true">+IF(AND(ISNUMBER(OFFSET('Sanitation Data'!$G$10,0,10*ROW('Sanitation Data'!G180))),'Data Summary'!DB186="Yes"),OFFSET('Sanitation Data'!$G$10,0,10*ROW('Sanitation Data'!G180)),NA())</f>
        <v>#N/A</v>
      </c>
      <c r="AN186" s="99" t="e">
        <f ca="true">+IF(AND(ISNUMBER(OFFSET('Sanitation Data'!$G$11,0,10*ROW('Sanitation Data'!G180))),'Data Summary'!DC186="Yes"),OFFSET('Sanitation Data'!$G$11,0,10*ROW('Sanitation Data'!G180)),NA())</f>
        <v>#N/A</v>
      </c>
      <c r="AO186" s="99" t="e">
        <f ca="true">+IF(AND(ISNUMBER(OFFSET('Sanitation Data'!$G$12,0,10*ROW('Sanitation Data'!G180))),'Data Summary'!DD186="Yes"),OFFSET('Sanitation Data'!$G$12,0,10*ROW('Sanitation Data'!G180)),NA())</f>
        <v>#N/A</v>
      </c>
      <c r="AP186" s="99" t="e">
        <f ca="true">+IF(AND(ISNUMBER(OFFSET('Sanitation Data'!$H$4,0,10*ROW('Sanitation Data'!H180))),'Data Summary'!DE186="Yes"),100-OFFSET('Sanitation Data'!$H$4,0,10*ROW('Sanitation Data'!H180)),NA())</f>
        <v>#N/A</v>
      </c>
      <c r="AQ186" s="99" t="e">
        <f ca="true">+IF(AND(ISNUMBER(OFFSET('Sanitation Data'!$H$6,0,10*ROW('Sanitation Data'!H180))),'Data Summary'!DF186="Yes"),OFFSET('Sanitation Data'!$H$6,0,10*ROW('Sanitation Data'!H180)),NA())</f>
        <v>#N/A</v>
      </c>
      <c r="AR186" s="99" t="e">
        <f ca="true">+IF(AND(ISNUMBER(OFFSET('Sanitation Data'!$H$10,0,10*ROW('Sanitation Data'!H180))),'Data Summary'!DG186="Yes"),OFFSET('Sanitation Data'!$H$10,0,10*ROW('Sanitation Data'!H180)),NA())</f>
        <v>#N/A</v>
      </c>
      <c r="AS186" s="99" t="e">
        <f ca="true">+IF(AND(ISNUMBER(OFFSET('Sanitation Data'!$H$11,0,10*ROW('Sanitation Data'!H180))),'Data Summary'!DH186="Yes"),OFFSET('Sanitation Data'!$H$11,0,10*ROW('Sanitation Data'!H180)),NA())</f>
        <v>#N/A</v>
      </c>
      <c r="AT186" s="99" t="e">
        <f ca="true">+IF(AND(ISNUMBER(OFFSET('Sanitation Data'!$H$12,0,10*ROW('Sanitation Data'!H180))),'Data Summary'!DI186="Yes"),OFFSET('Sanitation Data'!$H$12,0,10*ROW('Sanitation Data'!H180)),NA())</f>
        <v>#N/A</v>
      </c>
      <c r="AU186" s="99" t="e">
        <f ca="true">+IF(AND(ISNUMBER(OFFSET('Sanitation Data'!$I$4,0,10*ROW('Sanitation Data'!I180))),'Data Summary'!DJ186="Yes"),100-OFFSET('Sanitation Data'!$I$4,0,10*ROW('Sanitation Data'!I180)),NA())</f>
        <v>#N/A</v>
      </c>
      <c r="AV186" s="99" t="e">
        <f ca="true">+IF(AND(ISNUMBER(OFFSET('Sanitation Data'!$I$6,0,10*ROW('Sanitation Data'!I180))),'Data Summary'!DK186="Yes"),OFFSET('Sanitation Data'!$I$6,0,10*ROW('Sanitation Data'!I180)),NA())</f>
        <v>#N/A</v>
      </c>
      <c r="AW186" s="99" t="e">
        <f ca="true">+IF(AND(ISNUMBER(OFFSET('Sanitation Data'!$I$10,0,10*ROW('Sanitation Data'!I180))),'Data Summary'!DL186="Yes"),OFFSET('Sanitation Data'!$I$10,0,10*ROW('Sanitation Data'!I180)),NA())</f>
        <v>#N/A</v>
      </c>
      <c r="AX186" s="99" t="e">
        <f ca="true">+IF(AND(ISNUMBER(OFFSET('Sanitation Data'!$I$11,0,10*ROW('Sanitation Data'!I180))),'Data Summary'!DM186="Yes"),OFFSET('Sanitation Data'!$I$11,0,10*ROW('Sanitation Data'!I180)),NA())</f>
        <v>#N/A</v>
      </c>
      <c r="AY186" s="99" t="e">
        <f ca="true">+IF(AND(ISNUMBER(OFFSET('Sanitation Data'!$I$12,0,10*ROW('Sanitation Data'!I180))),'Data Summary'!DN186="Yes"),OFFSET('Sanitation Data'!$I$12,0,10*ROW('Sanitation Data'!I180)),NA())</f>
        <v>#N/A</v>
      </c>
      <c r="AZ186" s="100" t="e">
        <f ca="true">+IF(AND(ISNUMBER(OFFSET('Hygiene Data'!$D$5,0,10*ROW('Hygiene Data'!D180))),'Data Summary'!DO186="Yes"),OFFSET('Hygiene Data'!$D$5,0,10*ROW('Hygiene Data'!D180)),NA())</f>
        <v>#N/A</v>
      </c>
      <c r="BA186" s="100" t="e">
        <f ca="true">+IF(AND(ISNUMBER(OFFSET('Hygiene Data'!$D$7,0,10*ROW('Hygiene Data'!D180))),'Data Summary'!DP186="Yes"),OFFSET('Hygiene Data'!$D$7,0,10*ROW('Hygiene Data'!D180)),NA())</f>
        <v>#N/A</v>
      </c>
      <c r="BB186" s="100" t="e">
        <f ca="true">+IF(AND(ISNUMBER(OFFSET('Hygiene Data'!$D$9,0,10*ROW('Hygiene Data'!D180))),'Data Summary'!DQ186="Yes"),OFFSET('Hygiene Data'!$D$9,0,10*ROW('Hygiene Data'!D180)),NA())</f>
        <v>#N/A</v>
      </c>
      <c r="BC186" s="100" t="e">
        <f ca="true">+IF(AND(ISNUMBER(OFFSET('Hygiene Data'!$E$5,0,10*ROW('Hygiene Data'!E180))),'Data Summary'!DR186="Yes"),OFFSET('Hygiene Data'!$E$5,0,10*ROW('Hygiene Data'!E180)),NA())</f>
        <v>#N/A</v>
      </c>
      <c r="BD186" s="100" t="e">
        <f ca="true">+IF(AND(ISNUMBER(OFFSET('Hygiene Data'!$E$7,0,10*ROW('Hygiene Data'!E180))),'Data Summary'!DS186="Yes"),OFFSET('Hygiene Data'!$E$7,0,10*ROW('Hygiene Data'!E180)),NA())</f>
        <v>#N/A</v>
      </c>
      <c r="BE186" s="100" t="e">
        <f ca="true">+IF(AND(ISNUMBER(OFFSET('Hygiene Data'!$E$9,0,10*ROW('Hygiene Data'!E180))),'Data Summary'!DT186="Yes"),OFFSET('Hygiene Data'!$E$9,0,10*ROW('Hygiene Data'!E180)),NA())</f>
        <v>#N/A</v>
      </c>
      <c r="BF186" s="100" t="e">
        <f ca="true">+IF(AND(ISNUMBER(OFFSET('Hygiene Data'!$F$5,0,10*ROW('Hygiene Data'!F180))),'Data Summary'!DU186="Yes"),OFFSET('Hygiene Data'!$F$5,0,10*ROW('Hygiene Data'!F180)),NA())</f>
        <v>#N/A</v>
      </c>
      <c r="BG186" s="100" t="e">
        <f ca="true">+IF(AND(ISNUMBER(OFFSET('Hygiene Data'!$F$7,0,10*ROW('Hygiene Data'!F180))),'Data Summary'!DV186="Yes"),OFFSET('Hygiene Data'!$F$7,0,10*ROW('Hygiene Data'!F180)),NA())</f>
        <v>#N/A</v>
      </c>
      <c r="BH186" s="100" t="e">
        <f ca="true">+IF(AND(ISNUMBER(OFFSET('Hygiene Data'!$F$9,0,10*ROW('Hygiene Data'!F180))),'Data Summary'!DW186="Yes"),OFFSET('Hygiene Data'!$F$9,0,10*ROW('Hygiene Data'!F180)),NA())</f>
        <v>#N/A</v>
      </c>
      <c r="BI186" s="100" t="e">
        <f ca="true">+IF(AND(ISNUMBER(OFFSET('Hygiene Data'!$G$5,0,10*ROW('Hygiene Data'!G180))),'Data Summary'!DX186="Yes"),OFFSET('Hygiene Data'!$G$5,0,10*ROW('Hygiene Data'!G180)),NA())</f>
        <v>#N/A</v>
      </c>
      <c r="BJ186" s="100" t="e">
        <f ca="true">+IF(AND(ISNUMBER(OFFSET('Hygiene Data'!$G$7,0,10*ROW('Hygiene Data'!G180))),'Data Summary'!DY186="Yes"),OFFSET('Hygiene Data'!$G$7,0,10*ROW('Hygiene Data'!G180)),NA())</f>
        <v>#N/A</v>
      </c>
      <c r="BK186" s="100" t="e">
        <f ca="true">+IF(AND(ISNUMBER(OFFSET('Hygiene Data'!$G$9,0,10*ROW('Hygiene Data'!G180))),'Data Summary'!DZ186="Yes"),OFFSET('Hygiene Data'!$G$9,0,10*ROW('Hygiene Data'!G180)),NA())</f>
        <v>#N/A</v>
      </c>
      <c r="BL186" s="100" t="e">
        <f ca="true">+IF(AND(ISNUMBER(OFFSET('Hygiene Data'!$H$5,0,10*ROW('Hygiene Data'!H180))),'Data Summary'!EA186="Yes"),OFFSET('Hygiene Data'!$H$5,0,10*ROW('Hygiene Data'!H180)),NA())</f>
        <v>#N/A</v>
      </c>
      <c r="BM186" s="100" t="e">
        <f ca="true">+IF(AND(ISNUMBER(OFFSET('Hygiene Data'!$H$7,0,10*ROW('Hygiene Data'!H180))),'Data Summary'!EB186="Yes"),OFFSET('Hygiene Data'!$H$7,0,10*ROW('Hygiene Data'!H180)),NA())</f>
        <v>#N/A</v>
      </c>
      <c r="BN186" s="100" t="e">
        <f ca="true">+IF(AND(ISNUMBER(OFFSET('Hygiene Data'!$H$9,0,10*ROW('Hygiene Data'!H180))),'Data Summary'!EC186="Yes"),OFFSET('Hygiene Data'!$H$9,0,10*ROW('Hygiene Data'!H180)),NA())</f>
        <v>#N/A</v>
      </c>
      <c r="BO186" s="100" t="e">
        <f ca="true">+IF(AND(ISNUMBER(OFFSET('Hygiene Data'!$I$5,0,10*ROW('Hygiene Data'!I180))),'Data Summary'!ED186="Yes"),OFFSET('Hygiene Data'!$I$5,0,10*ROW('Hygiene Data'!I180)),NA())</f>
        <v>#N/A</v>
      </c>
      <c r="BP186" s="100" t="e">
        <f ca="true">+IF(AND(ISNUMBER(OFFSET('Hygiene Data'!$I$7,0,10*ROW('Hygiene Data'!I180))),'Data Summary'!EE186="Yes"),OFFSET('Hygiene Data'!$I$7,0,10*ROW('Hygiene Data'!I180)),NA())</f>
        <v>#N/A</v>
      </c>
      <c r="BQ186" s="100" t="e">
        <f ca="true">+IF(AND(ISNUMBER(OFFSET('Hygiene Data'!$I$9,0,10*ROW('Hygiene Data'!I180))),'Data Summary'!EF186="Yes"),OFFSET('Hygiene Data'!$I$9,0,10*ROW('Hygiene Data'!I180)),NA())</f>
        <v>#N/A</v>
      </c>
    </row>
    <row xmlns:x14ac="http://schemas.microsoft.com/office/spreadsheetml/2009/9/ac" r="187" x14ac:dyDescent="0.2">
      <c r="A187" s="351" t="e">
        <f ca="true">+RIGHT('Data Summary'!A187,LEN('Data Summary'!A187)-9)</f>
        <v>#VALUE!</v>
      </c>
      <c r="B187" s="38" t="str">
        <f ca="true">+IF(ISTEXT('Data Summary'!B187),'Data Summary'!B187,"")</f>
        <v/>
      </c>
      <c r="C187" s="350" t="e">
        <f ca="true">+VALUE('Data Summary'!C187)</f>
        <v>#VALUE!</v>
      </c>
      <c r="D187" s="98" t="e">
        <f ca="true">+IF(AND(ISNUMBER(OFFSET('Water Data'!$D$4,0,10*ROW('Water Data'!D181))),'Data Summary'!BS187="Yes"),100-OFFSET('Water Data'!$D$4,0,10*ROW('Water Data'!D181)),NA())</f>
        <v>#N/A</v>
      </c>
      <c r="E187" s="98" t="e">
        <f ca="true">+IF(AND(ISNUMBER(OFFSET('Water Data'!$D$6,0,10*ROW('Water Data'!D181))),'Data Summary'!BT187="Yes"),OFFSET('Water Data'!$D$6,0,10*ROW('Water Data'!D181)),NA())</f>
        <v>#N/A</v>
      </c>
      <c r="F187" s="98" t="e">
        <f ca="true">+IF(AND(ISNUMBER(OFFSET('Water Data'!$D$9,0,10*ROW('Water Data'!D181))),'Data Summary'!BU187="Yes"),OFFSET('Water Data'!$D$9,0,10*ROW('Water Data'!D181)),NA())</f>
        <v>#N/A</v>
      </c>
      <c r="G187" s="98" t="e">
        <f ca="true">+IF(AND(ISNUMBER(OFFSET('Water Data'!$E$4,0,10*ROW('Water Data'!E181))),'Data Summary'!BV187="Yes"),100-OFFSET('Water Data'!$E$4,0,10*ROW('Water Data'!E181)),NA())</f>
        <v>#N/A</v>
      </c>
      <c r="H187" s="98" t="e">
        <f ca="true">+IF(AND(ISNUMBER(OFFSET('Water Data'!$E$6,0,10*ROW('Water Data'!E181))),'Data Summary'!BW187="Yes"),OFFSET('Water Data'!$E$6,0,10*ROW('Water Data'!E181)),NA())</f>
        <v>#N/A</v>
      </c>
      <c r="I187" s="98" t="e">
        <f ca="true">+IF(AND(ISNUMBER(OFFSET('Water Data'!$E$9,0,10*ROW('Water Data'!E181))),'Data Summary'!BX187="Yes"),OFFSET('Water Data'!$E$9,0,10*ROW('Water Data'!E181)),NA())</f>
        <v>#N/A</v>
      </c>
      <c r="J187" s="98" t="e">
        <f ca="true">+IF(AND(ISNUMBER(OFFSET('Water Data'!$F$4,0,10*ROW('Water Data'!F181))),'Data Summary'!BY187="Yes"),100-OFFSET('Water Data'!$F$4,0,10*ROW('Water Data'!F181)),NA())</f>
        <v>#N/A</v>
      </c>
      <c r="K187" s="98" t="e">
        <f ca="true">+IF(AND(ISNUMBER(OFFSET('Water Data'!$F$6,0,10*ROW('Water Data'!F181))),'Data Summary'!BZ187="Yes"),OFFSET('Water Data'!$F$6,0,10*ROW('Water Data'!F181)),NA())</f>
        <v>#N/A</v>
      </c>
      <c r="L187" s="98" t="e">
        <f ca="true">+IF(AND(ISNUMBER(OFFSET('Water Data'!$F$9,0,10*ROW('Water Data'!F181))),'Data Summary'!CA187="Yes"),OFFSET('Water Data'!$F$9,0,10*ROW('Water Data'!F181)),NA())</f>
        <v>#N/A</v>
      </c>
      <c r="M187" s="98" t="e">
        <f ca="true">+IF(AND(ISNUMBER(OFFSET('Water Data'!$G$4,0,10*ROW('Water Data'!G181))),'Data Summary'!CB187="Yes"),100-OFFSET('Water Data'!$G$4,0,10*ROW('Water Data'!G181)),NA())</f>
        <v>#N/A</v>
      </c>
      <c r="N187" s="98" t="e">
        <f ca="true">+IF(AND(ISNUMBER(OFFSET('Water Data'!$G$6,0,10*ROW('Water Data'!G181))),'Data Summary'!CC187="Yes"),OFFSET('Water Data'!$G$6,0,10*ROW('Water Data'!G181)),NA())</f>
        <v>#N/A</v>
      </c>
      <c r="O187" s="98" t="e">
        <f ca="true">+IF(AND(ISNUMBER(OFFSET('Water Data'!$G$9,0,10*ROW('Water Data'!G181))),'Data Summary'!CD187="Yes"),OFFSET('Water Data'!$G$9,0,10*ROW('Water Data'!G181)),NA())</f>
        <v>#N/A</v>
      </c>
      <c r="P187" s="98" t="e">
        <f ca="true">+IF(AND(ISNUMBER(OFFSET('Water Data'!$H$4,0,10*ROW('Water Data'!H181))),'Data Summary'!CE187="Yes"),100-OFFSET('Water Data'!$H$4,0,10*ROW('Water Data'!H181)),NA())</f>
        <v>#N/A</v>
      </c>
      <c r="Q187" s="98" t="e">
        <f ca="true">+IF(AND(ISNUMBER(OFFSET('Water Data'!$H$6,0,10*ROW('Water Data'!H181))),'Data Summary'!CF187="Yes"),OFFSET('Water Data'!$H$6,0,10*ROW('Water Data'!H181)),NA())</f>
        <v>#N/A</v>
      </c>
      <c r="R187" s="98" t="e">
        <f ca="true">+IF(AND(ISNUMBER(OFFSET('Water Data'!$H$9,0,10*ROW('Water Data'!H181))),'Data Summary'!CG187="Yes"),OFFSET('Water Data'!$H$9,0,10*ROW('Water Data'!H181)),NA())</f>
        <v>#N/A</v>
      </c>
      <c r="S187" s="98" t="e">
        <f ca="true">+IF(AND(ISNUMBER(OFFSET('Water Data'!$I$4,0,10*ROW('Water Data'!I181))),'Data Summary'!CH187="Yes"),100-OFFSET('Water Data'!$I$4,0,10*ROW('Water Data'!I181)),NA())</f>
        <v>#N/A</v>
      </c>
      <c r="T187" s="98" t="e">
        <f ca="true">+IF(AND(ISNUMBER(OFFSET('Water Data'!$I$6,0,10*ROW('Water Data'!I181))),'Data Summary'!CI187="Yes"),OFFSET('Water Data'!$I$6,0,10*ROW('Water Data'!I181)),NA())</f>
        <v>#N/A</v>
      </c>
      <c r="U187" s="98" t="e">
        <f ca="true">+IF(AND(ISNUMBER(OFFSET('Water Data'!$I$9,0,10*ROW('Water Data'!I181))),'Data Summary'!CJ187="Yes"),OFFSET('Water Data'!$I$9,0,10*ROW('Water Data'!I181)),NA())</f>
        <v>#N/A</v>
      </c>
      <c r="V187" s="99" t="e">
        <f ca="true">+IF(AND(ISNUMBER(OFFSET('Sanitation Data'!$D$4,0,10*ROW('Sanitation Data'!D181))),'Data Summary'!CK187="Yes"),100-OFFSET('Sanitation Data'!$D$4,0,10*ROW('Sanitation Data'!D181)),NA())</f>
        <v>#N/A</v>
      </c>
      <c r="W187" s="99" t="e">
        <f ca="true">+IF(AND(ISNUMBER(OFFSET('Sanitation Data'!$D$6,0,10*ROW('Sanitation Data'!D181))),'Data Summary'!CL187="Yes"),OFFSET('Sanitation Data'!$D$6,0,10*ROW('Sanitation Data'!D181)),NA())</f>
        <v>#N/A</v>
      </c>
      <c r="X187" s="99" t="e">
        <f ca="true">+IF(AND(ISNUMBER(OFFSET('Sanitation Data'!$D$10,0,10*ROW('Sanitation Data'!D181))),'Data Summary'!CM187="Yes"),OFFSET('Sanitation Data'!$D$10,0,10*ROW('Sanitation Data'!D181)),NA())</f>
        <v>#N/A</v>
      </c>
      <c r="Y187" s="99" t="e">
        <f ca="true">+IF(AND(ISNUMBER(OFFSET('Sanitation Data'!$D$11,0,10*ROW('Sanitation Data'!D181))),'Data Summary'!CN187="Yes"),OFFSET('Sanitation Data'!$D$11,0,10*ROW('Sanitation Data'!D181)),NA())</f>
        <v>#N/A</v>
      </c>
      <c r="Z187" s="99" t="e">
        <f ca="true">+IF(AND(ISNUMBER(OFFSET('Sanitation Data'!$D$12,0,10*ROW('Sanitation Data'!D181))),'Data Summary'!CO187="Yes"),OFFSET('Sanitation Data'!$D$12,0,10*ROW('Sanitation Data'!D181)),NA())</f>
        <v>#N/A</v>
      </c>
      <c r="AA187" s="99" t="e">
        <f ca="true">+IF(AND(ISNUMBER(OFFSET('Sanitation Data'!$E$4,0,10*ROW('Sanitation Data'!E181))),'Data Summary'!CP187="Yes"),100-OFFSET('Sanitation Data'!$E$4,0,10*ROW('Sanitation Data'!E181)),NA())</f>
        <v>#N/A</v>
      </c>
      <c r="AB187" s="99" t="e">
        <f ca="true">+IF(AND(ISNUMBER(OFFSET('Sanitation Data'!$E$6,0,10*ROW('Sanitation Data'!E181))),'Data Summary'!CQ187="Yes"),OFFSET('Sanitation Data'!$E$6,0,10*ROW('Sanitation Data'!E181)),NA())</f>
        <v>#N/A</v>
      </c>
      <c r="AC187" s="99" t="e">
        <f ca="true">+IF(AND(ISNUMBER(OFFSET('Sanitation Data'!$E$10,0,10*ROW('Sanitation Data'!E181))),'Data Summary'!CR187="Yes"),OFFSET('Sanitation Data'!$E$10,0,10*ROW('Sanitation Data'!E181)),NA())</f>
        <v>#N/A</v>
      </c>
      <c r="AD187" s="99" t="e">
        <f ca="true">+IF(AND(ISNUMBER(OFFSET('Sanitation Data'!$E$11,0,10*ROW('Sanitation Data'!E181))),'Data Summary'!CS187="Yes"),OFFSET('Sanitation Data'!$E$11,0,10*ROW('Sanitation Data'!E181)),NA())</f>
        <v>#N/A</v>
      </c>
      <c r="AE187" s="99" t="e">
        <f ca="true">+IF(AND(ISNUMBER(OFFSET('Sanitation Data'!$E$12,0,10*ROW('Sanitation Data'!E181))),'Data Summary'!CT187="Yes"),OFFSET('Sanitation Data'!$E$12,0,10*ROW('Sanitation Data'!E181)),NA())</f>
        <v>#N/A</v>
      </c>
      <c r="AF187" s="99" t="e">
        <f ca="true">+IF(AND(ISNUMBER(OFFSET('Sanitation Data'!$F$4,0,10*ROW('Sanitation Data'!F181))),'Data Summary'!CU187="Yes"),100-OFFSET('Sanitation Data'!$F$4,0,10*ROW('Sanitation Data'!F181)),NA())</f>
        <v>#N/A</v>
      </c>
      <c r="AG187" s="99" t="e">
        <f ca="true">+IF(AND(ISNUMBER(OFFSET('Sanitation Data'!$F$6,0,10*ROW('Sanitation Data'!F181))),'Data Summary'!CV187="Yes"),OFFSET('Sanitation Data'!$F$6,0,10*ROW('Sanitation Data'!F181)),NA())</f>
        <v>#N/A</v>
      </c>
      <c r="AH187" s="99" t="e">
        <f ca="true">+IF(AND(ISNUMBER(OFFSET('Sanitation Data'!$F$10,0,10*ROW('Sanitation Data'!F181))),'Data Summary'!CW187="Yes"),OFFSET('Sanitation Data'!$F$10,0,10*ROW('Sanitation Data'!F181)),NA())</f>
        <v>#N/A</v>
      </c>
      <c r="AI187" s="99" t="e">
        <f ca="true">+IF(AND(ISNUMBER(OFFSET('Sanitation Data'!$F$11,0,10*ROW('Sanitation Data'!F181))),'Data Summary'!CX187="Yes"),OFFSET('Sanitation Data'!$F$11,0,10*ROW('Sanitation Data'!F181)),NA())</f>
        <v>#N/A</v>
      </c>
      <c r="AJ187" s="99" t="e">
        <f ca="true">+IF(AND(ISNUMBER(OFFSET('Sanitation Data'!$F$12,0,10*ROW('Sanitation Data'!F181))),'Data Summary'!CY187="Yes"),OFFSET('Sanitation Data'!$F$12,0,10*ROW('Sanitation Data'!F181)),NA())</f>
        <v>#N/A</v>
      </c>
      <c r="AK187" s="99" t="e">
        <f ca="true">+IF(AND(ISNUMBER(OFFSET('Sanitation Data'!$G$4,0,10*ROW('Sanitation Data'!G181))),'Data Summary'!CZ187="Yes"),100-OFFSET('Sanitation Data'!$G$4,0,10*ROW('Sanitation Data'!G181)),NA())</f>
        <v>#N/A</v>
      </c>
      <c r="AL187" s="99" t="e">
        <f ca="true">+IF(AND(ISNUMBER(OFFSET('Sanitation Data'!$G$6,0,10*ROW('Sanitation Data'!G181))),'Data Summary'!DA187="Yes"),OFFSET('Sanitation Data'!$G$6,0,10*ROW('Sanitation Data'!G181)),NA())</f>
        <v>#N/A</v>
      </c>
      <c r="AM187" s="99" t="e">
        <f ca="true">+IF(AND(ISNUMBER(OFFSET('Sanitation Data'!$G$10,0,10*ROW('Sanitation Data'!G181))),'Data Summary'!DB187="Yes"),OFFSET('Sanitation Data'!$G$10,0,10*ROW('Sanitation Data'!G181)),NA())</f>
        <v>#N/A</v>
      </c>
      <c r="AN187" s="99" t="e">
        <f ca="true">+IF(AND(ISNUMBER(OFFSET('Sanitation Data'!$G$11,0,10*ROW('Sanitation Data'!G181))),'Data Summary'!DC187="Yes"),OFFSET('Sanitation Data'!$G$11,0,10*ROW('Sanitation Data'!G181)),NA())</f>
        <v>#N/A</v>
      </c>
      <c r="AO187" s="99" t="e">
        <f ca="true">+IF(AND(ISNUMBER(OFFSET('Sanitation Data'!$G$12,0,10*ROW('Sanitation Data'!G181))),'Data Summary'!DD187="Yes"),OFFSET('Sanitation Data'!$G$12,0,10*ROW('Sanitation Data'!G181)),NA())</f>
        <v>#N/A</v>
      </c>
      <c r="AP187" s="99" t="e">
        <f ca="true">+IF(AND(ISNUMBER(OFFSET('Sanitation Data'!$H$4,0,10*ROW('Sanitation Data'!H181))),'Data Summary'!DE187="Yes"),100-OFFSET('Sanitation Data'!$H$4,0,10*ROW('Sanitation Data'!H181)),NA())</f>
        <v>#N/A</v>
      </c>
      <c r="AQ187" s="99" t="e">
        <f ca="true">+IF(AND(ISNUMBER(OFFSET('Sanitation Data'!$H$6,0,10*ROW('Sanitation Data'!H181))),'Data Summary'!DF187="Yes"),OFFSET('Sanitation Data'!$H$6,0,10*ROW('Sanitation Data'!H181)),NA())</f>
        <v>#N/A</v>
      </c>
      <c r="AR187" s="99" t="e">
        <f ca="true">+IF(AND(ISNUMBER(OFFSET('Sanitation Data'!$H$10,0,10*ROW('Sanitation Data'!H181))),'Data Summary'!DG187="Yes"),OFFSET('Sanitation Data'!$H$10,0,10*ROW('Sanitation Data'!H181)),NA())</f>
        <v>#N/A</v>
      </c>
      <c r="AS187" s="99" t="e">
        <f ca="true">+IF(AND(ISNUMBER(OFFSET('Sanitation Data'!$H$11,0,10*ROW('Sanitation Data'!H181))),'Data Summary'!DH187="Yes"),OFFSET('Sanitation Data'!$H$11,0,10*ROW('Sanitation Data'!H181)),NA())</f>
        <v>#N/A</v>
      </c>
      <c r="AT187" s="99" t="e">
        <f ca="true">+IF(AND(ISNUMBER(OFFSET('Sanitation Data'!$H$12,0,10*ROW('Sanitation Data'!H181))),'Data Summary'!DI187="Yes"),OFFSET('Sanitation Data'!$H$12,0,10*ROW('Sanitation Data'!H181)),NA())</f>
        <v>#N/A</v>
      </c>
      <c r="AU187" s="99" t="e">
        <f ca="true">+IF(AND(ISNUMBER(OFFSET('Sanitation Data'!$I$4,0,10*ROW('Sanitation Data'!I181))),'Data Summary'!DJ187="Yes"),100-OFFSET('Sanitation Data'!$I$4,0,10*ROW('Sanitation Data'!I181)),NA())</f>
        <v>#N/A</v>
      </c>
      <c r="AV187" s="99" t="e">
        <f ca="true">+IF(AND(ISNUMBER(OFFSET('Sanitation Data'!$I$6,0,10*ROW('Sanitation Data'!I181))),'Data Summary'!DK187="Yes"),OFFSET('Sanitation Data'!$I$6,0,10*ROW('Sanitation Data'!I181)),NA())</f>
        <v>#N/A</v>
      </c>
      <c r="AW187" s="99" t="e">
        <f ca="true">+IF(AND(ISNUMBER(OFFSET('Sanitation Data'!$I$10,0,10*ROW('Sanitation Data'!I181))),'Data Summary'!DL187="Yes"),OFFSET('Sanitation Data'!$I$10,0,10*ROW('Sanitation Data'!I181)),NA())</f>
        <v>#N/A</v>
      </c>
      <c r="AX187" s="99" t="e">
        <f ca="true">+IF(AND(ISNUMBER(OFFSET('Sanitation Data'!$I$11,0,10*ROW('Sanitation Data'!I181))),'Data Summary'!DM187="Yes"),OFFSET('Sanitation Data'!$I$11,0,10*ROW('Sanitation Data'!I181)),NA())</f>
        <v>#N/A</v>
      </c>
      <c r="AY187" s="99" t="e">
        <f ca="true">+IF(AND(ISNUMBER(OFFSET('Sanitation Data'!$I$12,0,10*ROW('Sanitation Data'!I181))),'Data Summary'!DN187="Yes"),OFFSET('Sanitation Data'!$I$12,0,10*ROW('Sanitation Data'!I181)),NA())</f>
        <v>#N/A</v>
      </c>
      <c r="AZ187" s="100" t="e">
        <f ca="true">+IF(AND(ISNUMBER(OFFSET('Hygiene Data'!$D$5,0,10*ROW('Hygiene Data'!D181))),'Data Summary'!DO187="Yes"),OFFSET('Hygiene Data'!$D$5,0,10*ROW('Hygiene Data'!D181)),NA())</f>
        <v>#N/A</v>
      </c>
      <c r="BA187" s="100" t="e">
        <f ca="true">+IF(AND(ISNUMBER(OFFSET('Hygiene Data'!$D$7,0,10*ROW('Hygiene Data'!D181))),'Data Summary'!DP187="Yes"),OFFSET('Hygiene Data'!$D$7,0,10*ROW('Hygiene Data'!D181)),NA())</f>
        <v>#N/A</v>
      </c>
      <c r="BB187" s="100" t="e">
        <f ca="true">+IF(AND(ISNUMBER(OFFSET('Hygiene Data'!$D$9,0,10*ROW('Hygiene Data'!D181))),'Data Summary'!DQ187="Yes"),OFFSET('Hygiene Data'!$D$9,0,10*ROW('Hygiene Data'!D181)),NA())</f>
        <v>#N/A</v>
      </c>
      <c r="BC187" s="100" t="e">
        <f ca="true">+IF(AND(ISNUMBER(OFFSET('Hygiene Data'!$E$5,0,10*ROW('Hygiene Data'!E181))),'Data Summary'!DR187="Yes"),OFFSET('Hygiene Data'!$E$5,0,10*ROW('Hygiene Data'!E181)),NA())</f>
        <v>#N/A</v>
      </c>
      <c r="BD187" s="100" t="e">
        <f ca="true">+IF(AND(ISNUMBER(OFFSET('Hygiene Data'!$E$7,0,10*ROW('Hygiene Data'!E181))),'Data Summary'!DS187="Yes"),OFFSET('Hygiene Data'!$E$7,0,10*ROW('Hygiene Data'!E181)),NA())</f>
        <v>#N/A</v>
      </c>
      <c r="BE187" s="100" t="e">
        <f ca="true">+IF(AND(ISNUMBER(OFFSET('Hygiene Data'!$E$9,0,10*ROW('Hygiene Data'!E181))),'Data Summary'!DT187="Yes"),OFFSET('Hygiene Data'!$E$9,0,10*ROW('Hygiene Data'!E181)),NA())</f>
        <v>#N/A</v>
      </c>
      <c r="BF187" s="100" t="e">
        <f ca="true">+IF(AND(ISNUMBER(OFFSET('Hygiene Data'!$F$5,0,10*ROW('Hygiene Data'!F181))),'Data Summary'!DU187="Yes"),OFFSET('Hygiene Data'!$F$5,0,10*ROW('Hygiene Data'!F181)),NA())</f>
        <v>#N/A</v>
      </c>
      <c r="BG187" s="100" t="e">
        <f ca="true">+IF(AND(ISNUMBER(OFFSET('Hygiene Data'!$F$7,0,10*ROW('Hygiene Data'!F181))),'Data Summary'!DV187="Yes"),OFFSET('Hygiene Data'!$F$7,0,10*ROW('Hygiene Data'!F181)),NA())</f>
        <v>#N/A</v>
      </c>
      <c r="BH187" s="100" t="e">
        <f ca="true">+IF(AND(ISNUMBER(OFFSET('Hygiene Data'!$F$9,0,10*ROW('Hygiene Data'!F181))),'Data Summary'!DW187="Yes"),OFFSET('Hygiene Data'!$F$9,0,10*ROW('Hygiene Data'!F181)),NA())</f>
        <v>#N/A</v>
      </c>
      <c r="BI187" s="100" t="e">
        <f ca="true">+IF(AND(ISNUMBER(OFFSET('Hygiene Data'!$G$5,0,10*ROW('Hygiene Data'!G181))),'Data Summary'!DX187="Yes"),OFFSET('Hygiene Data'!$G$5,0,10*ROW('Hygiene Data'!G181)),NA())</f>
        <v>#N/A</v>
      </c>
      <c r="BJ187" s="100" t="e">
        <f ca="true">+IF(AND(ISNUMBER(OFFSET('Hygiene Data'!$G$7,0,10*ROW('Hygiene Data'!G181))),'Data Summary'!DY187="Yes"),OFFSET('Hygiene Data'!$G$7,0,10*ROW('Hygiene Data'!G181)),NA())</f>
        <v>#N/A</v>
      </c>
      <c r="BK187" s="100" t="e">
        <f ca="true">+IF(AND(ISNUMBER(OFFSET('Hygiene Data'!$G$9,0,10*ROW('Hygiene Data'!G181))),'Data Summary'!DZ187="Yes"),OFFSET('Hygiene Data'!$G$9,0,10*ROW('Hygiene Data'!G181)),NA())</f>
        <v>#N/A</v>
      </c>
      <c r="BL187" s="100" t="e">
        <f ca="true">+IF(AND(ISNUMBER(OFFSET('Hygiene Data'!$H$5,0,10*ROW('Hygiene Data'!H181))),'Data Summary'!EA187="Yes"),OFFSET('Hygiene Data'!$H$5,0,10*ROW('Hygiene Data'!H181)),NA())</f>
        <v>#N/A</v>
      </c>
      <c r="BM187" s="100" t="e">
        <f ca="true">+IF(AND(ISNUMBER(OFFSET('Hygiene Data'!$H$7,0,10*ROW('Hygiene Data'!H181))),'Data Summary'!EB187="Yes"),OFFSET('Hygiene Data'!$H$7,0,10*ROW('Hygiene Data'!H181)),NA())</f>
        <v>#N/A</v>
      </c>
      <c r="BN187" s="100" t="e">
        <f ca="true">+IF(AND(ISNUMBER(OFFSET('Hygiene Data'!$H$9,0,10*ROW('Hygiene Data'!H181))),'Data Summary'!EC187="Yes"),OFFSET('Hygiene Data'!$H$9,0,10*ROW('Hygiene Data'!H181)),NA())</f>
        <v>#N/A</v>
      </c>
      <c r="BO187" s="100" t="e">
        <f ca="true">+IF(AND(ISNUMBER(OFFSET('Hygiene Data'!$I$5,0,10*ROW('Hygiene Data'!I181))),'Data Summary'!ED187="Yes"),OFFSET('Hygiene Data'!$I$5,0,10*ROW('Hygiene Data'!I181)),NA())</f>
        <v>#N/A</v>
      </c>
      <c r="BP187" s="100" t="e">
        <f ca="true">+IF(AND(ISNUMBER(OFFSET('Hygiene Data'!$I$7,0,10*ROW('Hygiene Data'!I181))),'Data Summary'!EE187="Yes"),OFFSET('Hygiene Data'!$I$7,0,10*ROW('Hygiene Data'!I181)),NA())</f>
        <v>#N/A</v>
      </c>
      <c r="BQ187" s="100" t="e">
        <f ca="true">+IF(AND(ISNUMBER(OFFSET('Hygiene Data'!$I$9,0,10*ROW('Hygiene Data'!I181))),'Data Summary'!EF187="Yes"),OFFSET('Hygiene Data'!$I$9,0,10*ROW('Hygiene Data'!I181)),NA())</f>
        <v>#N/A</v>
      </c>
    </row>
    <row xmlns:x14ac="http://schemas.microsoft.com/office/spreadsheetml/2009/9/ac" r="188" x14ac:dyDescent="0.2">
      <c r="A188" s="351" t="e">
        <f ca="true">+RIGHT('Data Summary'!A188,LEN('Data Summary'!A188)-9)</f>
        <v>#VALUE!</v>
      </c>
      <c r="B188" s="38" t="str">
        <f ca="true">+IF(ISTEXT('Data Summary'!B188),'Data Summary'!B188,"")</f>
        <v/>
      </c>
      <c r="C188" s="350" t="e">
        <f ca="true">+VALUE('Data Summary'!C188)</f>
        <v>#VALUE!</v>
      </c>
      <c r="D188" s="98" t="e">
        <f ca="true">+IF(AND(ISNUMBER(OFFSET('Water Data'!$D$4,0,10*ROW('Water Data'!D182))),'Data Summary'!BS188="Yes"),100-OFFSET('Water Data'!$D$4,0,10*ROW('Water Data'!D182)),NA())</f>
        <v>#N/A</v>
      </c>
      <c r="E188" s="98" t="e">
        <f ca="true">+IF(AND(ISNUMBER(OFFSET('Water Data'!$D$6,0,10*ROW('Water Data'!D182))),'Data Summary'!BT188="Yes"),OFFSET('Water Data'!$D$6,0,10*ROW('Water Data'!D182)),NA())</f>
        <v>#N/A</v>
      </c>
      <c r="F188" s="98" t="e">
        <f ca="true">+IF(AND(ISNUMBER(OFFSET('Water Data'!$D$9,0,10*ROW('Water Data'!D182))),'Data Summary'!BU188="Yes"),OFFSET('Water Data'!$D$9,0,10*ROW('Water Data'!D182)),NA())</f>
        <v>#N/A</v>
      </c>
      <c r="G188" s="98" t="e">
        <f ca="true">+IF(AND(ISNUMBER(OFFSET('Water Data'!$E$4,0,10*ROW('Water Data'!E182))),'Data Summary'!BV188="Yes"),100-OFFSET('Water Data'!$E$4,0,10*ROW('Water Data'!E182)),NA())</f>
        <v>#N/A</v>
      </c>
      <c r="H188" s="98" t="e">
        <f ca="true">+IF(AND(ISNUMBER(OFFSET('Water Data'!$E$6,0,10*ROW('Water Data'!E182))),'Data Summary'!BW188="Yes"),OFFSET('Water Data'!$E$6,0,10*ROW('Water Data'!E182)),NA())</f>
        <v>#N/A</v>
      </c>
      <c r="I188" s="98" t="e">
        <f ca="true">+IF(AND(ISNUMBER(OFFSET('Water Data'!$E$9,0,10*ROW('Water Data'!E182))),'Data Summary'!BX188="Yes"),OFFSET('Water Data'!$E$9,0,10*ROW('Water Data'!E182)),NA())</f>
        <v>#N/A</v>
      </c>
      <c r="J188" s="98" t="e">
        <f ca="true">+IF(AND(ISNUMBER(OFFSET('Water Data'!$F$4,0,10*ROW('Water Data'!F182))),'Data Summary'!BY188="Yes"),100-OFFSET('Water Data'!$F$4,0,10*ROW('Water Data'!F182)),NA())</f>
        <v>#N/A</v>
      </c>
      <c r="K188" s="98" t="e">
        <f ca="true">+IF(AND(ISNUMBER(OFFSET('Water Data'!$F$6,0,10*ROW('Water Data'!F182))),'Data Summary'!BZ188="Yes"),OFFSET('Water Data'!$F$6,0,10*ROW('Water Data'!F182)),NA())</f>
        <v>#N/A</v>
      </c>
      <c r="L188" s="98" t="e">
        <f ca="true">+IF(AND(ISNUMBER(OFFSET('Water Data'!$F$9,0,10*ROW('Water Data'!F182))),'Data Summary'!CA188="Yes"),OFFSET('Water Data'!$F$9,0,10*ROW('Water Data'!F182)),NA())</f>
        <v>#N/A</v>
      </c>
      <c r="M188" s="98" t="e">
        <f ca="true">+IF(AND(ISNUMBER(OFFSET('Water Data'!$G$4,0,10*ROW('Water Data'!G182))),'Data Summary'!CB188="Yes"),100-OFFSET('Water Data'!$G$4,0,10*ROW('Water Data'!G182)),NA())</f>
        <v>#N/A</v>
      </c>
      <c r="N188" s="98" t="e">
        <f ca="true">+IF(AND(ISNUMBER(OFFSET('Water Data'!$G$6,0,10*ROW('Water Data'!G182))),'Data Summary'!CC188="Yes"),OFFSET('Water Data'!$G$6,0,10*ROW('Water Data'!G182)),NA())</f>
        <v>#N/A</v>
      </c>
      <c r="O188" s="98" t="e">
        <f ca="true">+IF(AND(ISNUMBER(OFFSET('Water Data'!$G$9,0,10*ROW('Water Data'!G182))),'Data Summary'!CD188="Yes"),OFFSET('Water Data'!$G$9,0,10*ROW('Water Data'!G182)),NA())</f>
        <v>#N/A</v>
      </c>
      <c r="P188" s="98" t="e">
        <f ca="true">+IF(AND(ISNUMBER(OFFSET('Water Data'!$H$4,0,10*ROW('Water Data'!H182))),'Data Summary'!CE188="Yes"),100-OFFSET('Water Data'!$H$4,0,10*ROW('Water Data'!H182)),NA())</f>
        <v>#N/A</v>
      </c>
      <c r="Q188" s="98" t="e">
        <f ca="true">+IF(AND(ISNUMBER(OFFSET('Water Data'!$H$6,0,10*ROW('Water Data'!H182))),'Data Summary'!CF188="Yes"),OFFSET('Water Data'!$H$6,0,10*ROW('Water Data'!H182)),NA())</f>
        <v>#N/A</v>
      </c>
      <c r="R188" s="98" t="e">
        <f ca="true">+IF(AND(ISNUMBER(OFFSET('Water Data'!$H$9,0,10*ROW('Water Data'!H182))),'Data Summary'!CG188="Yes"),OFFSET('Water Data'!$H$9,0,10*ROW('Water Data'!H182)),NA())</f>
        <v>#N/A</v>
      </c>
      <c r="S188" s="98" t="e">
        <f ca="true">+IF(AND(ISNUMBER(OFFSET('Water Data'!$I$4,0,10*ROW('Water Data'!I182))),'Data Summary'!CH188="Yes"),100-OFFSET('Water Data'!$I$4,0,10*ROW('Water Data'!I182)),NA())</f>
        <v>#N/A</v>
      </c>
      <c r="T188" s="98" t="e">
        <f ca="true">+IF(AND(ISNUMBER(OFFSET('Water Data'!$I$6,0,10*ROW('Water Data'!I182))),'Data Summary'!CI188="Yes"),OFFSET('Water Data'!$I$6,0,10*ROW('Water Data'!I182)),NA())</f>
        <v>#N/A</v>
      </c>
      <c r="U188" s="98" t="e">
        <f ca="true">+IF(AND(ISNUMBER(OFFSET('Water Data'!$I$9,0,10*ROW('Water Data'!I182))),'Data Summary'!CJ188="Yes"),OFFSET('Water Data'!$I$9,0,10*ROW('Water Data'!I182)),NA())</f>
        <v>#N/A</v>
      </c>
      <c r="V188" s="99" t="e">
        <f ca="true">+IF(AND(ISNUMBER(OFFSET('Sanitation Data'!$D$4,0,10*ROW('Sanitation Data'!D182))),'Data Summary'!CK188="Yes"),100-OFFSET('Sanitation Data'!$D$4,0,10*ROW('Sanitation Data'!D182)),NA())</f>
        <v>#N/A</v>
      </c>
      <c r="W188" s="99" t="e">
        <f ca="true">+IF(AND(ISNUMBER(OFFSET('Sanitation Data'!$D$6,0,10*ROW('Sanitation Data'!D182))),'Data Summary'!CL188="Yes"),OFFSET('Sanitation Data'!$D$6,0,10*ROW('Sanitation Data'!D182)),NA())</f>
        <v>#N/A</v>
      </c>
      <c r="X188" s="99" t="e">
        <f ca="true">+IF(AND(ISNUMBER(OFFSET('Sanitation Data'!$D$10,0,10*ROW('Sanitation Data'!D182))),'Data Summary'!CM188="Yes"),OFFSET('Sanitation Data'!$D$10,0,10*ROW('Sanitation Data'!D182)),NA())</f>
        <v>#N/A</v>
      </c>
      <c r="Y188" s="99" t="e">
        <f ca="true">+IF(AND(ISNUMBER(OFFSET('Sanitation Data'!$D$11,0,10*ROW('Sanitation Data'!D182))),'Data Summary'!CN188="Yes"),OFFSET('Sanitation Data'!$D$11,0,10*ROW('Sanitation Data'!D182)),NA())</f>
        <v>#N/A</v>
      </c>
      <c r="Z188" s="99" t="e">
        <f ca="true">+IF(AND(ISNUMBER(OFFSET('Sanitation Data'!$D$12,0,10*ROW('Sanitation Data'!D182))),'Data Summary'!CO188="Yes"),OFFSET('Sanitation Data'!$D$12,0,10*ROW('Sanitation Data'!D182)),NA())</f>
        <v>#N/A</v>
      </c>
      <c r="AA188" s="99" t="e">
        <f ca="true">+IF(AND(ISNUMBER(OFFSET('Sanitation Data'!$E$4,0,10*ROW('Sanitation Data'!E182))),'Data Summary'!CP188="Yes"),100-OFFSET('Sanitation Data'!$E$4,0,10*ROW('Sanitation Data'!E182)),NA())</f>
        <v>#N/A</v>
      </c>
      <c r="AB188" s="99" t="e">
        <f ca="true">+IF(AND(ISNUMBER(OFFSET('Sanitation Data'!$E$6,0,10*ROW('Sanitation Data'!E182))),'Data Summary'!CQ188="Yes"),OFFSET('Sanitation Data'!$E$6,0,10*ROW('Sanitation Data'!E182)),NA())</f>
        <v>#N/A</v>
      </c>
      <c r="AC188" s="99" t="e">
        <f ca="true">+IF(AND(ISNUMBER(OFFSET('Sanitation Data'!$E$10,0,10*ROW('Sanitation Data'!E182))),'Data Summary'!CR188="Yes"),OFFSET('Sanitation Data'!$E$10,0,10*ROW('Sanitation Data'!E182)),NA())</f>
        <v>#N/A</v>
      </c>
      <c r="AD188" s="99" t="e">
        <f ca="true">+IF(AND(ISNUMBER(OFFSET('Sanitation Data'!$E$11,0,10*ROW('Sanitation Data'!E182))),'Data Summary'!CS188="Yes"),OFFSET('Sanitation Data'!$E$11,0,10*ROW('Sanitation Data'!E182)),NA())</f>
        <v>#N/A</v>
      </c>
      <c r="AE188" s="99" t="e">
        <f ca="true">+IF(AND(ISNUMBER(OFFSET('Sanitation Data'!$E$12,0,10*ROW('Sanitation Data'!E182))),'Data Summary'!CT188="Yes"),OFFSET('Sanitation Data'!$E$12,0,10*ROW('Sanitation Data'!E182)),NA())</f>
        <v>#N/A</v>
      </c>
      <c r="AF188" s="99" t="e">
        <f ca="true">+IF(AND(ISNUMBER(OFFSET('Sanitation Data'!$F$4,0,10*ROW('Sanitation Data'!F182))),'Data Summary'!CU188="Yes"),100-OFFSET('Sanitation Data'!$F$4,0,10*ROW('Sanitation Data'!F182)),NA())</f>
        <v>#N/A</v>
      </c>
      <c r="AG188" s="99" t="e">
        <f ca="true">+IF(AND(ISNUMBER(OFFSET('Sanitation Data'!$F$6,0,10*ROW('Sanitation Data'!F182))),'Data Summary'!CV188="Yes"),OFFSET('Sanitation Data'!$F$6,0,10*ROW('Sanitation Data'!F182)),NA())</f>
        <v>#N/A</v>
      </c>
      <c r="AH188" s="99" t="e">
        <f ca="true">+IF(AND(ISNUMBER(OFFSET('Sanitation Data'!$F$10,0,10*ROW('Sanitation Data'!F182))),'Data Summary'!CW188="Yes"),OFFSET('Sanitation Data'!$F$10,0,10*ROW('Sanitation Data'!F182)),NA())</f>
        <v>#N/A</v>
      </c>
      <c r="AI188" s="99" t="e">
        <f ca="true">+IF(AND(ISNUMBER(OFFSET('Sanitation Data'!$F$11,0,10*ROW('Sanitation Data'!F182))),'Data Summary'!CX188="Yes"),OFFSET('Sanitation Data'!$F$11,0,10*ROW('Sanitation Data'!F182)),NA())</f>
        <v>#N/A</v>
      </c>
      <c r="AJ188" s="99" t="e">
        <f ca="true">+IF(AND(ISNUMBER(OFFSET('Sanitation Data'!$F$12,0,10*ROW('Sanitation Data'!F182))),'Data Summary'!CY188="Yes"),OFFSET('Sanitation Data'!$F$12,0,10*ROW('Sanitation Data'!F182)),NA())</f>
        <v>#N/A</v>
      </c>
      <c r="AK188" s="99" t="e">
        <f ca="true">+IF(AND(ISNUMBER(OFFSET('Sanitation Data'!$G$4,0,10*ROW('Sanitation Data'!G182))),'Data Summary'!CZ188="Yes"),100-OFFSET('Sanitation Data'!$G$4,0,10*ROW('Sanitation Data'!G182)),NA())</f>
        <v>#N/A</v>
      </c>
      <c r="AL188" s="99" t="e">
        <f ca="true">+IF(AND(ISNUMBER(OFFSET('Sanitation Data'!$G$6,0,10*ROW('Sanitation Data'!G182))),'Data Summary'!DA188="Yes"),OFFSET('Sanitation Data'!$G$6,0,10*ROW('Sanitation Data'!G182)),NA())</f>
        <v>#N/A</v>
      </c>
      <c r="AM188" s="99" t="e">
        <f ca="true">+IF(AND(ISNUMBER(OFFSET('Sanitation Data'!$G$10,0,10*ROW('Sanitation Data'!G182))),'Data Summary'!DB188="Yes"),OFFSET('Sanitation Data'!$G$10,0,10*ROW('Sanitation Data'!G182)),NA())</f>
        <v>#N/A</v>
      </c>
      <c r="AN188" s="99" t="e">
        <f ca="true">+IF(AND(ISNUMBER(OFFSET('Sanitation Data'!$G$11,0,10*ROW('Sanitation Data'!G182))),'Data Summary'!DC188="Yes"),OFFSET('Sanitation Data'!$G$11,0,10*ROW('Sanitation Data'!G182)),NA())</f>
        <v>#N/A</v>
      </c>
      <c r="AO188" s="99" t="e">
        <f ca="true">+IF(AND(ISNUMBER(OFFSET('Sanitation Data'!$G$12,0,10*ROW('Sanitation Data'!G182))),'Data Summary'!DD188="Yes"),OFFSET('Sanitation Data'!$G$12,0,10*ROW('Sanitation Data'!G182)),NA())</f>
        <v>#N/A</v>
      </c>
      <c r="AP188" s="99" t="e">
        <f ca="true">+IF(AND(ISNUMBER(OFFSET('Sanitation Data'!$H$4,0,10*ROW('Sanitation Data'!H182))),'Data Summary'!DE188="Yes"),100-OFFSET('Sanitation Data'!$H$4,0,10*ROW('Sanitation Data'!H182)),NA())</f>
        <v>#N/A</v>
      </c>
      <c r="AQ188" s="99" t="e">
        <f ca="true">+IF(AND(ISNUMBER(OFFSET('Sanitation Data'!$H$6,0,10*ROW('Sanitation Data'!H182))),'Data Summary'!DF188="Yes"),OFFSET('Sanitation Data'!$H$6,0,10*ROW('Sanitation Data'!H182)),NA())</f>
        <v>#N/A</v>
      </c>
      <c r="AR188" s="99" t="e">
        <f ca="true">+IF(AND(ISNUMBER(OFFSET('Sanitation Data'!$H$10,0,10*ROW('Sanitation Data'!H182))),'Data Summary'!DG188="Yes"),OFFSET('Sanitation Data'!$H$10,0,10*ROW('Sanitation Data'!H182)),NA())</f>
        <v>#N/A</v>
      </c>
      <c r="AS188" s="99" t="e">
        <f ca="true">+IF(AND(ISNUMBER(OFFSET('Sanitation Data'!$H$11,0,10*ROW('Sanitation Data'!H182))),'Data Summary'!DH188="Yes"),OFFSET('Sanitation Data'!$H$11,0,10*ROW('Sanitation Data'!H182)),NA())</f>
        <v>#N/A</v>
      </c>
      <c r="AT188" s="99" t="e">
        <f ca="true">+IF(AND(ISNUMBER(OFFSET('Sanitation Data'!$H$12,0,10*ROW('Sanitation Data'!H182))),'Data Summary'!DI188="Yes"),OFFSET('Sanitation Data'!$H$12,0,10*ROW('Sanitation Data'!H182)),NA())</f>
        <v>#N/A</v>
      </c>
      <c r="AU188" s="99" t="e">
        <f ca="true">+IF(AND(ISNUMBER(OFFSET('Sanitation Data'!$I$4,0,10*ROW('Sanitation Data'!I182))),'Data Summary'!DJ188="Yes"),100-OFFSET('Sanitation Data'!$I$4,0,10*ROW('Sanitation Data'!I182)),NA())</f>
        <v>#N/A</v>
      </c>
      <c r="AV188" s="99" t="e">
        <f ca="true">+IF(AND(ISNUMBER(OFFSET('Sanitation Data'!$I$6,0,10*ROW('Sanitation Data'!I182))),'Data Summary'!DK188="Yes"),OFFSET('Sanitation Data'!$I$6,0,10*ROW('Sanitation Data'!I182)),NA())</f>
        <v>#N/A</v>
      </c>
      <c r="AW188" s="99" t="e">
        <f ca="true">+IF(AND(ISNUMBER(OFFSET('Sanitation Data'!$I$10,0,10*ROW('Sanitation Data'!I182))),'Data Summary'!DL188="Yes"),OFFSET('Sanitation Data'!$I$10,0,10*ROW('Sanitation Data'!I182)),NA())</f>
        <v>#N/A</v>
      </c>
      <c r="AX188" s="99" t="e">
        <f ca="true">+IF(AND(ISNUMBER(OFFSET('Sanitation Data'!$I$11,0,10*ROW('Sanitation Data'!I182))),'Data Summary'!DM188="Yes"),OFFSET('Sanitation Data'!$I$11,0,10*ROW('Sanitation Data'!I182)),NA())</f>
        <v>#N/A</v>
      </c>
      <c r="AY188" s="99" t="e">
        <f ca="true">+IF(AND(ISNUMBER(OFFSET('Sanitation Data'!$I$12,0,10*ROW('Sanitation Data'!I182))),'Data Summary'!DN188="Yes"),OFFSET('Sanitation Data'!$I$12,0,10*ROW('Sanitation Data'!I182)),NA())</f>
        <v>#N/A</v>
      </c>
      <c r="AZ188" s="100" t="e">
        <f ca="true">+IF(AND(ISNUMBER(OFFSET('Hygiene Data'!$D$5,0,10*ROW('Hygiene Data'!D182))),'Data Summary'!DO188="Yes"),OFFSET('Hygiene Data'!$D$5,0,10*ROW('Hygiene Data'!D182)),NA())</f>
        <v>#N/A</v>
      </c>
      <c r="BA188" s="100" t="e">
        <f ca="true">+IF(AND(ISNUMBER(OFFSET('Hygiene Data'!$D$7,0,10*ROW('Hygiene Data'!D182))),'Data Summary'!DP188="Yes"),OFFSET('Hygiene Data'!$D$7,0,10*ROW('Hygiene Data'!D182)),NA())</f>
        <v>#N/A</v>
      </c>
      <c r="BB188" s="100" t="e">
        <f ca="true">+IF(AND(ISNUMBER(OFFSET('Hygiene Data'!$D$9,0,10*ROW('Hygiene Data'!D182))),'Data Summary'!DQ188="Yes"),OFFSET('Hygiene Data'!$D$9,0,10*ROW('Hygiene Data'!D182)),NA())</f>
        <v>#N/A</v>
      </c>
      <c r="BC188" s="100" t="e">
        <f ca="true">+IF(AND(ISNUMBER(OFFSET('Hygiene Data'!$E$5,0,10*ROW('Hygiene Data'!E182))),'Data Summary'!DR188="Yes"),OFFSET('Hygiene Data'!$E$5,0,10*ROW('Hygiene Data'!E182)),NA())</f>
        <v>#N/A</v>
      </c>
      <c r="BD188" s="100" t="e">
        <f ca="true">+IF(AND(ISNUMBER(OFFSET('Hygiene Data'!$E$7,0,10*ROW('Hygiene Data'!E182))),'Data Summary'!DS188="Yes"),OFFSET('Hygiene Data'!$E$7,0,10*ROW('Hygiene Data'!E182)),NA())</f>
        <v>#N/A</v>
      </c>
      <c r="BE188" s="100" t="e">
        <f ca="true">+IF(AND(ISNUMBER(OFFSET('Hygiene Data'!$E$9,0,10*ROW('Hygiene Data'!E182))),'Data Summary'!DT188="Yes"),OFFSET('Hygiene Data'!$E$9,0,10*ROW('Hygiene Data'!E182)),NA())</f>
        <v>#N/A</v>
      </c>
      <c r="BF188" s="100" t="e">
        <f ca="true">+IF(AND(ISNUMBER(OFFSET('Hygiene Data'!$F$5,0,10*ROW('Hygiene Data'!F182))),'Data Summary'!DU188="Yes"),OFFSET('Hygiene Data'!$F$5,0,10*ROW('Hygiene Data'!F182)),NA())</f>
        <v>#N/A</v>
      </c>
      <c r="BG188" s="100" t="e">
        <f ca="true">+IF(AND(ISNUMBER(OFFSET('Hygiene Data'!$F$7,0,10*ROW('Hygiene Data'!F182))),'Data Summary'!DV188="Yes"),OFFSET('Hygiene Data'!$F$7,0,10*ROW('Hygiene Data'!F182)),NA())</f>
        <v>#N/A</v>
      </c>
      <c r="BH188" s="100" t="e">
        <f ca="true">+IF(AND(ISNUMBER(OFFSET('Hygiene Data'!$F$9,0,10*ROW('Hygiene Data'!F182))),'Data Summary'!DW188="Yes"),OFFSET('Hygiene Data'!$F$9,0,10*ROW('Hygiene Data'!F182)),NA())</f>
        <v>#N/A</v>
      </c>
      <c r="BI188" s="100" t="e">
        <f ca="true">+IF(AND(ISNUMBER(OFFSET('Hygiene Data'!$G$5,0,10*ROW('Hygiene Data'!G182))),'Data Summary'!DX188="Yes"),OFFSET('Hygiene Data'!$G$5,0,10*ROW('Hygiene Data'!G182)),NA())</f>
        <v>#N/A</v>
      </c>
      <c r="BJ188" s="100" t="e">
        <f ca="true">+IF(AND(ISNUMBER(OFFSET('Hygiene Data'!$G$7,0,10*ROW('Hygiene Data'!G182))),'Data Summary'!DY188="Yes"),OFFSET('Hygiene Data'!$G$7,0,10*ROW('Hygiene Data'!G182)),NA())</f>
        <v>#N/A</v>
      </c>
      <c r="BK188" s="100" t="e">
        <f ca="true">+IF(AND(ISNUMBER(OFFSET('Hygiene Data'!$G$9,0,10*ROW('Hygiene Data'!G182))),'Data Summary'!DZ188="Yes"),OFFSET('Hygiene Data'!$G$9,0,10*ROW('Hygiene Data'!G182)),NA())</f>
        <v>#N/A</v>
      </c>
      <c r="BL188" s="100" t="e">
        <f ca="true">+IF(AND(ISNUMBER(OFFSET('Hygiene Data'!$H$5,0,10*ROW('Hygiene Data'!H182))),'Data Summary'!EA188="Yes"),OFFSET('Hygiene Data'!$H$5,0,10*ROW('Hygiene Data'!H182)),NA())</f>
        <v>#N/A</v>
      </c>
      <c r="BM188" s="100" t="e">
        <f ca="true">+IF(AND(ISNUMBER(OFFSET('Hygiene Data'!$H$7,0,10*ROW('Hygiene Data'!H182))),'Data Summary'!EB188="Yes"),OFFSET('Hygiene Data'!$H$7,0,10*ROW('Hygiene Data'!H182)),NA())</f>
        <v>#N/A</v>
      </c>
      <c r="BN188" s="100" t="e">
        <f ca="true">+IF(AND(ISNUMBER(OFFSET('Hygiene Data'!$H$9,0,10*ROW('Hygiene Data'!H182))),'Data Summary'!EC188="Yes"),OFFSET('Hygiene Data'!$H$9,0,10*ROW('Hygiene Data'!H182)),NA())</f>
        <v>#N/A</v>
      </c>
      <c r="BO188" s="100" t="e">
        <f ca="true">+IF(AND(ISNUMBER(OFFSET('Hygiene Data'!$I$5,0,10*ROW('Hygiene Data'!I182))),'Data Summary'!ED188="Yes"),OFFSET('Hygiene Data'!$I$5,0,10*ROW('Hygiene Data'!I182)),NA())</f>
        <v>#N/A</v>
      </c>
      <c r="BP188" s="100" t="e">
        <f ca="true">+IF(AND(ISNUMBER(OFFSET('Hygiene Data'!$I$7,0,10*ROW('Hygiene Data'!I182))),'Data Summary'!EE188="Yes"),OFFSET('Hygiene Data'!$I$7,0,10*ROW('Hygiene Data'!I182)),NA())</f>
        <v>#N/A</v>
      </c>
      <c r="BQ188" s="100" t="e">
        <f ca="true">+IF(AND(ISNUMBER(OFFSET('Hygiene Data'!$I$9,0,10*ROW('Hygiene Data'!I182))),'Data Summary'!EF188="Yes"),OFFSET('Hygiene Data'!$I$9,0,10*ROW('Hygiene Data'!I182)),NA())</f>
        <v>#N/A</v>
      </c>
    </row>
    <row xmlns:x14ac="http://schemas.microsoft.com/office/spreadsheetml/2009/9/ac" r="189" x14ac:dyDescent="0.2">
      <c r="A189" s="351" t="e">
        <f ca="true">+RIGHT('Data Summary'!A189,LEN('Data Summary'!A189)-9)</f>
        <v>#VALUE!</v>
      </c>
      <c r="B189" s="38" t="str">
        <f ca="true">+IF(ISTEXT('Data Summary'!B189),'Data Summary'!B189,"")</f>
        <v/>
      </c>
      <c r="C189" s="350" t="e">
        <f ca="true">+VALUE('Data Summary'!C189)</f>
        <v>#VALUE!</v>
      </c>
      <c r="D189" s="98" t="e">
        <f ca="true">+IF(AND(ISNUMBER(OFFSET('Water Data'!$D$4,0,10*ROW('Water Data'!D183))),'Data Summary'!BS189="Yes"),100-OFFSET('Water Data'!$D$4,0,10*ROW('Water Data'!D183)),NA())</f>
        <v>#N/A</v>
      </c>
      <c r="E189" s="98" t="e">
        <f ca="true">+IF(AND(ISNUMBER(OFFSET('Water Data'!$D$6,0,10*ROW('Water Data'!D183))),'Data Summary'!BT189="Yes"),OFFSET('Water Data'!$D$6,0,10*ROW('Water Data'!D183)),NA())</f>
        <v>#N/A</v>
      </c>
      <c r="F189" s="98" t="e">
        <f ca="true">+IF(AND(ISNUMBER(OFFSET('Water Data'!$D$9,0,10*ROW('Water Data'!D183))),'Data Summary'!BU189="Yes"),OFFSET('Water Data'!$D$9,0,10*ROW('Water Data'!D183)),NA())</f>
        <v>#N/A</v>
      </c>
      <c r="G189" s="98" t="e">
        <f ca="true">+IF(AND(ISNUMBER(OFFSET('Water Data'!$E$4,0,10*ROW('Water Data'!E183))),'Data Summary'!BV189="Yes"),100-OFFSET('Water Data'!$E$4,0,10*ROW('Water Data'!E183)),NA())</f>
        <v>#N/A</v>
      </c>
      <c r="H189" s="98" t="e">
        <f ca="true">+IF(AND(ISNUMBER(OFFSET('Water Data'!$E$6,0,10*ROW('Water Data'!E183))),'Data Summary'!BW189="Yes"),OFFSET('Water Data'!$E$6,0,10*ROW('Water Data'!E183)),NA())</f>
        <v>#N/A</v>
      </c>
      <c r="I189" s="98" t="e">
        <f ca="true">+IF(AND(ISNUMBER(OFFSET('Water Data'!$E$9,0,10*ROW('Water Data'!E183))),'Data Summary'!BX189="Yes"),OFFSET('Water Data'!$E$9,0,10*ROW('Water Data'!E183)),NA())</f>
        <v>#N/A</v>
      </c>
      <c r="J189" s="98" t="e">
        <f ca="true">+IF(AND(ISNUMBER(OFFSET('Water Data'!$F$4,0,10*ROW('Water Data'!F183))),'Data Summary'!BY189="Yes"),100-OFFSET('Water Data'!$F$4,0,10*ROW('Water Data'!F183)),NA())</f>
        <v>#N/A</v>
      </c>
      <c r="K189" s="98" t="e">
        <f ca="true">+IF(AND(ISNUMBER(OFFSET('Water Data'!$F$6,0,10*ROW('Water Data'!F183))),'Data Summary'!BZ189="Yes"),OFFSET('Water Data'!$F$6,0,10*ROW('Water Data'!F183)),NA())</f>
        <v>#N/A</v>
      </c>
      <c r="L189" s="98" t="e">
        <f ca="true">+IF(AND(ISNUMBER(OFFSET('Water Data'!$F$9,0,10*ROW('Water Data'!F183))),'Data Summary'!CA189="Yes"),OFFSET('Water Data'!$F$9,0,10*ROW('Water Data'!F183)),NA())</f>
        <v>#N/A</v>
      </c>
      <c r="M189" s="98" t="e">
        <f ca="true">+IF(AND(ISNUMBER(OFFSET('Water Data'!$G$4,0,10*ROW('Water Data'!G183))),'Data Summary'!CB189="Yes"),100-OFFSET('Water Data'!$G$4,0,10*ROW('Water Data'!G183)),NA())</f>
        <v>#N/A</v>
      </c>
      <c r="N189" s="98" t="e">
        <f ca="true">+IF(AND(ISNUMBER(OFFSET('Water Data'!$G$6,0,10*ROW('Water Data'!G183))),'Data Summary'!CC189="Yes"),OFFSET('Water Data'!$G$6,0,10*ROW('Water Data'!G183)),NA())</f>
        <v>#N/A</v>
      </c>
      <c r="O189" s="98" t="e">
        <f ca="true">+IF(AND(ISNUMBER(OFFSET('Water Data'!$G$9,0,10*ROW('Water Data'!G183))),'Data Summary'!CD189="Yes"),OFFSET('Water Data'!$G$9,0,10*ROW('Water Data'!G183)),NA())</f>
        <v>#N/A</v>
      </c>
      <c r="P189" s="98" t="e">
        <f ca="true">+IF(AND(ISNUMBER(OFFSET('Water Data'!$H$4,0,10*ROW('Water Data'!H183))),'Data Summary'!CE189="Yes"),100-OFFSET('Water Data'!$H$4,0,10*ROW('Water Data'!H183)),NA())</f>
        <v>#N/A</v>
      </c>
      <c r="Q189" s="98" t="e">
        <f ca="true">+IF(AND(ISNUMBER(OFFSET('Water Data'!$H$6,0,10*ROW('Water Data'!H183))),'Data Summary'!CF189="Yes"),OFFSET('Water Data'!$H$6,0,10*ROW('Water Data'!H183)),NA())</f>
        <v>#N/A</v>
      </c>
      <c r="R189" s="98" t="e">
        <f ca="true">+IF(AND(ISNUMBER(OFFSET('Water Data'!$H$9,0,10*ROW('Water Data'!H183))),'Data Summary'!CG189="Yes"),OFFSET('Water Data'!$H$9,0,10*ROW('Water Data'!H183)),NA())</f>
        <v>#N/A</v>
      </c>
      <c r="S189" s="98" t="e">
        <f ca="true">+IF(AND(ISNUMBER(OFFSET('Water Data'!$I$4,0,10*ROW('Water Data'!I183))),'Data Summary'!CH189="Yes"),100-OFFSET('Water Data'!$I$4,0,10*ROW('Water Data'!I183)),NA())</f>
        <v>#N/A</v>
      </c>
      <c r="T189" s="98" t="e">
        <f ca="true">+IF(AND(ISNUMBER(OFFSET('Water Data'!$I$6,0,10*ROW('Water Data'!I183))),'Data Summary'!CI189="Yes"),OFFSET('Water Data'!$I$6,0,10*ROW('Water Data'!I183)),NA())</f>
        <v>#N/A</v>
      </c>
      <c r="U189" s="98" t="e">
        <f ca="true">+IF(AND(ISNUMBER(OFFSET('Water Data'!$I$9,0,10*ROW('Water Data'!I183))),'Data Summary'!CJ189="Yes"),OFFSET('Water Data'!$I$9,0,10*ROW('Water Data'!I183)),NA())</f>
        <v>#N/A</v>
      </c>
      <c r="V189" s="99" t="e">
        <f ca="true">+IF(AND(ISNUMBER(OFFSET('Sanitation Data'!$D$4,0,10*ROW('Sanitation Data'!D183))),'Data Summary'!CK189="Yes"),100-OFFSET('Sanitation Data'!$D$4,0,10*ROW('Sanitation Data'!D183)),NA())</f>
        <v>#N/A</v>
      </c>
      <c r="W189" s="99" t="e">
        <f ca="true">+IF(AND(ISNUMBER(OFFSET('Sanitation Data'!$D$6,0,10*ROW('Sanitation Data'!D183))),'Data Summary'!CL189="Yes"),OFFSET('Sanitation Data'!$D$6,0,10*ROW('Sanitation Data'!D183)),NA())</f>
        <v>#N/A</v>
      </c>
      <c r="X189" s="99" t="e">
        <f ca="true">+IF(AND(ISNUMBER(OFFSET('Sanitation Data'!$D$10,0,10*ROW('Sanitation Data'!D183))),'Data Summary'!CM189="Yes"),OFFSET('Sanitation Data'!$D$10,0,10*ROW('Sanitation Data'!D183)),NA())</f>
        <v>#N/A</v>
      </c>
      <c r="Y189" s="99" t="e">
        <f ca="true">+IF(AND(ISNUMBER(OFFSET('Sanitation Data'!$D$11,0,10*ROW('Sanitation Data'!D183))),'Data Summary'!CN189="Yes"),OFFSET('Sanitation Data'!$D$11,0,10*ROW('Sanitation Data'!D183)),NA())</f>
        <v>#N/A</v>
      </c>
      <c r="Z189" s="99" t="e">
        <f ca="true">+IF(AND(ISNUMBER(OFFSET('Sanitation Data'!$D$12,0,10*ROW('Sanitation Data'!D183))),'Data Summary'!CO189="Yes"),OFFSET('Sanitation Data'!$D$12,0,10*ROW('Sanitation Data'!D183)),NA())</f>
        <v>#N/A</v>
      </c>
      <c r="AA189" s="99" t="e">
        <f ca="true">+IF(AND(ISNUMBER(OFFSET('Sanitation Data'!$E$4,0,10*ROW('Sanitation Data'!E183))),'Data Summary'!CP189="Yes"),100-OFFSET('Sanitation Data'!$E$4,0,10*ROW('Sanitation Data'!E183)),NA())</f>
        <v>#N/A</v>
      </c>
      <c r="AB189" s="99" t="e">
        <f ca="true">+IF(AND(ISNUMBER(OFFSET('Sanitation Data'!$E$6,0,10*ROW('Sanitation Data'!E183))),'Data Summary'!CQ189="Yes"),OFFSET('Sanitation Data'!$E$6,0,10*ROW('Sanitation Data'!E183)),NA())</f>
        <v>#N/A</v>
      </c>
      <c r="AC189" s="99" t="e">
        <f ca="true">+IF(AND(ISNUMBER(OFFSET('Sanitation Data'!$E$10,0,10*ROW('Sanitation Data'!E183))),'Data Summary'!CR189="Yes"),OFFSET('Sanitation Data'!$E$10,0,10*ROW('Sanitation Data'!E183)),NA())</f>
        <v>#N/A</v>
      </c>
      <c r="AD189" s="99" t="e">
        <f ca="true">+IF(AND(ISNUMBER(OFFSET('Sanitation Data'!$E$11,0,10*ROW('Sanitation Data'!E183))),'Data Summary'!CS189="Yes"),OFFSET('Sanitation Data'!$E$11,0,10*ROW('Sanitation Data'!E183)),NA())</f>
        <v>#N/A</v>
      </c>
      <c r="AE189" s="99" t="e">
        <f ca="true">+IF(AND(ISNUMBER(OFFSET('Sanitation Data'!$E$12,0,10*ROW('Sanitation Data'!E183))),'Data Summary'!CT189="Yes"),OFFSET('Sanitation Data'!$E$12,0,10*ROW('Sanitation Data'!E183)),NA())</f>
        <v>#N/A</v>
      </c>
      <c r="AF189" s="99" t="e">
        <f ca="true">+IF(AND(ISNUMBER(OFFSET('Sanitation Data'!$F$4,0,10*ROW('Sanitation Data'!F183))),'Data Summary'!CU189="Yes"),100-OFFSET('Sanitation Data'!$F$4,0,10*ROW('Sanitation Data'!F183)),NA())</f>
        <v>#N/A</v>
      </c>
      <c r="AG189" s="99" t="e">
        <f ca="true">+IF(AND(ISNUMBER(OFFSET('Sanitation Data'!$F$6,0,10*ROW('Sanitation Data'!F183))),'Data Summary'!CV189="Yes"),OFFSET('Sanitation Data'!$F$6,0,10*ROW('Sanitation Data'!F183)),NA())</f>
        <v>#N/A</v>
      </c>
      <c r="AH189" s="99" t="e">
        <f ca="true">+IF(AND(ISNUMBER(OFFSET('Sanitation Data'!$F$10,0,10*ROW('Sanitation Data'!F183))),'Data Summary'!CW189="Yes"),OFFSET('Sanitation Data'!$F$10,0,10*ROW('Sanitation Data'!F183)),NA())</f>
        <v>#N/A</v>
      </c>
      <c r="AI189" s="99" t="e">
        <f ca="true">+IF(AND(ISNUMBER(OFFSET('Sanitation Data'!$F$11,0,10*ROW('Sanitation Data'!F183))),'Data Summary'!CX189="Yes"),OFFSET('Sanitation Data'!$F$11,0,10*ROW('Sanitation Data'!F183)),NA())</f>
        <v>#N/A</v>
      </c>
      <c r="AJ189" s="99" t="e">
        <f ca="true">+IF(AND(ISNUMBER(OFFSET('Sanitation Data'!$F$12,0,10*ROW('Sanitation Data'!F183))),'Data Summary'!CY189="Yes"),OFFSET('Sanitation Data'!$F$12,0,10*ROW('Sanitation Data'!F183)),NA())</f>
        <v>#N/A</v>
      </c>
      <c r="AK189" s="99" t="e">
        <f ca="true">+IF(AND(ISNUMBER(OFFSET('Sanitation Data'!$G$4,0,10*ROW('Sanitation Data'!G183))),'Data Summary'!CZ189="Yes"),100-OFFSET('Sanitation Data'!$G$4,0,10*ROW('Sanitation Data'!G183)),NA())</f>
        <v>#N/A</v>
      </c>
      <c r="AL189" s="99" t="e">
        <f ca="true">+IF(AND(ISNUMBER(OFFSET('Sanitation Data'!$G$6,0,10*ROW('Sanitation Data'!G183))),'Data Summary'!DA189="Yes"),OFFSET('Sanitation Data'!$G$6,0,10*ROW('Sanitation Data'!G183)),NA())</f>
        <v>#N/A</v>
      </c>
      <c r="AM189" s="99" t="e">
        <f ca="true">+IF(AND(ISNUMBER(OFFSET('Sanitation Data'!$G$10,0,10*ROW('Sanitation Data'!G183))),'Data Summary'!DB189="Yes"),OFFSET('Sanitation Data'!$G$10,0,10*ROW('Sanitation Data'!G183)),NA())</f>
        <v>#N/A</v>
      </c>
      <c r="AN189" s="99" t="e">
        <f ca="true">+IF(AND(ISNUMBER(OFFSET('Sanitation Data'!$G$11,0,10*ROW('Sanitation Data'!G183))),'Data Summary'!DC189="Yes"),OFFSET('Sanitation Data'!$G$11,0,10*ROW('Sanitation Data'!G183)),NA())</f>
        <v>#N/A</v>
      </c>
      <c r="AO189" s="99" t="e">
        <f ca="true">+IF(AND(ISNUMBER(OFFSET('Sanitation Data'!$G$12,0,10*ROW('Sanitation Data'!G183))),'Data Summary'!DD189="Yes"),OFFSET('Sanitation Data'!$G$12,0,10*ROW('Sanitation Data'!G183)),NA())</f>
        <v>#N/A</v>
      </c>
      <c r="AP189" s="99" t="e">
        <f ca="true">+IF(AND(ISNUMBER(OFFSET('Sanitation Data'!$H$4,0,10*ROW('Sanitation Data'!H183))),'Data Summary'!DE189="Yes"),100-OFFSET('Sanitation Data'!$H$4,0,10*ROW('Sanitation Data'!H183)),NA())</f>
        <v>#N/A</v>
      </c>
      <c r="AQ189" s="99" t="e">
        <f ca="true">+IF(AND(ISNUMBER(OFFSET('Sanitation Data'!$H$6,0,10*ROW('Sanitation Data'!H183))),'Data Summary'!DF189="Yes"),OFFSET('Sanitation Data'!$H$6,0,10*ROW('Sanitation Data'!H183)),NA())</f>
        <v>#N/A</v>
      </c>
      <c r="AR189" s="99" t="e">
        <f ca="true">+IF(AND(ISNUMBER(OFFSET('Sanitation Data'!$H$10,0,10*ROW('Sanitation Data'!H183))),'Data Summary'!DG189="Yes"),OFFSET('Sanitation Data'!$H$10,0,10*ROW('Sanitation Data'!H183)),NA())</f>
        <v>#N/A</v>
      </c>
      <c r="AS189" s="99" t="e">
        <f ca="true">+IF(AND(ISNUMBER(OFFSET('Sanitation Data'!$H$11,0,10*ROW('Sanitation Data'!H183))),'Data Summary'!DH189="Yes"),OFFSET('Sanitation Data'!$H$11,0,10*ROW('Sanitation Data'!H183)),NA())</f>
        <v>#N/A</v>
      </c>
      <c r="AT189" s="99" t="e">
        <f ca="true">+IF(AND(ISNUMBER(OFFSET('Sanitation Data'!$H$12,0,10*ROW('Sanitation Data'!H183))),'Data Summary'!DI189="Yes"),OFFSET('Sanitation Data'!$H$12,0,10*ROW('Sanitation Data'!H183)),NA())</f>
        <v>#N/A</v>
      </c>
      <c r="AU189" s="99" t="e">
        <f ca="true">+IF(AND(ISNUMBER(OFFSET('Sanitation Data'!$I$4,0,10*ROW('Sanitation Data'!I183))),'Data Summary'!DJ189="Yes"),100-OFFSET('Sanitation Data'!$I$4,0,10*ROW('Sanitation Data'!I183)),NA())</f>
        <v>#N/A</v>
      </c>
      <c r="AV189" s="99" t="e">
        <f ca="true">+IF(AND(ISNUMBER(OFFSET('Sanitation Data'!$I$6,0,10*ROW('Sanitation Data'!I183))),'Data Summary'!DK189="Yes"),OFFSET('Sanitation Data'!$I$6,0,10*ROW('Sanitation Data'!I183)),NA())</f>
        <v>#N/A</v>
      </c>
      <c r="AW189" s="99" t="e">
        <f ca="true">+IF(AND(ISNUMBER(OFFSET('Sanitation Data'!$I$10,0,10*ROW('Sanitation Data'!I183))),'Data Summary'!DL189="Yes"),OFFSET('Sanitation Data'!$I$10,0,10*ROW('Sanitation Data'!I183)),NA())</f>
        <v>#N/A</v>
      </c>
      <c r="AX189" s="99" t="e">
        <f ca="true">+IF(AND(ISNUMBER(OFFSET('Sanitation Data'!$I$11,0,10*ROW('Sanitation Data'!I183))),'Data Summary'!DM189="Yes"),OFFSET('Sanitation Data'!$I$11,0,10*ROW('Sanitation Data'!I183)),NA())</f>
        <v>#N/A</v>
      </c>
      <c r="AY189" s="99" t="e">
        <f ca="true">+IF(AND(ISNUMBER(OFFSET('Sanitation Data'!$I$12,0,10*ROW('Sanitation Data'!I183))),'Data Summary'!DN189="Yes"),OFFSET('Sanitation Data'!$I$12,0,10*ROW('Sanitation Data'!I183)),NA())</f>
        <v>#N/A</v>
      </c>
      <c r="AZ189" s="100" t="e">
        <f ca="true">+IF(AND(ISNUMBER(OFFSET('Hygiene Data'!$D$5,0,10*ROW('Hygiene Data'!D183))),'Data Summary'!DO189="Yes"),OFFSET('Hygiene Data'!$D$5,0,10*ROW('Hygiene Data'!D183)),NA())</f>
        <v>#N/A</v>
      </c>
      <c r="BA189" s="100" t="e">
        <f ca="true">+IF(AND(ISNUMBER(OFFSET('Hygiene Data'!$D$7,0,10*ROW('Hygiene Data'!D183))),'Data Summary'!DP189="Yes"),OFFSET('Hygiene Data'!$D$7,0,10*ROW('Hygiene Data'!D183)),NA())</f>
        <v>#N/A</v>
      </c>
      <c r="BB189" s="100" t="e">
        <f ca="true">+IF(AND(ISNUMBER(OFFSET('Hygiene Data'!$D$9,0,10*ROW('Hygiene Data'!D183))),'Data Summary'!DQ189="Yes"),OFFSET('Hygiene Data'!$D$9,0,10*ROW('Hygiene Data'!D183)),NA())</f>
        <v>#N/A</v>
      </c>
      <c r="BC189" s="100" t="e">
        <f ca="true">+IF(AND(ISNUMBER(OFFSET('Hygiene Data'!$E$5,0,10*ROW('Hygiene Data'!E183))),'Data Summary'!DR189="Yes"),OFFSET('Hygiene Data'!$E$5,0,10*ROW('Hygiene Data'!E183)),NA())</f>
        <v>#N/A</v>
      </c>
      <c r="BD189" s="100" t="e">
        <f ca="true">+IF(AND(ISNUMBER(OFFSET('Hygiene Data'!$E$7,0,10*ROW('Hygiene Data'!E183))),'Data Summary'!DS189="Yes"),OFFSET('Hygiene Data'!$E$7,0,10*ROW('Hygiene Data'!E183)),NA())</f>
        <v>#N/A</v>
      </c>
      <c r="BE189" s="100" t="e">
        <f ca="true">+IF(AND(ISNUMBER(OFFSET('Hygiene Data'!$E$9,0,10*ROW('Hygiene Data'!E183))),'Data Summary'!DT189="Yes"),OFFSET('Hygiene Data'!$E$9,0,10*ROW('Hygiene Data'!E183)),NA())</f>
        <v>#N/A</v>
      </c>
      <c r="BF189" s="100" t="e">
        <f ca="true">+IF(AND(ISNUMBER(OFFSET('Hygiene Data'!$F$5,0,10*ROW('Hygiene Data'!F183))),'Data Summary'!DU189="Yes"),OFFSET('Hygiene Data'!$F$5,0,10*ROW('Hygiene Data'!F183)),NA())</f>
        <v>#N/A</v>
      </c>
      <c r="BG189" s="100" t="e">
        <f ca="true">+IF(AND(ISNUMBER(OFFSET('Hygiene Data'!$F$7,0,10*ROW('Hygiene Data'!F183))),'Data Summary'!DV189="Yes"),OFFSET('Hygiene Data'!$F$7,0,10*ROW('Hygiene Data'!F183)),NA())</f>
        <v>#N/A</v>
      </c>
      <c r="BH189" s="100" t="e">
        <f ca="true">+IF(AND(ISNUMBER(OFFSET('Hygiene Data'!$F$9,0,10*ROW('Hygiene Data'!F183))),'Data Summary'!DW189="Yes"),OFFSET('Hygiene Data'!$F$9,0,10*ROW('Hygiene Data'!F183)),NA())</f>
        <v>#N/A</v>
      </c>
      <c r="BI189" s="100" t="e">
        <f ca="true">+IF(AND(ISNUMBER(OFFSET('Hygiene Data'!$G$5,0,10*ROW('Hygiene Data'!G183))),'Data Summary'!DX189="Yes"),OFFSET('Hygiene Data'!$G$5,0,10*ROW('Hygiene Data'!G183)),NA())</f>
        <v>#N/A</v>
      </c>
      <c r="BJ189" s="100" t="e">
        <f ca="true">+IF(AND(ISNUMBER(OFFSET('Hygiene Data'!$G$7,0,10*ROW('Hygiene Data'!G183))),'Data Summary'!DY189="Yes"),OFFSET('Hygiene Data'!$G$7,0,10*ROW('Hygiene Data'!G183)),NA())</f>
        <v>#N/A</v>
      </c>
      <c r="BK189" s="100" t="e">
        <f ca="true">+IF(AND(ISNUMBER(OFFSET('Hygiene Data'!$G$9,0,10*ROW('Hygiene Data'!G183))),'Data Summary'!DZ189="Yes"),OFFSET('Hygiene Data'!$G$9,0,10*ROW('Hygiene Data'!G183)),NA())</f>
        <v>#N/A</v>
      </c>
      <c r="BL189" s="100" t="e">
        <f ca="true">+IF(AND(ISNUMBER(OFFSET('Hygiene Data'!$H$5,0,10*ROW('Hygiene Data'!H183))),'Data Summary'!EA189="Yes"),OFFSET('Hygiene Data'!$H$5,0,10*ROW('Hygiene Data'!H183)),NA())</f>
        <v>#N/A</v>
      </c>
      <c r="BM189" s="100" t="e">
        <f ca="true">+IF(AND(ISNUMBER(OFFSET('Hygiene Data'!$H$7,0,10*ROW('Hygiene Data'!H183))),'Data Summary'!EB189="Yes"),OFFSET('Hygiene Data'!$H$7,0,10*ROW('Hygiene Data'!H183)),NA())</f>
        <v>#N/A</v>
      </c>
      <c r="BN189" s="100" t="e">
        <f ca="true">+IF(AND(ISNUMBER(OFFSET('Hygiene Data'!$H$9,0,10*ROW('Hygiene Data'!H183))),'Data Summary'!EC189="Yes"),OFFSET('Hygiene Data'!$H$9,0,10*ROW('Hygiene Data'!H183)),NA())</f>
        <v>#N/A</v>
      </c>
      <c r="BO189" s="100" t="e">
        <f ca="true">+IF(AND(ISNUMBER(OFFSET('Hygiene Data'!$I$5,0,10*ROW('Hygiene Data'!I183))),'Data Summary'!ED189="Yes"),OFFSET('Hygiene Data'!$I$5,0,10*ROW('Hygiene Data'!I183)),NA())</f>
        <v>#N/A</v>
      </c>
      <c r="BP189" s="100" t="e">
        <f ca="true">+IF(AND(ISNUMBER(OFFSET('Hygiene Data'!$I$7,0,10*ROW('Hygiene Data'!I183))),'Data Summary'!EE189="Yes"),OFFSET('Hygiene Data'!$I$7,0,10*ROW('Hygiene Data'!I183)),NA())</f>
        <v>#N/A</v>
      </c>
      <c r="BQ189" s="100" t="e">
        <f ca="true">+IF(AND(ISNUMBER(OFFSET('Hygiene Data'!$I$9,0,10*ROW('Hygiene Data'!I183))),'Data Summary'!EF189="Yes"),OFFSET('Hygiene Data'!$I$9,0,10*ROW('Hygiene Data'!I183)),NA())</f>
        <v>#N/A</v>
      </c>
    </row>
    <row xmlns:x14ac="http://schemas.microsoft.com/office/spreadsheetml/2009/9/ac" r="190" x14ac:dyDescent="0.2">
      <c r="A190" s="351" t="e">
        <f ca="true">+RIGHT('Data Summary'!A190,LEN('Data Summary'!A190)-9)</f>
        <v>#VALUE!</v>
      </c>
      <c r="B190" s="38" t="str">
        <f ca="true">+IF(ISTEXT('Data Summary'!B190),'Data Summary'!B190,"")</f>
        <v/>
      </c>
      <c r="C190" s="350" t="e">
        <f ca="true">+VALUE('Data Summary'!C190)</f>
        <v>#VALUE!</v>
      </c>
      <c r="D190" s="98" t="e">
        <f ca="true">+IF(AND(ISNUMBER(OFFSET('Water Data'!$D$4,0,10*ROW('Water Data'!D184))),'Data Summary'!BS190="Yes"),100-OFFSET('Water Data'!$D$4,0,10*ROW('Water Data'!D184)),NA())</f>
        <v>#N/A</v>
      </c>
      <c r="E190" s="98" t="e">
        <f ca="true">+IF(AND(ISNUMBER(OFFSET('Water Data'!$D$6,0,10*ROW('Water Data'!D184))),'Data Summary'!BT190="Yes"),OFFSET('Water Data'!$D$6,0,10*ROW('Water Data'!D184)),NA())</f>
        <v>#N/A</v>
      </c>
      <c r="F190" s="98" t="e">
        <f ca="true">+IF(AND(ISNUMBER(OFFSET('Water Data'!$D$9,0,10*ROW('Water Data'!D184))),'Data Summary'!BU190="Yes"),OFFSET('Water Data'!$D$9,0,10*ROW('Water Data'!D184)),NA())</f>
        <v>#N/A</v>
      </c>
      <c r="G190" s="98" t="e">
        <f ca="true">+IF(AND(ISNUMBER(OFFSET('Water Data'!$E$4,0,10*ROW('Water Data'!E184))),'Data Summary'!BV190="Yes"),100-OFFSET('Water Data'!$E$4,0,10*ROW('Water Data'!E184)),NA())</f>
        <v>#N/A</v>
      </c>
      <c r="H190" s="98" t="e">
        <f ca="true">+IF(AND(ISNUMBER(OFFSET('Water Data'!$E$6,0,10*ROW('Water Data'!E184))),'Data Summary'!BW190="Yes"),OFFSET('Water Data'!$E$6,0,10*ROW('Water Data'!E184)),NA())</f>
        <v>#N/A</v>
      </c>
      <c r="I190" s="98" t="e">
        <f ca="true">+IF(AND(ISNUMBER(OFFSET('Water Data'!$E$9,0,10*ROW('Water Data'!E184))),'Data Summary'!BX190="Yes"),OFFSET('Water Data'!$E$9,0,10*ROW('Water Data'!E184)),NA())</f>
        <v>#N/A</v>
      </c>
      <c r="J190" s="98" t="e">
        <f ca="true">+IF(AND(ISNUMBER(OFFSET('Water Data'!$F$4,0,10*ROW('Water Data'!F184))),'Data Summary'!BY190="Yes"),100-OFFSET('Water Data'!$F$4,0,10*ROW('Water Data'!F184)),NA())</f>
        <v>#N/A</v>
      </c>
      <c r="K190" s="98" t="e">
        <f ca="true">+IF(AND(ISNUMBER(OFFSET('Water Data'!$F$6,0,10*ROW('Water Data'!F184))),'Data Summary'!BZ190="Yes"),OFFSET('Water Data'!$F$6,0,10*ROW('Water Data'!F184)),NA())</f>
        <v>#N/A</v>
      </c>
      <c r="L190" s="98" t="e">
        <f ca="true">+IF(AND(ISNUMBER(OFFSET('Water Data'!$F$9,0,10*ROW('Water Data'!F184))),'Data Summary'!CA190="Yes"),OFFSET('Water Data'!$F$9,0,10*ROW('Water Data'!F184)),NA())</f>
        <v>#N/A</v>
      </c>
      <c r="M190" s="98" t="e">
        <f ca="true">+IF(AND(ISNUMBER(OFFSET('Water Data'!$G$4,0,10*ROW('Water Data'!G184))),'Data Summary'!CB190="Yes"),100-OFFSET('Water Data'!$G$4,0,10*ROW('Water Data'!G184)),NA())</f>
        <v>#N/A</v>
      </c>
      <c r="N190" s="98" t="e">
        <f ca="true">+IF(AND(ISNUMBER(OFFSET('Water Data'!$G$6,0,10*ROW('Water Data'!G184))),'Data Summary'!CC190="Yes"),OFFSET('Water Data'!$G$6,0,10*ROW('Water Data'!G184)),NA())</f>
        <v>#N/A</v>
      </c>
      <c r="O190" s="98" t="e">
        <f ca="true">+IF(AND(ISNUMBER(OFFSET('Water Data'!$G$9,0,10*ROW('Water Data'!G184))),'Data Summary'!CD190="Yes"),OFFSET('Water Data'!$G$9,0,10*ROW('Water Data'!G184)),NA())</f>
        <v>#N/A</v>
      </c>
      <c r="P190" s="98" t="e">
        <f ca="true">+IF(AND(ISNUMBER(OFFSET('Water Data'!$H$4,0,10*ROW('Water Data'!H184))),'Data Summary'!CE190="Yes"),100-OFFSET('Water Data'!$H$4,0,10*ROW('Water Data'!H184)),NA())</f>
        <v>#N/A</v>
      </c>
      <c r="Q190" s="98" t="e">
        <f ca="true">+IF(AND(ISNUMBER(OFFSET('Water Data'!$H$6,0,10*ROW('Water Data'!H184))),'Data Summary'!CF190="Yes"),OFFSET('Water Data'!$H$6,0,10*ROW('Water Data'!H184)),NA())</f>
        <v>#N/A</v>
      </c>
      <c r="R190" s="98" t="e">
        <f ca="true">+IF(AND(ISNUMBER(OFFSET('Water Data'!$H$9,0,10*ROW('Water Data'!H184))),'Data Summary'!CG190="Yes"),OFFSET('Water Data'!$H$9,0,10*ROW('Water Data'!H184)),NA())</f>
        <v>#N/A</v>
      </c>
      <c r="S190" s="98" t="e">
        <f ca="true">+IF(AND(ISNUMBER(OFFSET('Water Data'!$I$4,0,10*ROW('Water Data'!I184))),'Data Summary'!CH190="Yes"),100-OFFSET('Water Data'!$I$4,0,10*ROW('Water Data'!I184)),NA())</f>
        <v>#N/A</v>
      </c>
      <c r="T190" s="98" t="e">
        <f ca="true">+IF(AND(ISNUMBER(OFFSET('Water Data'!$I$6,0,10*ROW('Water Data'!I184))),'Data Summary'!CI190="Yes"),OFFSET('Water Data'!$I$6,0,10*ROW('Water Data'!I184)),NA())</f>
        <v>#N/A</v>
      </c>
      <c r="U190" s="98" t="e">
        <f ca="true">+IF(AND(ISNUMBER(OFFSET('Water Data'!$I$9,0,10*ROW('Water Data'!I184))),'Data Summary'!CJ190="Yes"),OFFSET('Water Data'!$I$9,0,10*ROW('Water Data'!I184)),NA())</f>
        <v>#N/A</v>
      </c>
      <c r="V190" s="99" t="e">
        <f ca="true">+IF(AND(ISNUMBER(OFFSET('Sanitation Data'!$D$4,0,10*ROW('Sanitation Data'!D184))),'Data Summary'!CK190="Yes"),100-OFFSET('Sanitation Data'!$D$4,0,10*ROW('Sanitation Data'!D184)),NA())</f>
        <v>#N/A</v>
      </c>
      <c r="W190" s="99" t="e">
        <f ca="true">+IF(AND(ISNUMBER(OFFSET('Sanitation Data'!$D$6,0,10*ROW('Sanitation Data'!D184))),'Data Summary'!CL190="Yes"),OFFSET('Sanitation Data'!$D$6,0,10*ROW('Sanitation Data'!D184)),NA())</f>
        <v>#N/A</v>
      </c>
      <c r="X190" s="99" t="e">
        <f ca="true">+IF(AND(ISNUMBER(OFFSET('Sanitation Data'!$D$10,0,10*ROW('Sanitation Data'!D184))),'Data Summary'!CM190="Yes"),OFFSET('Sanitation Data'!$D$10,0,10*ROW('Sanitation Data'!D184)),NA())</f>
        <v>#N/A</v>
      </c>
      <c r="Y190" s="99" t="e">
        <f ca="true">+IF(AND(ISNUMBER(OFFSET('Sanitation Data'!$D$11,0,10*ROW('Sanitation Data'!D184))),'Data Summary'!CN190="Yes"),OFFSET('Sanitation Data'!$D$11,0,10*ROW('Sanitation Data'!D184)),NA())</f>
        <v>#N/A</v>
      </c>
      <c r="Z190" s="99" t="e">
        <f ca="true">+IF(AND(ISNUMBER(OFFSET('Sanitation Data'!$D$12,0,10*ROW('Sanitation Data'!D184))),'Data Summary'!CO190="Yes"),OFFSET('Sanitation Data'!$D$12,0,10*ROW('Sanitation Data'!D184)),NA())</f>
        <v>#N/A</v>
      </c>
      <c r="AA190" s="99" t="e">
        <f ca="true">+IF(AND(ISNUMBER(OFFSET('Sanitation Data'!$E$4,0,10*ROW('Sanitation Data'!E184))),'Data Summary'!CP190="Yes"),100-OFFSET('Sanitation Data'!$E$4,0,10*ROW('Sanitation Data'!E184)),NA())</f>
        <v>#N/A</v>
      </c>
      <c r="AB190" s="99" t="e">
        <f ca="true">+IF(AND(ISNUMBER(OFFSET('Sanitation Data'!$E$6,0,10*ROW('Sanitation Data'!E184))),'Data Summary'!CQ190="Yes"),OFFSET('Sanitation Data'!$E$6,0,10*ROW('Sanitation Data'!E184)),NA())</f>
        <v>#N/A</v>
      </c>
      <c r="AC190" s="99" t="e">
        <f ca="true">+IF(AND(ISNUMBER(OFFSET('Sanitation Data'!$E$10,0,10*ROW('Sanitation Data'!E184))),'Data Summary'!CR190="Yes"),OFFSET('Sanitation Data'!$E$10,0,10*ROW('Sanitation Data'!E184)),NA())</f>
        <v>#N/A</v>
      </c>
      <c r="AD190" s="99" t="e">
        <f ca="true">+IF(AND(ISNUMBER(OFFSET('Sanitation Data'!$E$11,0,10*ROW('Sanitation Data'!E184))),'Data Summary'!CS190="Yes"),OFFSET('Sanitation Data'!$E$11,0,10*ROW('Sanitation Data'!E184)),NA())</f>
        <v>#N/A</v>
      </c>
      <c r="AE190" s="99" t="e">
        <f ca="true">+IF(AND(ISNUMBER(OFFSET('Sanitation Data'!$E$12,0,10*ROW('Sanitation Data'!E184))),'Data Summary'!CT190="Yes"),OFFSET('Sanitation Data'!$E$12,0,10*ROW('Sanitation Data'!E184)),NA())</f>
        <v>#N/A</v>
      </c>
      <c r="AF190" s="99" t="e">
        <f ca="true">+IF(AND(ISNUMBER(OFFSET('Sanitation Data'!$F$4,0,10*ROW('Sanitation Data'!F184))),'Data Summary'!CU190="Yes"),100-OFFSET('Sanitation Data'!$F$4,0,10*ROW('Sanitation Data'!F184)),NA())</f>
        <v>#N/A</v>
      </c>
      <c r="AG190" s="99" t="e">
        <f ca="true">+IF(AND(ISNUMBER(OFFSET('Sanitation Data'!$F$6,0,10*ROW('Sanitation Data'!F184))),'Data Summary'!CV190="Yes"),OFFSET('Sanitation Data'!$F$6,0,10*ROW('Sanitation Data'!F184)),NA())</f>
        <v>#N/A</v>
      </c>
      <c r="AH190" s="99" t="e">
        <f ca="true">+IF(AND(ISNUMBER(OFFSET('Sanitation Data'!$F$10,0,10*ROW('Sanitation Data'!F184))),'Data Summary'!CW190="Yes"),OFFSET('Sanitation Data'!$F$10,0,10*ROW('Sanitation Data'!F184)),NA())</f>
        <v>#N/A</v>
      </c>
      <c r="AI190" s="99" t="e">
        <f ca="true">+IF(AND(ISNUMBER(OFFSET('Sanitation Data'!$F$11,0,10*ROW('Sanitation Data'!F184))),'Data Summary'!CX190="Yes"),OFFSET('Sanitation Data'!$F$11,0,10*ROW('Sanitation Data'!F184)),NA())</f>
        <v>#N/A</v>
      </c>
      <c r="AJ190" s="99" t="e">
        <f ca="true">+IF(AND(ISNUMBER(OFFSET('Sanitation Data'!$F$12,0,10*ROW('Sanitation Data'!F184))),'Data Summary'!CY190="Yes"),OFFSET('Sanitation Data'!$F$12,0,10*ROW('Sanitation Data'!F184)),NA())</f>
        <v>#N/A</v>
      </c>
      <c r="AK190" s="99" t="e">
        <f ca="true">+IF(AND(ISNUMBER(OFFSET('Sanitation Data'!$G$4,0,10*ROW('Sanitation Data'!G184))),'Data Summary'!CZ190="Yes"),100-OFFSET('Sanitation Data'!$G$4,0,10*ROW('Sanitation Data'!G184)),NA())</f>
        <v>#N/A</v>
      </c>
      <c r="AL190" s="99" t="e">
        <f ca="true">+IF(AND(ISNUMBER(OFFSET('Sanitation Data'!$G$6,0,10*ROW('Sanitation Data'!G184))),'Data Summary'!DA190="Yes"),OFFSET('Sanitation Data'!$G$6,0,10*ROW('Sanitation Data'!G184)),NA())</f>
        <v>#N/A</v>
      </c>
      <c r="AM190" s="99" t="e">
        <f ca="true">+IF(AND(ISNUMBER(OFFSET('Sanitation Data'!$G$10,0,10*ROW('Sanitation Data'!G184))),'Data Summary'!DB190="Yes"),OFFSET('Sanitation Data'!$G$10,0,10*ROW('Sanitation Data'!G184)),NA())</f>
        <v>#N/A</v>
      </c>
      <c r="AN190" s="99" t="e">
        <f ca="true">+IF(AND(ISNUMBER(OFFSET('Sanitation Data'!$G$11,0,10*ROW('Sanitation Data'!G184))),'Data Summary'!DC190="Yes"),OFFSET('Sanitation Data'!$G$11,0,10*ROW('Sanitation Data'!G184)),NA())</f>
        <v>#N/A</v>
      </c>
      <c r="AO190" s="99" t="e">
        <f ca="true">+IF(AND(ISNUMBER(OFFSET('Sanitation Data'!$G$12,0,10*ROW('Sanitation Data'!G184))),'Data Summary'!DD190="Yes"),OFFSET('Sanitation Data'!$G$12,0,10*ROW('Sanitation Data'!G184)),NA())</f>
        <v>#N/A</v>
      </c>
      <c r="AP190" s="99" t="e">
        <f ca="true">+IF(AND(ISNUMBER(OFFSET('Sanitation Data'!$H$4,0,10*ROW('Sanitation Data'!H184))),'Data Summary'!DE190="Yes"),100-OFFSET('Sanitation Data'!$H$4,0,10*ROW('Sanitation Data'!H184)),NA())</f>
        <v>#N/A</v>
      </c>
      <c r="AQ190" s="99" t="e">
        <f ca="true">+IF(AND(ISNUMBER(OFFSET('Sanitation Data'!$H$6,0,10*ROW('Sanitation Data'!H184))),'Data Summary'!DF190="Yes"),OFFSET('Sanitation Data'!$H$6,0,10*ROW('Sanitation Data'!H184)),NA())</f>
        <v>#N/A</v>
      </c>
      <c r="AR190" s="99" t="e">
        <f ca="true">+IF(AND(ISNUMBER(OFFSET('Sanitation Data'!$H$10,0,10*ROW('Sanitation Data'!H184))),'Data Summary'!DG190="Yes"),OFFSET('Sanitation Data'!$H$10,0,10*ROW('Sanitation Data'!H184)),NA())</f>
        <v>#N/A</v>
      </c>
      <c r="AS190" s="99" t="e">
        <f ca="true">+IF(AND(ISNUMBER(OFFSET('Sanitation Data'!$H$11,0,10*ROW('Sanitation Data'!H184))),'Data Summary'!DH190="Yes"),OFFSET('Sanitation Data'!$H$11,0,10*ROW('Sanitation Data'!H184)),NA())</f>
        <v>#N/A</v>
      </c>
      <c r="AT190" s="99" t="e">
        <f ca="true">+IF(AND(ISNUMBER(OFFSET('Sanitation Data'!$H$12,0,10*ROW('Sanitation Data'!H184))),'Data Summary'!DI190="Yes"),OFFSET('Sanitation Data'!$H$12,0,10*ROW('Sanitation Data'!H184)),NA())</f>
        <v>#N/A</v>
      </c>
      <c r="AU190" s="99" t="e">
        <f ca="true">+IF(AND(ISNUMBER(OFFSET('Sanitation Data'!$I$4,0,10*ROW('Sanitation Data'!I184))),'Data Summary'!DJ190="Yes"),100-OFFSET('Sanitation Data'!$I$4,0,10*ROW('Sanitation Data'!I184)),NA())</f>
        <v>#N/A</v>
      </c>
      <c r="AV190" s="99" t="e">
        <f ca="true">+IF(AND(ISNUMBER(OFFSET('Sanitation Data'!$I$6,0,10*ROW('Sanitation Data'!I184))),'Data Summary'!DK190="Yes"),OFFSET('Sanitation Data'!$I$6,0,10*ROW('Sanitation Data'!I184)),NA())</f>
        <v>#N/A</v>
      </c>
      <c r="AW190" s="99" t="e">
        <f ca="true">+IF(AND(ISNUMBER(OFFSET('Sanitation Data'!$I$10,0,10*ROW('Sanitation Data'!I184))),'Data Summary'!DL190="Yes"),OFFSET('Sanitation Data'!$I$10,0,10*ROW('Sanitation Data'!I184)),NA())</f>
        <v>#N/A</v>
      </c>
      <c r="AX190" s="99" t="e">
        <f ca="true">+IF(AND(ISNUMBER(OFFSET('Sanitation Data'!$I$11,0,10*ROW('Sanitation Data'!I184))),'Data Summary'!DM190="Yes"),OFFSET('Sanitation Data'!$I$11,0,10*ROW('Sanitation Data'!I184)),NA())</f>
        <v>#N/A</v>
      </c>
      <c r="AY190" s="99" t="e">
        <f ca="true">+IF(AND(ISNUMBER(OFFSET('Sanitation Data'!$I$12,0,10*ROW('Sanitation Data'!I184))),'Data Summary'!DN190="Yes"),OFFSET('Sanitation Data'!$I$12,0,10*ROW('Sanitation Data'!I184)),NA())</f>
        <v>#N/A</v>
      </c>
      <c r="AZ190" s="100" t="e">
        <f ca="true">+IF(AND(ISNUMBER(OFFSET('Hygiene Data'!$D$5,0,10*ROW('Hygiene Data'!D184))),'Data Summary'!DO190="Yes"),OFFSET('Hygiene Data'!$D$5,0,10*ROW('Hygiene Data'!D184)),NA())</f>
        <v>#N/A</v>
      </c>
      <c r="BA190" s="100" t="e">
        <f ca="true">+IF(AND(ISNUMBER(OFFSET('Hygiene Data'!$D$7,0,10*ROW('Hygiene Data'!D184))),'Data Summary'!DP190="Yes"),OFFSET('Hygiene Data'!$D$7,0,10*ROW('Hygiene Data'!D184)),NA())</f>
        <v>#N/A</v>
      </c>
      <c r="BB190" s="100" t="e">
        <f ca="true">+IF(AND(ISNUMBER(OFFSET('Hygiene Data'!$D$9,0,10*ROW('Hygiene Data'!D184))),'Data Summary'!DQ190="Yes"),OFFSET('Hygiene Data'!$D$9,0,10*ROW('Hygiene Data'!D184)),NA())</f>
        <v>#N/A</v>
      </c>
      <c r="BC190" s="100" t="e">
        <f ca="true">+IF(AND(ISNUMBER(OFFSET('Hygiene Data'!$E$5,0,10*ROW('Hygiene Data'!E184))),'Data Summary'!DR190="Yes"),OFFSET('Hygiene Data'!$E$5,0,10*ROW('Hygiene Data'!E184)),NA())</f>
        <v>#N/A</v>
      </c>
      <c r="BD190" s="100" t="e">
        <f ca="true">+IF(AND(ISNUMBER(OFFSET('Hygiene Data'!$E$7,0,10*ROW('Hygiene Data'!E184))),'Data Summary'!DS190="Yes"),OFFSET('Hygiene Data'!$E$7,0,10*ROW('Hygiene Data'!E184)),NA())</f>
        <v>#N/A</v>
      </c>
      <c r="BE190" s="100" t="e">
        <f ca="true">+IF(AND(ISNUMBER(OFFSET('Hygiene Data'!$E$9,0,10*ROW('Hygiene Data'!E184))),'Data Summary'!DT190="Yes"),OFFSET('Hygiene Data'!$E$9,0,10*ROW('Hygiene Data'!E184)),NA())</f>
        <v>#N/A</v>
      </c>
      <c r="BF190" s="100" t="e">
        <f ca="true">+IF(AND(ISNUMBER(OFFSET('Hygiene Data'!$F$5,0,10*ROW('Hygiene Data'!F184))),'Data Summary'!DU190="Yes"),OFFSET('Hygiene Data'!$F$5,0,10*ROW('Hygiene Data'!F184)),NA())</f>
        <v>#N/A</v>
      </c>
      <c r="BG190" s="100" t="e">
        <f ca="true">+IF(AND(ISNUMBER(OFFSET('Hygiene Data'!$F$7,0,10*ROW('Hygiene Data'!F184))),'Data Summary'!DV190="Yes"),OFFSET('Hygiene Data'!$F$7,0,10*ROW('Hygiene Data'!F184)),NA())</f>
        <v>#N/A</v>
      </c>
      <c r="BH190" s="100" t="e">
        <f ca="true">+IF(AND(ISNUMBER(OFFSET('Hygiene Data'!$F$9,0,10*ROW('Hygiene Data'!F184))),'Data Summary'!DW190="Yes"),OFFSET('Hygiene Data'!$F$9,0,10*ROW('Hygiene Data'!F184)),NA())</f>
        <v>#N/A</v>
      </c>
      <c r="BI190" s="100" t="e">
        <f ca="true">+IF(AND(ISNUMBER(OFFSET('Hygiene Data'!$G$5,0,10*ROW('Hygiene Data'!G184))),'Data Summary'!DX190="Yes"),OFFSET('Hygiene Data'!$G$5,0,10*ROW('Hygiene Data'!G184)),NA())</f>
        <v>#N/A</v>
      </c>
      <c r="BJ190" s="100" t="e">
        <f ca="true">+IF(AND(ISNUMBER(OFFSET('Hygiene Data'!$G$7,0,10*ROW('Hygiene Data'!G184))),'Data Summary'!DY190="Yes"),OFFSET('Hygiene Data'!$G$7,0,10*ROW('Hygiene Data'!G184)),NA())</f>
        <v>#N/A</v>
      </c>
      <c r="BK190" s="100" t="e">
        <f ca="true">+IF(AND(ISNUMBER(OFFSET('Hygiene Data'!$G$9,0,10*ROW('Hygiene Data'!G184))),'Data Summary'!DZ190="Yes"),OFFSET('Hygiene Data'!$G$9,0,10*ROW('Hygiene Data'!G184)),NA())</f>
        <v>#N/A</v>
      </c>
      <c r="BL190" s="100" t="e">
        <f ca="true">+IF(AND(ISNUMBER(OFFSET('Hygiene Data'!$H$5,0,10*ROW('Hygiene Data'!H184))),'Data Summary'!EA190="Yes"),OFFSET('Hygiene Data'!$H$5,0,10*ROW('Hygiene Data'!H184)),NA())</f>
        <v>#N/A</v>
      </c>
      <c r="BM190" s="100" t="e">
        <f ca="true">+IF(AND(ISNUMBER(OFFSET('Hygiene Data'!$H$7,0,10*ROW('Hygiene Data'!H184))),'Data Summary'!EB190="Yes"),OFFSET('Hygiene Data'!$H$7,0,10*ROW('Hygiene Data'!H184)),NA())</f>
        <v>#N/A</v>
      </c>
      <c r="BN190" s="100" t="e">
        <f ca="true">+IF(AND(ISNUMBER(OFFSET('Hygiene Data'!$H$9,0,10*ROW('Hygiene Data'!H184))),'Data Summary'!EC190="Yes"),OFFSET('Hygiene Data'!$H$9,0,10*ROW('Hygiene Data'!H184)),NA())</f>
        <v>#N/A</v>
      </c>
      <c r="BO190" s="100" t="e">
        <f ca="true">+IF(AND(ISNUMBER(OFFSET('Hygiene Data'!$I$5,0,10*ROW('Hygiene Data'!I184))),'Data Summary'!ED190="Yes"),OFFSET('Hygiene Data'!$I$5,0,10*ROW('Hygiene Data'!I184)),NA())</f>
        <v>#N/A</v>
      </c>
      <c r="BP190" s="100" t="e">
        <f ca="true">+IF(AND(ISNUMBER(OFFSET('Hygiene Data'!$I$7,0,10*ROW('Hygiene Data'!I184))),'Data Summary'!EE190="Yes"),OFFSET('Hygiene Data'!$I$7,0,10*ROW('Hygiene Data'!I184)),NA())</f>
        <v>#N/A</v>
      </c>
      <c r="BQ190" s="100" t="e">
        <f ca="true">+IF(AND(ISNUMBER(OFFSET('Hygiene Data'!$I$9,0,10*ROW('Hygiene Data'!I184))),'Data Summary'!EF190="Yes"),OFFSET('Hygiene Data'!$I$9,0,10*ROW('Hygiene Data'!I184)),NA())</f>
        <v>#N/A</v>
      </c>
    </row>
    <row xmlns:x14ac="http://schemas.microsoft.com/office/spreadsheetml/2009/9/ac" r="191" x14ac:dyDescent="0.2">
      <c r="A191" s="351" t="e">
        <f ca="true">+RIGHT('Data Summary'!A191,LEN('Data Summary'!A191)-9)</f>
        <v>#VALUE!</v>
      </c>
      <c r="B191" s="38" t="str">
        <f ca="true">+IF(ISTEXT('Data Summary'!B191),'Data Summary'!B191,"")</f>
        <v/>
      </c>
      <c r="C191" s="350" t="e">
        <f ca="true">+VALUE('Data Summary'!C191)</f>
        <v>#VALUE!</v>
      </c>
      <c r="D191" s="98" t="e">
        <f ca="true">+IF(AND(ISNUMBER(OFFSET('Water Data'!$D$4,0,10*ROW('Water Data'!D185))),'Data Summary'!BS191="Yes"),100-OFFSET('Water Data'!$D$4,0,10*ROW('Water Data'!D185)),NA())</f>
        <v>#N/A</v>
      </c>
      <c r="E191" s="98" t="e">
        <f ca="true">+IF(AND(ISNUMBER(OFFSET('Water Data'!$D$6,0,10*ROW('Water Data'!D185))),'Data Summary'!BT191="Yes"),OFFSET('Water Data'!$D$6,0,10*ROW('Water Data'!D185)),NA())</f>
        <v>#N/A</v>
      </c>
      <c r="F191" s="98" t="e">
        <f ca="true">+IF(AND(ISNUMBER(OFFSET('Water Data'!$D$9,0,10*ROW('Water Data'!D185))),'Data Summary'!BU191="Yes"),OFFSET('Water Data'!$D$9,0,10*ROW('Water Data'!D185)),NA())</f>
        <v>#N/A</v>
      </c>
      <c r="G191" s="98" t="e">
        <f ca="true">+IF(AND(ISNUMBER(OFFSET('Water Data'!$E$4,0,10*ROW('Water Data'!E185))),'Data Summary'!BV191="Yes"),100-OFFSET('Water Data'!$E$4,0,10*ROW('Water Data'!E185)),NA())</f>
        <v>#N/A</v>
      </c>
      <c r="H191" s="98" t="e">
        <f ca="true">+IF(AND(ISNUMBER(OFFSET('Water Data'!$E$6,0,10*ROW('Water Data'!E185))),'Data Summary'!BW191="Yes"),OFFSET('Water Data'!$E$6,0,10*ROW('Water Data'!E185)),NA())</f>
        <v>#N/A</v>
      </c>
      <c r="I191" s="98" t="e">
        <f ca="true">+IF(AND(ISNUMBER(OFFSET('Water Data'!$E$9,0,10*ROW('Water Data'!E185))),'Data Summary'!BX191="Yes"),OFFSET('Water Data'!$E$9,0,10*ROW('Water Data'!E185)),NA())</f>
        <v>#N/A</v>
      </c>
      <c r="J191" s="98" t="e">
        <f ca="true">+IF(AND(ISNUMBER(OFFSET('Water Data'!$F$4,0,10*ROW('Water Data'!F185))),'Data Summary'!BY191="Yes"),100-OFFSET('Water Data'!$F$4,0,10*ROW('Water Data'!F185)),NA())</f>
        <v>#N/A</v>
      </c>
      <c r="K191" s="98" t="e">
        <f ca="true">+IF(AND(ISNUMBER(OFFSET('Water Data'!$F$6,0,10*ROW('Water Data'!F185))),'Data Summary'!BZ191="Yes"),OFFSET('Water Data'!$F$6,0,10*ROW('Water Data'!F185)),NA())</f>
        <v>#N/A</v>
      </c>
      <c r="L191" s="98" t="e">
        <f ca="true">+IF(AND(ISNUMBER(OFFSET('Water Data'!$F$9,0,10*ROW('Water Data'!F185))),'Data Summary'!CA191="Yes"),OFFSET('Water Data'!$F$9,0,10*ROW('Water Data'!F185)),NA())</f>
        <v>#N/A</v>
      </c>
      <c r="M191" s="98" t="e">
        <f ca="true">+IF(AND(ISNUMBER(OFFSET('Water Data'!$G$4,0,10*ROW('Water Data'!G185))),'Data Summary'!CB191="Yes"),100-OFFSET('Water Data'!$G$4,0,10*ROW('Water Data'!G185)),NA())</f>
        <v>#N/A</v>
      </c>
      <c r="N191" s="98" t="e">
        <f ca="true">+IF(AND(ISNUMBER(OFFSET('Water Data'!$G$6,0,10*ROW('Water Data'!G185))),'Data Summary'!CC191="Yes"),OFFSET('Water Data'!$G$6,0,10*ROW('Water Data'!G185)),NA())</f>
        <v>#N/A</v>
      </c>
      <c r="O191" s="98" t="e">
        <f ca="true">+IF(AND(ISNUMBER(OFFSET('Water Data'!$G$9,0,10*ROW('Water Data'!G185))),'Data Summary'!CD191="Yes"),OFFSET('Water Data'!$G$9,0,10*ROW('Water Data'!G185)),NA())</f>
        <v>#N/A</v>
      </c>
      <c r="P191" s="98" t="e">
        <f ca="true">+IF(AND(ISNUMBER(OFFSET('Water Data'!$H$4,0,10*ROW('Water Data'!H185))),'Data Summary'!CE191="Yes"),100-OFFSET('Water Data'!$H$4,0,10*ROW('Water Data'!H185)),NA())</f>
        <v>#N/A</v>
      </c>
      <c r="Q191" s="98" t="e">
        <f ca="true">+IF(AND(ISNUMBER(OFFSET('Water Data'!$H$6,0,10*ROW('Water Data'!H185))),'Data Summary'!CF191="Yes"),OFFSET('Water Data'!$H$6,0,10*ROW('Water Data'!H185)),NA())</f>
        <v>#N/A</v>
      </c>
      <c r="R191" s="98" t="e">
        <f ca="true">+IF(AND(ISNUMBER(OFFSET('Water Data'!$H$9,0,10*ROW('Water Data'!H185))),'Data Summary'!CG191="Yes"),OFFSET('Water Data'!$H$9,0,10*ROW('Water Data'!H185)),NA())</f>
        <v>#N/A</v>
      </c>
      <c r="S191" s="98" t="e">
        <f ca="true">+IF(AND(ISNUMBER(OFFSET('Water Data'!$I$4,0,10*ROW('Water Data'!I185))),'Data Summary'!CH191="Yes"),100-OFFSET('Water Data'!$I$4,0,10*ROW('Water Data'!I185)),NA())</f>
        <v>#N/A</v>
      </c>
      <c r="T191" s="98" t="e">
        <f ca="true">+IF(AND(ISNUMBER(OFFSET('Water Data'!$I$6,0,10*ROW('Water Data'!I185))),'Data Summary'!CI191="Yes"),OFFSET('Water Data'!$I$6,0,10*ROW('Water Data'!I185)),NA())</f>
        <v>#N/A</v>
      </c>
      <c r="U191" s="98" t="e">
        <f ca="true">+IF(AND(ISNUMBER(OFFSET('Water Data'!$I$9,0,10*ROW('Water Data'!I185))),'Data Summary'!CJ191="Yes"),OFFSET('Water Data'!$I$9,0,10*ROW('Water Data'!I185)),NA())</f>
        <v>#N/A</v>
      </c>
      <c r="V191" s="99" t="e">
        <f ca="true">+IF(AND(ISNUMBER(OFFSET('Sanitation Data'!$D$4,0,10*ROW('Sanitation Data'!D185))),'Data Summary'!CK191="Yes"),100-OFFSET('Sanitation Data'!$D$4,0,10*ROW('Sanitation Data'!D185)),NA())</f>
        <v>#N/A</v>
      </c>
      <c r="W191" s="99" t="e">
        <f ca="true">+IF(AND(ISNUMBER(OFFSET('Sanitation Data'!$D$6,0,10*ROW('Sanitation Data'!D185))),'Data Summary'!CL191="Yes"),OFFSET('Sanitation Data'!$D$6,0,10*ROW('Sanitation Data'!D185)),NA())</f>
        <v>#N/A</v>
      </c>
      <c r="X191" s="99" t="e">
        <f ca="true">+IF(AND(ISNUMBER(OFFSET('Sanitation Data'!$D$10,0,10*ROW('Sanitation Data'!D185))),'Data Summary'!CM191="Yes"),OFFSET('Sanitation Data'!$D$10,0,10*ROW('Sanitation Data'!D185)),NA())</f>
        <v>#N/A</v>
      </c>
      <c r="Y191" s="99" t="e">
        <f ca="true">+IF(AND(ISNUMBER(OFFSET('Sanitation Data'!$D$11,0,10*ROW('Sanitation Data'!D185))),'Data Summary'!CN191="Yes"),OFFSET('Sanitation Data'!$D$11,0,10*ROW('Sanitation Data'!D185)),NA())</f>
        <v>#N/A</v>
      </c>
      <c r="Z191" s="99" t="e">
        <f ca="true">+IF(AND(ISNUMBER(OFFSET('Sanitation Data'!$D$12,0,10*ROW('Sanitation Data'!D185))),'Data Summary'!CO191="Yes"),OFFSET('Sanitation Data'!$D$12,0,10*ROW('Sanitation Data'!D185)),NA())</f>
        <v>#N/A</v>
      </c>
      <c r="AA191" s="99" t="e">
        <f ca="true">+IF(AND(ISNUMBER(OFFSET('Sanitation Data'!$E$4,0,10*ROW('Sanitation Data'!E185))),'Data Summary'!CP191="Yes"),100-OFFSET('Sanitation Data'!$E$4,0,10*ROW('Sanitation Data'!E185)),NA())</f>
        <v>#N/A</v>
      </c>
      <c r="AB191" s="99" t="e">
        <f ca="true">+IF(AND(ISNUMBER(OFFSET('Sanitation Data'!$E$6,0,10*ROW('Sanitation Data'!E185))),'Data Summary'!CQ191="Yes"),OFFSET('Sanitation Data'!$E$6,0,10*ROW('Sanitation Data'!E185)),NA())</f>
        <v>#N/A</v>
      </c>
      <c r="AC191" s="99" t="e">
        <f ca="true">+IF(AND(ISNUMBER(OFFSET('Sanitation Data'!$E$10,0,10*ROW('Sanitation Data'!E185))),'Data Summary'!CR191="Yes"),OFFSET('Sanitation Data'!$E$10,0,10*ROW('Sanitation Data'!E185)),NA())</f>
        <v>#N/A</v>
      </c>
      <c r="AD191" s="99" t="e">
        <f ca="true">+IF(AND(ISNUMBER(OFFSET('Sanitation Data'!$E$11,0,10*ROW('Sanitation Data'!E185))),'Data Summary'!CS191="Yes"),OFFSET('Sanitation Data'!$E$11,0,10*ROW('Sanitation Data'!E185)),NA())</f>
        <v>#N/A</v>
      </c>
      <c r="AE191" s="99" t="e">
        <f ca="true">+IF(AND(ISNUMBER(OFFSET('Sanitation Data'!$E$12,0,10*ROW('Sanitation Data'!E185))),'Data Summary'!CT191="Yes"),OFFSET('Sanitation Data'!$E$12,0,10*ROW('Sanitation Data'!E185)),NA())</f>
        <v>#N/A</v>
      </c>
      <c r="AF191" s="99" t="e">
        <f ca="true">+IF(AND(ISNUMBER(OFFSET('Sanitation Data'!$F$4,0,10*ROW('Sanitation Data'!F185))),'Data Summary'!CU191="Yes"),100-OFFSET('Sanitation Data'!$F$4,0,10*ROW('Sanitation Data'!F185)),NA())</f>
        <v>#N/A</v>
      </c>
      <c r="AG191" s="99" t="e">
        <f ca="true">+IF(AND(ISNUMBER(OFFSET('Sanitation Data'!$F$6,0,10*ROW('Sanitation Data'!F185))),'Data Summary'!CV191="Yes"),OFFSET('Sanitation Data'!$F$6,0,10*ROW('Sanitation Data'!F185)),NA())</f>
        <v>#N/A</v>
      </c>
      <c r="AH191" s="99" t="e">
        <f ca="true">+IF(AND(ISNUMBER(OFFSET('Sanitation Data'!$F$10,0,10*ROW('Sanitation Data'!F185))),'Data Summary'!CW191="Yes"),OFFSET('Sanitation Data'!$F$10,0,10*ROW('Sanitation Data'!F185)),NA())</f>
        <v>#N/A</v>
      </c>
      <c r="AI191" s="99" t="e">
        <f ca="true">+IF(AND(ISNUMBER(OFFSET('Sanitation Data'!$F$11,0,10*ROW('Sanitation Data'!F185))),'Data Summary'!CX191="Yes"),OFFSET('Sanitation Data'!$F$11,0,10*ROW('Sanitation Data'!F185)),NA())</f>
        <v>#N/A</v>
      </c>
      <c r="AJ191" s="99" t="e">
        <f ca="true">+IF(AND(ISNUMBER(OFFSET('Sanitation Data'!$F$12,0,10*ROW('Sanitation Data'!F185))),'Data Summary'!CY191="Yes"),OFFSET('Sanitation Data'!$F$12,0,10*ROW('Sanitation Data'!F185)),NA())</f>
        <v>#N/A</v>
      </c>
      <c r="AK191" s="99" t="e">
        <f ca="true">+IF(AND(ISNUMBER(OFFSET('Sanitation Data'!$G$4,0,10*ROW('Sanitation Data'!G185))),'Data Summary'!CZ191="Yes"),100-OFFSET('Sanitation Data'!$G$4,0,10*ROW('Sanitation Data'!G185)),NA())</f>
        <v>#N/A</v>
      </c>
      <c r="AL191" s="99" t="e">
        <f ca="true">+IF(AND(ISNUMBER(OFFSET('Sanitation Data'!$G$6,0,10*ROW('Sanitation Data'!G185))),'Data Summary'!DA191="Yes"),OFFSET('Sanitation Data'!$G$6,0,10*ROW('Sanitation Data'!G185)),NA())</f>
        <v>#N/A</v>
      </c>
      <c r="AM191" s="99" t="e">
        <f ca="true">+IF(AND(ISNUMBER(OFFSET('Sanitation Data'!$G$10,0,10*ROW('Sanitation Data'!G185))),'Data Summary'!DB191="Yes"),OFFSET('Sanitation Data'!$G$10,0,10*ROW('Sanitation Data'!G185)),NA())</f>
        <v>#N/A</v>
      </c>
      <c r="AN191" s="99" t="e">
        <f ca="true">+IF(AND(ISNUMBER(OFFSET('Sanitation Data'!$G$11,0,10*ROW('Sanitation Data'!G185))),'Data Summary'!DC191="Yes"),OFFSET('Sanitation Data'!$G$11,0,10*ROW('Sanitation Data'!G185)),NA())</f>
        <v>#N/A</v>
      </c>
      <c r="AO191" s="99" t="e">
        <f ca="true">+IF(AND(ISNUMBER(OFFSET('Sanitation Data'!$G$12,0,10*ROW('Sanitation Data'!G185))),'Data Summary'!DD191="Yes"),OFFSET('Sanitation Data'!$G$12,0,10*ROW('Sanitation Data'!G185)),NA())</f>
        <v>#N/A</v>
      </c>
      <c r="AP191" s="99" t="e">
        <f ca="true">+IF(AND(ISNUMBER(OFFSET('Sanitation Data'!$H$4,0,10*ROW('Sanitation Data'!H185))),'Data Summary'!DE191="Yes"),100-OFFSET('Sanitation Data'!$H$4,0,10*ROW('Sanitation Data'!H185)),NA())</f>
        <v>#N/A</v>
      </c>
      <c r="AQ191" s="99" t="e">
        <f ca="true">+IF(AND(ISNUMBER(OFFSET('Sanitation Data'!$H$6,0,10*ROW('Sanitation Data'!H185))),'Data Summary'!DF191="Yes"),OFFSET('Sanitation Data'!$H$6,0,10*ROW('Sanitation Data'!H185)),NA())</f>
        <v>#N/A</v>
      </c>
      <c r="AR191" s="99" t="e">
        <f ca="true">+IF(AND(ISNUMBER(OFFSET('Sanitation Data'!$H$10,0,10*ROW('Sanitation Data'!H185))),'Data Summary'!DG191="Yes"),OFFSET('Sanitation Data'!$H$10,0,10*ROW('Sanitation Data'!H185)),NA())</f>
        <v>#N/A</v>
      </c>
      <c r="AS191" s="99" t="e">
        <f ca="true">+IF(AND(ISNUMBER(OFFSET('Sanitation Data'!$H$11,0,10*ROW('Sanitation Data'!H185))),'Data Summary'!DH191="Yes"),OFFSET('Sanitation Data'!$H$11,0,10*ROW('Sanitation Data'!H185)),NA())</f>
        <v>#N/A</v>
      </c>
      <c r="AT191" s="99" t="e">
        <f ca="true">+IF(AND(ISNUMBER(OFFSET('Sanitation Data'!$H$12,0,10*ROW('Sanitation Data'!H185))),'Data Summary'!DI191="Yes"),OFFSET('Sanitation Data'!$H$12,0,10*ROW('Sanitation Data'!H185)),NA())</f>
        <v>#N/A</v>
      </c>
      <c r="AU191" s="99" t="e">
        <f ca="true">+IF(AND(ISNUMBER(OFFSET('Sanitation Data'!$I$4,0,10*ROW('Sanitation Data'!I185))),'Data Summary'!DJ191="Yes"),100-OFFSET('Sanitation Data'!$I$4,0,10*ROW('Sanitation Data'!I185)),NA())</f>
        <v>#N/A</v>
      </c>
      <c r="AV191" s="99" t="e">
        <f ca="true">+IF(AND(ISNUMBER(OFFSET('Sanitation Data'!$I$6,0,10*ROW('Sanitation Data'!I185))),'Data Summary'!DK191="Yes"),OFFSET('Sanitation Data'!$I$6,0,10*ROW('Sanitation Data'!I185)),NA())</f>
        <v>#N/A</v>
      </c>
      <c r="AW191" s="99" t="e">
        <f ca="true">+IF(AND(ISNUMBER(OFFSET('Sanitation Data'!$I$10,0,10*ROW('Sanitation Data'!I185))),'Data Summary'!DL191="Yes"),OFFSET('Sanitation Data'!$I$10,0,10*ROW('Sanitation Data'!I185)),NA())</f>
        <v>#N/A</v>
      </c>
      <c r="AX191" s="99" t="e">
        <f ca="true">+IF(AND(ISNUMBER(OFFSET('Sanitation Data'!$I$11,0,10*ROW('Sanitation Data'!I185))),'Data Summary'!DM191="Yes"),OFFSET('Sanitation Data'!$I$11,0,10*ROW('Sanitation Data'!I185)),NA())</f>
        <v>#N/A</v>
      </c>
      <c r="AY191" s="99" t="e">
        <f ca="true">+IF(AND(ISNUMBER(OFFSET('Sanitation Data'!$I$12,0,10*ROW('Sanitation Data'!I185))),'Data Summary'!DN191="Yes"),OFFSET('Sanitation Data'!$I$12,0,10*ROW('Sanitation Data'!I185)),NA())</f>
        <v>#N/A</v>
      </c>
      <c r="AZ191" s="100" t="e">
        <f ca="true">+IF(AND(ISNUMBER(OFFSET('Hygiene Data'!$D$5,0,10*ROW('Hygiene Data'!D185))),'Data Summary'!DO191="Yes"),OFFSET('Hygiene Data'!$D$5,0,10*ROW('Hygiene Data'!D185)),NA())</f>
        <v>#N/A</v>
      </c>
      <c r="BA191" s="100" t="e">
        <f ca="true">+IF(AND(ISNUMBER(OFFSET('Hygiene Data'!$D$7,0,10*ROW('Hygiene Data'!D185))),'Data Summary'!DP191="Yes"),OFFSET('Hygiene Data'!$D$7,0,10*ROW('Hygiene Data'!D185)),NA())</f>
        <v>#N/A</v>
      </c>
      <c r="BB191" s="100" t="e">
        <f ca="true">+IF(AND(ISNUMBER(OFFSET('Hygiene Data'!$D$9,0,10*ROW('Hygiene Data'!D185))),'Data Summary'!DQ191="Yes"),OFFSET('Hygiene Data'!$D$9,0,10*ROW('Hygiene Data'!D185)),NA())</f>
        <v>#N/A</v>
      </c>
      <c r="BC191" s="100" t="e">
        <f ca="true">+IF(AND(ISNUMBER(OFFSET('Hygiene Data'!$E$5,0,10*ROW('Hygiene Data'!E185))),'Data Summary'!DR191="Yes"),OFFSET('Hygiene Data'!$E$5,0,10*ROW('Hygiene Data'!E185)),NA())</f>
        <v>#N/A</v>
      </c>
      <c r="BD191" s="100" t="e">
        <f ca="true">+IF(AND(ISNUMBER(OFFSET('Hygiene Data'!$E$7,0,10*ROW('Hygiene Data'!E185))),'Data Summary'!DS191="Yes"),OFFSET('Hygiene Data'!$E$7,0,10*ROW('Hygiene Data'!E185)),NA())</f>
        <v>#N/A</v>
      </c>
      <c r="BE191" s="100" t="e">
        <f ca="true">+IF(AND(ISNUMBER(OFFSET('Hygiene Data'!$E$9,0,10*ROW('Hygiene Data'!E185))),'Data Summary'!DT191="Yes"),OFFSET('Hygiene Data'!$E$9,0,10*ROW('Hygiene Data'!E185)),NA())</f>
        <v>#N/A</v>
      </c>
      <c r="BF191" s="100" t="e">
        <f ca="true">+IF(AND(ISNUMBER(OFFSET('Hygiene Data'!$F$5,0,10*ROW('Hygiene Data'!F185))),'Data Summary'!DU191="Yes"),OFFSET('Hygiene Data'!$F$5,0,10*ROW('Hygiene Data'!F185)),NA())</f>
        <v>#N/A</v>
      </c>
      <c r="BG191" s="100" t="e">
        <f ca="true">+IF(AND(ISNUMBER(OFFSET('Hygiene Data'!$F$7,0,10*ROW('Hygiene Data'!F185))),'Data Summary'!DV191="Yes"),OFFSET('Hygiene Data'!$F$7,0,10*ROW('Hygiene Data'!F185)),NA())</f>
        <v>#N/A</v>
      </c>
      <c r="BH191" s="100" t="e">
        <f ca="true">+IF(AND(ISNUMBER(OFFSET('Hygiene Data'!$F$9,0,10*ROW('Hygiene Data'!F185))),'Data Summary'!DW191="Yes"),OFFSET('Hygiene Data'!$F$9,0,10*ROW('Hygiene Data'!F185)),NA())</f>
        <v>#N/A</v>
      </c>
      <c r="BI191" s="100" t="e">
        <f ca="true">+IF(AND(ISNUMBER(OFFSET('Hygiene Data'!$G$5,0,10*ROW('Hygiene Data'!G185))),'Data Summary'!DX191="Yes"),OFFSET('Hygiene Data'!$G$5,0,10*ROW('Hygiene Data'!G185)),NA())</f>
        <v>#N/A</v>
      </c>
      <c r="BJ191" s="100" t="e">
        <f ca="true">+IF(AND(ISNUMBER(OFFSET('Hygiene Data'!$G$7,0,10*ROW('Hygiene Data'!G185))),'Data Summary'!DY191="Yes"),OFFSET('Hygiene Data'!$G$7,0,10*ROW('Hygiene Data'!G185)),NA())</f>
        <v>#N/A</v>
      </c>
      <c r="BK191" s="100" t="e">
        <f ca="true">+IF(AND(ISNUMBER(OFFSET('Hygiene Data'!$G$9,0,10*ROW('Hygiene Data'!G185))),'Data Summary'!DZ191="Yes"),OFFSET('Hygiene Data'!$G$9,0,10*ROW('Hygiene Data'!G185)),NA())</f>
        <v>#N/A</v>
      </c>
      <c r="BL191" s="100" t="e">
        <f ca="true">+IF(AND(ISNUMBER(OFFSET('Hygiene Data'!$H$5,0,10*ROW('Hygiene Data'!H185))),'Data Summary'!EA191="Yes"),OFFSET('Hygiene Data'!$H$5,0,10*ROW('Hygiene Data'!H185)),NA())</f>
        <v>#N/A</v>
      </c>
      <c r="BM191" s="100" t="e">
        <f ca="true">+IF(AND(ISNUMBER(OFFSET('Hygiene Data'!$H$7,0,10*ROW('Hygiene Data'!H185))),'Data Summary'!EB191="Yes"),OFFSET('Hygiene Data'!$H$7,0,10*ROW('Hygiene Data'!H185)),NA())</f>
        <v>#N/A</v>
      </c>
      <c r="BN191" s="100" t="e">
        <f ca="true">+IF(AND(ISNUMBER(OFFSET('Hygiene Data'!$H$9,0,10*ROW('Hygiene Data'!H185))),'Data Summary'!EC191="Yes"),OFFSET('Hygiene Data'!$H$9,0,10*ROW('Hygiene Data'!H185)),NA())</f>
        <v>#N/A</v>
      </c>
      <c r="BO191" s="100" t="e">
        <f ca="true">+IF(AND(ISNUMBER(OFFSET('Hygiene Data'!$I$5,0,10*ROW('Hygiene Data'!I185))),'Data Summary'!ED191="Yes"),OFFSET('Hygiene Data'!$I$5,0,10*ROW('Hygiene Data'!I185)),NA())</f>
        <v>#N/A</v>
      </c>
      <c r="BP191" s="100" t="e">
        <f ca="true">+IF(AND(ISNUMBER(OFFSET('Hygiene Data'!$I$7,0,10*ROW('Hygiene Data'!I185))),'Data Summary'!EE191="Yes"),OFFSET('Hygiene Data'!$I$7,0,10*ROW('Hygiene Data'!I185)),NA())</f>
        <v>#N/A</v>
      </c>
      <c r="BQ191" s="100" t="e">
        <f ca="true">+IF(AND(ISNUMBER(OFFSET('Hygiene Data'!$I$9,0,10*ROW('Hygiene Data'!I185))),'Data Summary'!EF191="Yes"),OFFSET('Hygiene Data'!$I$9,0,10*ROW('Hygiene Data'!I185)),NA())</f>
        <v>#N/A</v>
      </c>
    </row>
    <row xmlns:x14ac="http://schemas.microsoft.com/office/spreadsheetml/2009/9/ac" r="192" x14ac:dyDescent="0.2">
      <c r="A192" s="351" t="e">
        <f ca="true">+RIGHT('Data Summary'!A192,LEN('Data Summary'!A192)-9)</f>
        <v>#VALUE!</v>
      </c>
      <c r="B192" s="38" t="str">
        <f ca="true">+IF(ISTEXT('Data Summary'!B192),'Data Summary'!B192,"")</f>
        <v/>
      </c>
      <c r="C192" s="350" t="e">
        <f ca="true">+VALUE('Data Summary'!C192)</f>
        <v>#VALUE!</v>
      </c>
      <c r="D192" s="98" t="e">
        <f ca="true">+IF(AND(ISNUMBER(OFFSET('Water Data'!$D$4,0,10*ROW('Water Data'!D186))),'Data Summary'!BS192="Yes"),100-OFFSET('Water Data'!$D$4,0,10*ROW('Water Data'!D186)),NA())</f>
        <v>#N/A</v>
      </c>
      <c r="E192" s="98" t="e">
        <f ca="true">+IF(AND(ISNUMBER(OFFSET('Water Data'!$D$6,0,10*ROW('Water Data'!D186))),'Data Summary'!BT192="Yes"),OFFSET('Water Data'!$D$6,0,10*ROW('Water Data'!D186)),NA())</f>
        <v>#N/A</v>
      </c>
      <c r="F192" s="98" t="e">
        <f ca="true">+IF(AND(ISNUMBER(OFFSET('Water Data'!$D$9,0,10*ROW('Water Data'!D186))),'Data Summary'!BU192="Yes"),OFFSET('Water Data'!$D$9,0,10*ROW('Water Data'!D186)),NA())</f>
        <v>#N/A</v>
      </c>
      <c r="G192" s="98" t="e">
        <f ca="true">+IF(AND(ISNUMBER(OFFSET('Water Data'!$E$4,0,10*ROW('Water Data'!E186))),'Data Summary'!BV192="Yes"),100-OFFSET('Water Data'!$E$4,0,10*ROW('Water Data'!E186)),NA())</f>
        <v>#N/A</v>
      </c>
      <c r="H192" s="98" t="e">
        <f ca="true">+IF(AND(ISNUMBER(OFFSET('Water Data'!$E$6,0,10*ROW('Water Data'!E186))),'Data Summary'!BW192="Yes"),OFFSET('Water Data'!$E$6,0,10*ROW('Water Data'!E186)),NA())</f>
        <v>#N/A</v>
      </c>
      <c r="I192" s="98" t="e">
        <f ca="true">+IF(AND(ISNUMBER(OFFSET('Water Data'!$E$9,0,10*ROW('Water Data'!E186))),'Data Summary'!BX192="Yes"),OFFSET('Water Data'!$E$9,0,10*ROW('Water Data'!E186)),NA())</f>
        <v>#N/A</v>
      </c>
      <c r="J192" s="98" t="e">
        <f ca="true">+IF(AND(ISNUMBER(OFFSET('Water Data'!$F$4,0,10*ROW('Water Data'!F186))),'Data Summary'!BY192="Yes"),100-OFFSET('Water Data'!$F$4,0,10*ROW('Water Data'!F186)),NA())</f>
        <v>#N/A</v>
      </c>
      <c r="K192" s="98" t="e">
        <f ca="true">+IF(AND(ISNUMBER(OFFSET('Water Data'!$F$6,0,10*ROW('Water Data'!F186))),'Data Summary'!BZ192="Yes"),OFFSET('Water Data'!$F$6,0,10*ROW('Water Data'!F186)),NA())</f>
        <v>#N/A</v>
      </c>
      <c r="L192" s="98" t="e">
        <f ca="true">+IF(AND(ISNUMBER(OFFSET('Water Data'!$F$9,0,10*ROW('Water Data'!F186))),'Data Summary'!CA192="Yes"),OFFSET('Water Data'!$F$9,0,10*ROW('Water Data'!F186)),NA())</f>
        <v>#N/A</v>
      </c>
      <c r="M192" s="98" t="e">
        <f ca="true">+IF(AND(ISNUMBER(OFFSET('Water Data'!$G$4,0,10*ROW('Water Data'!G186))),'Data Summary'!CB192="Yes"),100-OFFSET('Water Data'!$G$4,0,10*ROW('Water Data'!G186)),NA())</f>
        <v>#N/A</v>
      </c>
      <c r="N192" s="98" t="e">
        <f ca="true">+IF(AND(ISNUMBER(OFFSET('Water Data'!$G$6,0,10*ROW('Water Data'!G186))),'Data Summary'!CC192="Yes"),OFFSET('Water Data'!$G$6,0,10*ROW('Water Data'!G186)),NA())</f>
        <v>#N/A</v>
      </c>
      <c r="O192" s="98" t="e">
        <f ca="true">+IF(AND(ISNUMBER(OFFSET('Water Data'!$G$9,0,10*ROW('Water Data'!G186))),'Data Summary'!CD192="Yes"),OFFSET('Water Data'!$G$9,0,10*ROW('Water Data'!G186)),NA())</f>
        <v>#N/A</v>
      </c>
      <c r="P192" s="98" t="e">
        <f ca="true">+IF(AND(ISNUMBER(OFFSET('Water Data'!$H$4,0,10*ROW('Water Data'!H186))),'Data Summary'!CE192="Yes"),100-OFFSET('Water Data'!$H$4,0,10*ROW('Water Data'!H186)),NA())</f>
        <v>#N/A</v>
      </c>
      <c r="Q192" s="98" t="e">
        <f ca="true">+IF(AND(ISNUMBER(OFFSET('Water Data'!$H$6,0,10*ROW('Water Data'!H186))),'Data Summary'!CF192="Yes"),OFFSET('Water Data'!$H$6,0,10*ROW('Water Data'!H186)),NA())</f>
        <v>#N/A</v>
      </c>
      <c r="R192" s="98" t="e">
        <f ca="true">+IF(AND(ISNUMBER(OFFSET('Water Data'!$H$9,0,10*ROW('Water Data'!H186))),'Data Summary'!CG192="Yes"),OFFSET('Water Data'!$H$9,0,10*ROW('Water Data'!H186)),NA())</f>
        <v>#N/A</v>
      </c>
      <c r="S192" s="98" t="e">
        <f ca="true">+IF(AND(ISNUMBER(OFFSET('Water Data'!$I$4,0,10*ROW('Water Data'!I186))),'Data Summary'!CH192="Yes"),100-OFFSET('Water Data'!$I$4,0,10*ROW('Water Data'!I186)),NA())</f>
        <v>#N/A</v>
      </c>
      <c r="T192" s="98" t="e">
        <f ca="true">+IF(AND(ISNUMBER(OFFSET('Water Data'!$I$6,0,10*ROW('Water Data'!I186))),'Data Summary'!CI192="Yes"),OFFSET('Water Data'!$I$6,0,10*ROW('Water Data'!I186)),NA())</f>
        <v>#N/A</v>
      </c>
      <c r="U192" s="98" t="e">
        <f ca="true">+IF(AND(ISNUMBER(OFFSET('Water Data'!$I$9,0,10*ROW('Water Data'!I186))),'Data Summary'!CJ192="Yes"),OFFSET('Water Data'!$I$9,0,10*ROW('Water Data'!I186)),NA())</f>
        <v>#N/A</v>
      </c>
      <c r="V192" s="99" t="e">
        <f ca="true">+IF(AND(ISNUMBER(OFFSET('Sanitation Data'!$D$4,0,10*ROW('Sanitation Data'!D186))),'Data Summary'!CK192="Yes"),100-OFFSET('Sanitation Data'!$D$4,0,10*ROW('Sanitation Data'!D186)),NA())</f>
        <v>#N/A</v>
      </c>
      <c r="W192" s="99" t="e">
        <f ca="true">+IF(AND(ISNUMBER(OFFSET('Sanitation Data'!$D$6,0,10*ROW('Sanitation Data'!D186))),'Data Summary'!CL192="Yes"),OFFSET('Sanitation Data'!$D$6,0,10*ROW('Sanitation Data'!D186)),NA())</f>
        <v>#N/A</v>
      </c>
      <c r="X192" s="99" t="e">
        <f ca="true">+IF(AND(ISNUMBER(OFFSET('Sanitation Data'!$D$10,0,10*ROW('Sanitation Data'!D186))),'Data Summary'!CM192="Yes"),OFFSET('Sanitation Data'!$D$10,0,10*ROW('Sanitation Data'!D186)),NA())</f>
        <v>#N/A</v>
      </c>
      <c r="Y192" s="99" t="e">
        <f ca="true">+IF(AND(ISNUMBER(OFFSET('Sanitation Data'!$D$11,0,10*ROW('Sanitation Data'!D186))),'Data Summary'!CN192="Yes"),OFFSET('Sanitation Data'!$D$11,0,10*ROW('Sanitation Data'!D186)),NA())</f>
        <v>#N/A</v>
      </c>
      <c r="Z192" s="99" t="e">
        <f ca="true">+IF(AND(ISNUMBER(OFFSET('Sanitation Data'!$D$12,0,10*ROW('Sanitation Data'!D186))),'Data Summary'!CO192="Yes"),OFFSET('Sanitation Data'!$D$12,0,10*ROW('Sanitation Data'!D186)),NA())</f>
        <v>#N/A</v>
      </c>
      <c r="AA192" s="99" t="e">
        <f ca="true">+IF(AND(ISNUMBER(OFFSET('Sanitation Data'!$E$4,0,10*ROW('Sanitation Data'!E186))),'Data Summary'!CP192="Yes"),100-OFFSET('Sanitation Data'!$E$4,0,10*ROW('Sanitation Data'!E186)),NA())</f>
        <v>#N/A</v>
      </c>
      <c r="AB192" s="99" t="e">
        <f ca="true">+IF(AND(ISNUMBER(OFFSET('Sanitation Data'!$E$6,0,10*ROW('Sanitation Data'!E186))),'Data Summary'!CQ192="Yes"),OFFSET('Sanitation Data'!$E$6,0,10*ROW('Sanitation Data'!E186)),NA())</f>
        <v>#N/A</v>
      </c>
      <c r="AC192" s="99" t="e">
        <f ca="true">+IF(AND(ISNUMBER(OFFSET('Sanitation Data'!$E$10,0,10*ROW('Sanitation Data'!E186))),'Data Summary'!CR192="Yes"),OFFSET('Sanitation Data'!$E$10,0,10*ROW('Sanitation Data'!E186)),NA())</f>
        <v>#N/A</v>
      </c>
      <c r="AD192" s="99" t="e">
        <f ca="true">+IF(AND(ISNUMBER(OFFSET('Sanitation Data'!$E$11,0,10*ROW('Sanitation Data'!E186))),'Data Summary'!CS192="Yes"),OFFSET('Sanitation Data'!$E$11,0,10*ROW('Sanitation Data'!E186)),NA())</f>
        <v>#N/A</v>
      </c>
      <c r="AE192" s="99" t="e">
        <f ca="true">+IF(AND(ISNUMBER(OFFSET('Sanitation Data'!$E$12,0,10*ROW('Sanitation Data'!E186))),'Data Summary'!CT192="Yes"),OFFSET('Sanitation Data'!$E$12,0,10*ROW('Sanitation Data'!E186)),NA())</f>
        <v>#N/A</v>
      </c>
      <c r="AF192" s="99" t="e">
        <f ca="true">+IF(AND(ISNUMBER(OFFSET('Sanitation Data'!$F$4,0,10*ROW('Sanitation Data'!F186))),'Data Summary'!CU192="Yes"),100-OFFSET('Sanitation Data'!$F$4,0,10*ROW('Sanitation Data'!F186)),NA())</f>
        <v>#N/A</v>
      </c>
      <c r="AG192" s="99" t="e">
        <f ca="true">+IF(AND(ISNUMBER(OFFSET('Sanitation Data'!$F$6,0,10*ROW('Sanitation Data'!F186))),'Data Summary'!CV192="Yes"),OFFSET('Sanitation Data'!$F$6,0,10*ROW('Sanitation Data'!F186)),NA())</f>
        <v>#N/A</v>
      </c>
      <c r="AH192" s="99" t="e">
        <f ca="true">+IF(AND(ISNUMBER(OFFSET('Sanitation Data'!$F$10,0,10*ROW('Sanitation Data'!F186))),'Data Summary'!CW192="Yes"),OFFSET('Sanitation Data'!$F$10,0,10*ROW('Sanitation Data'!F186)),NA())</f>
        <v>#N/A</v>
      </c>
      <c r="AI192" s="99" t="e">
        <f ca="true">+IF(AND(ISNUMBER(OFFSET('Sanitation Data'!$F$11,0,10*ROW('Sanitation Data'!F186))),'Data Summary'!CX192="Yes"),OFFSET('Sanitation Data'!$F$11,0,10*ROW('Sanitation Data'!F186)),NA())</f>
        <v>#N/A</v>
      </c>
      <c r="AJ192" s="99" t="e">
        <f ca="true">+IF(AND(ISNUMBER(OFFSET('Sanitation Data'!$F$12,0,10*ROW('Sanitation Data'!F186))),'Data Summary'!CY192="Yes"),OFFSET('Sanitation Data'!$F$12,0,10*ROW('Sanitation Data'!F186)),NA())</f>
        <v>#N/A</v>
      </c>
      <c r="AK192" s="99" t="e">
        <f ca="true">+IF(AND(ISNUMBER(OFFSET('Sanitation Data'!$G$4,0,10*ROW('Sanitation Data'!G186))),'Data Summary'!CZ192="Yes"),100-OFFSET('Sanitation Data'!$G$4,0,10*ROW('Sanitation Data'!G186)),NA())</f>
        <v>#N/A</v>
      </c>
      <c r="AL192" s="99" t="e">
        <f ca="true">+IF(AND(ISNUMBER(OFFSET('Sanitation Data'!$G$6,0,10*ROW('Sanitation Data'!G186))),'Data Summary'!DA192="Yes"),OFFSET('Sanitation Data'!$G$6,0,10*ROW('Sanitation Data'!G186)),NA())</f>
        <v>#N/A</v>
      </c>
      <c r="AM192" s="99" t="e">
        <f ca="true">+IF(AND(ISNUMBER(OFFSET('Sanitation Data'!$G$10,0,10*ROW('Sanitation Data'!G186))),'Data Summary'!DB192="Yes"),OFFSET('Sanitation Data'!$G$10,0,10*ROW('Sanitation Data'!G186)),NA())</f>
        <v>#N/A</v>
      </c>
      <c r="AN192" s="99" t="e">
        <f ca="true">+IF(AND(ISNUMBER(OFFSET('Sanitation Data'!$G$11,0,10*ROW('Sanitation Data'!G186))),'Data Summary'!DC192="Yes"),OFFSET('Sanitation Data'!$G$11,0,10*ROW('Sanitation Data'!G186)),NA())</f>
        <v>#N/A</v>
      </c>
      <c r="AO192" s="99" t="e">
        <f ca="true">+IF(AND(ISNUMBER(OFFSET('Sanitation Data'!$G$12,0,10*ROW('Sanitation Data'!G186))),'Data Summary'!DD192="Yes"),OFFSET('Sanitation Data'!$G$12,0,10*ROW('Sanitation Data'!G186)),NA())</f>
        <v>#N/A</v>
      </c>
      <c r="AP192" s="99" t="e">
        <f ca="true">+IF(AND(ISNUMBER(OFFSET('Sanitation Data'!$H$4,0,10*ROW('Sanitation Data'!H186))),'Data Summary'!DE192="Yes"),100-OFFSET('Sanitation Data'!$H$4,0,10*ROW('Sanitation Data'!H186)),NA())</f>
        <v>#N/A</v>
      </c>
      <c r="AQ192" s="99" t="e">
        <f ca="true">+IF(AND(ISNUMBER(OFFSET('Sanitation Data'!$H$6,0,10*ROW('Sanitation Data'!H186))),'Data Summary'!DF192="Yes"),OFFSET('Sanitation Data'!$H$6,0,10*ROW('Sanitation Data'!H186)),NA())</f>
        <v>#N/A</v>
      </c>
      <c r="AR192" s="99" t="e">
        <f ca="true">+IF(AND(ISNUMBER(OFFSET('Sanitation Data'!$H$10,0,10*ROW('Sanitation Data'!H186))),'Data Summary'!DG192="Yes"),OFFSET('Sanitation Data'!$H$10,0,10*ROW('Sanitation Data'!H186)),NA())</f>
        <v>#N/A</v>
      </c>
      <c r="AS192" s="99" t="e">
        <f ca="true">+IF(AND(ISNUMBER(OFFSET('Sanitation Data'!$H$11,0,10*ROW('Sanitation Data'!H186))),'Data Summary'!DH192="Yes"),OFFSET('Sanitation Data'!$H$11,0,10*ROW('Sanitation Data'!H186)),NA())</f>
        <v>#N/A</v>
      </c>
      <c r="AT192" s="99" t="e">
        <f ca="true">+IF(AND(ISNUMBER(OFFSET('Sanitation Data'!$H$12,0,10*ROW('Sanitation Data'!H186))),'Data Summary'!DI192="Yes"),OFFSET('Sanitation Data'!$H$12,0,10*ROW('Sanitation Data'!H186)),NA())</f>
        <v>#N/A</v>
      </c>
      <c r="AU192" s="99" t="e">
        <f ca="true">+IF(AND(ISNUMBER(OFFSET('Sanitation Data'!$I$4,0,10*ROW('Sanitation Data'!I186))),'Data Summary'!DJ192="Yes"),100-OFFSET('Sanitation Data'!$I$4,0,10*ROW('Sanitation Data'!I186)),NA())</f>
        <v>#N/A</v>
      </c>
      <c r="AV192" s="99" t="e">
        <f ca="true">+IF(AND(ISNUMBER(OFFSET('Sanitation Data'!$I$6,0,10*ROW('Sanitation Data'!I186))),'Data Summary'!DK192="Yes"),OFFSET('Sanitation Data'!$I$6,0,10*ROW('Sanitation Data'!I186)),NA())</f>
        <v>#N/A</v>
      </c>
      <c r="AW192" s="99" t="e">
        <f ca="true">+IF(AND(ISNUMBER(OFFSET('Sanitation Data'!$I$10,0,10*ROW('Sanitation Data'!I186))),'Data Summary'!DL192="Yes"),OFFSET('Sanitation Data'!$I$10,0,10*ROW('Sanitation Data'!I186)),NA())</f>
        <v>#N/A</v>
      </c>
      <c r="AX192" s="99" t="e">
        <f ca="true">+IF(AND(ISNUMBER(OFFSET('Sanitation Data'!$I$11,0,10*ROW('Sanitation Data'!I186))),'Data Summary'!DM192="Yes"),OFFSET('Sanitation Data'!$I$11,0,10*ROW('Sanitation Data'!I186)),NA())</f>
        <v>#N/A</v>
      </c>
      <c r="AY192" s="99" t="e">
        <f ca="true">+IF(AND(ISNUMBER(OFFSET('Sanitation Data'!$I$12,0,10*ROW('Sanitation Data'!I186))),'Data Summary'!DN192="Yes"),OFFSET('Sanitation Data'!$I$12,0,10*ROW('Sanitation Data'!I186)),NA())</f>
        <v>#N/A</v>
      </c>
      <c r="AZ192" s="100" t="e">
        <f ca="true">+IF(AND(ISNUMBER(OFFSET('Hygiene Data'!$D$5,0,10*ROW('Hygiene Data'!D186))),'Data Summary'!DO192="Yes"),OFFSET('Hygiene Data'!$D$5,0,10*ROW('Hygiene Data'!D186)),NA())</f>
        <v>#N/A</v>
      </c>
      <c r="BA192" s="100" t="e">
        <f ca="true">+IF(AND(ISNUMBER(OFFSET('Hygiene Data'!$D$7,0,10*ROW('Hygiene Data'!D186))),'Data Summary'!DP192="Yes"),OFFSET('Hygiene Data'!$D$7,0,10*ROW('Hygiene Data'!D186)),NA())</f>
        <v>#N/A</v>
      </c>
      <c r="BB192" s="100" t="e">
        <f ca="true">+IF(AND(ISNUMBER(OFFSET('Hygiene Data'!$D$9,0,10*ROW('Hygiene Data'!D186))),'Data Summary'!DQ192="Yes"),OFFSET('Hygiene Data'!$D$9,0,10*ROW('Hygiene Data'!D186)),NA())</f>
        <v>#N/A</v>
      </c>
      <c r="BC192" s="100" t="e">
        <f ca="true">+IF(AND(ISNUMBER(OFFSET('Hygiene Data'!$E$5,0,10*ROW('Hygiene Data'!E186))),'Data Summary'!DR192="Yes"),OFFSET('Hygiene Data'!$E$5,0,10*ROW('Hygiene Data'!E186)),NA())</f>
        <v>#N/A</v>
      </c>
      <c r="BD192" s="100" t="e">
        <f ca="true">+IF(AND(ISNUMBER(OFFSET('Hygiene Data'!$E$7,0,10*ROW('Hygiene Data'!E186))),'Data Summary'!DS192="Yes"),OFFSET('Hygiene Data'!$E$7,0,10*ROW('Hygiene Data'!E186)),NA())</f>
        <v>#N/A</v>
      </c>
      <c r="BE192" s="100" t="e">
        <f ca="true">+IF(AND(ISNUMBER(OFFSET('Hygiene Data'!$E$9,0,10*ROW('Hygiene Data'!E186))),'Data Summary'!DT192="Yes"),OFFSET('Hygiene Data'!$E$9,0,10*ROW('Hygiene Data'!E186)),NA())</f>
        <v>#N/A</v>
      </c>
      <c r="BF192" s="100" t="e">
        <f ca="true">+IF(AND(ISNUMBER(OFFSET('Hygiene Data'!$F$5,0,10*ROW('Hygiene Data'!F186))),'Data Summary'!DU192="Yes"),OFFSET('Hygiene Data'!$F$5,0,10*ROW('Hygiene Data'!F186)),NA())</f>
        <v>#N/A</v>
      </c>
      <c r="BG192" s="100" t="e">
        <f ca="true">+IF(AND(ISNUMBER(OFFSET('Hygiene Data'!$F$7,0,10*ROW('Hygiene Data'!F186))),'Data Summary'!DV192="Yes"),OFFSET('Hygiene Data'!$F$7,0,10*ROW('Hygiene Data'!F186)),NA())</f>
        <v>#N/A</v>
      </c>
      <c r="BH192" s="100" t="e">
        <f ca="true">+IF(AND(ISNUMBER(OFFSET('Hygiene Data'!$F$9,0,10*ROW('Hygiene Data'!F186))),'Data Summary'!DW192="Yes"),OFFSET('Hygiene Data'!$F$9,0,10*ROW('Hygiene Data'!F186)),NA())</f>
        <v>#N/A</v>
      </c>
      <c r="BI192" s="100" t="e">
        <f ca="true">+IF(AND(ISNUMBER(OFFSET('Hygiene Data'!$G$5,0,10*ROW('Hygiene Data'!G186))),'Data Summary'!DX192="Yes"),OFFSET('Hygiene Data'!$G$5,0,10*ROW('Hygiene Data'!G186)),NA())</f>
        <v>#N/A</v>
      </c>
      <c r="BJ192" s="100" t="e">
        <f ca="true">+IF(AND(ISNUMBER(OFFSET('Hygiene Data'!$G$7,0,10*ROW('Hygiene Data'!G186))),'Data Summary'!DY192="Yes"),OFFSET('Hygiene Data'!$G$7,0,10*ROW('Hygiene Data'!G186)),NA())</f>
        <v>#N/A</v>
      </c>
      <c r="BK192" s="100" t="e">
        <f ca="true">+IF(AND(ISNUMBER(OFFSET('Hygiene Data'!$G$9,0,10*ROW('Hygiene Data'!G186))),'Data Summary'!DZ192="Yes"),OFFSET('Hygiene Data'!$G$9,0,10*ROW('Hygiene Data'!G186)),NA())</f>
        <v>#N/A</v>
      </c>
      <c r="BL192" s="100" t="e">
        <f ca="true">+IF(AND(ISNUMBER(OFFSET('Hygiene Data'!$H$5,0,10*ROW('Hygiene Data'!H186))),'Data Summary'!EA192="Yes"),OFFSET('Hygiene Data'!$H$5,0,10*ROW('Hygiene Data'!H186)),NA())</f>
        <v>#N/A</v>
      </c>
      <c r="BM192" s="100" t="e">
        <f ca="true">+IF(AND(ISNUMBER(OFFSET('Hygiene Data'!$H$7,0,10*ROW('Hygiene Data'!H186))),'Data Summary'!EB192="Yes"),OFFSET('Hygiene Data'!$H$7,0,10*ROW('Hygiene Data'!H186)),NA())</f>
        <v>#N/A</v>
      </c>
      <c r="BN192" s="100" t="e">
        <f ca="true">+IF(AND(ISNUMBER(OFFSET('Hygiene Data'!$H$9,0,10*ROW('Hygiene Data'!H186))),'Data Summary'!EC192="Yes"),OFFSET('Hygiene Data'!$H$9,0,10*ROW('Hygiene Data'!H186)),NA())</f>
        <v>#N/A</v>
      </c>
      <c r="BO192" s="100" t="e">
        <f ca="true">+IF(AND(ISNUMBER(OFFSET('Hygiene Data'!$I$5,0,10*ROW('Hygiene Data'!I186))),'Data Summary'!ED192="Yes"),OFFSET('Hygiene Data'!$I$5,0,10*ROW('Hygiene Data'!I186)),NA())</f>
        <v>#N/A</v>
      </c>
      <c r="BP192" s="100" t="e">
        <f ca="true">+IF(AND(ISNUMBER(OFFSET('Hygiene Data'!$I$7,0,10*ROW('Hygiene Data'!I186))),'Data Summary'!EE192="Yes"),OFFSET('Hygiene Data'!$I$7,0,10*ROW('Hygiene Data'!I186)),NA())</f>
        <v>#N/A</v>
      </c>
      <c r="BQ192" s="100" t="e">
        <f ca="true">+IF(AND(ISNUMBER(OFFSET('Hygiene Data'!$I$9,0,10*ROW('Hygiene Data'!I186))),'Data Summary'!EF192="Yes"),OFFSET('Hygiene Data'!$I$9,0,10*ROW('Hygiene Data'!I186)),NA())</f>
        <v>#N/A</v>
      </c>
    </row>
    <row xmlns:x14ac="http://schemas.microsoft.com/office/spreadsheetml/2009/9/ac" r="193" x14ac:dyDescent="0.2">
      <c r="A193" s="351" t="e">
        <f ca="true">+RIGHT('Data Summary'!A193,LEN('Data Summary'!A193)-9)</f>
        <v>#VALUE!</v>
      </c>
      <c r="B193" s="38" t="str">
        <f ca="true">+IF(ISTEXT('Data Summary'!B193),'Data Summary'!B193,"")</f>
        <v/>
      </c>
      <c r="C193" s="350" t="e">
        <f ca="true">+VALUE('Data Summary'!C193)</f>
        <v>#VALUE!</v>
      </c>
      <c r="D193" s="98" t="e">
        <f ca="true">+IF(AND(ISNUMBER(OFFSET('Water Data'!$D$4,0,10*ROW('Water Data'!D187))),'Data Summary'!BS193="Yes"),100-OFFSET('Water Data'!$D$4,0,10*ROW('Water Data'!D187)),NA())</f>
        <v>#N/A</v>
      </c>
      <c r="E193" s="98" t="e">
        <f ca="true">+IF(AND(ISNUMBER(OFFSET('Water Data'!$D$6,0,10*ROW('Water Data'!D187))),'Data Summary'!BT193="Yes"),OFFSET('Water Data'!$D$6,0,10*ROW('Water Data'!D187)),NA())</f>
        <v>#N/A</v>
      </c>
      <c r="F193" s="98" t="e">
        <f ca="true">+IF(AND(ISNUMBER(OFFSET('Water Data'!$D$9,0,10*ROW('Water Data'!D187))),'Data Summary'!BU193="Yes"),OFFSET('Water Data'!$D$9,0,10*ROW('Water Data'!D187)),NA())</f>
        <v>#N/A</v>
      </c>
      <c r="G193" s="98" t="e">
        <f ca="true">+IF(AND(ISNUMBER(OFFSET('Water Data'!$E$4,0,10*ROW('Water Data'!E187))),'Data Summary'!BV193="Yes"),100-OFFSET('Water Data'!$E$4,0,10*ROW('Water Data'!E187)),NA())</f>
        <v>#N/A</v>
      </c>
      <c r="H193" s="98" t="e">
        <f ca="true">+IF(AND(ISNUMBER(OFFSET('Water Data'!$E$6,0,10*ROW('Water Data'!E187))),'Data Summary'!BW193="Yes"),OFFSET('Water Data'!$E$6,0,10*ROW('Water Data'!E187)),NA())</f>
        <v>#N/A</v>
      </c>
      <c r="I193" s="98" t="e">
        <f ca="true">+IF(AND(ISNUMBER(OFFSET('Water Data'!$E$9,0,10*ROW('Water Data'!E187))),'Data Summary'!BX193="Yes"),OFFSET('Water Data'!$E$9,0,10*ROW('Water Data'!E187)),NA())</f>
        <v>#N/A</v>
      </c>
      <c r="J193" s="98" t="e">
        <f ca="true">+IF(AND(ISNUMBER(OFFSET('Water Data'!$F$4,0,10*ROW('Water Data'!F187))),'Data Summary'!BY193="Yes"),100-OFFSET('Water Data'!$F$4,0,10*ROW('Water Data'!F187)),NA())</f>
        <v>#N/A</v>
      </c>
      <c r="K193" s="98" t="e">
        <f ca="true">+IF(AND(ISNUMBER(OFFSET('Water Data'!$F$6,0,10*ROW('Water Data'!F187))),'Data Summary'!BZ193="Yes"),OFFSET('Water Data'!$F$6,0,10*ROW('Water Data'!F187)),NA())</f>
        <v>#N/A</v>
      </c>
      <c r="L193" s="98" t="e">
        <f ca="true">+IF(AND(ISNUMBER(OFFSET('Water Data'!$F$9,0,10*ROW('Water Data'!F187))),'Data Summary'!CA193="Yes"),OFFSET('Water Data'!$F$9,0,10*ROW('Water Data'!F187)),NA())</f>
        <v>#N/A</v>
      </c>
      <c r="M193" s="98" t="e">
        <f ca="true">+IF(AND(ISNUMBER(OFFSET('Water Data'!$G$4,0,10*ROW('Water Data'!G187))),'Data Summary'!CB193="Yes"),100-OFFSET('Water Data'!$G$4,0,10*ROW('Water Data'!G187)),NA())</f>
        <v>#N/A</v>
      </c>
      <c r="N193" s="98" t="e">
        <f ca="true">+IF(AND(ISNUMBER(OFFSET('Water Data'!$G$6,0,10*ROW('Water Data'!G187))),'Data Summary'!CC193="Yes"),OFFSET('Water Data'!$G$6,0,10*ROW('Water Data'!G187)),NA())</f>
        <v>#N/A</v>
      </c>
      <c r="O193" s="98" t="e">
        <f ca="true">+IF(AND(ISNUMBER(OFFSET('Water Data'!$G$9,0,10*ROW('Water Data'!G187))),'Data Summary'!CD193="Yes"),OFFSET('Water Data'!$G$9,0,10*ROW('Water Data'!G187)),NA())</f>
        <v>#N/A</v>
      </c>
      <c r="P193" s="98" t="e">
        <f ca="true">+IF(AND(ISNUMBER(OFFSET('Water Data'!$H$4,0,10*ROW('Water Data'!H187))),'Data Summary'!CE193="Yes"),100-OFFSET('Water Data'!$H$4,0,10*ROW('Water Data'!H187)),NA())</f>
        <v>#N/A</v>
      </c>
      <c r="Q193" s="98" t="e">
        <f ca="true">+IF(AND(ISNUMBER(OFFSET('Water Data'!$H$6,0,10*ROW('Water Data'!H187))),'Data Summary'!CF193="Yes"),OFFSET('Water Data'!$H$6,0,10*ROW('Water Data'!H187)),NA())</f>
        <v>#N/A</v>
      </c>
      <c r="R193" s="98" t="e">
        <f ca="true">+IF(AND(ISNUMBER(OFFSET('Water Data'!$H$9,0,10*ROW('Water Data'!H187))),'Data Summary'!CG193="Yes"),OFFSET('Water Data'!$H$9,0,10*ROW('Water Data'!H187)),NA())</f>
        <v>#N/A</v>
      </c>
      <c r="S193" s="98" t="e">
        <f ca="true">+IF(AND(ISNUMBER(OFFSET('Water Data'!$I$4,0,10*ROW('Water Data'!I187))),'Data Summary'!CH193="Yes"),100-OFFSET('Water Data'!$I$4,0,10*ROW('Water Data'!I187)),NA())</f>
        <v>#N/A</v>
      </c>
      <c r="T193" s="98" t="e">
        <f ca="true">+IF(AND(ISNUMBER(OFFSET('Water Data'!$I$6,0,10*ROW('Water Data'!I187))),'Data Summary'!CI193="Yes"),OFFSET('Water Data'!$I$6,0,10*ROW('Water Data'!I187)),NA())</f>
        <v>#N/A</v>
      </c>
      <c r="U193" s="98" t="e">
        <f ca="true">+IF(AND(ISNUMBER(OFFSET('Water Data'!$I$9,0,10*ROW('Water Data'!I187))),'Data Summary'!CJ193="Yes"),OFFSET('Water Data'!$I$9,0,10*ROW('Water Data'!I187)),NA())</f>
        <v>#N/A</v>
      </c>
      <c r="V193" s="99" t="e">
        <f ca="true">+IF(AND(ISNUMBER(OFFSET('Sanitation Data'!$D$4,0,10*ROW('Sanitation Data'!D187))),'Data Summary'!CK193="Yes"),100-OFFSET('Sanitation Data'!$D$4,0,10*ROW('Sanitation Data'!D187)),NA())</f>
        <v>#N/A</v>
      </c>
      <c r="W193" s="99" t="e">
        <f ca="true">+IF(AND(ISNUMBER(OFFSET('Sanitation Data'!$D$6,0,10*ROW('Sanitation Data'!D187))),'Data Summary'!CL193="Yes"),OFFSET('Sanitation Data'!$D$6,0,10*ROW('Sanitation Data'!D187)),NA())</f>
        <v>#N/A</v>
      </c>
      <c r="X193" s="99" t="e">
        <f ca="true">+IF(AND(ISNUMBER(OFFSET('Sanitation Data'!$D$10,0,10*ROW('Sanitation Data'!D187))),'Data Summary'!CM193="Yes"),OFFSET('Sanitation Data'!$D$10,0,10*ROW('Sanitation Data'!D187)),NA())</f>
        <v>#N/A</v>
      </c>
      <c r="Y193" s="99" t="e">
        <f ca="true">+IF(AND(ISNUMBER(OFFSET('Sanitation Data'!$D$11,0,10*ROW('Sanitation Data'!D187))),'Data Summary'!CN193="Yes"),OFFSET('Sanitation Data'!$D$11,0,10*ROW('Sanitation Data'!D187)),NA())</f>
        <v>#N/A</v>
      </c>
      <c r="Z193" s="99" t="e">
        <f ca="true">+IF(AND(ISNUMBER(OFFSET('Sanitation Data'!$D$12,0,10*ROW('Sanitation Data'!D187))),'Data Summary'!CO193="Yes"),OFFSET('Sanitation Data'!$D$12,0,10*ROW('Sanitation Data'!D187)),NA())</f>
        <v>#N/A</v>
      </c>
      <c r="AA193" s="99" t="e">
        <f ca="true">+IF(AND(ISNUMBER(OFFSET('Sanitation Data'!$E$4,0,10*ROW('Sanitation Data'!E187))),'Data Summary'!CP193="Yes"),100-OFFSET('Sanitation Data'!$E$4,0,10*ROW('Sanitation Data'!E187)),NA())</f>
        <v>#N/A</v>
      </c>
      <c r="AB193" s="99" t="e">
        <f ca="true">+IF(AND(ISNUMBER(OFFSET('Sanitation Data'!$E$6,0,10*ROW('Sanitation Data'!E187))),'Data Summary'!CQ193="Yes"),OFFSET('Sanitation Data'!$E$6,0,10*ROW('Sanitation Data'!E187)),NA())</f>
        <v>#N/A</v>
      </c>
      <c r="AC193" s="99" t="e">
        <f ca="true">+IF(AND(ISNUMBER(OFFSET('Sanitation Data'!$E$10,0,10*ROW('Sanitation Data'!E187))),'Data Summary'!CR193="Yes"),OFFSET('Sanitation Data'!$E$10,0,10*ROW('Sanitation Data'!E187)),NA())</f>
        <v>#N/A</v>
      </c>
      <c r="AD193" s="99" t="e">
        <f ca="true">+IF(AND(ISNUMBER(OFFSET('Sanitation Data'!$E$11,0,10*ROW('Sanitation Data'!E187))),'Data Summary'!CS193="Yes"),OFFSET('Sanitation Data'!$E$11,0,10*ROW('Sanitation Data'!E187)),NA())</f>
        <v>#N/A</v>
      </c>
      <c r="AE193" s="99" t="e">
        <f ca="true">+IF(AND(ISNUMBER(OFFSET('Sanitation Data'!$E$12,0,10*ROW('Sanitation Data'!E187))),'Data Summary'!CT193="Yes"),OFFSET('Sanitation Data'!$E$12,0,10*ROW('Sanitation Data'!E187)),NA())</f>
        <v>#N/A</v>
      </c>
      <c r="AF193" s="99" t="e">
        <f ca="true">+IF(AND(ISNUMBER(OFFSET('Sanitation Data'!$F$4,0,10*ROW('Sanitation Data'!F187))),'Data Summary'!CU193="Yes"),100-OFFSET('Sanitation Data'!$F$4,0,10*ROW('Sanitation Data'!F187)),NA())</f>
        <v>#N/A</v>
      </c>
      <c r="AG193" s="99" t="e">
        <f ca="true">+IF(AND(ISNUMBER(OFFSET('Sanitation Data'!$F$6,0,10*ROW('Sanitation Data'!F187))),'Data Summary'!CV193="Yes"),OFFSET('Sanitation Data'!$F$6,0,10*ROW('Sanitation Data'!F187)),NA())</f>
        <v>#N/A</v>
      </c>
      <c r="AH193" s="99" t="e">
        <f ca="true">+IF(AND(ISNUMBER(OFFSET('Sanitation Data'!$F$10,0,10*ROW('Sanitation Data'!F187))),'Data Summary'!CW193="Yes"),OFFSET('Sanitation Data'!$F$10,0,10*ROW('Sanitation Data'!F187)),NA())</f>
        <v>#N/A</v>
      </c>
      <c r="AI193" s="99" t="e">
        <f ca="true">+IF(AND(ISNUMBER(OFFSET('Sanitation Data'!$F$11,0,10*ROW('Sanitation Data'!F187))),'Data Summary'!CX193="Yes"),OFFSET('Sanitation Data'!$F$11,0,10*ROW('Sanitation Data'!F187)),NA())</f>
        <v>#N/A</v>
      </c>
      <c r="AJ193" s="99" t="e">
        <f ca="true">+IF(AND(ISNUMBER(OFFSET('Sanitation Data'!$F$12,0,10*ROW('Sanitation Data'!F187))),'Data Summary'!CY193="Yes"),OFFSET('Sanitation Data'!$F$12,0,10*ROW('Sanitation Data'!F187)),NA())</f>
        <v>#N/A</v>
      </c>
      <c r="AK193" s="99" t="e">
        <f ca="true">+IF(AND(ISNUMBER(OFFSET('Sanitation Data'!$G$4,0,10*ROW('Sanitation Data'!G187))),'Data Summary'!CZ193="Yes"),100-OFFSET('Sanitation Data'!$G$4,0,10*ROW('Sanitation Data'!G187)),NA())</f>
        <v>#N/A</v>
      </c>
      <c r="AL193" s="99" t="e">
        <f ca="true">+IF(AND(ISNUMBER(OFFSET('Sanitation Data'!$G$6,0,10*ROW('Sanitation Data'!G187))),'Data Summary'!DA193="Yes"),OFFSET('Sanitation Data'!$G$6,0,10*ROW('Sanitation Data'!G187)),NA())</f>
        <v>#N/A</v>
      </c>
      <c r="AM193" s="99" t="e">
        <f ca="true">+IF(AND(ISNUMBER(OFFSET('Sanitation Data'!$G$10,0,10*ROW('Sanitation Data'!G187))),'Data Summary'!DB193="Yes"),OFFSET('Sanitation Data'!$G$10,0,10*ROW('Sanitation Data'!G187)),NA())</f>
        <v>#N/A</v>
      </c>
      <c r="AN193" s="99" t="e">
        <f ca="true">+IF(AND(ISNUMBER(OFFSET('Sanitation Data'!$G$11,0,10*ROW('Sanitation Data'!G187))),'Data Summary'!DC193="Yes"),OFFSET('Sanitation Data'!$G$11,0,10*ROW('Sanitation Data'!G187)),NA())</f>
        <v>#N/A</v>
      </c>
      <c r="AO193" s="99" t="e">
        <f ca="true">+IF(AND(ISNUMBER(OFFSET('Sanitation Data'!$G$12,0,10*ROW('Sanitation Data'!G187))),'Data Summary'!DD193="Yes"),OFFSET('Sanitation Data'!$G$12,0,10*ROW('Sanitation Data'!G187)),NA())</f>
        <v>#N/A</v>
      </c>
      <c r="AP193" s="99" t="e">
        <f ca="true">+IF(AND(ISNUMBER(OFFSET('Sanitation Data'!$H$4,0,10*ROW('Sanitation Data'!H187))),'Data Summary'!DE193="Yes"),100-OFFSET('Sanitation Data'!$H$4,0,10*ROW('Sanitation Data'!H187)),NA())</f>
        <v>#N/A</v>
      </c>
      <c r="AQ193" s="99" t="e">
        <f ca="true">+IF(AND(ISNUMBER(OFFSET('Sanitation Data'!$H$6,0,10*ROW('Sanitation Data'!H187))),'Data Summary'!DF193="Yes"),OFFSET('Sanitation Data'!$H$6,0,10*ROW('Sanitation Data'!H187)),NA())</f>
        <v>#N/A</v>
      </c>
      <c r="AR193" s="99" t="e">
        <f ca="true">+IF(AND(ISNUMBER(OFFSET('Sanitation Data'!$H$10,0,10*ROW('Sanitation Data'!H187))),'Data Summary'!DG193="Yes"),OFFSET('Sanitation Data'!$H$10,0,10*ROW('Sanitation Data'!H187)),NA())</f>
        <v>#N/A</v>
      </c>
      <c r="AS193" s="99" t="e">
        <f ca="true">+IF(AND(ISNUMBER(OFFSET('Sanitation Data'!$H$11,0,10*ROW('Sanitation Data'!H187))),'Data Summary'!DH193="Yes"),OFFSET('Sanitation Data'!$H$11,0,10*ROW('Sanitation Data'!H187)),NA())</f>
        <v>#N/A</v>
      </c>
      <c r="AT193" s="99" t="e">
        <f ca="true">+IF(AND(ISNUMBER(OFFSET('Sanitation Data'!$H$12,0,10*ROW('Sanitation Data'!H187))),'Data Summary'!DI193="Yes"),OFFSET('Sanitation Data'!$H$12,0,10*ROW('Sanitation Data'!H187)),NA())</f>
        <v>#N/A</v>
      </c>
      <c r="AU193" s="99" t="e">
        <f ca="true">+IF(AND(ISNUMBER(OFFSET('Sanitation Data'!$I$4,0,10*ROW('Sanitation Data'!I187))),'Data Summary'!DJ193="Yes"),100-OFFSET('Sanitation Data'!$I$4,0,10*ROW('Sanitation Data'!I187)),NA())</f>
        <v>#N/A</v>
      </c>
      <c r="AV193" s="99" t="e">
        <f ca="true">+IF(AND(ISNUMBER(OFFSET('Sanitation Data'!$I$6,0,10*ROW('Sanitation Data'!I187))),'Data Summary'!DK193="Yes"),OFFSET('Sanitation Data'!$I$6,0,10*ROW('Sanitation Data'!I187)),NA())</f>
        <v>#N/A</v>
      </c>
      <c r="AW193" s="99" t="e">
        <f ca="true">+IF(AND(ISNUMBER(OFFSET('Sanitation Data'!$I$10,0,10*ROW('Sanitation Data'!I187))),'Data Summary'!DL193="Yes"),OFFSET('Sanitation Data'!$I$10,0,10*ROW('Sanitation Data'!I187)),NA())</f>
        <v>#N/A</v>
      </c>
      <c r="AX193" s="99" t="e">
        <f ca="true">+IF(AND(ISNUMBER(OFFSET('Sanitation Data'!$I$11,0,10*ROW('Sanitation Data'!I187))),'Data Summary'!DM193="Yes"),OFFSET('Sanitation Data'!$I$11,0,10*ROW('Sanitation Data'!I187)),NA())</f>
        <v>#N/A</v>
      </c>
      <c r="AY193" s="99" t="e">
        <f ca="true">+IF(AND(ISNUMBER(OFFSET('Sanitation Data'!$I$12,0,10*ROW('Sanitation Data'!I187))),'Data Summary'!DN193="Yes"),OFFSET('Sanitation Data'!$I$12,0,10*ROW('Sanitation Data'!I187)),NA())</f>
        <v>#N/A</v>
      </c>
      <c r="AZ193" s="100" t="e">
        <f ca="true">+IF(AND(ISNUMBER(OFFSET('Hygiene Data'!$D$5,0,10*ROW('Hygiene Data'!D187))),'Data Summary'!DO193="Yes"),OFFSET('Hygiene Data'!$D$5,0,10*ROW('Hygiene Data'!D187)),NA())</f>
        <v>#N/A</v>
      </c>
      <c r="BA193" s="100" t="e">
        <f ca="true">+IF(AND(ISNUMBER(OFFSET('Hygiene Data'!$D$7,0,10*ROW('Hygiene Data'!D187))),'Data Summary'!DP193="Yes"),OFFSET('Hygiene Data'!$D$7,0,10*ROW('Hygiene Data'!D187)),NA())</f>
        <v>#N/A</v>
      </c>
      <c r="BB193" s="100" t="e">
        <f ca="true">+IF(AND(ISNUMBER(OFFSET('Hygiene Data'!$D$9,0,10*ROW('Hygiene Data'!D187))),'Data Summary'!DQ193="Yes"),OFFSET('Hygiene Data'!$D$9,0,10*ROW('Hygiene Data'!D187)),NA())</f>
        <v>#N/A</v>
      </c>
      <c r="BC193" s="100" t="e">
        <f ca="true">+IF(AND(ISNUMBER(OFFSET('Hygiene Data'!$E$5,0,10*ROW('Hygiene Data'!E187))),'Data Summary'!DR193="Yes"),OFFSET('Hygiene Data'!$E$5,0,10*ROW('Hygiene Data'!E187)),NA())</f>
        <v>#N/A</v>
      </c>
      <c r="BD193" s="100" t="e">
        <f ca="true">+IF(AND(ISNUMBER(OFFSET('Hygiene Data'!$E$7,0,10*ROW('Hygiene Data'!E187))),'Data Summary'!DS193="Yes"),OFFSET('Hygiene Data'!$E$7,0,10*ROW('Hygiene Data'!E187)),NA())</f>
        <v>#N/A</v>
      </c>
      <c r="BE193" s="100" t="e">
        <f ca="true">+IF(AND(ISNUMBER(OFFSET('Hygiene Data'!$E$9,0,10*ROW('Hygiene Data'!E187))),'Data Summary'!DT193="Yes"),OFFSET('Hygiene Data'!$E$9,0,10*ROW('Hygiene Data'!E187)),NA())</f>
        <v>#N/A</v>
      </c>
      <c r="BF193" s="100" t="e">
        <f ca="true">+IF(AND(ISNUMBER(OFFSET('Hygiene Data'!$F$5,0,10*ROW('Hygiene Data'!F187))),'Data Summary'!DU193="Yes"),OFFSET('Hygiene Data'!$F$5,0,10*ROW('Hygiene Data'!F187)),NA())</f>
        <v>#N/A</v>
      </c>
      <c r="BG193" s="100" t="e">
        <f ca="true">+IF(AND(ISNUMBER(OFFSET('Hygiene Data'!$F$7,0,10*ROW('Hygiene Data'!F187))),'Data Summary'!DV193="Yes"),OFFSET('Hygiene Data'!$F$7,0,10*ROW('Hygiene Data'!F187)),NA())</f>
        <v>#N/A</v>
      </c>
      <c r="BH193" s="100" t="e">
        <f ca="true">+IF(AND(ISNUMBER(OFFSET('Hygiene Data'!$F$9,0,10*ROW('Hygiene Data'!F187))),'Data Summary'!DW193="Yes"),OFFSET('Hygiene Data'!$F$9,0,10*ROW('Hygiene Data'!F187)),NA())</f>
        <v>#N/A</v>
      </c>
      <c r="BI193" s="100" t="e">
        <f ca="true">+IF(AND(ISNUMBER(OFFSET('Hygiene Data'!$G$5,0,10*ROW('Hygiene Data'!G187))),'Data Summary'!DX193="Yes"),OFFSET('Hygiene Data'!$G$5,0,10*ROW('Hygiene Data'!G187)),NA())</f>
        <v>#N/A</v>
      </c>
      <c r="BJ193" s="100" t="e">
        <f ca="true">+IF(AND(ISNUMBER(OFFSET('Hygiene Data'!$G$7,0,10*ROW('Hygiene Data'!G187))),'Data Summary'!DY193="Yes"),OFFSET('Hygiene Data'!$G$7,0,10*ROW('Hygiene Data'!G187)),NA())</f>
        <v>#N/A</v>
      </c>
      <c r="BK193" s="100" t="e">
        <f ca="true">+IF(AND(ISNUMBER(OFFSET('Hygiene Data'!$G$9,0,10*ROW('Hygiene Data'!G187))),'Data Summary'!DZ193="Yes"),OFFSET('Hygiene Data'!$G$9,0,10*ROW('Hygiene Data'!G187)),NA())</f>
        <v>#N/A</v>
      </c>
      <c r="BL193" s="100" t="e">
        <f ca="true">+IF(AND(ISNUMBER(OFFSET('Hygiene Data'!$H$5,0,10*ROW('Hygiene Data'!H187))),'Data Summary'!EA193="Yes"),OFFSET('Hygiene Data'!$H$5,0,10*ROW('Hygiene Data'!H187)),NA())</f>
        <v>#N/A</v>
      </c>
      <c r="BM193" s="100" t="e">
        <f ca="true">+IF(AND(ISNUMBER(OFFSET('Hygiene Data'!$H$7,0,10*ROW('Hygiene Data'!H187))),'Data Summary'!EB193="Yes"),OFFSET('Hygiene Data'!$H$7,0,10*ROW('Hygiene Data'!H187)),NA())</f>
        <v>#N/A</v>
      </c>
      <c r="BN193" s="100" t="e">
        <f ca="true">+IF(AND(ISNUMBER(OFFSET('Hygiene Data'!$H$9,0,10*ROW('Hygiene Data'!H187))),'Data Summary'!EC193="Yes"),OFFSET('Hygiene Data'!$H$9,0,10*ROW('Hygiene Data'!H187)),NA())</f>
        <v>#N/A</v>
      </c>
      <c r="BO193" s="100" t="e">
        <f ca="true">+IF(AND(ISNUMBER(OFFSET('Hygiene Data'!$I$5,0,10*ROW('Hygiene Data'!I187))),'Data Summary'!ED193="Yes"),OFFSET('Hygiene Data'!$I$5,0,10*ROW('Hygiene Data'!I187)),NA())</f>
        <v>#N/A</v>
      </c>
      <c r="BP193" s="100" t="e">
        <f ca="true">+IF(AND(ISNUMBER(OFFSET('Hygiene Data'!$I$7,0,10*ROW('Hygiene Data'!I187))),'Data Summary'!EE193="Yes"),OFFSET('Hygiene Data'!$I$7,0,10*ROW('Hygiene Data'!I187)),NA())</f>
        <v>#N/A</v>
      </c>
      <c r="BQ193" s="100" t="e">
        <f ca="true">+IF(AND(ISNUMBER(OFFSET('Hygiene Data'!$I$9,0,10*ROW('Hygiene Data'!I187))),'Data Summary'!EF193="Yes"),OFFSET('Hygiene Data'!$I$9,0,10*ROW('Hygiene Data'!I187)),NA())</f>
        <v>#N/A</v>
      </c>
    </row>
    <row xmlns:x14ac="http://schemas.microsoft.com/office/spreadsheetml/2009/9/ac" r="194" x14ac:dyDescent="0.2">
      <c r="A194" s="351" t="e">
        <f ca="true">+RIGHT('Data Summary'!A194,LEN('Data Summary'!A194)-9)</f>
        <v>#VALUE!</v>
      </c>
      <c r="B194" s="38" t="str">
        <f ca="true">+IF(ISTEXT('Data Summary'!B194),'Data Summary'!B194,"")</f>
        <v/>
      </c>
      <c r="C194" s="350" t="e">
        <f ca="true">+VALUE('Data Summary'!C194)</f>
        <v>#VALUE!</v>
      </c>
      <c r="D194" s="98" t="e">
        <f ca="true">+IF(AND(ISNUMBER(OFFSET('Water Data'!$D$4,0,10*ROW('Water Data'!D188))),'Data Summary'!BS194="Yes"),100-OFFSET('Water Data'!$D$4,0,10*ROW('Water Data'!D188)),NA())</f>
        <v>#N/A</v>
      </c>
      <c r="E194" s="98" t="e">
        <f ca="true">+IF(AND(ISNUMBER(OFFSET('Water Data'!$D$6,0,10*ROW('Water Data'!D188))),'Data Summary'!BT194="Yes"),OFFSET('Water Data'!$D$6,0,10*ROW('Water Data'!D188)),NA())</f>
        <v>#N/A</v>
      </c>
      <c r="F194" s="98" t="e">
        <f ca="true">+IF(AND(ISNUMBER(OFFSET('Water Data'!$D$9,0,10*ROW('Water Data'!D188))),'Data Summary'!BU194="Yes"),OFFSET('Water Data'!$D$9,0,10*ROW('Water Data'!D188)),NA())</f>
        <v>#N/A</v>
      </c>
      <c r="G194" s="98" t="e">
        <f ca="true">+IF(AND(ISNUMBER(OFFSET('Water Data'!$E$4,0,10*ROW('Water Data'!E188))),'Data Summary'!BV194="Yes"),100-OFFSET('Water Data'!$E$4,0,10*ROW('Water Data'!E188)),NA())</f>
        <v>#N/A</v>
      </c>
      <c r="H194" s="98" t="e">
        <f ca="true">+IF(AND(ISNUMBER(OFFSET('Water Data'!$E$6,0,10*ROW('Water Data'!E188))),'Data Summary'!BW194="Yes"),OFFSET('Water Data'!$E$6,0,10*ROW('Water Data'!E188)),NA())</f>
        <v>#N/A</v>
      </c>
      <c r="I194" s="98" t="e">
        <f ca="true">+IF(AND(ISNUMBER(OFFSET('Water Data'!$E$9,0,10*ROW('Water Data'!E188))),'Data Summary'!BX194="Yes"),OFFSET('Water Data'!$E$9,0,10*ROW('Water Data'!E188)),NA())</f>
        <v>#N/A</v>
      </c>
      <c r="J194" s="98" t="e">
        <f ca="true">+IF(AND(ISNUMBER(OFFSET('Water Data'!$F$4,0,10*ROW('Water Data'!F188))),'Data Summary'!BY194="Yes"),100-OFFSET('Water Data'!$F$4,0,10*ROW('Water Data'!F188)),NA())</f>
        <v>#N/A</v>
      </c>
      <c r="K194" s="98" t="e">
        <f ca="true">+IF(AND(ISNUMBER(OFFSET('Water Data'!$F$6,0,10*ROW('Water Data'!F188))),'Data Summary'!BZ194="Yes"),OFFSET('Water Data'!$F$6,0,10*ROW('Water Data'!F188)),NA())</f>
        <v>#N/A</v>
      </c>
      <c r="L194" s="98" t="e">
        <f ca="true">+IF(AND(ISNUMBER(OFFSET('Water Data'!$F$9,0,10*ROW('Water Data'!F188))),'Data Summary'!CA194="Yes"),OFFSET('Water Data'!$F$9,0,10*ROW('Water Data'!F188)),NA())</f>
        <v>#N/A</v>
      </c>
      <c r="M194" s="98" t="e">
        <f ca="true">+IF(AND(ISNUMBER(OFFSET('Water Data'!$G$4,0,10*ROW('Water Data'!G188))),'Data Summary'!CB194="Yes"),100-OFFSET('Water Data'!$G$4,0,10*ROW('Water Data'!G188)),NA())</f>
        <v>#N/A</v>
      </c>
      <c r="N194" s="98" t="e">
        <f ca="true">+IF(AND(ISNUMBER(OFFSET('Water Data'!$G$6,0,10*ROW('Water Data'!G188))),'Data Summary'!CC194="Yes"),OFFSET('Water Data'!$G$6,0,10*ROW('Water Data'!G188)),NA())</f>
        <v>#N/A</v>
      </c>
      <c r="O194" s="98" t="e">
        <f ca="true">+IF(AND(ISNUMBER(OFFSET('Water Data'!$G$9,0,10*ROW('Water Data'!G188))),'Data Summary'!CD194="Yes"),OFFSET('Water Data'!$G$9,0,10*ROW('Water Data'!G188)),NA())</f>
        <v>#N/A</v>
      </c>
      <c r="P194" s="98" t="e">
        <f ca="true">+IF(AND(ISNUMBER(OFFSET('Water Data'!$H$4,0,10*ROW('Water Data'!H188))),'Data Summary'!CE194="Yes"),100-OFFSET('Water Data'!$H$4,0,10*ROW('Water Data'!H188)),NA())</f>
        <v>#N/A</v>
      </c>
      <c r="Q194" s="98" t="e">
        <f ca="true">+IF(AND(ISNUMBER(OFFSET('Water Data'!$H$6,0,10*ROW('Water Data'!H188))),'Data Summary'!CF194="Yes"),OFFSET('Water Data'!$H$6,0,10*ROW('Water Data'!H188)),NA())</f>
        <v>#N/A</v>
      </c>
      <c r="R194" s="98" t="e">
        <f ca="true">+IF(AND(ISNUMBER(OFFSET('Water Data'!$H$9,0,10*ROW('Water Data'!H188))),'Data Summary'!CG194="Yes"),OFFSET('Water Data'!$H$9,0,10*ROW('Water Data'!H188)),NA())</f>
        <v>#N/A</v>
      </c>
      <c r="S194" s="98" t="e">
        <f ca="true">+IF(AND(ISNUMBER(OFFSET('Water Data'!$I$4,0,10*ROW('Water Data'!I188))),'Data Summary'!CH194="Yes"),100-OFFSET('Water Data'!$I$4,0,10*ROW('Water Data'!I188)),NA())</f>
        <v>#N/A</v>
      </c>
      <c r="T194" s="98" t="e">
        <f ca="true">+IF(AND(ISNUMBER(OFFSET('Water Data'!$I$6,0,10*ROW('Water Data'!I188))),'Data Summary'!CI194="Yes"),OFFSET('Water Data'!$I$6,0,10*ROW('Water Data'!I188)),NA())</f>
        <v>#N/A</v>
      </c>
      <c r="U194" s="98" t="e">
        <f ca="true">+IF(AND(ISNUMBER(OFFSET('Water Data'!$I$9,0,10*ROW('Water Data'!I188))),'Data Summary'!CJ194="Yes"),OFFSET('Water Data'!$I$9,0,10*ROW('Water Data'!I188)),NA())</f>
        <v>#N/A</v>
      </c>
      <c r="V194" s="99" t="e">
        <f ca="true">+IF(AND(ISNUMBER(OFFSET('Sanitation Data'!$D$4,0,10*ROW('Sanitation Data'!D188))),'Data Summary'!CK194="Yes"),100-OFFSET('Sanitation Data'!$D$4,0,10*ROW('Sanitation Data'!D188)),NA())</f>
        <v>#N/A</v>
      </c>
      <c r="W194" s="99" t="e">
        <f ca="true">+IF(AND(ISNUMBER(OFFSET('Sanitation Data'!$D$6,0,10*ROW('Sanitation Data'!D188))),'Data Summary'!CL194="Yes"),OFFSET('Sanitation Data'!$D$6,0,10*ROW('Sanitation Data'!D188)),NA())</f>
        <v>#N/A</v>
      </c>
      <c r="X194" s="99" t="e">
        <f ca="true">+IF(AND(ISNUMBER(OFFSET('Sanitation Data'!$D$10,0,10*ROW('Sanitation Data'!D188))),'Data Summary'!CM194="Yes"),OFFSET('Sanitation Data'!$D$10,0,10*ROW('Sanitation Data'!D188)),NA())</f>
        <v>#N/A</v>
      </c>
      <c r="Y194" s="99" t="e">
        <f ca="true">+IF(AND(ISNUMBER(OFFSET('Sanitation Data'!$D$11,0,10*ROW('Sanitation Data'!D188))),'Data Summary'!CN194="Yes"),OFFSET('Sanitation Data'!$D$11,0,10*ROW('Sanitation Data'!D188)),NA())</f>
        <v>#N/A</v>
      </c>
      <c r="Z194" s="99" t="e">
        <f ca="true">+IF(AND(ISNUMBER(OFFSET('Sanitation Data'!$D$12,0,10*ROW('Sanitation Data'!D188))),'Data Summary'!CO194="Yes"),OFFSET('Sanitation Data'!$D$12,0,10*ROW('Sanitation Data'!D188)),NA())</f>
        <v>#N/A</v>
      </c>
      <c r="AA194" s="99" t="e">
        <f ca="true">+IF(AND(ISNUMBER(OFFSET('Sanitation Data'!$E$4,0,10*ROW('Sanitation Data'!E188))),'Data Summary'!CP194="Yes"),100-OFFSET('Sanitation Data'!$E$4,0,10*ROW('Sanitation Data'!E188)),NA())</f>
        <v>#N/A</v>
      </c>
      <c r="AB194" s="99" t="e">
        <f ca="true">+IF(AND(ISNUMBER(OFFSET('Sanitation Data'!$E$6,0,10*ROW('Sanitation Data'!E188))),'Data Summary'!CQ194="Yes"),OFFSET('Sanitation Data'!$E$6,0,10*ROW('Sanitation Data'!E188)),NA())</f>
        <v>#N/A</v>
      </c>
      <c r="AC194" s="99" t="e">
        <f ca="true">+IF(AND(ISNUMBER(OFFSET('Sanitation Data'!$E$10,0,10*ROW('Sanitation Data'!E188))),'Data Summary'!CR194="Yes"),OFFSET('Sanitation Data'!$E$10,0,10*ROW('Sanitation Data'!E188)),NA())</f>
        <v>#N/A</v>
      </c>
      <c r="AD194" s="99" t="e">
        <f ca="true">+IF(AND(ISNUMBER(OFFSET('Sanitation Data'!$E$11,0,10*ROW('Sanitation Data'!E188))),'Data Summary'!CS194="Yes"),OFFSET('Sanitation Data'!$E$11,0,10*ROW('Sanitation Data'!E188)),NA())</f>
        <v>#N/A</v>
      </c>
      <c r="AE194" s="99" t="e">
        <f ca="true">+IF(AND(ISNUMBER(OFFSET('Sanitation Data'!$E$12,0,10*ROW('Sanitation Data'!E188))),'Data Summary'!CT194="Yes"),OFFSET('Sanitation Data'!$E$12,0,10*ROW('Sanitation Data'!E188)),NA())</f>
        <v>#N/A</v>
      </c>
      <c r="AF194" s="99" t="e">
        <f ca="true">+IF(AND(ISNUMBER(OFFSET('Sanitation Data'!$F$4,0,10*ROW('Sanitation Data'!F188))),'Data Summary'!CU194="Yes"),100-OFFSET('Sanitation Data'!$F$4,0,10*ROW('Sanitation Data'!F188)),NA())</f>
        <v>#N/A</v>
      </c>
      <c r="AG194" s="99" t="e">
        <f ca="true">+IF(AND(ISNUMBER(OFFSET('Sanitation Data'!$F$6,0,10*ROW('Sanitation Data'!F188))),'Data Summary'!CV194="Yes"),OFFSET('Sanitation Data'!$F$6,0,10*ROW('Sanitation Data'!F188)),NA())</f>
        <v>#N/A</v>
      </c>
      <c r="AH194" s="99" t="e">
        <f ca="true">+IF(AND(ISNUMBER(OFFSET('Sanitation Data'!$F$10,0,10*ROW('Sanitation Data'!F188))),'Data Summary'!CW194="Yes"),OFFSET('Sanitation Data'!$F$10,0,10*ROW('Sanitation Data'!F188)),NA())</f>
        <v>#N/A</v>
      </c>
      <c r="AI194" s="99" t="e">
        <f ca="true">+IF(AND(ISNUMBER(OFFSET('Sanitation Data'!$F$11,0,10*ROW('Sanitation Data'!F188))),'Data Summary'!CX194="Yes"),OFFSET('Sanitation Data'!$F$11,0,10*ROW('Sanitation Data'!F188)),NA())</f>
        <v>#N/A</v>
      </c>
      <c r="AJ194" s="99" t="e">
        <f ca="true">+IF(AND(ISNUMBER(OFFSET('Sanitation Data'!$F$12,0,10*ROW('Sanitation Data'!F188))),'Data Summary'!CY194="Yes"),OFFSET('Sanitation Data'!$F$12,0,10*ROW('Sanitation Data'!F188)),NA())</f>
        <v>#N/A</v>
      </c>
      <c r="AK194" s="99" t="e">
        <f ca="true">+IF(AND(ISNUMBER(OFFSET('Sanitation Data'!$G$4,0,10*ROW('Sanitation Data'!G188))),'Data Summary'!CZ194="Yes"),100-OFFSET('Sanitation Data'!$G$4,0,10*ROW('Sanitation Data'!G188)),NA())</f>
        <v>#N/A</v>
      </c>
      <c r="AL194" s="99" t="e">
        <f ca="true">+IF(AND(ISNUMBER(OFFSET('Sanitation Data'!$G$6,0,10*ROW('Sanitation Data'!G188))),'Data Summary'!DA194="Yes"),OFFSET('Sanitation Data'!$G$6,0,10*ROW('Sanitation Data'!G188)),NA())</f>
        <v>#N/A</v>
      </c>
      <c r="AM194" s="99" t="e">
        <f ca="true">+IF(AND(ISNUMBER(OFFSET('Sanitation Data'!$G$10,0,10*ROW('Sanitation Data'!G188))),'Data Summary'!DB194="Yes"),OFFSET('Sanitation Data'!$G$10,0,10*ROW('Sanitation Data'!G188)),NA())</f>
        <v>#N/A</v>
      </c>
      <c r="AN194" s="99" t="e">
        <f ca="true">+IF(AND(ISNUMBER(OFFSET('Sanitation Data'!$G$11,0,10*ROW('Sanitation Data'!G188))),'Data Summary'!DC194="Yes"),OFFSET('Sanitation Data'!$G$11,0,10*ROW('Sanitation Data'!G188)),NA())</f>
        <v>#N/A</v>
      </c>
      <c r="AO194" s="99" t="e">
        <f ca="true">+IF(AND(ISNUMBER(OFFSET('Sanitation Data'!$G$12,0,10*ROW('Sanitation Data'!G188))),'Data Summary'!DD194="Yes"),OFFSET('Sanitation Data'!$G$12,0,10*ROW('Sanitation Data'!G188)),NA())</f>
        <v>#N/A</v>
      </c>
      <c r="AP194" s="99" t="e">
        <f ca="true">+IF(AND(ISNUMBER(OFFSET('Sanitation Data'!$H$4,0,10*ROW('Sanitation Data'!H188))),'Data Summary'!DE194="Yes"),100-OFFSET('Sanitation Data'!$H$4,0,10*ROW('Sanitation Data'!H188)),NA())</f>
        <v>#N/A</v>
      </c>
      <c r="AQ194" s="99" t="e">
        <f ca="true">+IF(AND(ISNUMBER(OFFSET('Sanitation Data'!$H$6,0,10*ROW('Sanitation Data'!H188))),'Data Summary'!DF194="Yes"),OFFSET('Sanitation Data'!$H$6,0,10*ROW('Sanitation Data'!H188)),NA())</f>
        <v>#N/A</v>
      </c>
      <c r="AR194" s="99" t="e">
        <f ca="true">+IF(AND(ISNUMBER(OFFSET('Sanitation Data'!$H$10,0,10*ROW('Sanitation Data'!H188))),'Data Summary'!DG194="Yes"),OFFSET('Sanitation Data'!$H$10,0,10*ROW('Sanitation Data'!H188)),NA())</f>
        <v>#N/A</v>
      </c>
      <c r="AS194" s="99" t="e">
        <f ca="true">+IF(AND(ISNUMBER(OFFSET('Sanitation Data'!$H$11,0,10*ROW('Sanitation Data'!H188))),'Data Summary'!DH194="Yes"),OFFSET('Sanitation Data'!$H$11,0,10*ROW('Sanitation Data'!H188)),NA())</f>
        <v>#N/A</v>
      </c>
      <c r="AT194" s="99" t="e">
        <f ca="true">+IF(AND(ISNUMBER(OFFSET('Sanitation Data'!$H$12,0,10*ROW('Sanitation Data'!H188))),'Data Summary'!DI194="Yes"),OFFSET('Sanitation Data'!$H$12,0,10*ROW('Sanitation Data'!H188)),NA())</f>
        <v>#N/A</v>
      </c>
      <c r="AU194" s="99" t="e">
        <f ca="true">+IF(AND(ISNUMBER(OFFSET('Sanitation Data'!$I$4,0,10*ROW('Sanitation Data'!I188))),'Data Summary'!DJ194="Yes"),100-OFFSET('Sanitation Data'!$I$4,0,10*ROW('Sanitation Data'!I188)),NA())</f>
        <v>#N/A</v>
      </c>
      <c r="AV194" s="99" t="e">
        <f ca="true">+IF(AND(ISNUMBER(OFFSET('Sanitation Data'!$I$6,0,10*ROW('Sanitation Data'!I188))),'Data Summary'!DK194="Yes"),OFFSET('Sanitation Data'!$I$6,0,10*ROW('Sanitation Data'!I188)),NA())</f>
        <v>#N/A</v>
      </c>
      <c r="AW194" s="99" t="e">
        <f ca="true">+IF(AND(ISNUMBER(OFFSET('Sanitation Data'!$I$10,0,10*ROW('Sanitation Data'!I188))),'Data Summary'!DL194="Yes"),OFFSET('Sanitation Data'!$I$10,0,10*ROW('Sanitation Data'!I188)),NA())</f>
        <v>#N/A</v>
      </c>
      <c r="AX194" s="99" t="e">
        <f ca="true">+IF(AND(ISNUMBER(OFFSET('Sanitation Data'!$I$11,0,10*ROW('Sanitation Data'!I188))),'Data Summary'!DM194="Yes"),OFFSET('Sanitation Data'!$I$11,0,10*ROW('Sanitation Data'!I188)),NA())</f>
        <v>#N/A</v>
      </c>
      <c r="AY194" s="99" t="e">
        <f ca="true">+IF(AND(ISNUMBER(OFFSET('Sanitation Data'!$I$12,0,10*ROW('Sanitation Data'!I188))),'Data Summary'!DN194="Yes"),OFFSET('Sanitation Data'!$I$12,0,10*ROW('Sanitation Data'!I188)),NA())</f>
        <v>#N/A</v>
      </c>
      <c r="AZ194" s="100" t="e">
        <f ca="true">+IF(AND(ISNUMBER(OFFSET('Hygiene Data'!$D$5,0,10*ROW('Hygiene Data'!D188))),'Data Summary'!DO194="Yes"),OFFSET('Hygiene Data'!$D$5,0,10*ROW('Hygiene Data'!D188)),NA())</f>
        <v>#N/A</v>
      </c>
      <c r="BA194" s="100" t="e">
        <f ca="true">+IF(AND(ISNUMBER(OFFSET('Hygiene Data'!$D$7,0,10*ROW('Hygiene Data'!D188))),'Data Summary'!DP194="Yes"),OFFSET('Hygiene Data'!$D$7,0,10*ROW('Hygiene Data'!D188)),NA())</f>
        <v>#N/A</v>
      </c>
      <c r="BB194" s="100" t="e">
        <f ca="true">+IF(AND(ISNUMBER(OFFSET('Hygiene Data'!$D$9,0,10*ROW('Hygiene Data'!D188))),'Data Summary'!DQ194="Yes"),OFFSET('Hygiene Data'!$D$9,0,10*ROW('Hygiene Data'!D188)),NA())</f>
        <v>#N/A</v>
      </c>
      <c r="BC194" s="100" t="e">
        <f ca="true">+IF(AND(ISNUMBER(OFFSET('Hygiene Data'!$E$5,0,10*ROW('Hygiene Data'!E188))),'Data Summary'!DR194="Yes"),OFFSET('Hygiene Data'!$E$5,0,10*ROW('Hygiene Data'!E188)),NA())</f>
        <v>#N/A</v>
      </c>
      <c r="BD194" s="100" t="e">
        <f ca="true">+IF(AND(ISNUMBER(OFFSET('Hygiene Data'!$E$7,0,10*ROW('Hygiene Data'!E188))),'Data Summary'!DS194="Yes"),OFFSET('Hygiene Data'!$E$7,0,10*ROW('Hygiene Data'!E188)),NA())</f>
        <v>#N/A</v>
      </c>
      <c r="BE194" s="100" t="e">
        <f ca="true">+IF(AND(ISNUMBER(OFFSET('Hygiene Data'!$E$9,0,10*ROW('Hygiene Data'!E188))),'Data Summary'!DT194="Yes"),OFFSET('Hygiene Data'!$E$9,0,10*ROW('Hygiene Data'!E188)),NA())</f>
        <v>#N/A</v>
      </c>
      <c r="BF194" s="100" t="e">
        <f ca="true">+IF(AND(ISNUMBER(OFFSET('Hygiene Data'!$F$5,0,10*ROW('Hygiene Data'!F188))),'Data Summary'!DU194="Yes"),OFFSET('Hygiene Data'!$F$5,0,10*ROW('Hygiene Data'!F188)),NA())</f>
        <v>#N/A</v>
      </c>
      <c r="BG194" s="100" t="e">
        <f ca="true">+IF(AND(ISNUMBER(OFFSET('Hygiene Data'!$F$7,0,10*ROW('Hygiene Data'!F188))),'Data Summary'!DV194="Yes"),OFFSET('Hygiene Data'!$F$7,0,10*ROW('Hygiene Data'!F188)),NA())</f>
        <v>#N/A</v>
      </c>
      <c r="BH194" s="100" t="e">
        <f ca="true">+IF(AND(ISNUMBER(OFFSET('Hygiene Data'!$F$9,0,10*ROW('Hygiene Data'!F188))),'Data Summary'!DW194="Yes"),OFFSET('Hygiene Data'!$F$9,0,10*ROW('Hygiene Data'!F188)),NA())</f>
        <v>#N/A</v>
      </c>
      <c r="BI194" s="100" t="e">
        <f ca="true">+IF(AND(ISNUMBER(OFFSET('Hygiene Data'!$G$5,0,10*ROW('Hygiene Data'!G188))),'Data Summary'!DX194="Yes"),OFFSET('Hygiene Data'!$G$5,0,10*ROW('Hygiene Data'!G188)),NA())</f>
        <v>#N/A</v>
      </c>
      <c r="BJ194" s="100" t="e">
        <f ca="true">+IF(AND(ISNUMBER(OFFSET('Hygiene Data'!$G$7,0,10*ROW('Hygiene Data'!G188))),'Data Summary'!DY194="Yes"),OFFSET('Hygiene Data'!$G$7,0,10*ROW('Hygiene Data'!G188)),NA())</f>
        <v>#N/A</v>
      </c>
      <c r="BK194" s="100" t="e">
        <f ca="true">+IF(AND(ISNUMBER(OFFSET('Hygiene Data'!$G$9,0,10*ROW('Hygiene Data'!G188))),'Data Summary'!DZ194="Yes"),OFFSET('Hygiene Data'!$G$9,0,10*ROW('Hygiene Data'!G188)),NA())</f>
        <v>#N/A</v>
      </c>
      <c r="BL194" s="100" t="e">
        <f ca="true">+IF(AND(ISNUMBER(OFFSET('Hygiene Data'!$H$5,0,10*ROW('Hygiene Data'!H188))),'Data Summary'!EA194="Yes"),OFFSET('Hygiene Data'!$H$5,0,10*ROW('Hygiene Data'!H188)),NA())</f>
        <v>#N/A</v>
      </c>
      <c r="BM194" s="100" t="e">
        <f ca="true">+IF(AND(ISNUMBER(OFFSET('Hygiene Data'!$H$7,0,10*ROW('Hygiene Data'!H188))),'Data Summary'!EB194="Yes"),OFFSET('Hygiene Data'!$H$7,0,10*ROW('Hygiene Data'!H188)),NA())</f>
        <v>#N/A</v>
      </c>
      <c r="BN194" s="100" t="e">
        <f ca="true">+IF(AND(ISNUMBER(OFFSET('Hygiene Data'!$H$9,0,10*ROW('Hygiene Data'!H188))),'Data Summary'!EC194="Yes"),OFFSET('Hygiene Data'!$H$9,0,10*ROW('Hygiene Data'!H188)),NA())</f>
        <v>#N/A</v>
      </c>
      <c r="BO194" s="100" t="e">
        <f ca="true">+IF(AND(ISNUMBER(OFFSET('Hygiene Data'!$I$5,0,10*ROW('Hygiene Data'!I188))),'Data Summary'!ED194="Yes"),OFFSET('Hygiene Data'!$I$5,0,10*ROW('Hygiene Data'!I188)),NA())</f>
        <v>#N/A</v>
      </c>
      <c r="BP194" s="100" t="e">
        <f ca="true">+IF(AND(ISNUMBER(OFFSET('Hygiene Data'!$I$7,0,10*ROW('Hygiene Data'!I188))),'Data Summary'!EE194="Yes"),OFFSET('Hygiene Data'!$I$7,0,10*ROW('Hygiene Data'!I188)),NA())</f>
        <v>#N/A</v>
      </c>
      <c r="BQ194" s="100" t="e">
        <f ca="true">+IF(AND(ISNUMBER(OFFSET('Hygiene Data'!$I$9,0,10*ROW('Hygiene Data'!I188))),'Data Summary'!EF194="Yes"),OFFSET('Hygiene Data'!$I$9,0,10*ROW('Hygiene Data'!I188)),NA())</f>
        <v>#N/A</v>
      </c>
    </row>
    <row xmlns:x14ac="http://schemas.microsoft.com/office/spreadsheetml/2009/9/ac" r="195" x14ac:dyDescent="0.2">
      <c r="A195" s="351" t="e">
        <f ca="true">+RIGHT('Data Summary'!A195,LEN('Data Summary'!A195)-9)</f>
        <v>#VALUE!</v>
      </c>
      <c r="B195" s="38" t="str">
        <f ca="true">+IF(ISTEXT('Data Summary'!B195),'Data Summary'!B195,"")</f>
        <v/>
      </c>
      <c r="C195" s="350" t="e">
        <f ca="true">+VALUE('Data Summary'!C195)</f>
        <v>#VALUE!</v>
      </c>
      <c r="D195" s="98" t="e">
        <f ca="true">+IF(AND(ISNUMBER(OFFSET('Water Data'!$D$4,0,10*ROW('Water Data'!D189))),'Data Summary'!BS195="Yes"),100-OFFSET('Water Data'!$D$4,0,10*ROW('Water Data'!D189)),NA())</f>
        <v>#N/A</v>
      </c>
      <c r="E195" s="98" t="e">
        <f ca="true">+IF(AND(ISNUMBER(OFFSET('Water Data'!$D$6,0,10*ROW('Water Data'!D189))),'Data Summary'!BT195="Yes"),OFFSET('Water Data'!$D$6,0,10*ROW('Water Data'!D189)),NA())</f>
        <v>#N/A</v>
      </c>
      <c r="F195" s="98" t="e">
        <f ca="true">+IF(AND(ISNUMBER(OFFSET('Water Data'!$D$9,0,10*ROW('Water Data'!D189))),'Data Summary'!BU195="Yes"),OFFSET('Water Data'!$D$9,0,10*ROW('Water Data'!D189)),NA())</f>
        <v>#N/A</v>
      </c>
      <c r="G195" s="98" t="e">
        <f ca="true">+IF(AND(ISNUMBER(OFFSET('Water Data'!$E$4,0,10*ROW('Water Data'!E189))),'Data Summary'!BV195="Yes"),100-OFFSET('Water Data'!$E$4,0,10*ROW('Water Data'!E189)),NA())</f>
        <v>#N/A</v>
      </c>
      <c r="H195" s="98" t="e">
        <f ca="true">+IF(AND(ISNUMBER(OFFSET('Water Data'!$E$6,0,10*ROW('Water Data'!E189))),'Data Summary'!BW195="Yes"),OFFSET('Water Data'!$E$6,0,10*ROW('Water Data'!E189)),NA())</f>
        <v>#N/A</v>
      </c>
      <c r="I195" s="98" t="e">
        <f ca="true">+IF(AND(ISNUMBER(OFFSET('Water Data'!$E$9,0,10*ROW('Water Data'!E189))),'Data Summary'!BX195="Yes"),OFFSET('Water Data'!$E$9,0,10*ROW('Water Data'!E189)),NA())</f>
        <v>#N/A</v>
      </c>
      <c r="J195" s="98" t="e">
        <f ca="true">+IF(AND(ISNUMBER(OFFSET('Water Data'!$F$4,0,10*ROW('Water Data'!F189))),'Data Summary'!BY195="Yes"),100-OFFSET('Water Data'!$F$4,0,10*ROW('Water Data'!F189)),NA())</f>
        <v>#N/A</v>
      </c>
      <c r="K195" s="98" t="e">
        <f ca="true">+IF(AND(ISNUMBER(OFFSET('Water Data'!$F$6,0,10*ROW('Water Data'!F189))),'Data Summary'!BZ195="Yes"),OFFSET('Water Data'!$F$6,0,10*ROW('Water Data'!F189)),NA())</f>
        <v>#N/A</v>
      </c>
      <c r="L195" s="98" t="e">
        <f ca="true">+IF(AND(ISNUMBER(OFFSET('Water Data'!$F$9,0,10*ROW('Water Data'!F189))),'Data Summary'!CA195="Yes"),OFFSET('Water Data'!$F$9,0,10*ROW('Water Data'!F189)),NA())</f>
        <v>#N/A</v>
      </c>
      <c r="M195" s="98" t="e">
        <f ca="true">+IF(AND(ISNUMBER(OFFSET('Water Data'!$G$4,0,10*ROW('Water Data'!G189))),'Data Summary'!CB195="Yes"),100-OFFSET('Water Data'!$G$4,0,10*ROW('Water Data'!G189)),NA())</f>
        <v>#N/A</v>
      </c>
      <c r="N195" s="98" t="e">
        <f ca="true">+IF(AND(ISNUMBER(OFFSET('Water Data'!$G$6,0,10*ROW('Water Data'!G189))),'Data Summary'!CC195="Yes"),OFFSET('Water Data'!$G$6,0,10*ROW('Water Data'!G189)),NA())</f>
        <v>#N/A</v>
      </c>
      <c r="O195" s="98" t="e">
        <f ca="true">+IF(AND(ISNUMBER(OFFSET('Water Data'!$G$9,0,10*ROW('Water Data'!G189))),'Data Summary'!CD195="Yes"),OFFSET('Water Data'!$G$9,0,10*ROW('Water Data'!G189)),NA())</f>
        <v>#N/A</v>
      </c>
      <c r="P195" s="98" t="e">
        <f ca="true">+IF(AND(ISNUMBER(OFFSET('Water Data'!$H$4,0,10*ROW('Water Data'!H189))),'Data Summary'!CE195="Yes"),100-OFFSET('Water Data'!$H$4,0,10*ROW('Water Data'!H189)),NA())</f>
        <v>#N/A</v>
      </c>
      <c r="Q195" s="98" t="e">
        <f ca="true">+IF(AND(ISNUMBER(OFFSET('Water Data'!$H$6,0,10*ROW('Water Data'!H189))),'Data Summary'!CF195="Yes"),OFFSET('Water Data'!$H$6,0,10*ROW('Water Data'!H189)),NA())</f>
        <v>#N/A</v>
      </c>
      <c r="R195" s="98" t="e">
        <f ca="true">+IF(AND(ISNUMBER(OFFSET('Water Data'!$H$9,0,10*ROW('Water Data'!H189))),'Data Summary'!CG195="Yes"),OFFSET('Water Data'!$H$9,0,10*ROW('Water Data'!H189)),NA())</f>
        <v>#N/A</v>
      </c>
      <c r="S195" s="98" t="e">
        <f ca="true">+IF(AND(ISNUMBER(OFFSET('Water Data'!$I$4,0,10*ROW('Water Data'!I189))),'Data Summary'!CH195="Yes"),100-OFFSET('Water Data'!$I$4,0,10*ROW('Water Data'!I189)),NA())</f>
        <v>#N/A</v>
      </c>
      <c r="T195" s="98" t="e">
        <f ca="true">+IF(AND(ISNUMBER(OFFSET('Water Data'!$I$6,0,10*ROW('Water Data'!I189))),'Data Summary'!CI195="Yes"),OFFSET('Water Data'!$I$6,0,10*ROW('Water Data'!I189)),NA())</f>
        <v>#N/A</v>
      </c>
      <c r="U195" s="98" t="e">
        <f ca="true">+IF(AND(ISNUMBER(OFFSET('Water Data'!$I$9,0,10*ROW('Water Data'!I189))),'Data Summary'!CJ195="Yes"),OFFSET('Water Data'!$I$9,0,10*ROW('Water Data'!I189)),NA())</f>
        <v>#N/A</v>
      </c>
      <c r="V195" s="99" t="e">
        <f ca="true">+IF(AND(ISNUMBER(OFFSET('Sanitation Data'!$D$4,0,10*ROW('Sanitation Data'!D189))),'Data Summary'!CK195="Yes"),100-OFFSET('Sanitation Data'!$D$4,0,10*ROW('Sanitation Data'!D189)),NA())</f>
        <v>#N/A</v>
      </c>
      <c r="W195" s="99" t="e">
        <f ca="true">+IF(AND(ISNUMBER(OFFSET('Sanitation Data'!$D$6,0,10*ROW('Sanitation Data'!D189))),'Data Summary'!CL195="Yes"),OFFSET('Sanitation Data'!$D$6,0,10*ROW('Sanitation Data'!D189)),NA())</f>
        <v>#N/A</v>
      </c>
      <c r="X195" s="99" t="e">
        <f ca="true">+IF(AND(ISNUMBER(OFFSET('Sanitation Data'!$D$10,0,10*ROW('Sanitation Data'!D189))),'Data Summary'!CM195="Yes"),OFFSET('Sanitation Data'!$D$10,0,10*ROW('Sanitation Data'!D189)),NA())</f>
        <v>#N/A</v>
      </c>
      <c r="Y195" s="99" t="e">
        <f ca="true">+IF(AND(ISNUMBER(OFFSET('Sanitation Data'!$D$11,0,10*ROW('Sanitation Data'!D189))),'Data Summary'!CN195="Yes"),OFFSET('Sanitation Data'!$D$11,0,10*ROW('Sanitation Data'!D189)),NA())</f>
        <v>#N/A</v>
      </c>
      <c r="Z195" s="99" t="e">
        <f ca="true">+IF(AND(ISNUMBER(OFFSET('Sanitation Data'!$D$12,0,10*ROW('Sanitation Data'!D189))),'Data Summary'!CO195="Yes"),OFFSET('Sanitation Data'!$D$12,0,10*ROW('Sanitation Data'!D189)),NA())</f>
        <v>#N/A</v>
      </c>
      <c r="AA195" s="99" t="e">
        <f ca="true">+IF(AND(ISNUMBER(OFFSET('Sanitation Data'!$E$4,0,10*ROW('Sanitation Data'!E189))),'Data Summary'!CP195="Yes"),100-OFFSET('Sanitation Data'!$E$4,0,10*ROW('Sanitation Data'!E189)),NA())</f>
        <v>#N/A</v>
      </c>
      <c r="AB195" s="99" t="e">
        <f ca="true">+IF(AND(ISNUMBER(OFFSET('Sanitation Data'!$E$6,0,10*ROW('Sanitation Data'!E189))),'Data Summary'!CQ195="Yes"),OFFSET('Sanitation Data'!$E$6,0,10*ROW('Sanitation Data'!E189)),NA())</f>
        <v>#N/A</v>
      </c>
      <c r="AC195" s="99" t="e">
        <f ca="true">+IF(AND(ISNUMBER(OFFSET('Sanitation Data'!$E$10,0,10*ROW('Sanitation Data'!E189))),'Data Summary'!CR195="Yes"),OFFSET('Sanitation Data'!$E$10,0,10*ROW('Sanitation Data'!E189)),NA())</f>
        <v>#N/A</v>
      </c>
      <c r="AD195" s="99" t="e">
        <f ca="true">+IF(AND(ISNUMBER(OFFSET('Sanitation Data'!$E$11,0,10*ROW('Sanitation Data'!E189))),'Data Summary'!CS195="Yes"),OFFSET('Sanitation Data'!$E$11,0,10*ROW('Sanitation Data'!E189)),NA())</f>
        <v>#N/A</v>
      </c>
      <c r="AE195" s="99" t="e">
        <f ca="true">+IF(AND(ISNUMBER(OFFSET('Sanitation Data'!$E$12,0,10*ROW('Sanitation Data'!E189))),'Data Summary'!CT195="Yes"),OFFSET('Sanitation Data'!$E$12,0,10*ROW('Sanitation Data'!E189)),NA())</f>
        <v>#N/A</v>
      </c>
      <c r="AF195" s="99" t="e">
        <f ca="true">+IF(AND(ISNUMBER(OFFSET('Sanitation Data'!$F$4,0,10*ROW('Sanitation Data'!F189))),'Data Summary'!CU195="Yes"),100-OFFSET('Sanitation Data'!$F$4,0,10*ROW('Sanitation Data'!F189)),NA())</f>
        <v>#N/A</v>
      </c>
      <c r="AG195" s="99" t="e">
        <f ca="true">+IF(AND(ISNUMBER(OFFSET('Sanitation Data'!$F$6,0,10*ROW('Sanitation Data'!F189))),'Data Summary'!CV195="Yes"),OFFSET('Sanitation Data'!$F$6,0,10*ROW('Sanitation Data'!F189)),NA())</f>
        <v>#N/A</v>
      </c>
      <c r="AH195" s="99" t="e">
        <f ca="true">+IF(AND(ISNUMBER(OFFSET('Sanitation Data'!$F$10,0,10*ROW('Sanitation Data'!F189))),'Data Summary'!CW195="Yes"),OFFSET('Sanitation Data'!$F$10,0,10*ROW('Sanitation Data'!F189)),NA())</f>
        <v>#N/A</v>
      </c>
      <c r="AI195" s="99" t="e">
        <f ca="true">+IF(AND(ISNUMBER(OFFSET('Sanitation Data'!$F$11,0,10*ROW('Sanitation Data'!F189))),'Data Summary'!CX195="Yes"),OFFSET('Sanitation Data'!$F$11,0,10*ROW('Sanitation Data'!F189)),NA())</f>
        <v>#N/A</v>
      </c>
      <c r="AJ195" s="99" t="e">
        <f ca="true">+IF(AND(ISNUMBER(OFFSET('Sanitation Data'!$F$12,0,10*ROW('Sanitation Data'!F189))),'Data Summary'!CY195="Yes"),OFFSET('Sanitation Data'!$F$12,0,10*ROW('Sanitation Data'!F189)),NA())</f>
        <v>#N/A</v>
      </c>
      <c r="AK195" s="99" t="e">
        <f ca="true">+IF(AND(ISNUMBER(OFFSET('Sanitation Data'!$G$4,0,10*ROW('Sanitation Data'!G189))),'Data Summary'!CZ195="Yes"),100-OFFSET('Sanitation Data'!$G$4,0,10*ROW('Sanitation Data'!G189)),NA())</f>
        <v>#N/A</v>
      </c>
      <c r="AL195" s="99" t="e">
        <f ca="true">+IF(AND(ISNUMBER(OFFSET('Sanitation Data'!$G$6,0,10*ROW('Sanitation Data'!G189))),'Data Summary'!DA195="Yes"),OFFSET('Sanitation Data'!$G$6,0,10*ROW('Sanitation Data'!G189)),NA())</f>
        <v>#N/A</v>
      </c>
      <c r="AM195" s="99" t="e">
        <f ca="true">+IF(AND(ISNUMBER(OFFSET('Sanitation Data'!$G$10,0,10*ROW('Sanitation Data'!G189))),'Data Summary'!DB195="Yes"),OFFSET('Sanitation Data'!$G$10,0,10*ROW('Sanitation Data'!G189)),NA())</f>
        <v>#N/A</v>
      </c>
      <c r="AN195" s="99" t="e">
        <f ca="true">+IF(AND(ISNUMBER(OFFSET('Sanitation Data'!$G$11,0,10*ROW('Sanitation Data'!G189))),'Data Summary'!DC195="Yes"),OFFSET('Sanitation Data'!$G$11,0,10*ROW('Sanitation Data'!G189)),NA())</f>
        <v>#N/A</v>
      </c>
      <c r="AO195" s="99" t="e">
        <f ca="true">+IF(AND(ISNUMBER(OFFSET('Sanitation Data'!$G$12,0,10*ROW('Sanitation Data'!G189))),'Data Summary'!DD195="Yes"),OFFSET('Sanitation Data'!$G$12,0,10*ROW('Sanitation Data'!G189)),NA())</f>
        <v>#N/A</v>
      </c>
      <c r="AP195" s="99" t="e">
        <f ca="true">+IF(AND(ISNUMBER(OFFSET('Sanitation Data'!$H$4,0,10*ROW('Sanitation Data'!H189))),'Data Summary'!DE195="Yes"),100-OFFSET('Sanitation Data'!$H$4,0,10*ROW('Sanitation Data'!H189)),NA())</f>
        <v>#N/A</v>
      </c>
      <c r="AQ195" s="99" t="e">
        <f ca="true">+IF(AND(ISNUMBER(OFFSET('Sanitation Data'!$H$6,0,10*ROW('Sanitation Data'!H189))),'Data Summary'!DF195="Yes"),OFFSET('Sanitation Data'!$H$6,0,10*ROW('Sanitation Data'!H189)),NA())</f>
        <v>#N/A</v>
      </c>
      <c r="AR195" s="99" t="e">
        <f ca="true">+IF(AND(ISNUMBER(OFFSET('Sanitation Data'!$H$10,0,10*ROW('Sanitation Data'!H189))),'Data Summary'!DG195="Yes"),OFFSET('Sanitation Data'!$H$10,0,10*ROW('Sanitation Data'!H189)),NA())</f>
        <v>#N/A</v>
      </c>
      <c r="AS195" s="99" t="e">
        <f ca="true">+IF(AND(ISNUMBER(OFFSET('Sanitation Data'!$H$11,0,10*ROW('Sanitation Data'!H189))),'Data Summary'!DH195="Yes"),OFFSET('Sanitation Data'!$H$11,0,10*ROW('Sanitation Data'!H189)),NA())</f>
        <v>#N/A</v>
      </c>
      <c r="AT195" s="99" t="e">
        <f ca="true">+IF(AND(ISNUMBER(OFFSET('Sanitation Data'!$H$12,0,10*ROW('Sanitation Data'!H189))),'Data Summary'!DI195="Yes"),OFFSET('Sanitation Data'!$H$12,0,10*ROW('Sanitation Data'!H189)),NA())</f>
        <v>#N/A</v>
      </c>
      <c r="AU195" s="99" t="e">
        <f ca="true">+IF(AND(ISNUMBER(OFFSET('Sanitation Data'!$I$4,0,10*ROW('Sanitation Data'!I189))),'Data Summary'!DJ195="Yes"),100-OFFSET('Sanitation Data'!$I$4,0,10*ROW('Sanitation Data'!I189)),NA())</f>
        <v>#N/A</v>
      </c>
      <c r="AV195" s="99" t="e">
        <f ca="true">+IF(AND(ISNUMBER(OFFSET('Sanitation Data'!$I$6,0,10*ROW('Sanitation Data'!I189))),'Data Summary'!DK195="Yes"),OFFSET('Sanitation Data'!$I$6,0,10*ROW('Sanitation Data'!I189)),NA())</f>
        <v>#N/A</v>
      </c>
      <c r="AW195" s="99" t="e">
        <f ca="true">+IF(AND(ISNUMBER(OFFSET('Sanitation Data'!$I$10,0,10*ROW('Sanitation Data'!I189))),'Data Summary'!DL195="Yes"),OFFSET('Sanitation Data'!$I$10,0,10*ROW('Sanitation Data'!I189)),NA())</f>
        <v>#N/A</v>
      </c>
      <c r="AX195" s="99" t="e">
        <f ca="true">+IF(AND(ISNUMBER(OFFSET('Sanitation Data'!$I$11,0,10*ROW('Sanitation Data'!I189))),'Data Summary'!DM195="Yes"),OFFSET('Sanitation Data'!$I$11,0,10*ROW('Sanitation Data'!I189)),NA())</f>
        <v>#N/A</v>
      </c>
      <c r="AY195" s="99" t="e">
        <f ca="true">+IF(AND(ISNUMBER(OFFSET('Sanitation Data'!$I$12,0,10*ROW('Sanitation Data'!I189))),'Data Summary'!DN195="Yes"),OFFSET('Sanitation Data'!$I$12,0,10*ROW('Sanitation Data'!I189)),NA())</f>
        <v>#N/A</v>
      </c>
      <c r="AZ195" s="100" t="e">
        <f ca="true">+IF(AND(ISNUMBER(OFFSET('Hygiene Data'!$D$5,0,10*ROW('Hygiene Data'!D189))),'Data Summary'!DO195="Yes"),OFFSET('Hygiene Data'!$D$5,0,10*ROW('Hygiene Data'!D189)),NA())</f>
        <v>#N/A</v>
      </c>
      <c r="BA195" s="100" t="e">
        <f ca="true">+IF(AND(ISNUMBER(OFFSET('Hygiene Data'!$D$7,0,10*ROW('Hygiene Data'!D189))),'Data Summary'!DP195="Yes"),OFFSET('Hygiene Data'!$D$7,0,10*ROW('Hygiene Data'!D189)),NA())</f>
        <v>#N/A</v>
      </c>
      <c r="BB195" s="100" t="e">
        <f ca="true">+IF(AND(ISNUMBER(OFFSET('Hygiene Data'!$D$9,0,10*ROW('Hygiene Data'!D189))),'Data Summary'!DQ195="Yes"),OFFSET('Hygiene Data'!$D$9,0,10*ROW('Hygiene Data'!D189)),NA())</f>
        <v>#N/A</v>
      </c>
      <c r="BC195" s="100" t="e">
        <f ca="true">+IF(AND(ISNUMBER(OFFSET('Hygiene Data'!$E$5,0,10*ROW('Hygiene Data'!E189))),'Data Summary'!DR195="Yes"),OFFSET('Hygiene Data'!$E$5,0,10*ROW('Hygiene Data'!E189)),NA())</f>
        <v>#N/A</v>
      </c>
      <c r="BD195" s="100" t="e">
        <f ca="true">+IF(AND(ISNUMBER(OFFSET('Hygiene Data'!$E$7,0,10*ROW('Hygiene Data'!E189))),'Data Summary'!DS195="Yes"),OFFSET('Hygiene Data'!$E$7,0,10*ROW('Hygiene Data'!E189)),NA())</f>
        <v>#N/A</v>
      </c>
      <c r="BE195" s="100" t="e">
        <f ca="true">+IF(AND(ISNUMBER(OFFSET('Hygiene Data'!$E$9,0,10*ROW('Hygiene Data'!E189))),'Data Summary'!DT195="Yes"),OFFSET('Hygiene Data'!$E$9,0,10*ROW('Hygiene Data'!E189)),NA())</f>
        <v>#N/A</v>
      </c>
      <c r="BF195" s="100" t="e">
        <f ca="true">+IF(AND(ISNUMBER(OFFSET('Hygiene Data'!$F$5,0,10*ROW('Hygiene Data'!F189))),'Data Summary'!DU195="Yes"),OFFSET('Hygiene Data'!$F$5,0,10*ROW('Hygiene Data'!F189)),NA())</f>
        <v>#N/A</v>
      </c>
      <c r="BG195" s="100" t="e">
        <f ca="true">+IF(AND(ISNUMBER(OFFSET('Hygiene Data'!$F$7,0,10*ROW('Hygiene Data'!F189))),'Data Summary'!DV195="Yes"),OFFSET('Hygiene Data'!$F$7,0,10*ROW('Hygiene Data'!F189)),NA())</f>
        <v>#N/A</v>
      </c>
      <c r="BH195" s="100" t="e">
        <f ca="true">+IF(AND(ISNUMBER(OFFSET('Hygiene Data'!$F$9,0,10*ROW('Hygiene Data'!F189))),'Data Summary'!DW195="Yes"),OFFSET('Hygiene Data'!$F$9,0,10*ROW('Hygiene Data'!F189)),NA())</f>
        <v>#N/A</v>
      </c>
      <c r="BI195" s="100" t="e">
        <f ca="true">+IF(AND(ISNUMBER(OFFSET('Hygiene Data'!$G$5,0,10*ROW('Hygiene Data'!G189))),'Data Summary'!DX195="Yes"),OFFSET('Hygiene Data'!$G$5,0,10*ROW('Hygiene Data'!G189)),NA())</f>
        <v>#N/A</v>
      </c>
      <c r="BJ195" s="100" t="e">
        <f ca="true">+IF(AND(ISNUMBER(OFFSET('Hygiene Data'!$G$7,0,10*ROW('Hygiene Data'!G189))),'Data Summary'!DY195="Yes"),OFFSET('Hygiene Data'!$G$7,0,10*ROW('Hygiene Data'!G189)),NA())</f>
        <v>#N/A</v>
      </c>
      <c r="BK195" s="100" t="e">
        <f ca="true">+IF(AND(ISNUMBER(OFFSET('Hygiene Data'!$G$9,0,10*ROW('Hygiene Data'!G189))),'Data Summary'!DZ195="Yes"),OFFSET('Hygiene Data'!$G$9,0,10*ROW('Hygiene Data'!G189)),NA())</f>
        <v>#N/A</v>
      </c>
      <c r="BL195" s="100" t="e">
        <f ca="true">+IF(AND(ISNUMBER(OFFSET('Hygiene Data'!$H$5,0,10*ROW('Hygiene Data'!H189))),'Data Summary'!EA195="Yes"),OFFSET('Hygiene Data'!$H$5,0,10*ROW('Hygiene Data'!H189)),NA())</f>
        <v>#N/A</v>
      </c>
      <c r="BM195" s="100" t="e">
        <f ca="true">+IF(AND(ISNUMBER(OFFSET('Hygiene Data'!$H$7,0,10*ROW('Hygiene Data'!H189))),'Data Summary'!EB195="Yes"),OFFSET('Hygiene Data'!$H$7,0,10*ROW('Hygiene Data'!H189)),NA())</f>
        <v>#N/A</v>
      </c>
      <c r="BN195" s="100" t="e">
        <f ca="true">+IF(AND(ISNUMBER(OFFSET('Hygiene Data'!$H$9,0,10*ROW('Hygiene Data'!H189))),'Data Summary'!EC195="Yes"),OFFSET('Hygiene Data'!$H$9,0,10*ROW('Hygiene Data'!H189)),NA())</f>
        <v>#N/A</v>
      </c>
      <c r="BO195" s="100" t="e">
        <f ca="true">+IF(AND(ISNUMBER(OFFSET('Hygiene Data'!$I$5,0,10*ROW('Hygiene Data'!I189))),'Data Summary'!ED195="Yes"),OFFSET('Hygiene Data'!$I$5,0,10*ROW('Hygiene Data'!I189)),NA())</f>
        <v>#N/A</v>
      </c>
      <c r="BP195" s="100" t="e">
        <f ca="true">+IF(AND(ISNUMBER(OFFSET('Hygiene Data'!$I$7,0,10*ROW('Hygiene Data'!I189))),'Data Summary'!EE195="Yes"),OFFSET('Hygiene Data'!$I$7,0,10*ROW('Hygiene Data'!I189)),NA())</f>
        <v>#N/A</v>
      </c>
      <c r="BQ195" s="100" t="e">
        <f ca="true">+IF(AND(ISNUMBER(OFFSET('Hygiene Data'!$I$9,0,10*ROW('Hygiene Data'!I189))),'Data Summary'!EF195="Yes"),OFFSET('Hygiene Data'!$I$9,0,10*ROW('Hygiene Data'!I189)),NA())</f>
        <v>#N/A</v>
      </c>
    </row>
    <row xmlns:x14ac="http://schemas.microsoft.com/office/spreadsheetml/2009/9/ac" r="196" x14ac:dyDescent="0.2">
      <c r="A196" s="351" t="e">
        <f ca="true">+RIGHT('Data Summary'!A196,LEN('Data Summary'!A196)-9)</f>
        <v>#VALUE!</v>
      </c>
      <c r="B196" s="38" t="str">
        <f ca="true">+IF(ISTEXT('Data Summary'!B196),'Data Summary'!B196,"")</f>
        <v/>
      </c>
      <c r="C196" s="350" t="e">
        <f ca="true">+VALUE('Data Summary'!C196)</f>
        <v>#VALUE!</v>
      </c>
      <c r="D196" s="98" t="e">
        <f ca="true">+IF(AND(ISNUMBER(OFFSET('Water Data'!$D$4,0,10*ROW('Water Data'!D190))),'Data Summary'!BS196="Yes"),100-OFFSET('Water Data'!$D$4,0,10*ROW('Water Data'!D190)),NA())</f>
        <v>#N/A</v>
      </c>
      <c r="E196" s="98" t="e">
        <f ca="true">+IF(AND(ISNUMBER(OFFSET('Water Data'!$D$6,0,10*ROW('Water Data'!D190))),'Data Summary'!BT196="Yes"),OFFSET('Water Data'!$D$6,0,10*ROW('Water Data'!D190)),NA())</f>
        <v>#N/A</v>
      </c>
      <c r="F196" s="98" t="e">
        <f ca="true">+IF(AND(ISNUMBER(OFFSET('Water Data'!$D$9,0,10*ROW('Water Data'!D190))),'Data Summary'!BU196="Yes"),OFFSET('Water Data'!$D$9,0,10*ROW('Water Data'!D190)),NA())</f>
        <v>#N/A</v>
      </c>
      <c r="G196" s="98" t="e">
        <f ca="true">+IF(AND(ISNUMBER(OFFSET('Water Data'!$E$4,0,10*ROW('Water Data'!E190))),'Data Summary'!BV196="Yes"),100-OFFSET('Water Data'!$E$4,0,10*ROW('Water Data'!E190)),NA())</f>
        <v>#N/A</v>
      </c>
      <c r="H196" s="98" t="e">
        <f ca="true">+IF(AND(ISNUMBER(OFFSET('Water Data'!$E$6,0,10*ROW('Water Data'!E190))),'Data Summary'!BW196="Yes"),OFFSET('Water Data'!$E$6,0,10*ROW('Water Data'!E190)),NA())</f>
        <v>#N/A</v>
      </c>
      <c r="I196" s="98" t="e">
        <f ca="true">+IF(AND(ISNUMBER(OFFSET('Water Data'!$E$9,0,10*ROW('Water Data'!E190))),'Data Summary'!BX196="Yes"),OFFSET('Water Data'!$E$9,0,10*ROW('Water Data'!E190)),NA())</f>
        <v>#N/A</v>
      </c>
      <c r="J196" s="98" t="e">
        <f ca="true">+IF(AND(ISNUMBER(OFFSET('Water Data'!$F$4,0,10*ROW('Water Data'!F190))),'Data Summary'!BY196="Yes"),100-OFFSET('Water Data'!$F$4,0,10*ROW('Water Data'!F190)),NA())</f>
        <v>#N/A</v>
      </c>
      <c r="K196" s="98" t="e">
        <f ca="true">+IF(AND(ISNUMBER(OFFSET('Water Data'!$F$6,0,10*ROW('Water Data'!F190))),'Data Summary'!BZ196="Yes"),OFFSET('Water Data'!$F$6,0,10*ROW('Water Data'!F190)),NA())</f>
        <v>#N/A</v>
      </c>
      <c r="L196" s="98" t="e">
        <f ca="true">+IF(AND(ISNUMBER(OFFSET('Water Data'!$F$9,0,10*ROW('Water Data'!F190))),'Data Summary'!CA196="Yes"),OFFSET('Water Data'!$F$9,0,10*ROW('Water Data'!F190)),NA())</f>
        <v>#N/A</v>
      </c>
      <c r="M196" s="98" t="e">
        <f ca="true">+IF(AND(ISNUMBER(OFFSET('Water Data'!$G$4,0,10*ROW('Water Data'!G190))),'Data Summary'!CB196="Yes"),100-OFFSET('Water Data'!$G$4,0,10*ROW('Water Data'!G190)),NA())</f>
        <v>#N/A</v>
      </c>
      <c r="N196" s="98" t="e">
        <f ca="true">+IF(AND(ISNUMBER(OFFSET('Water Data'!$G$6,0,10*ROW('Water Data'!G190))),'Data Summary'!CC196="Yes"),OFFSET('Water Data'!$G$6,0,10*ROW('Water Data'!G190)),NA())</f>
        <v>#N/A</v>
      </c>
      <c r="O196" s="98" t="e">
        <f ca="true">+IF(AND(ISNUMBER(OFFSET('Water Data'!$G$9,0,10*ROW('Water Data'!G190))),'Data Summary'!CD196="Yes"),OFFSET('Water Data'!$G$9,0,10*ROW('Water Data'!G190)),NA())</f>
        <v>#N/A</v>
      </c>
      <c r="P196" s="98" t="e">
        <f ca="true">+IF(AND(ISNUMBER(OFFSET('Water Data'!$H$4,0,10*ROW('Water Data'!H190))),'Data Summary'!CE196="Yes"),100-OFFSET('Water Data'!$H$4,0,10*ROW('Water Data'!H190)),NA())</f>
        <v>#N/A</v>
      </c>
      <c r="Q196" s="98" t="e">
        <f ca="true">+IF(AND(ISNUMBER(OFFSET('Water Data'!$H$6,0,10*ROW('Water Data'!H190))),'Data Summary'!CF196="Yes"),OFFSET('Water Data'!$H$6,0,10*ROW('Water Data'!H190)),NA())</f>
        <v>#N/A</v>
      </c>
      <c r="R196" s="98" t="e">
        <f ca="true">+IF(AND(ISNUMBER(OFFSET('Water Data'!$H$9,0,10*ROW('Water Data'!H190))),'Data Summary'!CG196="Yes"),OFFSET('Water Data'!$H$9,0,10*ROW('Water Data'!H190)),NA())</f>
        <v>#N/A</v>
      </c>
      <c r="S196" s="98" t="e">
        <f ca="true">+IF(AND(ISNUMBER(OFFSET('Water Data'!$I$4,0,10*ROW('Water Data'!I190))),'Data Summary'!CH196="Yes"),100-OFFSET('Water Data'!$I$4,0,10*ROW('Water Data'!I190)),NA())</f>
        <v>#N/A</v>
      </c>
      <c r="T196" s="98" t="e">
        <f ca="true">+IF(AND(ISNUMBER(OFFSET('Water Data'!$I$6,0,10*ROW('Water Data'!I190))),'Data Summary'!CI196="Yes"),OFFSET('Water Data'!$I$6,0,10*ROW('Water Data'!I190)),NA())</f>
        <v>#N/A</v>
      </c>
      <c r="U196" s="98" t="e">
        <f ca="true">+IF(AND(ISNUMBER(OFFSET('Water Data'!$I$9,0,10*ROW('Water Data'!I190))),'Data Summary'!CJ196="Yes"),OFFSET('Water Data'!$I$9,0,10*ROW('Water Data'!I190)),NA())</f>
        <v>#N/A</v>
      </c>
      <c r="V196" s="99" t="e">
        <f ca="true">+IF(AND(ISNUMBER(OFFSET('Sanitation Data'!$D$4,0,10*ROW('Sanitation Data'!D190))),'Data Summary'!CK196="Yes"),100-OFFSET('Sanitation Data'!$D$4,0,10*ROW('Sanitation Data'!D190)),NA())</f>
        <v>#N/A</v>
      </c>
      <c r="W196" s="99" t="e">
        <f ca="true">+IF(AND(ISNUMBER(OFFSET('Sanitation Data'!$D$6,0,10*ROW('Sanitation Data'!D190))),'Data Summary'!CL196="Yes"),OFFSET('Sanitation Data'!$D$6,0,10*ROW('Sanitation Data'!D190)),NA())</f>
        <v>#N/A</v>
      </c>
      <c r="X196" s="99" t="e">
        <f ca="true">+IF(AND(ISNUMBER(OFFSET('Sanitation Data'!$D$10,0,10*ROW('Sanitation Data'!D190))),'Data Summary'!CM196="Yes"),OFFSET('Sanitation Data'!$D$10,0,10*ROW('Sanitation Data'!D190)),NA())</f>
        <v>#N/A</v>
      </c>
      <c r="Y196" s="99" t="e">
        <f ca="true">+IF(AND(ISNUMBER(OFFSET('Sanitation Data'!$D$11,0,10*ROW('Sanitation Data'!D190))),'Data Summary'!CN196="Yes"),OFFSET('Sanitation Data'!$D$11,0,10*ROW('Sanitation Data'!D190)),NA())</f>
        <v>#N/A</v>
      </c>
      <c r="Z196" s="99" t="e">
        <f ca="true">+IF(AND(ISNUMBER(OFFSET('Sanitation Data'!$D$12,0,10*ROW('Sanitation Data'!D190))),'Data Summary'!CO196="Yes"),OFFSET('Sanitation Data'!$D$12,0,10*ROW('Sanitation Data'!D190)),NA())</f>
        <v>#N/A</v>
      </c>
      <c r="AA196" s="99" t="e">
        <f ca="true">+IF(AND(ISNUMBER(OFFSET('Sanitation Data'!$E$4,0,10*ROW('Sanitation Data'!E190))),'Data Summary'!CP196="Yes"),100-OFFSET('Sanitation Data'!$E$4,0,10*ROW('Sanitation Data'!E190)),NA())</f>
        <v>#N/A</v>
      </c>
      <c r="AB196" s="99" t="e">
        <f ca="true">+IF(AND(ISNUMBER(OFFSET('Sanitation Data'!$E$6,0,10*ROW('Sanitation Data'!E190))),'Data Summary'!CQ196="Yes"),OFFSET('Sanitation Data'!$E$6,0,10*ROW('Sanitation Data'!E190)),NA())</f>
        <v>#N/A</v>
      </c>
      <c r="AC196" s="99" t="e">
        <f ca="true">+IF(AND(ISNUMBER(OFFSET('Sanitation Data'!$E$10,0,10*ROW('Sanitation Data'!E190))),'Data Summary'!CR196="Yes"),OFFSET('Sanitation Data'!$E$10,0,10*ROW('Sanitation Data'!E190)),NA())</f>
        <v>#N/A</v>
      </c>
      <c r="AD196" s="99" t="e">
        <f ca="true">+IF(AND(ISNUMBER(OFFSET('Sanitation Data'!$E$11,0,10*ROW('Sanitation Data'!E190))),'Data Summary'!CS196="Yes"),OFFSET('Sanitation Data'!$E$11,0,10*ROW('Sanitation Data'!E190)),NA())</f>
        <v>#N/A</v>
      </c>
      <c r="AE196" s="99" t="e">
        <f ca="true">+IF(AND(ISNUMBER(OFFSET('Sanitation Data'!$E$12,0,10*ROW('Sanitation Data'!E190))),'Data Summary'!CT196="Yes"),OFFSET('Sanitation Data'!$E$12,0,10*ROW('Sanitation Data'!E190)),NA())</f>
        <v>#N/A</v>
      </c>
      <c r="AF196" s="99" t="e">
        <f ca="true">+IF(AND(ISNUMBER(OFFSET('Sanitation Data'!$F$4,0,10*ROW('Sanitation Data'!F190))),'Data Summary'!CU196="Yes"),100-OFFSET('Sanitation Data'!$F$4,0,10*ROW('Sanitation Data'!F190)),NA())</f>
        <v>#N/A</v>
      </c>
      <c r="AG196" s="99" t="e">
        <f ca="true">+IF(AND(ISNUMBER(OFFSET('Sanitation Data'!$F$6,0,10*ROW('Sanitation Data'!F190))),'Data Summary'!CV196="Yes"),OFFSET('Sanitation Data'!$F$6,0,10*ROW('Sanitation Data'!F190)),NA())</f>
        <v>#N/A</v>
      </c>
      <c r="AH196" s="99" t="e">
        <f ca="true">+IF(AND(ISNUMBER(OFFSET('Sanitation Data'!$F$10,0,10*ROW('Sanitation Data'!F190))),'Data Summary'!CW196="Yes"),OFFSET('Sanitation Data'!$F$10,0,10*ROW('Sanitation Data'!F190)),NA())</f>
        <v>#N/A</v>
      </c>
      <c r="AI196" s="99" t="e">
        <f ca="true">+IF(AND(ISNUMBER(OFFSET('Sanitation Data'!$F$11,0,10*ROW('Sanitation Data'!F190))),'Data Summary'!CX196="Yes"),OFFSET('Sanitation Data'!$F$11,0,10*ROW('Sanitation Data'!F190)),NA())</f>
        <v>#N/A</v>
      </c>
      <c r="AJ196" s="99" t="e">
        <f ca="true">+IF(AND(ISNUMBER(OFFSET('Sanitation Data'!$F$12,0,10*ROW('Sanitation Data'!F190))),'Data Summary'!CY196="Yes"),OFFSET('Sanitation Data'!$F$12,0,10*ROW('Sanitation Data'!F190)),NA())</f>
        <v>#N/A</v>
      </c>
      <c r="AK196" s="99" t="e">
        <f ca="true">+IF(AND(ISNUMBER(OFFSET('Sanitation Data'!$G$4,0,10*ROW('Sanitation Data'!G190))),'Data Summary'!CZ196="Yes"),100-OFFSET('Sanitation Data'!$G$4,0,10*ROW('Sanitation Data'!G190)),NA())</f>
        <v>#N/A</v>
      </c>
      <c r="AL196" s="99" t="e">
        <f ca="true">+IF(AND(ISNUMBER(OFFSET('Sanitation Data'!$G$6,0,10*ROW('Sanitation Data'!G190))),'Data Summary'!DA196="Yes"),OFFSET('Sanitation Data'!$G$6,0,10*ROW('Sanitation Data'!G190)),NA())</f>
        <v>#N/A</v>
      </c>
      <c r="AM196" s="99" t="e">
        <f ca="true">+IF(AND(ISNUMBER(OFFSET('Sanitation Data'!$G$10,0,10*ROW('Sanitation Data'!G190))),'Data Summary'!DB196="Yes"),OFFSET('Sanitation Data'!$G$10,0,10*ROW('Sanitation Data'!G190)),NA())</f>
        <v>#N/A</v>
      </c>
      <c r="AN196" s="99" t="e">
        <f ca="true">+IF(AND(ISNUMBER(OFFSET('Sanitation Data'!$G$11,0,10*ROW('Sanitation Data'!G190))),'Data Summary'!DC196="Yes"),OFFSET('Sanitation Data'!$G$11,0,10*ROW('Sanitation Data'!G190)),NA())</f>
        <v>#N/A</v>
      </c>
      <c r="AO196" s="99" t="e">
        <f ca="true">+IF(AND(ISNUMBER(OFFSET('Sanitation Data'!$G$12,0,10*ROW('Sanitation Data'!G190))),'Data Summary'!DD196="Yes"),OFFSET('Sanitation Data'!$G$12,0,10*ROW('Sanitation Data'!G190)),NA())</f>
        <v>#N/A</v>
      </c>
      <c r="AP196" s="99" t="e">
        <f ca="true">+IF(AND(ISNUMBER(OFFSET('Sanitation Data'!$H$4,0,10*ROW('Sanitation Data'!H190))),'Data Summary'!DE196="Yes"),100-OFFSET('Sanitation Data'!$H$4,0,10*ROW('Sanitation Data'!H190)),NA())</f>
        <v>#N/A</v>
      </c>
      <c r="AQ196" s="99" t="e">
        <f ca="true">+IF(AND(ISNUMBER(OFFSET('Sanitation Data'!$H$6,0,10*ROW('Sanitation Data'!H190))),'Data Summary'!DF196="Yes"),OFFSET('Sanitation Data'!$H$6,0,10*ROW('Sanitation Data'!H190)),NA())</f>
        <v>#N/A</v>
      </c>
      <c r="AR196" s="99" t="e">
        <f ca="true">+IF(AND(ISNUMBER(OFFSET('Sanitation Data'!$H$10,0,10*ROW('Sanitation Data'!H190))),'Data Summary'!DG196="Yes"),OFFSET('Sanitation Data'!$H$10,0,10*ROW('Sanitation Data'!H190)),NA())</f>
        <v>#N/A</v>
      </c>
      <c r="AS196" s="99" t="e">
        <f ca="true">+IF(AND(ISNUMBER(OFFSET('Sanitation Data'!$H$11,0,10*ROW('Sanitation Data'!H190))),'Data Summary'!DH196="Yes"),OFFSET('Sanitation Data'!$H$11,0,10*ROW('Sanitation Data'!H190)),NA())</f>
        <v>#N/A</v>
      </c>
      <c r="AT196" s="99" t="e">
        <f ca="true">+IF(AND(ISNUMBER(OFFSET('Sanitation Data'!$H$12,0,10*ROW('Sanitation Data'!H190))),'Data Summary'!DI196="Yes"),OFFSET('Sanitation Data'!$H$12,0,10*ROW('Sanitation Data'!H190)),NA())</f>
        <v>#N/A</v>
      </c>
      <c r="AU196" s="99" t="e">
        <f ca="true">+IF(AND(ISNUMBER(OFFSET('Sanitation Data'!$I$4,0,10*ROW('Sanitation Data'!I190))),'Data Summary'!DJ196="Yes"),100-OFFSET('Sanitation Data'!$I$4,0,10*ROW('Sanitation Data'!I190)),NA())</f>
        <v>#N/A</v>
      </c>
      <c r="AV196" s="99" t="e">
        <f ca="true">+IF(AND(ISNUMBER(OFFSET('Sanitation Data'!$I$6,0,10*ROW('Sanitation Data'!I190))),'Data Summary'!DK196="Yes"),OFFSET('Sanitation Data'!$I$6,0,10*ROW('Sanitation Data'!I190)),NA())</f>
        <v>#N/A</v>
      </c>
      <c r="AW196" s="99" t="e">
        <f ca="true">+IF(AND(ISNUMBER(OFFSET('Sanitation Data'!$I$10,0,10*ROW('Sanitation Data'!I190))),'Data Summary'!DL196="Yes"),OFFSET('Sanitation Data'!$I$10,0,10*ROW('Sanitation Data'!I190)),NA())</f>
        <v>#N/A</v>
      </c>
      <c r="AX196" s="99" t="e">
        <f ca="true">+IF(AND(ISNUMBER(OFFSET('Sanitation Data'!$I$11,0,10*ROW('Sanitation Data'!I190))),'Data Summary'!DM196="Yes"),OFFSET('Sanitation Data'!$I$11,0,10*ROW('Sanitation Data'!I190)),NA())</f>
        <v>#N/A</v>
      </c>
      <c r="AY196" s="99" t="e">
        <f ca="true">+IF(AND(ISNUMBER(OFFSET('Sanitation Data'!$I$12,0,10*ROW('Sanitation Data'!I190))),'Data Summary'!DN196="Yes"),OFFSET('Sanitation Data'!$I$12,0,10*ROW('Sanitation Data'!I190)),NA())</f>
        <v>#N/A</v>
      </c>
      <c r="AZ196" s="100" t="e">
        <f ca="true">+IF(AND(ISNUMBER(OFFSET('Hygiene Data'!$D$5,0,10*ROW('Hygiene Data'!D190))),'Data Summary'!DO196="Yes"),OFFSET('Hygiene Data'!$D$5,0,10*ROW('Hygiene Data'!D190)),NA())</f>
        <v>#N/A</v>
      </c>
      <c r="BA196" s="100" t="e">
        <f ca="true">+IF(AND(ISNUMBER(OFFSET('Hygiene Data'!$D$7,0,10*ROW('Hygiene Data'!D190))),'Data Summary'!DP196="Yes"),OFFSET('Hygiene Data'!$D$7,0,10*ROW('Hygiene Data'!D190)),NA())</f>
        <v>#N/A</v>
      </c>
      <c r="BB196" s="100" t="e">
        <f ca="true">+IF(AND(ISNUMBER(OFFSET('Hygiene Data'!$D$9,0,10*ROW('Hygiene Data'!D190))),'Data Summary'!DQ196="Yes"),OFFSET('Hygiene Data'!$D$9,0,10*ROW('Hygiene Data'!D190)),NA())</f>
        <v>#N/A</v>
      </c>
      <c r="BC196" s="100" t="e">
        <f ca="true">+IF(AND(ISNUMBER(OFFSET('Hygiene Data'!$E$5,0,10*ROW('Hygiene Data'!E190))),'Data Summary'!DR196="Yes"),OFFSET('Hygiene Data'!$E$5,0,10*ROW('Hygiene Data'!E190)),NA())</f>
        <v>#N/A</v>
      </c>
      <c r="BD196" s="100" t="e">
        <f ca="true">+IF(AND(ISNUMBER(OFFSET('Hygiene Data'!$E$7,0,10*ROW('Hygiene Data'!E190))),'Data Summary'!DS196="Yes"),OFFSET('Hygiene Data'!$E$7,0,10*ROW('Hygiene Data'!E190)),NA())</f>
        <v>#N/A</v>
      </c>
      <c r="BE196" s="100" t="e">
        <f ca="true">+IF(AND(ISNUMBER(OFFSET('Hygiene Data'!$E$9,0,10*ROW('Hygiene Data'!E190))),'Data Summary'!DT196="Yes"),OFFSET('Hygiene Data'!$E$9,0,10*ROW('Hygiene Data'!E190)),NA())</f>
        <v>#N/A</v>
      </c>
      <c r="BF196" s="100" t="e">
        <f ca="true">+IF(AND(ISNUMBER(OFFSET('Hygiene Data'!$F$5,0,10*ROW('Hygiene Data'!F190))),'Data Summary'!DU196="Yes"),OFFSET('Hygiene Data'!$F$5,0,10*ROW('Hygiene Data'!F190)),NA())</f>
        <v>#N/A</v>
      </c>
      <c r="BG196" s="100" t="e">
        <f ca="true">+IF(AND(ISNUMBER(OFFSET('Hygiene Data'!$F$7,0,10*ROW('Hygiene Data'!F190))),'Data Summary'!DV196="Yes"),OFFSET('Hygiene Data'!$F$7,0,10*ROW('Hygiene Data'!F190)),NA())</f>
        <v>#N/A</v>
      </c>
      <c r="BH196" s="100" t="e">
        <f ca="true">+IF(AND(ISNUMBER(OFFSET('Hygiene Data'!$F$9,0,10*ROW('Hygiene Data'!F190))),'Data Summary'!DW196="Yes"),OFFSET('Hygiene Data'!$F$9,0,10*ROW('Hygiene Data'!F190)),NA())</f>
        <v>#N/A</v>
      </c>
      <c r="BI196" s="100" t="e">
        <f ca="true">+IF(AND(ISNUMBER(OFFSET('Hygiene Data'!$G$5,0,10*ROW('Hygiene Data'!G190))),'Data Summary'!DX196="Yes"),OFFSET('Hygiene Data'!$G$5,0,10*ROW('Hygiene Data'!G190)),NA())</f>
        <v>#N/A</v>
      </c>
      <c r="BJ196" s="100" t="e">
        <f ca="true">+IF(AND(ISNUMBER(OFFSET('Hygiene Data'!$G$7,0,10*ROW('Hygiene Data'!G190))),'Data Summary'!DY196="Yes"),OFFSET('Hygiene Data'!$G$7,0,10*ROW('Hygiene Data'!G190)),NA())</f>
        <v>#N/A</v>
      </c>
      <c r="BK196" s="100" t="e">
        <f ca="true">+IF(AND(ISNUMBER(OFFSET('Hygiene Data'!$G$9,0,10*ROW('Hygiene Data'!G190))),'Data Summary'!DZ196="Yes"),OFFSET('Hygiene Data'!$G$9,0,10*ROW('Hygiene Data'!G190)),NA())</f>
        <v>#N/A</v>
      </c>
      <c r="BL196" s="100" t="e">
        <f ca="true">+IF(AND(ISNUMBER(OFFSET('Hygiene Data'!$H$5,0,10*ROW('Hygiene Data'!H190))),'Data Summary'!EA196="Yes"),OFFSET('Hygiene Data'!$H$5,0,10*ROW('Hygiene Data'!H190)),NA())</f>
        <v>#N/A</v>
      </c>
      <c r="BM196" s="100" t="e">
        <f ca="true">+IF(AND(ISNUMBER(OFFSET('Hygiene Data'!$H$7,0,10*ROW('Hygiene Data'!H190))),'Data Summary'!EB196="Yes"),OFFSET('Hygiene Data'!$H$7,0,10*ROW('Hygiene Data'!H190)),NA())</f>
        <v>#N/A</v>
      </c>
      <c r="BN196" s="100" t="e">
        <f ca="true">+IF(AND(ISNUMBER(OFFSET('Hygiene Data'!$H$9,0,10*ROW('Hygiene Data'!H190))),'Data Summary'!EC196="Yes"),OFFSET('Hygiene Data'!$H$9,0,10*ROW('Hygiene Data'!H190)),NA())</f>
        <v>#N/A</v>
      </c>
      <c r="BO196" s="100" t="e">
        <f ca="true">+IF(AND(ISNUMBER(OFFSET('Hygiene Data'!$I$5,0,10*ROW('Hygiene Data'!I190))),'Data Summary'!ED196="Yes"),OFFSET('Hygiene Data'!$I$5,0,10*ROW('Hygiene Data'!I190)),NA())</f>
        <v>#N/A</v>
      </c>
      <c r="BP196" s="100" t="e">
        <f ca="true">+IF(AND(ISNUMBER(OFFSET('Hygiene Data'!$I$7,0,10*ROW('Hygiene Data'!I190))),'Data Summary'!EE196="Yes"),OFFSET('Hygiene Data'!$I$7,0,10*ROW('Hygiene Data'!I190)),NA())</f>
        <v>#N/A</v>
      </c>
      <c r="BQ196" s="100" t="e">
        <f ca="true">+IF(AND(ISNUMBER(OFFSET('Hygiene Data'!$I$9,0,10*ROW('Hygiene Data'!I190))),'Data Summary'!EF196="Yes"),OFFSET('Hygiene Data'!$I$9,0,10*ROW('Hygiene Data'!I190)),NA())</f>
        <v>#N/A</v>
      </c>
    </row>
    <row xmlns:x14ac="http://schemas.microsoft.com/office/spreadsheetml/2009/9/ac" r="197" x14ac:dyDescent="0.2">
      <c r="A197" s="351" t="e">
        <f ca="true">+RIGHT('Data Summary'!A197,LEN('Data Summary'!A197)-9)</f>
        <v>#VALUE!</v>
      </c>
      <c r="B197" s="38" t="str">
        <f ca="true">+IF(ISTEXT('Data Summary'!B197),'Data Summary'!B197,"")</f>
        <v/>
      </c>
      <c r="C197" s="350" t="e">
        <f ca="true">+VALUE('Data Summary'!C197)</f>
        <v>#VALUE!</v>
      </c>
      <c r="D197" s="98" t="e">
        <f ca="true">+IF(AND(ISNUMBER(OFFSET('Water Data'!$D$4,0,10*ROW('Water Data'!D191))),'Data Summary'!BS197="Yes"),100-OFFSET('Water Data'!$D$4,0,10*ROW('Water Data'!D191)),NA())</f>
        <v>#N/A</v>
      </c>
      <c r="E197" s="98" t="e">
        <f ca="true">+IF(AND(ISNUMBER(OFFSET('Water Data'!$D$6,0,10*ROW('Water Data'!D191))),'Data Summary'!BT197="Yes"),OFFSET('Water Data'!$D$6,0,10*ROW('Water Data'!D191)),NA())</f>
        <v>#N/A</v>
      </c>
      <c r="F197" s="98" t="e">
        <f ca="true">+IF(AND(ISNUMBER(OFFSET('Water Data'!$D$9,0,10*ROW('Water Data'!D191))),'Data Summary'!BU197="Yes"),OFFSET('Water Data'!$D$9,0,10*ROW('Water Data'!D191)),NA())</f>
        <v>#N/A</v>
      </c>
      <c r="G197" s="98" t="e">
        <f ca="true">+IF(AND(ISNUMBER(OFFSET('Water Data'!$E$4,0,10*ROW('Water Data'!E191))),'Data Summary'!BV197="Yes"),100-OFFSET('Water Data'!$E$4,0,10*ROW('Water Data'!E191)),NA())</f>
        <v>#N/A</v>
      </c>
      <c r="H197" s="98" t="e">
        <f ca="true">+IF(AND(ISNUMBER(OFFSET('Water Data'!$E$6,0,10*ROW('Water Data'!E191))),'Data Summary'!BW197="Yes"),OFFSET('Water Data'!$E$6,0,10*ROW('Water Data'!E191)),NA())</f>
        <v>#N/A</v>
      </c>
      <c r="I197" s="98" t="e">
        <f ca="true">+IF(AND(ISNUMBER(OFFSET('Water Data'!$E$9,0,10*ROW('Water Data'!E191))),'Data Summary'!BX197="Yes"),OFFSET('Water Data'!$E$9,0,10*ROW('Water Data'!E191)),NA())</f>
        <v>#N/A</v>
      </c>
      <c r="J197" s="98" t="e">
        <f ca="true">+IF(AND(ISNUMBER(OFFSET('Water Data'!$F$4,0,10*ROW('Water Data'!F191))),'Data Summary'!BY197="Yes"),100-OFFSET('Water Data'!$F$4,0,10*ROW('Water Data'!F191)),NA())</f>
        <v>#N/A</v>
      </c>
      <c r="K197" s="98" t="e">
        <f ca="true">+IF(AND(ISNUMBER(OFFSET('Water Data'!$F$6,0,10*ROW('Water Data'!F191))),'Data Summary'!BZ197="Yes"),OFFSET('Water Data'!$F$6,0,10*ROW('Water Data'!F191)),NA())</f>
        <v>#N/A</v>
      </c>
      <c r="L197" s="98" t="e">
        <f ca="true">+IF(AND(ISNUMBER(OFFSET('Water Data'!$F$9,0,10*ROW('Water Data'!F191))),'Data Summary'!CA197="Yes"),OFFSET('Water Data'!$F$9,0,10*ROW('Water Data'!F191)),NA())</f>
        <v>#N/A</v>
      </c>
      <c r="M197" s="98" t="e">
        <f ca="true">+IF(AND(ISNUMBER(OFFSET('Water Data'!$G$4,0,10*ROW('Water Data'!G191))),'Data Summary'!CB197="Yes"),100-OFFSET('Water Data'!$G$4,0,10*ROW('Water Data'!G191)),NA())</f>
        <v>#N/A</v>
      </c>
      <c r="N197" s="98" t="e">
        <f ca="true">+IF(AND(ISNUMBER(OFFSET('Water Data'!$G$6,0,10*ROW('Water Data'!G191))),'Data Summary'!CC197="Yes"),OFFSET('Water Data'!$G$6,0,10*ROW('Water Data'!G191)),NA())</f>
        <v>#N/A</v>
      </c>
      <c r="O197" s="98" t="e">
        <f ca="true">+IF(AND(ISNUMBER(OFFSET('Water Data'!$G$9,0,10*ROW('Water Data'!G191))),'Data Summary'!CD197="Yes"),OFFSET('Water Data'!$G$9,0,10*ROW('Water Data'!G191)),NA())</f>
        <v>#N/A</v>
      </c>
      <c r="P197" s="98" t="e">
        <f ca="true">+IF(AND(ISNUMBER(OFFSET('Water Data'!$H$4,0,10*ROW('Water Data'!H191))),'Data Summary'!CE197="Yes"),100-OFFSET('Water Data'!$H$4,0,10*ROW('Water Data'!H191)),NA())</f>
        <v>#N/A</v>
      </c>
      <c r="Q197" s="98" t="e">
        <f ca="true">+IF(AND(ISNUMBER(OFFSET('Water Data'!$H$6,0,10*ROW('Water Data'!H191))),'Data Summary'!CF197="Yes"),OFFSET('Water Data'!$H$6,0,10*ROW('Water Data'!H191)),NA())</f>
        <v>#N/A</v>
      </c>
      <c r="R197" s="98" t="e">
        <f ca="true">+IF(AND(ISNUMBER(OFFSET('Water Data'!$H$9,0,10*ROW('Water Data'!H191))),'Data Summary'!CG197="Yes"),OFFSET('Water Data'!$H$9,0,10*ROW('Water Data'!H191)),NA())</f>
        <v>#N/A</v>
      </c>
      <c r="S197" s="98" t="e">
        <f ca="true">+IF(AND(ISNUMBER(OFFSET('Water Data'!$I$4,0,10*ROW('Water Data'!I191))),'Data Summary'!CH197="Yes"),100-OFFSET('Water Data'!$I$4,0,10*ROW('Water Data'!I191)),NA())</f>
        <v>#N/A</v>
      </c>
      <c r="T197" s="98" t="e">
        <f ca="true">+IF(AND(ISNUMBER(OFFSET('Water Data'!$I$6,0,10*ROW('Water Data'!I191))),'Data Summary'!CI197="Yes"),OFFSET('Water Data'!$I$6,0,10*ROW('Water Data'!I191)),NA())</f>
        <v>#N/A</v>
      </c>
      <c r="U197" s="98" t="e">
        <f ca="true">+IF(AND(ISNUMBER(OFFSET('Water Data'!$I$9,0,10*ROW('Water Data'!I191))),'Data Summary'!CJ197="Yes"),OFFSET('Water Data'!$I$9,0,10*ROW('Water Data'!I191)),NA())</f>
        <v>#N/A</v>
      </c>
      <c r="V197" s="99" t="e">
        <f ca="true">+IF(AND(ISNUMBER(OFFSET('Sanitation Data'!$D$4,0,10*ROW('Sanitation Data'!D191))),'Data Summary'!CK197="Yes"),100-OFFSET('Sanitation Data'!$D$4,0,10*ROW('Sanitation Data'!D191)),NA())</f>
        <v>#N/A</v>
      </c>
      <c r="W197" s="99" t="e">
        <f ca="true">+IF(AND(ISNUMBER(OFFSET('Sanitation Data'!$D$6,0,10*ROW('Sanitation Data'!D191))),'Data Summary'!CL197="Yes"),OFFSET('Sanitation Data'!$D$6,0,10*ROW('Sanitation Data'!D191)),NA())</f>
        <v>#N/A</v>
      </c>
      <c r="X197" s="99" t="e">
        <f ca="true">+IF(AND(ISNUMBER(OFFSET('Sanitation Data'!$D$10,0,10*ROW('Sanitation Data'!D191))),'Data Summary'!CM197="Yes"),OFFSET('Sanitation Data'!$D$10,0,10*ROW('Sanitation Data'!D191)),NA())</f>
        <v>#N/A</v>
      </c>
      <c r="Y197" s="99" t="e">
        <f ca="true">+IF(AND(ISNUMBER(OFFSET('Sanitation Data'!$D$11,0,10*ROW('Sanitation Data'!D191))),'Data Summary'!CN197="Yes"),OFFSET('Sanitation Data'!$D$11,0,10*ROW('Sanitation Data'!D191)),NA())</f>
        <v>#N/A</v>
      </c>
      <c r="Z197" s="99" t="e">
        <f ca="true">+IF(AND(ISNUMBER(OFFSET('Sanitation Data'!$D$12,0,10*ROW('Sanitation Data'!D191))),'Data Summary'!CO197="Yes"),OFFSET('Sanitation Data'!$D$12,0,10*ROW('Sanitation Data'!D191)),NA())</f>
        <v>#N/A</v>
      </c>
      <c r="AA197" s="99" t="e">
        <f ca="true">+IF(AND(ISNUMBER(OFFSET('Sanitation Data'!$E$4,0,10*ROW('Sanitation Data'!E191))),'Data Summary'!CP197="Yes"),100-OFFSET('Sanitation Data'!$E$4,0,10*ROW('Sanitation Data'!E191)),NA())</f>
        <v>#N/A</v>
      </c>
      <c r="AB197" s="99" t="e">
        <f ca="true">+IF(AND(ISNUMBER(OFFSET('Sanitation Data'!$E$6,0,10*ROW('Sanitation Data'!E191))),'Data Summary'!CQ197="Yes"),OFFSET('Sanitation Data'!$E$6,0,10*ROW('Sanitation Data'!E191)),NA())</f>
        <v>#N/A</v>
      </c>
      <c r="AC197" s="99" t="e">
        <f ca="true">+IF(AND(ISNUMBER(OFFSET('Sanitation Data'!$E$10,0,10*ROW('Sanitation Data'!E191))),'Data Summary'!CR197="Yes"),OFFSET('Sanitation Data'!$E$10,0,10*ROW('Sanitation Data'!E191)),NA())</f>
        <v>#N/A</v>
      </c>
      <c r="AD197" s="99" t="e">
        <f ca="true">+IF(AND(ISNUMBER(OFFSET('Sanitation Data'!$E$11,0,10*ROW('Sanitation Data'!E191))),'Data Summary'!CS197="Yes"),OFFSET('Sanitation Data'!$E$11,0,10*ROW('Sanitation Data'!E191)),NA())</f>
        <v>#N/A</v>
      </c>
      <c r="AE197" s="99" t="e">
        <f ca="true">+IF(AND(ISNUMBER(OFFSET('Sanitation Data'!$E$12,0,10*ROW('Sanitation Data'!E191))),'Data Summary'!CT197="Yes"),OFFSET('Sanitation Data'!$E$12,0,10*ROW('Sanitation Data'!E191)),NA())</f>
        <v>#N/A</v>
      </c>
      <c r="AF197" s="99" t="e">
        <f ca="true">+IF(AND(ISNUMBER(OFFSET('Sanitation Data'!$F$4,0,10*ROW('Sanitation Data'!F191))),'Data Summary'!CU197="Yes"),100-OFFSET('Sanitation Data'!$F$4,0,10*ROW('Sanitation Data'!F191)),NA())</f>
        <v>#N/A</v>
      </c>
      <c r="AG197" s="99" t="e">
        <f ca="true">+IF(AND(ISNUMBER(OFFSET('Sanitation Data'!$F$6,0,10*ROW('Sanitation Data'!F191))),'Data Summary'!CV197="Yes"),OFFSET('Sanitation Data'!$F$6,0,10*ROW('Sanitation Data'!F191)),NA())</f>
        <v>#N/A</v>
      </c>
      <c r="AH197" s="99" t="e">
        <f ca="true">+IF(AND(ISNUMBER(OFFSET('Sanitation Data'!$F$10,0,10*ROW('Sanitation Data'!F191))),'Data Summary'!CW197="Yes"),OFFSET('Sanitation Data'!$F$10,0,10*ROW('Sanitation Data'!F191)),NA())</f>
        <v>#N/A</v>
      </c>
      <c r="AI197" s="99" t="e">
        <f ca="true">+IF(AND(ISNUMBER(OFFSET('Sanitation Data'!$F$11,0,10*ROW('Sanitation Data'!F191))),'Data Summary'!CX197="Yes"),OFFSET('Sanitation Data'!$F$11,0,10*ROW('Sanitation Data'!F191)),NA())</f>
        <v>#N/A</v>
      </c>
      <c r="AJ197" s="99" t="e">
        <f ca="true">+IF(AND(ISNUMBER(OFFSET('Sanitation Data'!$F$12,0,10*ROW('Sanitation Data'!F191))),'Data Summary'!CY197="Yes"),OFFSET('Sanitation Data'!$F$12,0,10*ROW('Sanitation Data'!F191)),NA())</f>
        <v>#N/A</v>
      </c>
      <c r="AK197" s="99" t="e">
        <f ca="true">+IF(AND(ISNUMBER(OFFSET('Sanitation Data'!$G$4,0,10*ROW('Sanitation Data'!G191))),'Data Summary'!CZ197="Yes"),100-OFFSET('Sanitation Data'!$G$4,0,10*ROW('Sanitation Data'!G191)),NA())</f>
        <v>#N/A</v>
      </c>
      <c r="AL197" s="99" t="e">
        <f ca="true">+IF(AND(ISNUMBER(OFFSET('Sanitation Data'!$G$6,0,10*ROW('Sanitation Data'!G191))),'Data Summary'!DA197="Yes"),OFFSET('Sanitation Data'!$G$6,0,10*ROW('Sanitation Data'!G191)),NA())</f>
        <v>#N/A</v>
      </c>
      <c r="AM197" s="99" t="e">
        <f ca="true">+IF(AND(ISNUMBER(OFFSET('Sanitation Data'!$G$10,0,10*ROW('Sanitation Data'!G191))),'Data Summary'!DB197="Yes"),OFFSET('Sanitation Data'!$G$10,0,10*ROW('Sanitation Data'!G191)),NA())</f>
        <v>#N/A</v>
      </c>
      <c r="AN197" s="99" t="e">
        <f ca="true">+IF(AND(ISNUMBER(OFFSET('Sanitation Data'!$G$11,0,10*ROW('Sanitation Data'!G191))),'Data Summary'!DC197="Yes"),OFFSET('Sanitation Data'!$G$11,0,10*ROW('Sanitation Data'!G191)),NA())</f>
        <v>#N/A</v>
      </c>
      <c r="AO197" s="99" t="e">
        <f ca="true">+IF(AND(ISNUMBER(OFFSET('Sanitation Data'!$G$12,0,10*ROW('Sanitation Data'!G191))),'Data Summary'!DD197="Yes"),OFFSET('Sanitation Data'!$G$12,0,10*ROW('Sanitation Data'!G191)),NA())</f>
        <v>#N/A</v>
      </c>
      <c r="AP197" s="99" t="e">
        <f ca="true">+IF(AND(ISNUMBER(OFFSET('Sanitation Data'!$H$4,0,10*ROW('Sanitation Data'!H191))),'Data Summary'!DE197="Yes"),100-OFFSET('Sanitation Data'!$H$4,0,10*ROW('Sanitation Data'!H191)),NA())</f>
        <v>#N/A</v>
      </c>
      <c r="AQ197" s="99" t="e">
        <f ca="true">+IF(AND(ISNUMBER(OFFSET('Sanitation Data'!$H$6,0,10*ROW('Sanitation Data'!H191))),'Data Summary'!DF197="Yes"),OFFSET('Sanitation Data'!$H$6,0,10*ROW('Sanitation Data'!H191)),NA())</f>
        <v>#N/A</v>
      </c>
      <c r="AR197" s="99" t="e">
        <f ca="true">+IF(AND(ISNUMBER(OFFSET('Sanitation Data'!$H$10,0,10*ROW('Sanitation Data'!H191))),'Data Summary'!DG197="Yes"),OFFSET('Sanitation Data'!$H$10,0,10*ROW('Sanitation Data'!H191)),NA())</f>
        <v>#N/A</v>
      </c>
      <c r="AS197" s="99" t="e">
        <f ca="true">+IF(AND(ISNUMBER(OFFSET('Sanitation Data'!$H$11,0,10*ROW('Sanitation Data'!H191))),'Data Summary'!DH197="Yes"),OFFSET('Sanitation Data'!$H$11,0,10*ROW('Sanitation Data'!H191)),NA())</f>
        <v>#N/A</v>
      </c>
      <c r="AT197" s="99" t="e">
        <f ca="true">+IF(AND(ISNUMBER(OFFSET('Sanitation Data'!$H$12,0,10*ROW('Sanitation Data'!H191))),'Data Summary'!DI197="Yes"),OFFSET('Sanitation Data'!$H$12,0,10*ROW('Sanitation Data'!H191)),NA())</f>
        <v>#N/A</v>
      </c>
      <c r="AU197" s="99" t="e">
        <f ca="true">+IF(AND(ISNUMBER(OFFSET('Sanitation Data'!$I$4,0,10*ROW('Sanitation Data'!I191))),'Data Summary'!DJ197="Yes"),100-OFFSET('Sanitation Data'!$I$4,0,10*ROW('Sanitation Data'!I191)),NA())</f>
        <v>#N/A</v>
      </c>
      <c r="AV197" s="99" t="e">
        <f ca="true">+IF(AND(ISNUMBER(OFFSET('Sanitation Data'!$I$6,0,10*ROW('Sanitation Data'!I191))),'Data Summary'!DK197="Yes"),OFFSET('Sanitation Data'!$I$6,0,10*ROW('Sanitation Data'!I191)),NA())</f>
        <v>#N/A</v>
      </c>
      <c r="AW197" s="99" t="e">
        <f ca="true">+IF(AND(ISNUMBER(OFFSET('Sanitation Data'!$I$10,0,10*ROW('Sanitation Data'!I191))),'Data Summary'!DL197="Yes"),OFFSET('Sanitation Data'!$I$10,0,10*ROW('Sanitation Data'!I191)),NA())</f>
        <v>#N/A</v>
      </c>
      <c r="AX197" s="99" t="e">
        <f ca="true">+IF(AND(ISNUMBER(OFFSET('Sanitation Data'!$I$11,0,10*ROW('Sanitation Data'!I191))),'Data Summary'!DM197="Yes"),OFFSET('Sanitation Data'!$I$11,0,10*ROW('Sanitation Data'!I191)),NA())</f>
        <v>#N/A</v>
      </c>
      <c r="AY197" s="99" t="e">
        <f ca="true">+IF(AND(ISNUMBER(OFFSET('Sanitation Data'!$I$12,0,10*ROW('Sanitation Data'!I191))),'Data Summary'!DN197="Yes"),OFFSET('Sanitation Data'!$I$12,0,10*ROW('Sanitation Data'!I191)),NA())</f>
        <v>#N/A</v>
      </c>
      <c r="AZ197" s="100" t="e">
        <f ca="true">+IF(AND(ISNUMBER(OFFSET('Hygiene Data'!$D$5,0,10*ROW('Hygiene Data'!D191))),'Data Summary'!DO197="Yes"),OFFSET('Hygiene Data'!$D$5,0,10*ROW('Hygiene Data'!D191)),NA())</f>
        <v>#N/A</v>
      </c>
      <c r="BA197" s="100" t="e">
        <f ca="true">+IF(AND(ISNUMBER(OFFSET('Hygiene Data'!$D$7,0,10*ROW('Hygiene Data'!D191))),'Data Summary'!DP197="Yes"),OFFSET('Hygiene Data'!$D$7,0,10*ROW('Hygiene Data'!D191)),NA())</f>
        <v>#N/A</v>
      </c>
      <c r="BB197" s="100" t="e">
        <f ca="true">+IF(AND(ISNUMBER(OFFSET('Hygiene Data'!$D$9,0,10*ROW('Hygiene Data'!D191))),'Data Summary'!DQ197="Yes"),OFFSET('Hygiene Data'!$D$9,0,10*ROW('Hygiene Data'!D191)),NA())</f>
        <v>#N/A</v>
      </c>
      <c r="BC197" s="100" t="e">
        <f ca="true">+IF(AND(ISNUMBER(OFFSET('Hygiene Data'!$E$5,0,10*ROW('Hygiene Data'!E191))),'Data Summary'!DR197="Yes"),OFFSET('Hygiene Data'!$E$5,0,10*ROW('Hygiene Data'!E191)),NA())</f>
        <v>#N/A</v>
      </c>
      <c r="BD197" s="100" t="e">
        <f ca="true">+IF(AND(ISNUMBER(OFFSET('Hygiene Data'!$E$7,0,10*ROW('Hygiene Data'!E191))),'Data Summary'!DS197="Yes"),OFFSET('Hygiene Data'!$E$7,0,10*ROW('Hygiene Data'!E191)),NA())</f>
        <v>#N/A</v>
      </c>
      <c r="BE197" s="100" t="e">
        <f ca="true">+IF(AND(ISNUMBER(OFFSET('Hygiene Data'!$E$9,0,10*ROW('Hygiene Data'!E191))),'Data Summary'!DT197="Yes"),OFFSET('Hygiene Data'!$E$9,0,10*ROW('Hygiene Data'!E191)),NA())</f>
        <v>#N/A</v>
      </c>
      <c r="BF197" s="100" t="e">
        <f ca="true">+IF(AND(ISNUMBER(OFFSET('Hygiene Data'!$F$5,0,10*ROW('Hygiene Data'!F191))),'Data Summary'!DU197="Yes"),OFFSET('Hygiene Data'!$F$5,0,10*ROW('Hygiene Data'!F191)),NA())</f>
        <v>#N/A</v>
      </c>
      <c r="BG197" s="100" t="e">
        <f ca="true">+IF(AND(ISNUMBER(OFFSET('Hygiene Data'!$F$7,0,10*ROW('Hygiene Data'!F191))),'Data Summary'!DV197="Yes"),OFFSET('Hygiene Data'!$F$7,0,10*ROW('Hygiene Data'!F191)),NA())</f>
        <v>#N/A</v>
      </c>
      <c r="BH197" s="100" t="e">
        <f ca="true">+IF(AND(ISNUMBER(OFFSET('Hygiene Data'!$F$9,0,10*ROW('Hygiene Data'!F191))),'Data Summary'!DW197="Yes"),OFFSET('Hygiene Data'!$F$9,0,10*ROW('Hygiene Data'!F191)),NA())</f>
        <v>#N/A</v>
      </c>
      <c r="BI197" s="100" t="e">
        <f ca="true">+IF(AND(ISNUMBER(OFFSET('Hygiene Data'!$G$5,0,10*ROW('Hygiene Data'!G191))),'Data Summary'!DX197="Yes"),OFFSET('Hygiene Data'!$G$5,0,10*ROW('Hygiene Data'!G191)),NA())</f>
        <v>#N/A</v>
      </c>
      <c r="BJ197" s="100" t="e">
        <f ca="true">+IF(AND(ISNUMBER(OFFSET('Hygiene Data'!$G$7,0,10*ROW('Hygiene Data'!G191))),'Data Summary'!DY197="Yes"),OFFSET('Hygiene Data'!$G$7,0,10*ROW('Hygiene Data'!G191)),NA())</f>
        <v>#N/A</v>
      </c>
      <c r="BK197" s="100" t="e">
        <f ca="true">+IF(AND(ISNUMBER(OFFSET('Hygiene Data'!$G$9,0,10*ROW('Hygiene Data'!G191))),'Data Summary'!DZ197="Yes"),OFFSET('Hygiene Data'!$G$9,0,10*ROW('Hygiene Data'!G191)),NA())</f>
        <v>#N/A</v>
      </c>
      <c r="BL197" s="100" t="e">
        <f ca="true">+IF(AND(ISNUMBER(OFFSET('Hygiene Data'!$H$5,0,10*ROW('Hygiene Data'!H191))),'Data Summary'!EA197="Yes"),OFFSET('Hygiene Data'!$H$5,0,10*ROW('Hygiene Data'!H191)),NA())</f>
        <v>#N/A</v>
      </c>
      <c r="BM197" s="100" t="e">
        <f ca="true">+IF(AND(ISNUMBER(OFFSET('Hygiene Data'!$H$7,0,10*ROW('Hygiene Data'!H191))),'Data Summary'!EB197="Yes"),OFFSET('Hygiene Data'!$H$7,0,10*ROW('Hygiene Data'!H191)),NA())</f>
        <v>#N/A</v>
      </c>
      <c r="BN197" s="100" t="e">
        <f ca="true">+IF(AND(ISNUMBER(OFFSET('Hygiene Data'!$H$9,0,10*ROW('Hygiene Data'!H191))),'Data Summary'!EC197="Yes"),OFFSET('Hygiene Data'!$H$9,0,10*ROW('Hygiene Data'!H191)),NA())</f>
        <v>#N/A</v>
      </c>
      <c r="BO197" s="100" t="e">
        <f ca="true">+IF(AND(ISNUMBER(OFFSET('Hygiene Data'!$I$5,0,10*ROW('Hygiene Data'!I191))),'Data Summary'!ED197="Yes"),OFFSET('Hygiene Data'!$I$5,0,10*ROW('Hygiene Data'!I191)),NA())</f>
        <v>#N/A</v>
      </c>
      <c r="BP197" s="100" t="e">
        <f ca="true">+IF(AND(ISNUMBER(OFFSET('Hygiene Data'!$I$7,0,10*ROW('Hygiene Data'!I191))),'Data Summary'!EE197="Yes"),OFFSET('Hygiene Data'!$I$7,0,10*ROW('Hygiene Data'!I191)),NA())</f>
        <v>#N/A</v>
      </c>
      <c r="BQ197" s="100" t="e">
        <f ca="true">+IF(AND(ISNUMBER(OFFSET('Hygiene Data'!$I$9,0,10*ROW('Hygiene Data'!I191))),'Data Summary'!EF197="Yes"),OFFSET('Hygiene Data'!$I$9,0,10*ROW('Hygiene Data'!I191)),NA())</f>
        <v>#N/A</v>
      </c>
    </row>
    <row xmlns:x14ac="http://schemas.microsoft.com/office/spreadsheetml/2009/9/ac" r="198" x14ac:dyDescent="0.2">
      <c r="A198" s="351" t="e">
        <f ca="true">+RIGHT('Data Summary'!A198,LEN('Data Summary'!A198)-9)</f>
        <v>#VALUE!</v>
      </c>
      <c r="B198" s="38" t="str">
        <f ca="true">+IF(ISTEXT('Data Summary'!B198),'Data Summary'!B198,"")</f>
        <v/>
      </c>
      <c r="C198" s="350" t="e">
        <f ca="true">+VALUE('Data Summary'!C198)</f>
        <v>#VALUE!</v>
      </c>
      <c r="D198" s="98" t="e">
        <f ca="true">+IF(AND(ISNUMBER(OFFSET('Water Data'!$D$4,0,10*ROW('Water Data'!D192))),'Data Summary'!BS198="Yes"),100-OFFSET('Water Data'!$D$4,0,10*ROW('Water Data'!D192)),NA())</f>
        <v>#N/A</v>
      </c>
      <c r="E198" s="98" t="e">
        <f ca="true">+IF(AND(ISNUMBER(OFFSET('Water Data'!$D$6,0,10*ROW('Water Data'!D192))),'Data Summary'!BT198="Yes"),OFFSET('Water Data'!$D$6,0,10*ROW('Water Data'!D192)),NA())</f>
        <v>#N/A</v>
      </c>
      <c r="F198" s="98" t="e">
        <f ca="true">+IF(AND(ISNUMBER(OFFSET('Water Data'!$D$9,0,10*ROW('Water Data'!D192))),'Data Summary'!BU198="Yes"),OFFSET('Water Data'!$D$9,0,10*ROW('Water Data'!D192)),NA())</f>
        <v>#N/A</v>
      </c>
      <c r="G198" s="98" t="e">
        <f ca="true">+IF(AND(ISNUMBER(OFFSET('Water Data'!$E$4,0,10*ROW('Water Data'!E192))),'Data Summary'!BV198="Yes"),100-OFFSET('Water Data'!$E$4,0,10*ROW('Water Data'!E192)),NA())</f>
        <v>#N/A</v>
      </c>
      <c r="H198" s="98" t="e">
        <f ca="true">+IF(AND(ISNUMBER(OFFSET('Water Data'!$E$6,0,10*ROW('Water Data'!E192))),'Data Summary'!BW198="Yes"),OFFSET('Water Data'!$E$6,0,10*ROW('Water Data'!E192)),NA())</f>
        <v>#N/A</v>
      </c>
      <c r="I198" s="98" t="e">
        <f ca="true">+IF(AND(ISNUMBER(OFFSET('Water Data'!$E$9,0,10*ROW('Water Data'!E192))),'Data Summary'!BX198="Yes"),OFFSET('Water Data'!$E$9,0,10*ROW('Water Data'!E192)),NA())</f>
        <v>#N/A</v>
      </c>
      <c r="J198" s="98" t="e">
        <f ca="true">+IF(AND(ISNUMBER(OFFSET('Water Data'!$F$4,0,10*ROW('Water Data'!F192))),'Data Summary'!BY198="Yes"),100-OFFSET('Water Data'!$F$4,0,10*ROW('Water Data'!F192)),NA())</f>
        <v>#N/A</v>
      </c>
      <c r="K198" s="98" t="e">
        <f ca="true">+IF(AND(ISNUMBER(OFFSET('Water Data'!$F$6,0,10*ROW('Water Data'!F192))),'Data Summary'!BZ198="Yes"),OFFSET('Water Data'!$F$6,0,10*ROW('Water Data'!F192)),NA())</f>
        <v>#N/A</v>
      </c>
      <c r="L198" s="98" t="e">
        <f ca="true">+IF(AND(ISNUMBER(OFFSET('Water Data'!$F$9,0,10*ROW('Water Data'!F192))),'Data Summary'!CA198="Yes"),OFFSET('Water Data'!$F$9,0,10*ROW('Water Data'!F192)),NA())</f>
        <v>#N/A</v>
      </c>
      <c r="M198" s="98" t="e">
        <f ca="true">+IF(AND(ISNUMBER(OFFSET('Water Data'!$G$4,0,10*ROW('Water Data'!G192))),'Data Summary'!CB198="Yes"),100-OFFSET('Water Data'!$G$4,0,10*ROW('Water Data'!G192)),NA())</f>
        <v>#N/A</v>
      </c>
      <c r="N198" s="98" t="e">
        <f ca="true">+IF(AND(ISNUMBER(OFFSET('Water Data'!$G$6,0,10*ROW('Water Data'!G192))),'Data Summary'!CC198="Yes"),OFFSET('Water Data'!$G$6,0,10*ROW('Water Data'!G192)),NA())</f>
        <v>#N/A</v>
      </c>
      <c r="O198" s="98" t="e">
        <f ca="true">+IF(AND(ISNUMBER(OFFSET('Water Data'!$G$9,0,10*ROW('Water Data'!G192))),'Data Summary'!CD198="Yes"),OFFSET('Water Data'!$G$9,0,10*ROW('Water Data'!G192)),NA())</f>
        <v>#N/A</v>
      </c>
      <c r="P198" s="98" t="e">
        <f ca="true">+IF(AND(ISNUMBER(OFFSET('Water Data'!$H$4,0,10*ROW('Water Data'!H192))),'Data Summary'!CE198="Yes"),100-OFFSET('Water Data'!$H$4,0,10*ROW('Water Data'!H192)),NA())</f>
        <v>#N/A</v>
      </c>
      <c r="Q198" s="98" t="e">
        <f ca="true">+IF(AND(ISNUMBER(OFFSET('Water Data'!$H$6,0,10*ROW('Water Data'!H192))),'Data Summary'!CF198="Yes"),OFFSET('Water Data'!$H$6,0,10*ROW('Water Data'!H192)),NA())</f>
        <v>#N/A</v>
      </c>
      <c r="R198" s="98" t="e">
        <f ca="true">+IF(AND(ISNUMBER(OFFSET('Water Data'!$H$9,0,10*ROW('Water Data'!H192))),'Data Summary'!CG198="Yes"),OFFSET('Water Data'!$H$9,0,10*ROW('Water Data'!H192)),NA())</f>
        <v>#N/A</v>
      </c>
      <c r="S198" s="98" t="e">
        <f ca="true">+IF(AND(ISNUMBER(OFFSET('Water Data'!$I$4,0,10*ROW('Water Data'!I192))),'Data Summary'!CH198="Yes"),100-OFFSET('Water Data'!$I$4,0,10*ROW('Water Data'!I192)),NA())</f>
        <v>#N/A</v>
      </c>
      <c r="T198" s="98" t="e">
        <f ca="true">+IF(AND(ISNUMBER(OFFSET('Water Data'!$I$6,0,10*ROW('Water Data'!I192))),'Data Summary'!CI198="Yes"),OFFSET('Water Data'!$I$6,0,10*ROW('Water Data'!I192)),NA())</f>
        <v>#N/A</v>
      </c>
      <c r="U198" s="98" t="e">
        <f ca="true">+IF(AND(ISNUMBER(OFFSET('Water Data'!$I$9,0,10*ROW('Water Data'!I192))),'Data Summary'!CJ198="Yes"),OFFSET('Water Data'!$I$9,0,10*ROW('Water Data'!I192)),NA())</f>
        <v>#N/A</v>
      </c>
      <c r="V198" s="99" t="e">
        <f ca="true">+IF(AND(ISNUMBER(OFFSET('Sanitation Data'!$D$4,0,10*ROW('Sanitation Data'!D192))),'Data Summary'!CK198="Yes"),100-OFFSET('Sanitation Data'!$D$4,0,10*ROW('Sanitation Data'!D192)),NA())</f>
        <v>#N/A</v>
      </c>
      <c r="W198" s="99" t="e">
        <f ca="true">+IF(AND(ISNUMBER(OFFSET('Sanitation Data'!$D$6,0,10*ROW('Sanitation Data'!D192))),'Data Summary'!CL198="Yes"),OFFSET('Sanitation Data'!$D$6,0,10*ROW('Sanitation Data'!D192)),NA())</f>
        <v>#N/A</v>
      </c>
      <c r="X198" s="99" t="e">
        <f ca="true">+IF(AND(ISNUMBER(OFFSET('Sanitation Data'!$D$10,0,10*ROW('Sanitation Data'!D192))),'Data Summary'!CM198="Yes"),OFFSET('Sanitation Data'!$D$10,0,10*ROW('Sanitation Data'!D192)),NA())</f>
        <v>#N/A</v>
      </c>
      <c r="Y198" s="99" t="e">
        <f ca="true">+IF(AND(ISNUMBER(OFFSET('Sanitation Data'!$D$11,0,10*ROW('Sanitation Data'!D192))),'Data Summary'!CN198="Yes"),OFFSET('Sanitation Data'!$D$11,0,10*ROW('Sanitation Data'!D192)),NA())</f>
        <v>#N/A</v>
      </c>
      <c r="Z198" s="99" t="e">
        <f ca="true">+IF(AND(ISNUMBER(OFFSET('Sanitation Data'!$D$12,0,10*ROW('Sanitation Data'!D192))),'Data Summary'!CO198="Yes"),OFFSET('Sanitation Data'!$D$12,0,10*ROW('Sanitation Data'!D192)),NA())</f>
        <v>#N/A</v>
      </c>
      <c r="AA198" s="99" t="e">
        <f ca="true">+IF(AND(ISNUMBER(OFFSET('Sanitation Data'!$E$4,0,10*ROW('Sanitation Data'!E192))),'Data Summary'!CP198="Yes"),100-OFFSET('Sanitation Data'!$E$4,0,10*ROW('Sanitation Data'!E192)),NA())</f>
        <v>#N/A</v>
      </c>
      <c r="AB198" s="99" t="e">
        <f ca="true">+IF(AND(ISNUMBER(OFFSET('Sanitation Data'!$E$6,0,10*ROW('Sanitation Data'!E192))),'Data Summary'!CQ198="Yes"),OFFSET('Sanitation Data'!$E$6,0,10*ROW('Sanitation Data'!E192)),NA())</f>
        <v>#N/A</v>
      </c>
      <c r="AC198" s="99" t="e">
        <f ca="true">+IF(AND(ISNUMBER(OFFSET('Sanitation Data'!$E$10,0,10*ROW('Sanitation Data'!E192))),'Data Summary'!CR198="Yes"),OFFSET('Sanitation Data'!$E$10,0,10*ROW('Sanitation Data'!E192)),NA())</f>
        <v>#N/A</v>
      </c>
      <c r="AD198" s="99" t="e">
        <f ca="true">+IF(AND(ISNUMBER(OFFSET('Sanitation Data'!$E$11,0,10*ROW('Sanitation Data'!E192))),'Data Summary'!CS198="Yes"),OFFSET('Sanitation Data'!$E$11,0,10*ROW('Sanitation Data'!E192)),NA())</f>
        <v>#N/A</v>
      </c>
      <c r="AE198" s="99" t="e">
        <f ca="true">+IF(AND(ISNUMBER(OFFSET('Sanitation Data'!$E$12,0,10*ROW('Sanitation Data'!E192))),'Data Summary'!CT198="Yes"),OFFSET('Sanitation Data'!$E$12,0,10*ROW('Sanitation Data'!E192)),NA())</f>
        <v>#N/A</v>
      </c>
      <c r="AF198" s="99" t="e">
        <f ca="true">+IF(AND(ISNUMBER(OFFSET('Sanitation Data'!$F$4,0,10*ROW('Sanitation Data'!F192))),'Data Summary'!CU198="Yes"),100-OFFSET('Sanitation Data'!$F$4,0,10*ROW('Sanitation Data'!F192)),NA())</f>
        <v>#N/A</v>
      </c>
      <c r="AG198" s="99" t="e">
        <f ca="true">+IF(AND(ISNUMBER(OFFSET('Sanitation Data'!$F$6,0,10*ROW('Sanitation Data'!F192))),'Data Summary'!CV198="Yes"),OFFSET('Sanitation Data'!$F$6,0,10*ROW('Sanitation Data'!F192)),NA())</f>
        <v>#N/A</v>
      </c>
      <c r="AH198" s="99" t="e">
        <f ca="true">+IF(AND(ISNUMBER(OFFSET('Sanitation Data'!$F$10,0,10*ROW('Sanitation Data'!F192))),'Data Summary'!CW198="Yes"),OFFSET('Sanitation Data'!$F$10,0,10*ROW('Sanitation Data'!F192)),NA())</f>
        <v>#N/A</v>
      </c>
      <c r="AI198" s="99" t="e">
        <f ca="true">+IF(AND(ISNUMBER(OFFSET('Sanitation Data'!$F$11,0,10*ROW('Sanitation Data'!F192))),'Data Summary'!CX198="Yes"),OFFSET('Sanitation Data'!$F$11,0,10*ROW('Sanitation Data'!F192)),NA())</f>
        <v>#N/A</v>
      </c>
      <c r="AJ198" s="99" t="e">
        <f ca="true">+IF(AND(ISNUMBER(OFFSET('Sanitation Data'!$F$12,0,10*ROW('Sanitation Data'!F192))),'Data Summary'!CY198="Yes"),OFFSET('Sanitation Data'!$F$12,0,10*ROW('Sanitation Data'!F192)),NA())</f>
        <v>#N/A</v>
      </c>
      <c r="AK198" s="99" t="e">
        <f ca="true">+IF(AND(ISNUMBER(OFFSET('Sanitation Data'!$G$4,0,10*ROW('Sanitation Data'!G192))),'Data Summary'!CZ198="Yes"),100-OFFSET('Sanitation Data'!$G$4,0,10*ROW('Sanitation Data'!G192)),NA())</f>
        <v>#N/A</v>
      </c>
      <c r="AL198" s="99" t="e">
        <f ca="true">+IF(AND(ISNUMBER(OFFSET('Sanitation Data'!$G$6,0,10*ROW('Sanitation Data'!G192))),'Data Summary'!DA198="Yes"),OFFSET('Sanitation Data'!$G$6,0,10*ROW('Sanitation Data'!G192)),NA())</f>
        <v>#N/A</v>
      </c>
      <c r="AM198" s="99" t="e">
        <f ca="true">+IF(AND(ISNUMBER(OFFSET('Sanitation Data'!$G$10,0,10*ROW('Sanitation Data'!G192))),'Data Summary'!DB198="Yes"),OFFSET('Sanitation Data'!$G$10,0,10*ROW('Sanitation Data'!G192)),NA())</f>
        <v>#N/A</v>
      </c>
      <c r="AN198" s="99" t="e">
        <f ca="true">+IF(AND(ISNUMBER(OFFSET('Sanitation Data'!$G$11,0,10*ROW('Sanitation Data'!G192))),'Data Summary'!DC198="Yes"),OFFSET('Sanitation Data'!$G$11,0,10*ROW('Sanitation Data'!G192)),NA())</f>
        <v>#N/A</v>
      </c>
      <c r="AO198" s="99" t="e">
        <f ca="true">+IF(AND(ISNUMBER(OFFSET('Sanitation Data'!$G$12,0,10*ROW('Sanitation Data'!G192))),'Data Summary'!DD198="Yes"),OFFSET('Sanitation Data'!$G$12,0,10*ROW('Sanitation Data'!G192)),NA())</f>
        <v>#N/A</v>
      </c>
      <c r="AP198" s="99" t="e">
        <f ca="true">+IF(AND(ISNUMBER(OFFSET('Sanitation Data'!$H$4,0,10*ROW('Sanitation Data'!H192))),'Data Summary'!DE198="Yes"),100-OFFSET('Sanitation Data'!$H$4,0,10*ROW('Sanitation Data'!H192)),NA())</f>
        <v>#N/A</v>
      </c>
      <c r="AQ198" s="99" t="e">
        <f ca="true">+IF(AND(ISNUMBER(OFFSET('Sanitation Data'!$H$6,0,10*ROW('Sanitation Data'!H192))),'Data Summary'!DF198="Yes"),OFFSET('Sanitation Data'!$H$6,0,10*ROW('Sanitation Data'!H192)),NA())</f>
        <v>#N/A</v>
      </c>
      <c r="AR198" s="99" t="e">
        <f ca="true">+IF(AND(ISNUMBER(OFFSET('Sanitation Data'!$H$10,0,10*ROW('Sanitation Data'!H192))),'Data Summary'!DG198="Yes"),OFFSET('Sanitation Data'!$H$10,0,10*ROW('Sanitation Data'!H192)),NA())</f>
        <v>#N/A</v>
      </c>
      <c r="AS198" s="99" t="e">
        <f ca="true">+IF(AND(ISNUMBER(OFFSET('Sanitation Data'!$H$11,0,10*ROW('Sanitation Data'!H192))),'Data Summary'!DH198="Yes"),OFFSET('Sanitation Data'!$H$11,0,10*ROW('Sanitation Data'!H192)),NA())</f>
        <v>#N/A</v>
      </c>
      <c r="AT198" s="99" t="e">
        <f ca="true">+IF(AND(ISNUMBER(OFFSET('Sanitation Data'!$H$12,0,10*ROW('Sanitation Data'!H192))),'Data Summary'!DI198="Yes"),OFFSET('Sanitation Data'!$H$12,0,10*ROW('Sanitation Data'!H192)),NA())</f>
        <v>#N/A</v>
      </c>
      <c r="AU198" s="99" t="e">
        <f ca="true">+IF(AND(ISNUMBER(OFFSET('Sanitation Data'!$I$4,0,10*ROW('Sanitation Data'!I192))),'Data Summary'!DJ198="Yes"),100-OFFSET('Sanitation Data'!$I$4,0,10*ROW('Sanitation Data'!I192)),NA())</f>
        <v>#N/A</v>
      </c>
      <c r="AV198" s="99" t="e">
        <f ca="true">+IF(AND(ISNUMBER(OFFSET('Sanitation Data'!$I$6,0,10*ROW('Sanitation Data'!I192))),'Data Summary'!DK198="Yes"),OFFSET('Sanitation Data'!$I$6,0,10*ROW('Sanitation Data'!I192)),NA())</f>
        <v>#N/A</v>
      </c>
      <c r="AW198" s="99" t="e">
        <f ca="true">+IF(AND(ISNUMBER(OFFSET('Sanitation Data'!$I$10,0,10*ROW('Sanitation Data'!I192))),'Data Summary'!DL198="Yes"),OFFSET('Sanitation Data'!$I$10,0,10*ROW('Sanitation Data'!I192)),NA())</f>
        <v>#N/A</v>
      </c>
      <c r="AX198" s="99" t="e">
        <f ca="true">+IF(AND(ISNUMBER(OFFSET('Sanitation Data'!$I$11,0,10*ROW('Sanitation Data'!I192))),'Data Summary'!DM198="Yes"),OFFSET('Sanitation Data'!$I$11,0,10*ROW('Sanitation Data'!I192)),NA())</f>
        <v>#N/A</v>
      </c>
      <c r="AY198" s="99" t="e">
        <f ca="true">+IF(AND(ISNUMBER(OFFSET('Sanitation Data'!$I$12,0,10*ROW('Sanitation Data'!I192))),'Data Summary'!DN198="Yes"),OFFSET('Sanitation Data'!$I$12,0,10*ROW('Sanitation Data'!I192)),NA())</f>
        <v>#N/A</v>
      </c>
      <c r="AZ198" s="100" t="e">
        <f ca="true">+IF(AND(ISNUMBER(OFFSET('Hygiene Data'!$D$5,0,10*ROW('Hygiene Data'!D192))),'Data Summary'!DO198="Yes"),OFFSET('Hygiene Data'!$D$5,0,10*ROW('Hygiene Data'!D192)),NA())</f>
        <v>#N/A</v>
      </c>
      <c r="BA198" s="100" t="e">
        <f ca="true">+IF(AND(ISNUMBER(OFFSET('Hygiene Data'!$D$7,0,10*ROW('Hygiene Data'!D192))),'Data Summary'!DP198="Yes"),OFFSET('Hygiene Data'!$D$7,0,10*ROW('Hygiene Data'!D192)),NA())</f>
        <v>#N/A</v>
      </c>
      <c r="BB198" s="100" t="e">
        <f ca="true">+IF(AND(ISNUMBER(OFFSET('Hygiene Data'!$D$9,0,10*ROW('Hygiene Data'!D192))),'Data Summary'!DQ198="Yes"),OFFSET('Hygiene Data'!$D$9,0,10*ROW('Hygiene Data'!D192)),NA())</f>
        <v>#N/A</v>
      </c>
      <c r="BC198" s="100" t="e">
        <f ca="true">+IF(AND(ISNUMBER(OFFSET('Hygiene Data'!$E$5,0,10*ROW('Hygiene Data'!E192))),'Data Summary'!DR198="Yes"),OFFSET('Hygiene Data'!$E$5,0,10*ROW('Hygiene Data'!E192)),NA())</f>
        <v>#N/A</v>
      </c>
      <c r="BD198" s="100" t="e">
        <f ca="true">+IF(AND(ISNUMBER(OFFSET('Hygiene Data'!$E$7,0,10*ROW('Hygiene Data'!E192))),'Data Summary'!DS198="Yes"),OFFSET('Hygiene Data'!$E$7,0,10*ROW('Hygiene Data'!E192)),NA())</f>
        <v>#N/A</v>
      </c>
      <c r="BE198" s="100" t="e">
        <f ca="true">+IF(AND(ISNUMBER(OFFSET('Hygiene Data'!$E$9,0,10*ROW('Hygiene Data'!E192))),'Data Summary'!DT198="Yes"),OFFSET('Hygiene Data'!$E$9,0,10*ROW('Hygiene Data'!E192)),NA())</f>
        <v>#N/A</v>
      </c>
      <c r="BF198" s="100" t="e">
        <f ca="true">+IF(AND(ISNUMBER(OFFSET('Hygiene Data'!$F$5,0,10*ROW('Hygiene Data'!F192))),'Data Summary'!DU198="Yes"),OFFSET('Hygiene Data'!$F$5,0,10*ROW('Hygiene Data'!F192)),NA())</f>
        <v>#N/A</v>
      </c>
      <c r="BG198" s="100" t="e">
        <f ca="true">+IF(AND(ISNUMBER(OFFSET('Hygiene Data'!$F$7,0,10*ROW('Hygiene Data'!F192))),'Data Summary'!DV198="Yes"),OFFSET('Hygiene Data'!$F$7,0,10*ROW('Hygiene Data'!F192)),NA())</f>
        <v>#N/A</v>
      </c>
      <c r="BH198" s="100" t="e">
        <f ca="true">+IF(AND(ISNUMBER(OFFSET('Hygiene Data'!$F$9,0,10*ROW('Hygiene Data'!F192))),'Data Summary'!DW198="Yes"),OFFSET('Hygiene Data'!$F$9,0,10*ROW('Hygiene Data'!F192)),NA())</f>
        <v>#N/A</v>
      </c>
      <c r="BI198" s="100" t="e">
        <f ca="true">+IF(AND(ISNUMBER(OFFSET('Hygiene Data'!$G$5,0,10*ROW('Hygiene Data'!G192))),'Data Summary'!DX198="Yes"),OFFSET('Hygiene Data'!$G$5,0,10*ROW('Hygiene Data'!G192)),NA())</f>
        <v>#N/A</v>
      </c>
      <c r="BJ198" s="100" t="e">
        <f ca="true">+IF(AND(ISNUMBER(OFFSET('Hygiene Data'!$G$7,0,10*ROW('Hygiene Data'!G192))),'Data Summary'!DY198="Yes"),OFFSET('Hygiene Data'!$G$7,0,10*ROW('Hygiene Data'!G192)),NA())</f>
        <v>#N/A</v>
      </c>
      <c r="BK198" s="100" t="e">
        <f ca="true">+IF(AND(ISNUMBER(OFFSET('Hygiene Data'!$G$9,0,10*ROW('Hygiene Data'!G192))),'Data Summary'!DZ198="Yes"),OFFSET('Hygiene Data'!$G$9,0,10*ROW('Hygiene Data'!G192)),NA())</f>
        <v>#N/A</v>
      </c>
      <c r="BL198" s="100" t="e">
        <f ca="true">+IF(AND(ISNUMBER(OFFSET('Hygiene Data'!$H$5,0,10*ROW('Hygiene Data'!H192))),'Data Summary'!EA198="Yes"),OFFSET('Hygiene Data'!$H$5,0,10*ROW('Hygiene Data'!H192)),NA())</f>
        <v>#N/A</v>
      </c>
      <c r="BM198" s="100" t="e">
        <f ca="true">+IF(AND(ISNUMBER(OFFSET('Hygiene Data'!$H$7,0,10*ROW('Hygiene Data'!H192))),'Data Summary'!EB198="Yes"),OFFSET('Hygiene Data'!$H$7,0,10*ROW('Hygiene Data'!H192)),NA())</f>
        <v>#N/A</v>
      </c>
      <c r="BN198" s="100" t="e">
        <f ca="true">+IF(AND(ISNUMBER(OFFSET('Hygiene Data'!$H$9,0,10*ROW('Hygiene Data'!H192))),'Data Summary'!EC198="Yes"),OFFSET('Hygiene Data'!$H$9,0,10*ROW('Hygiene Data'!H192)),NA())</f>
        <v>#N/A</v>
      </c>
      <c r="BO198" s="100" t="e">
        <f ca="true">+IF(AND(ISNUMBER(OFFSET('Hygiene Data'!$I$5,0,10*ROW('Hygiene Data'!I192))),'Data Summary'!ED198="Yes"),OFFSET('Hygiene Data'!$I$5,0,10*ROW('Hygiene Data'!I192)),NA())</f>
        <v>#N/A</v>
      </c>
      <c r="BP198" s="100" t="e">
        <f ca="true">+IF(AND(ISNUMBER(OFFSET('Hygiene Data'!$I$7,0,10*ROW('Hygiene Data'!I192))),'Data Summary'!EE198="Yes"),OFFSET('Hygiene Data'!$I$7,0,10*ROW('Hygiene Data'!I192)),NA())</f>
        <v>#N/A</v>
      </c>
      <c r="BQ198" s="100" t="e">
        <f ca="true">+IF(AND(ISNUMBER(OFFSET('Hygiene Data'!$I$9,0,10*ROW('Hygiene Data'!I192))),'Data Summary'!EF198="Yes"),OFFSET('Hygiene Data'!$I$9,0,10*ROW('Hygiene Data'!I192)),NA())</f>
        <v>#N/A</v>
      </c>
    </row>
    <row xmlns:x14ac="http://schemas.microsoft.com/office/spreadsheetml/2009/9/ac" r="199" x14ac:dyDescent="0.2">
      <c r="A199" s="351" t="e">
        <f ca="true">+RIGHT('Data Summary'!A199,LEN('Data Summary'!A199)-9)</f>
        <v>#VALUE!</v>
      </c>
      <c r="B199" s="38" t="str">
        <f ca="true">+IF(ISTEXT('Data Summary'!B199),'Data Summary'!B199,"")</f>
        <v/>
      </c>
      <c r="C199" s="350" t="e">
        <f ca="true">+VALUE('Data Summary'!C199)</f>
        <v>#VALUE!</v>
      </c>
      <c r="D199" s="98" t="e">
        <f ca="true">+IF(AND(ISNUMBER(OFFSET('Water Data'!$D$4,0,10*ROW('Water Data'!D193))),'Data Summary'!BS199="Yes"),100-OFFSET('Water Data'!$D$4,0,10*ROW('Water Data'!D193)),NA())</f>
        <v>#N/A</v>
      </c>
      <c r="E199" s="98" t="e">
        <f ca="true">+IF(AND(ISNUMBER(OFFSET('Water Data'!$D$6,0,10*ROW('Water Data'!D193))),'Data Summary'!BT199="Yes"),OFFSET('Water Data'!$D$6,0,10*ROW('Water Data'!D193)),NA())</f>
        <v>#N/A</v>
      </c>
      <c r="F199" s="98" t="e">
        <f ca="true">+IF(AND(ISNUMBER(OFFSET('Water Data'!$D$9,0,10*ROW('Water Data'!D193))),'Data Summary'!BU199="Yes"),OFFSET('Water Data'!$D$9,0,10*ROW('Water Data'!D193)),NA())</f>
        <v>#N/A</v>
      </c>
      <c r="G199" s="98" t="e">
        <f ca="true">+IF(AND(ISNUMBER(OFFSET('Water Data'!$E$4,0,10*ROW('Water Data'!E193))),'Data Summary'!BV199="Yes"),100-OFFSET('Water Data'!$E$4,0,10*ROW('Water Data'!E193)),NA())</f>
        <v>#N/A</v>
      </c>
      <c r="H199" s="98" t="e">
        <f ca="true">+IF(AND(ISNUMBER(OFFSET('Water Data'!$E$6,0,10*ROW('Water Data'!E193))),'Data Summary'!BW199="Yes"),OFFSET('Water Data'!$E$6,0,10*ROW('Water Data'!E193)),NA())</f>
        <v>#N/A</v>
      </c>
      <c r="I199" s="98" t="e">
        <f ca="true">+IF(AND(ISNUMBER(OFFSET('Water Data'!$E$9,0,10*ROW('Water Data'!E193))),'Data Summary'!BX199="Yes"),OFFSET('Water Data'!$E$9,0,10*ROW('Water Data'!E193)),NA())</f>
        <v>#N/A</v>
      </c>
      <c r="J199" s="98" t="e">
        <f ca="true">+IF(AND(ISNUMBER(OFFSET('Water Data'!$F$4,0,10*ROW('Water Data'!F193))),'Data Summary'!BY199="Yes"),100-OFFSET('Water Data'!$F$4,0,10*ROW('Water Data'!F193)),NA())</f>
        <v>#N/A</v>
      </c>
      <c r="K199" s="98" t="e">
        <f ca="true">+IF(AND(ISNUMBER(OFFSET('Water Data'!$F$6,0,10*ROW('Water Data'!F193))),'Data Summary'!BZ199="Yes"),OFFSET('Water Data'!$F$6,0,10*ROW('Water Data'!F193)),NA())</f>
        <v>#N/A</v>
      </c>
      <c r="L199" s="98" t="e">
        <f ca="true">+IF(AND(ISNUMBER(OFFSET('Water Data'!$F$9,0,10*ROW('Water Data'!F193))),'Data Summary'!CA199="Yes"),OFFSET('Water Data'!$F$9,0,10*ROW('Water Data'!F193)),NA())</f>
        <v>#N/A</v>
      </c>
      <c r="M199" s="98" t="e">
        <f ca="true">+IF(AND(ISNUMBER(OFFSET('Water Data'!$G$4,0,10*ROW('Water Data'!G193))),'Data Summary'!CB199="Yes"),100-OFFSET('Water Data'!$G$4,0,10*ROW('Water Data'!G193)),NA())</f>
        <v>#N/A</v>
      </c>
      <c r="N199" s="98" t="e">
        <f ca="true">+IF(AND(ISNUMBER(OFFSET('Water Data'!$G$6,0,10*ROW('Water Data'!G193))),'Data Summary'!CC199="Yes"),OFFSET('Water Data'!$G$6,0,10*ROW('Water Data'!G193)),NA())</f>
        <v>#N/A</v>
      </c>
      <c r="O199" s="98" t="e">
        <f ca="true">+IF(AND(ISNUMBER(OFFSET('Water Data'!$G$9,0,10*ROW('Water Data'!G193))),'Data Summary'!CD199="Yes"),OFFSET('Water Data'!$G$9,0,10*ROW('Water Data'!G193)),NA())</f>
        <v>#N/A</v>
      </c>
      <c r="P199" s="98" t="e">
        <f ca="true">+IF(AND(ISNUMBER(OFFSET('Water Data'!$H$4,0,10*ROW('Water Data'!H193))),'Data Summary'!CE199="Yes"),100-OFFSET('Water Data'!$H$4,0,10*ROW('Water Data'!H193)),NA())</f>
        <v>#N/A</v>
      </c>
      <c r="Q199" s="98" t="e">
        <f ca="true">+IF(AND(ISNUMBER(OFFSET('Water Data'!$H$6,0,10*ROW('Water Data'!H193))),'Data Summary'!CF199="Yes"),OFFSET('Water Data'!$H$6,0,10*ROW('Water Data'!H193)),NA())</f>
        <v>#N/A</v>
      </c>
      <c r="R199" s="98" t="e">
        <f ca="true">+IF(AND(ISNUMBER(OFFSET('Water Data'!$H$9,0,10*ROW('Water Data'!H193))),'Data Summary'!CG199="Yes"),OFFSET('Water Data'!$H$9,0,10*ROW('Water Data'!H193)),NA())</f>
        <v>#N/A</v>
      </c>
      <c r="S199" s="98" t="e">
        <f ca="true">+IF(AND(ISNUMBER(OFFSET('Water Data'!$I$4,0,10*ROW('Water Data'!I193))),'Data Summary'!CH199="Yes"),100-OFFSET('Water Data'!$I$4,0,10*ROW('Water Data'!I193)),NA())</f>
        <v>#N/A</v>
      </c>
      <c r="T199" s="98" t="e">
        <f ca="true">+IF(AND(ISNUMBER(OFFSET('Water Data'!$I$6,0,10*ROW('Water Data'!I193))),'Data Summary'!CI199="Yes"),OFFSET('Water Data'!$I$6,0,10*ROW('Water Data'!I193)),NA())</f>
        <v>#N/A</v>
      </c>
      <c r="U199" s="98" t="e">
        <f ca="true">+IF(AND(ISNUMBER(OFFSET('Water Data'!$I$9,0,10*ROW('Water Data'!I193))),'Data Summary'!CJ199="Yes"),OFFSET('Water Data'!$I$9,0,10*ROW('Water Data'!I193)),NA())</f>
        <v>#N/A</v>
      </c>
      <c r="V199" s="99" t="e">
        <f ca="true">+IF(AND(ISNUMBER(OFFSET('Sanitation Data'!$D$4,0,10*ROW('Sanitation Data'!D193))),'Data Summary'!CK199="Yes"),100-OFFSET('Sanitation Data'!$D$4,0,10*ROW('Sanitation Data'!D193)),NA())</f>
        <v>#N/A</v>
      </c>
      <c r="W199" s="99" t="e">
        <f ca="true">+IF(AND(ISNUMBER(OFFSET('Sanitation Data'!$D$6,0,10*ROW('Sanitation Data'!D193))),'Data Summary'!CL199="Yes"),OFFSET('Sanitation Data'!$D$6,0,10*ROW('Sanitation Data'!D193)),NA())</f>
        <v>#N/A</v>
      </c>
      <c r="X199" s="99" t="e">
        <f ca="true">+IF(AND(ISNUMBER(OFFSET('Sanitation Data'!$D$10,0,10*ROW('Sanitation Data'!D193))),'Data Summary'!CM199="Yes"),OFFSET('Sanitation Data'!$D$10,0,10*ROW('Sanitation Data'!D193)),NA())</f>
        <v>#N/A</v>
      </c>
      <c r="Y199" s="99" t="e">
        <f ca="true">+IF(AND(ISNUMBER(OFFSET('Sanitation Data'!$D$11,0,10*ROW('Sanitation Data'!D193))),'Data Summary'!CN199="Yes"),OFFSET('Sanitation Data'!$D$11,0,10*ROW('Sanitation Data'!D193)),NA())</f>
        <v>#N/A</v>
      </c>
      <c r="Z199" s="99" t="e">
        <f ca="true">+IF(AND(ISNUMBER(OFFSET('Sanitation Data'!$D$12,0,10*ROW('Sanitation Data'!D193))),'Data Summary'!CO199="Yes"),OFFSET('Sanitation Data'!$D$12,0,10*ROW('Sanitation Data'!D193)),NA())</f>
        <v>#N/A</v>
      </c>
      <c r="AA199" s="99" t="e">
        <f ca="true">+IF(AND(ISNUMBER(OFFSET('Sanitation Data'!$E$4,0,10*ROW('Sanitation Data'!E193))),'Data Summary'!CP199="Yes"),100-OFFSET('Sanitation Data'!$E$4,0,10*ROW('Sanitation Data'!E193)),NA())</f>
        <v>#N/A</v>
      </c>
      <c r="AB199" s="99" t="e">
        <f ca="true">+IF(AND(ISNUMBER(OFFSET('Sanitation Data'!$E$6,0,10*ROW('Sanitation Data'!E193))),'Data Summary'!CQ199="Yes"),OFFSET('Sanitation Data'!$E$6,0,10*ROW('Sanitation Data'!E193)),NA())</f>
        <v>#N/A</v>
      </c>
      <c r="AC199" s="99" t="e">
        <f ca="true">+IF(AND(ISNUMBER(OFFSET('Sanitation Data'!$E$10,0,10*ROW('Sanitation Data'!E193))),'Data Summary'!CR199="Yes"),OFFSET('Sanitation Data'!$E$10,0,10*ROW('Sanitation Data'!E193)),NA())</f>
        <v>#N/A</v>
      </c>
      <c r="AD199" s="99" t="e">
        <f ca="true">+IF(AND(ISNUMBER(OFFSET('Sanitation Data'!$E$11,0,10*ROW('Sanitation Data'!E193))),'Data Summary'!CS199="Yes"),OFFSET('Sanitation Data'!$E$11,0,10*ROW('Sanitation Data'!E193)),NA())</f>
        <v>#N/A</v>
      </c>
      <c r="AE199" s="99" t="e">
        <f ca="true">+IF(AND(ISNUMBER(OFFSET('Sanitation Data'!$E$12,0,10*ROW('Sanitation Data'!E193))),'Data Summary'!CT199="Yes"),OFFSET('Sanitation Data'!$E$12,0,10*ROW('Sanitation Data'!E193)),NA())</f>
        <v>#N/A</v>
      </c>
      <c r="AF199" s="99" t="e">
        <f ca="true">+IF(AND(ISNUMBER(OFFSET('Sanitation Data'!$F$4,0,10*ROW('Sanitation Data'!F193))),'Data Summary'!CU199="Yes"),100-OFFSET('Sanitation Data'!$F$4,0,10*ROW('Sanitation Data'!F193)),NA())</f>
        <v>#N/A</v>
      </c>
      <c r="AG199" s="99" t="e">
        <f ca="true">+IF(AND(ISNUMBER(OFFSET('Sanitation Data'!$F$6,0,10*ROW('Sanitation Data'!F193))),'Data Summary'!CV199="Yes"),OFFSET('Sanitation Data'!$F$6,0,10*ROW('Sanitation Data'!F193)),NA())</f>
        <v>#N/A</v>
      </c>
      <c r="AH199" s="99" t="e">
        <f ca="true">+IF(AND(ISNUMBER(OFFSET('Sanitation Data'!$F$10,0,10*ROW('Sanitation Data'!F193))),'Data Summary'!CW199="Yes"),OFFSET('Sanitation Data'!$F$10,0,10*ROW('Sanitation Data'!F193)),NA())</f>
        <v>#N/A</v>
      </c>
      <c r="AI199" s="99" t="e">
        <f ca="true">+IF(AND(ISNUMBER(OFFSET('Sanitation Data'!$F$11,0,10*ROW('Sanitation Data'!F193))),'Data Summary'!CX199="Yes"),OFFSET('Sanitation Data'!$F$11,0,10*ROW('Sanitation Data'!F193)),NA())</f>
        <v>#N/A</v>
      </c>
      <c r="AJ199" s="99" t="e">
        <f ca="true">+IF(AND(ISNUMBER(OFFSET('Sanitation Data'!$F$12,0,10*ROW('Sanitation Data'!F193))),'Data Summary'!CY199="Yes"),OFFSET('Sanitation Data'!$F$12,0,10*ROW('Sanitation Data'!F193)),NA())</f>
        <v>#N/A</v>
      </c>
      <c r="AK199" s="99" t="e">
        <f ca="true">+IF(AND(ISNUMBER(OFFSET('Sanitation Data'!$G$4,0,10*ROW('Sanitation Data'!G193))),'Data Summary'!CZ199="Yes"),100-OFFSET('Sanitation Data'!$G$4,0,10*ROW('Sanitation Data'!G193)),NA())</f>
        <v>#N/A</v>
      </c>
      <c r="AL199" s="99" t="e">
        <f ca="true">+IF(AND(ISNUMBER(OFFSET('Sanitation Data'!$G$6,0,10*ROW('Sanitation Data'!G193))),'Data Summary'!DA199="Yes"),OFFSET('Sanitation Data'!$G$6,0,10*ROW('Sanitation Data'!G193)),NA())</f>
        <v>#N/A</v>
      </c>
      <c r="AM199" s="99" t="e">
        <f ca="true">+IF(AND(ISNUMBER(OFFSET('Sanitation Data'!$G$10,0,10*ROW('Sanitation Data'!G193))),'Data Summary'!DB199="Yes"),OFFSET('Sanitation Data'!$G$10,0,10*ROW('Sanitation Data'!G193)),NA())</f>
        <v>#N/A</v>
      </c>
      <c r="AN199" s="99" t="e">
        <f ca="true">+IF(AND(ISNUMBER(OFFSET('Sanitation Data'!$G$11,0,10*ROW('Sanitation Data'!G193))),'Data Summary'!DC199="Yes"),OFFSET('Sanitation Data'!$G$11,0,10*ROW('Sanitation Data'!G193)),NA())</f>
        <v>#N/A</v>
      </c>
      <c r="AO199" s="99" t="e">
        <f ca="true">+IF(AND(ISNUMBER(OFFSET('Sanitation Data'!$G$12,0,10*ROW('Sanitation Data'!G193))),'Data Summary'!DD199="Yes"),OFFSET('Sanitation Data'!$G$12,0,10*ROW('Sanitation Data'!G193)),NA())</f>
        <v>#N/A</v>
      </c>
      <c r="AP199" s="99" t="e">
        <f ca="true">+IF(AND(ISNUMBER(OFFSET('Sanitation Data'!$H$4,0,10*ROW('Sanitation Data'!H193))),'Data Summary'!DE199="Yes"),100-OFFSET('Sanitation Data'!$H$4,0,10*ROW('Sanitation Data'!H193)),NA())</f>
        <v>#N/A</v>
      </c>
      <c r="AQ199" s="99" t="e">
        <f ca="true">+IF(AND(ISNUMBER(OFFSET('Sanitation Data'!$H$6,0,10*ROW('Sanitation Data'!H193))),'Data Summary'!DF199="Yes"),OFFSET('Sanitation Data'!$H$6,0,10*ROW('Sanitation Data'!H193)),NA())</f>
        <v>#N/A</v>
      </c>
      <c r="AR199" s="99" t="e">
        <f ca="true">+IF(AND(ISNUMBER(OFFSET('Sanitation Data'!$H$10,0,10*ROW('Sanitation Data'!H193))),'Data Summary'!DG199="Yes"),OFFSET('Sanitation Data'!$H$10,0,10*ROW('Sanitation Data'!H193)),NA())</f>
        <v>#N/A</v>
      </c>
      <c r="AS199" s="99" t="e">
        <f ca="true">+IF(AND(ISNUMBER(OFFSET('Sanitation Data'!$H$11,0,10*ROW('Sanitation Data'!H193))),'Data Summary'!DH199="Yes"),OFFSET('Sanitation Data'!$H$11,0,10*ROW('Sanitation Data'!H193)),NA())</f>
        <v>#N/A</v>
      </c>
      <c r="AT199" s="99" t="e">
        <f ca="true">+IF(AND(ISNUMBER(OFFSET('Sanitation Data'!$H$12,0,10*ROW('Sanitation Data'!H193))),'Data Summary'!DI199="Yes"),OFFSET('Sanitation Data'!$H$12,0,10*ROW('Sanitation Data'!H193)),NA())</f>
        <v>#N/A</v>
      </c>
      <c r="AU199" s="99" t="e">
        <f ca="true">+IF(AND(ISNUMBER(OFFSET('Sanitation Data'!$I$4,0,10*ROW('Sanitation Data'!I193))),'Data Summary'!DJ199="Yes"),100-OFFSET('Sanitation Data'!$I$4,0,10*ROW('Sanitation Data'!I193)),NA())</f>
        <v>#N/A</v>
      </c>
      <c r="AV199" s="99" t="e">
        <f ca="true">+IF(AND(ISNUMBER(OFFSET('Sanitation Data'!$I$6,0,10*ROW('Sanitation Data'!I193))),'Data Summary'!DK199="Yes"),OFFSET('Sanitation Data'!$I$6,0,10*ROW('Sanitation Data'!I193)),NA())</f>
        <v>#N/A</v>
      </c>
      <c r="AW199" s="99" t="e">
        <f ca="true">+IF(AND(ISNUMBER(OFFSET('Sanitation Data'!$I$10,0,10*ROW('Sanitation Data'!I193))),'Data Summary'!DL199="Yes"),OFFSET('Sanitation Data'!$I$10,0,10*ROW('Sanitation Data'!I193)),NA())</f>
        <v>#N/A</v>
      </c>
      <c r="AX199" s="99" t="e">
        <f ca="true">+IF(AND(ISNUMBER(OFFSET('Sanitation Data'!$I$11,0,10*ROW('Sanitation Data'!I193))),'Data Summary'!DM199="Yes"),OFFSET('Sanitation Data'!$I$11,0,10*ROW('Sanitation Data'!I193)),NA())</f>
        <v>#N/A</v>
      </c>
      <c r="AY199" s="99" t="e">
        <f ca="true">+IF(AND(ISNUMBER(OFFSET('Sanitation Data'!$I$12,0,10*ROW('Sanitation Data'!I193))),'Data Summary'!DN199="Yes"),OFFSET('Sanitation Data'!$I$12,0,10*ROW('Sanitation Data'!I193)),NA())</f>
        <v>#N/A</v>
      </c>
      <c r="AZ199" s="100" t="e">
        <f ca="true">+IF(AND(ISNUMBER(OFFSET('Hygiene Data'!$D$5,0,10*ROW('Hygiene Data'!D193))),'Data Summary'!DO199="Yes"),OFFSET('Hygiene Data'!$D$5,0,10*ROW('Hygiene Data'!D193)),NA())</f>
        <v>#N/A</v>
      </c>
      <c r="BA199" s="100" t="e">
        <f ca="true">+IF(AND(ISNUMBER(OFFSET('Hygiene Data'!$D$7,0,10*ROW('Hygiene Data'!D193))),'Data Summary'!DP199="Yes"),OFFSET('Hygiene Data'!$D$7,0,10*ROW('Hygiene Data'!D193)),NA())</f>
        <v>#N/A</v>
      </c>
      <c r="BB199" s="100" t="e">
        <f ca="true">+IF(AND(ISNUMBER(OFFSET('Hygiene Data'!$D$9,0,10*ROW('Hygiene Data'!D193))),'Data Summary'!DQ199="Yes"),OFFSET('Hygiene Data'!$D$9,0,10*ROW('Hygiene Data'!D193)),NA())</f>
        <v>#N/A</v>
      </c>
      <c r="BC199" s="100" t="e">
        <f ca="true">+IF(AND(ISNUMBER(OFFSET('Hygiene Data'!$E$5,0,10*ROW('Hygiene Data'!E193))),'Data Summary'!DR199="Yes"),OFFSET('Hygiene Data'!$E$5,0,10*ROW('Hygiene Data'!E193)),NA())</f>
        <v>#N/A</v>
      </c>
      <c r="BD199" s="100" t="e">
        <f ca="true">+IF(AND(ISNUMBER(OFFSET('Hygiene Data'!$E$7,0,10*ROW('Hygiene Data'!E193))),'Data Summary'!DS199="Yes"),OFFSET('Hygiene Data'!$E$7,0,10*ROW('Hygiene Data'!E193)),NA())</f>
        <v>#N/A</v>
      </c>
      <c r="BE199" s="100" t="e">
        <f ca="true">+IF(AND(ISNUMBER(OFFSET('Hygiene Data'!$E$9,0,10*ROW('Hygiene Data'!E193))),'Data Summary'!DT199="Yes"),OFFSET('Hygiene Data'!$E$9,0,10*ROW('Hygiene Data'!E193)),NA())</f>
        <v>#N/A</v>
      </c>
      <c r="BF199" s="100" t="e">
        <f ca="true">+IF(AND(ISNUMBER(OFFSET('Hygiene Data'!$F$5,0,10*ROW('Hygiene Data'!F193))),'Data Summary'!DU199="Yes"),OFFSET('Hygiene Data'!$F$5,0,10*ROW('Hygiene Data'!F193)),NA())</f>
        <v>#N/A</v>
      </c>
      <c r="BG199" s="100" t="e">
        <f ca="true">+IF(AND(ISNUMBER(OFFSET('Hygiene Data'!$F$7,0,10*ROW('Hygiene Data'!F193))),'Data Summary'!DV199="Yes"),OFFSET('Hygiene Data'!$F$7,0,10*ROW('Hygiene Data'!F193)),NA())</f>
        <v>#N/A</v>
      </c>
      <c r="BH199" s="100" t="e">
        <f ca="true">+IF(AND(ISNUMBER(OFFSET('Hygiene Data'!$F$9,0,10*ROW('Hygiene Data'!F193))),'Data Summary'!DW199="Yes"),OFFSET('Hygiene Data'!$F$9,0,10*ROW('Hygiene Data'!F193)),NA())</f>
        <v>#N/A</v>
      </c>
      <c r="BI199" s="100" t="e">
        <f ca="true">+IF(AND(ISNUMBER(OFFSET('Hygiene Data'!$G$5,0,10*ROW('Hygiene Data'!G193))),'Data Summary'!DX199="Yes"),OFFSET('Hygiene Data'!$G$5,0,10*ROW('Hygiene Data'!G193)),NA())</f>
        <v>#N/A</v>
      </c>
      <c r="BJ199" s="100" t="e">
        <f ca="true">+IF(AND(ISNUMBER(OFFSET('Hygiene Data'!$G$7,0,10*ROW('Hygiene Data'!G193))),'Data Summary'!DY199="Yes"),OFFSET('Hygiene Data'!$G$7,0,10*ROW('Hygiene Data'!G193)),NA())</f>
        <v>#N/A</v>
      </c>
      <c r="BK199" s="100" t="e">
        <f ca="true">+IF(AND(ISNUMBER(OFFSET('Hygiene Data'!$G$9,0,10*ROW('Hygiene Data'!G193))),'Data Summary'!DZ199="Yes"),OFFSET('Hygiene Data'!$G$9,0,10*ROW('Hygiene Data'!G193)),NA())</f>
        <v>#N/A</v>
      </c>
      <c r="BL199" s="100" t="e">
        <f ca="true">+IF(AND(ISNUMBER(OFFSET('Hygiene Data'!$H$5,0,10*ROW('Hygiene Data'!H193))),'Data Summary'!EA199="Yes"),OFFSET('Hygiene Data'!$H$5,0,10*ROW('Hygiene Data'!H193)),NA())</f>
        <v>#N/A</v>
      </c>
      <c r="BM199" s="100" t="e">
        <f ca="true">+IF(AND(ISNUMBER(OFFSET('Hygiene Data'!$H$7,0,10*ROW('Hygiene Data'!H193))),'Data Summary'!EB199="Yes"),OFFSET('Hygiene Data'!$H$7,0,10*ROW('Hygiene Data'!H193)),NA())</f>
        <v>#N/A</v>
      </c>
      <c r="BN199" s="100" t="e">
        <f ca="true">+IF(AND(ISNUMBER(OFFSET('Hygiene Data'!$H$9,0,10*ROW('Hygiene Data'!H193))),'Data Summary'!EC199="Yes"),OFFSET('Hygiene Data'!$H$9,0,10*ROW('Hygiene Data'!H193)),NA())</f>
        <v>#N/A</v>
      </c>
      <c r="BO199" s="100" t="e">
        <f ca="true">+IF(AND(ISNUMBER(OFFSET('Hygiene Data'!$I$5,0,10*ROW('Hygiene Data'!I193))),'Data Summary'!ED199="Yes"),OFFSET('Hygiene Data'!$I$5,0,10*ROW('Hygiene Data'!I193)),NA())</f>
        <v>#N/A</v>
      </c>
      <c r="BP199" s="100" t="e">
        <f ca="true">+IF(AND(ISNUMBER(OFFSET('Hygiene Data'!$I$7,0,10*ROW('Hygiene Data'!I193))),'Data Summary'!EE199="Yes"),OFFSET('Hygiene Data'!$I$7,0,10*ROW('Hygiene Data'!I193)),NA())</f>
        <v>#N/A</v>
      </c>
      <c r="BQ199" s="100" t="e">
        <f ca="true">+IF(AND(ISNUMBER(OFFSET('Hygiene Data'!$I$9,0,10*ROW('Hygiene Data'!I193))),'Data Summary'!EF199="Yes"),OFFSET('Hygiene Data'!$I$9,0,10*ROW('Hygiene Data'!I193)),NA())</f>
        <v>#N/A</v>
      </c>
    </row>
    <row xmlns:x14ac="http://schemas.microsoft.com/office/spreadsheetml/2009/9/ac" r="200" x14ac:dyDescent="0.2">
      <c r="A200" s="351" t="e">
        <f ca="true">+RIGHT('Data Summary'!A200,LEN('Data Summary'!A200)-9)</f>
        <v>#VALUE!</v>
      </c>
      <c r="B200" s="38" t="str">
        <f ca="true">+IF(ISTEXT('Data Summary'!B200),'Data Summary'!B200,"")</f>
        <v/>
      </c>
      <c r="C200" s="350" t="e">
        <f ca="true">+VALUE('Data Summary'!C200)</f>
        <v>#VALUE!</v>
      </c>
      <c r="D200" s="98" t="e">
        <f ca="true">+IF(AND(ISNUMBER(OFFSET('Water Data'!$D$4,0,10*ROW('Water Data'!D194))),'Data Summary'!BS200="Yes"),100-OFFSET('Water Data'!$D$4,0,10*ROW('Water Data'!D194)),NA())</f>
        <v>#N/A</v>
      </c>
      <c r="E200" s="98" t="e">
        <f ca="true">+IF(AND(ISNUMBER(OFFSET('Water Data'!$D$6,0,10*ROW('Water Data'!D194))),'Data Summary'!BT200="Yes"),OFFSET('Water Data'!$D$6,0,10*ROW('Water Data'!D194)),NA())</f>
        <v>#N/A</v>
      </c>
      <c r="F200" s="98" t="e">
        <f ca="true">+IF(AND(ISNUMBER(OFFSET('Water Data'!$D$9,0,10*ROW('Water Data'!D194))),'Data Summary'!BU200="Yes"),OFFSET('Water Data'!$D$9,0,10*ROW('Water Data'!D194)),NA())</f>
        <v>#N/A</v>
      </c>
      <c r="G200" s="98" t="e">
        <f ca="true">+IF(AND(ISNUMBER(OFFSET('Water Data'!$E$4,0,10*ROW('Water Data'!E194))),'Data Summary'!BV200="Yes"),100-OFFSET('Water Data'!$E$4,0,10*ROW('Water Data'!E194)),NA())</f>
        <v>#N/A</v>
      </c>
      <c r="H200" s="98" t="e">
        <f ca="true">+IF(AND(ISNUMBER(OFFSET('Water Data'!$E$6,0,10*ROW('Water Data'!E194))),'Data Summary'!BW200="Yes"),OFFSET('Water Data'!$E$6,0,10*ROW('Water Data'!E194)),NA())</f>
        <v>#N/A</v>
      </c>
      <c r="I200" s="98" t="e">
        <f ca="true">+IF(AND(ISNUMBER(OFFSET('Water Data'!$E$9,0,10*ROW('Water Data'!E194))),'Data Summary'!BX200="Yes"),OFFSET('Water Data'!$E$9,0,10*ROW('Water Data'!E194)),NA())</f>
        <v>#N/A</v>
      </c>
      <c r="J200" s="98" t="e">
        <f ca="true">+IF(AND(ISNUMBER(OFFSET('Water Data'!$F$4,0,10*ROW('Water Data'!F194))),'Data Summary'!BY200="Yes"),100-OFFSET('Water Data'!$F$4,0,10*ROW('Water Data'!F194)),NA())</f>
        <v>#N/A</v>
      </c>
      <c r="K200" s="98" t="e">
        <f ca="true">+IF(AND(ISNUMBER(OFFSET('Water Data'!$F$6,0,10*ROW('Water Data'!F194))),'Data Summary'!BZ200="Yes"),OFFSET('Water Data'!$F$6,0,10*ROW('Water Data'!F194)),NA())</f>
        <v>#N/A</v>
      </c>
      <c r="L200" s="98" t="e">
        <f ca="true">+IF(AND(ISNUMBER(OFFSET('Water Data'!$F$9,0,10*ROW('Water Data'!F194))),'Data Summary'!CA200="Yes"),OFFSET('Water Data'!$F$9,0,10*ROW('Water Data'!F194)),NA())</f>
        <v>#N/A</v>
      </c>
      <c r="M200" s="98" t="e">
        <f ca="true">+IF(AND(ISNUMBER(OFFSET('Water Data'!$G$4,0,10*ROW('Water Data'!G194))),'Data Summary'!CB200="Yes"),100-OFFSET('Water Data'!$G$4,0,10*ROW('Water Data'!G194)),NA())</f>
        <v>#N/A</v>
      </c>
      <c r="N200" s="98" t="e">
        <f ca="true">+IF(AND(ISNUMBER(OFFSET('Water Data'!$G$6,0,10*ROW('Water Data'!G194))),'Data Summary'!CC200="Yes"),OFFSET('Water Data'!$G$6,0,10*ROW('Water Data'!G194)),NA())</f>
        <v>#N/A</v>
      </c>
      <c r="O200" s="98" t="e">
        <f ca="true">+IF(AND(ISNUMBER(OFFSET('Water Data'!$G$9,0,10*ROW('Water Data'!G194))),'Data Summary'!CD200="Yes"),OFFSET('Water Data'!$G$9,0,10*ROW('Water Data'!G194)),NA())</f>
        <v>#N/A</v>
      </c>
      <c r="P200" s="98" t="e">
        <f ca="true">+IF(AND(ISNUMBER(OFFSET('Water Data'!$H$4,0,10*ROW('Water Data'!H194))),'Data Summary'!CE200="Yes"),100-OFFSET('Water Data'!$H$4,0,10*ROW('Water Data'!H194)),NA())</f>
        <v>#N/A</v>
      </c>
      <c r="Q200" s="98" t="e">
        <f ca="true">+IF(AND(ISNUMBER(OFFSET('Water Data'!$H$6,0,10*ROW('Water Data'!H194))),'Data Summary'!CF200="Yes"),OFFSET('Water Data'!$H$6,0,10*ROW('Water Data'!H194)),NA())</f>
        <v>#N/A</v>
      </c>
      <c r="R200" s="98" t="e">
        <f ca="true">+IF(AND(ISNUMBER(OFFSET('Water Data'!$H$9,0,10*ROW('Water Data'!H194))),'Data Summary'!CG200="Yes"),OFFSET('Water Data'!$H$9,0,10*ROW('Water Data'!H194)),NA())</f>
        <v>#N/A</v>
      </c>
      <c r="S200" s="98" t="e">
        <f ca="true">+IF(AND(ISNUMBER(OFFSET('Water Data'!$I$4,0,10*ROW('Water Data'!I194))),'Data Summary'!CH200="Yes"),100-OFFSET('Water Data'!$I$4,0,10*ROW('Water Data'!I194)),NA())</f>
        <v>#N/A</v>
      </c>
      <c r="T200" s="98" t="e">
        <f ca="true">+IF(AND(ISNUMBER(OFFSET('Water Data'!$I$6,0,10*ROW('Water Data'!I194))),'Data Summary'!CI200="Yes"),OFFSET('Water Data'!$I$6,0,10*ROW('Water Data'!I194)),NA())</f>
        <v>#N/A</v>
      </c>
      <c r="U200" s="98" t="e">
        <f ca="true">+IF(AND(ISNUMBER(OFFSET('Water Data'!$I$9,0,10*ROW('Water Data'!I194))),'Data Summary'!CJ200="Yes"),OFFSET('Water Data'!$I$9,0,10*ROW('Water Data'!I194)),NA())</f>
        <v>#N/A</v>
      </c>
      <c r="V200" s="99" t="e">
        <f ca="true">+IF(AND(ISNUMBER(OFFSET('Sanitation Data'!$D$4,0,10*ROW('Sanitation Data'!D194))),'Data Summary'!CK200="Yes"),100-OFFSET('Sanitation Data'!$D$4,0,10*ROW('Sanitation Data'!D194)),NA())</f>
        <v>#N/A</v>
      </c>
      <c r="W200" s="99" t="e">
        <f ca="true">+IF(AND(ISNUMBER(OFFSET('Sanitation Data'!$D$6,0,10*ROW('Sanitation Data'!D194))),'Data Summary'!CL200="Yes"),OFFSET('Sanitation Data'!$D$6,0,10*ROW('Sanitation Data'!D194)),NA())</f>
        <v>#N/A</v>
      </c>
      <c r="X200" s="99" t="e">
        <f ca="true">+IF(AND(ISNUMBER(OFFSET('Sanitation Data'!$D$10,0,10*ROW('Sanitation Data'!D194))),'Data Summary'!CM200="Yes"),OFFSET('Sanitation Data'!$D$10,0,10*ROW('Sanitation Data'!D194)),NA())</f>
        <v>#N/A</v>
      </c>
      <c r="Y200" s="99" t="e">
        <f ca="true">+IF(AND(ISNUMBER(OFFSET('Sanitation Data'!$D$11,0,10*ROW('Sanitation Data'!D194))),'Data Summary'!CN200="Yes"),OFFSET('Sanitation Data'!$D$11,0,10*ROW('Sanitation Data'!D194)),NA())</f>
        <v>#N/A</v>
      </c>
      <c r="Z200" s="99" t="e">
        <f ca="true">+IF(AND(ISNUMBER(OFFSET('Sanitation Data'!$D$12,0,10*ROW('Sanitation Data'!D194))),'Data Summary'!CO200="Yes"),OFFSET('Sanitation Data'!$D$12,0,10*ROW('Sanitation Data'!D194)),NA())</f>
        <v>#N/A</v>
      </c>
      <c r="AA200" s="99" t="e">
        <f ca="true">+IF(AND(ISNUMBER(OFFSET('Sanitation Data'!$E$4,0,10*ROW('Sanitation Data'!E194))),'Data Summary'!CP200="Yes"),100-OFFSET('Sanitation Data'!$E$4,0,10*ROW('Sanitation Data'!E194)),NA())</f>
        <v>#N/A</v>
      </c>
      <c r="AB200" s="99" t="e">
        <f ca="true">+IF(AND(ISNUMBER(OFFSET('Sanitation Data'!$E$6,0,10*ROW('Sanitation Data'!E194))),'Data Summary'!CQ200="Yes"),OFFSET('Sanitation Data'!$E$6,0,10*ROW('Sanitation Data'!E194)),NA())</f>
        <v>#N/A</v>
      </c>
      <c r="AC200" s="99" t="e">
        <f ca="true">+IF(AND(ISNUMBER(OFFSET('Sanitation Data'!$E$10,0,10*ROW('Sanitation Data'!E194))),'Data Summary'!CR200="Yes"),OFFSET('Sanitation Data'!$E$10,0,10*ROW('Sanitation Data'!E194)),NA())</f>
        <v>#N/A</v>
      </c>
      <c r="AD200" s="99" t="e">
        <f ca="true">+IF(AND(ISNUMBER(OFFSET('Sanitation Data'!$E$11,0,10*ROW('Sanitation Data'!E194))),'Data Summary'!CS200="Yes"),OFFSET('Sanitation Data'!$E$11,0,10*ROW('Sanitation Data'!E194)),NA())</f>
        <v>#N/A</v>
      </c>
      <c r="AE200" s="99" t="e">
        <f ca="true">+IF(AND(ISNUMBER(OFFSET('Sanitation Data'!$E$12,0,10*ROW('Sanitation Data'!E194))),'Data Summary'!CT200="Yes"),OFFSET('Sanitation Data'!$E$12,0,10*ROW('Sanitation Data'!E194)),NA())</f>
        <v>#N/A</v>
      </c>
      <c r="AF200" s="99" t="e">
        <f ca="true">+IF(AND(ISNUMBER(OFFSET('Sanitation Data'!$F$4,0,10*ROW('Sanitation Data'!F194))),'Data Summary'!CU200="Yes"),100-OFFSET('Sanitation Data'!$F$4,0,10*ROW('Sanitation Data'!F194)),NA())</f>
        <v>#N/A</v>
      </c>
      <c r="AG200" s="99" t="e">
        <f ca="true">+IF(AND(ISNUMBER(OFFSET('Sanitation Data'!$F$6,0,10*ROW('Sanitation Data'!F194))),'Data Summary'!CV200="Yes"),OFFSET('Sanitation Data'!$F$6,0,10*ROW('Sanitation Data'!F194)),NA())</f>
        <v>#N/A</v>
      </c>
      <c r="AH200" s="99" t="e">
        <f ca="true">+IF(AND(ISNUMBER(OFFSET('Sanitation Data'!$F$10,0,10*ROW('Sanitation Data'!F194))),'Data Summary'!CW200="Yes"),OFFSET('Sanitation Data'!$F$10,0,10*ROW('Sanitation Data'!F194)),NA())</f>
        <v>#N/A</v>
      </c>
      <c r="AI200" s="99" t="e">
        <f ca="true">+IF(AND(ISNUMBER(OFFSET('Sanitation Data'!$F$11,0,10*ROW('Sanitation Data'!F194))),'Data Summary'!CX200="Yes"),OFFSET('Sanitation Data'!$F$11,0,10*ROW('Sanitation Data'!F194)),NA())</f>
        <v>#N/A</v>
      </c>
      <c r="AJ200" s="99" t="e">
        <f ca="true">+IF(AND(ISNUMBER(OFFSET('Sanitation Data'!$F$12,0,10*ROW('Sanitation Data'!F194))),'Data Summary'!CY200="Yes"),OFFSET('Sanitation Data'!$F$12,0,10*ROW('Sanitation Data'!F194)),NA())</f>
        <v>#N/A</v>
      </c>
      <c r="AK200" s="99" t="e">
        <f ca="true">+IF(AND(ISNUMBER(OFFSET('Sanitation Data'!$G$4,0,10*ROW('Sanitation Data'!G194))),'Data Summary'!CZ200="Yes"),100-OFFSET('Sanitation Data'!$G$4,0,10*ROW('Sanitation Data'!G194)),NA())</f>
        <v>#N/A</v>
      </c>
      <c r="AL200" s="99" t="e">
        <f ca="true">+IF(AND(ISNUMBER(OFFSET('Sanitation Data'!$G$6,0,10*ROW('Sanitation Data'!G194))),'Data Summary'!DA200="Yes"),OFFSET('Sanitation Data'!$G$6,0,10*ROW('Sanitation Data'!G194)),NA())</f>
        <v>#N/A</v>
      </c>
      <c r="AM200" s="99" t="e">
        <f ca="true">+IF(AND(ISNUMBER(OFFSET('Sanitation Data'!$G$10,0,10*ROW('Sanitation Data'!G194))),'Data Summary'!DB200="Yes"),OFFSET('Sanitation Data'!$G$10,0,10*ROW('Sanitation Data'!G194)),NA())</f>
        <v>#N/A</v>
      </c>
      <c r="AN200" s="99" t="e">
        <f ca="true">+IF(AND(ISNUMBER(OFFSET('Sanitation Data'!$G$11,0,10*ROW('Sanitation Data'!G194))),'Data Summary'!DC200="Yes"),OFFSET('Sanitation Data'!$G$11,0,10*ROW('Sanitation Data'!G194)),NA())</f>
        <v>#N/A</v>
      </c>
      <c r="AO200" s="99" t="e">
        <f ca="true">+IF(AND(ISNUMBER(OFFSET('Sanitation Data'!$G$12,0,10*ROW('Sanitation Data'!G194))),'Data Summary'!DD200="Yes"),OFFSET('Sanitation Data'!$G$12,0,10*ROW('Sanitation Data'!G194)),NA())</f>
        <v>#N/A</v>
      </c>
      <c r="AP200" s="99" t="e">
        <f ca="true">+IF(AND(ISNUMBER(OFFSET('Sanitation Data'!$H$4,0,10*ROW('Sanitation Data'!H194))),'Data Summary'!DE200="Yes"),100-OFFSET('Sanitation Data'!$H$4,0,10*ROW('Sanitation Data'!H194)),NA())</f>
        <v>#N/A</v>
      </c>
      <c r="AQ200" s="99" t="e">
        <f ca="true">+IF(AND(ISNUMBER(OFFSET('Sanitation Data'!$H$6,0,10*ROW('Sanitation Data'!H194))),'Data Summary'!DF200="Yes"),OFFSET('Sanitation Data'!$H$6,0,10*ROW('Sanitation Data'!H194)),NA())</f>
        <v>#N/A</v>
      </c>
      <c r="AR200" s="99" t="e">
        <f ca="true">+IF(AND(ISNUMBER(OFFSET('Sanitation Data'!$H$10,0,10*ROW('Sanitation Data'!H194))),'Data Summary'!DG200="Yes"),OFFSET('Sanitation Data'!$H$10,0,10*ROW('Sanitation Data'!H194)),NA())</f>
        <v>#N/A</v>
      </c>
      <c r="AS200" s="99" t="e">
        <f ca="true">+IF(AND(ISNUMBER(OFFSET('Sanitation Data'!$H$11,0,10*ROW('Sanitation Data'!H194))),'Data Summary'!DH200="Yes"),OFFSET('Sanitation Data'!$H$11,0,10*ROW('Sanitation Data'!H194)),NA())</f>
        <v>#N/A</v>
      </c>
      <c r="AT200" s="99" t="e">
        <f ca="true">+IF(AND(ISNUMBER(OFFSET('Sanitation Data'!$H$12,0,10*ROW('Sanitation Data'!H194))),'Data Summary'!DI200="Yes"),OFFSET('Sanitation Data'!$H$12,0,10*ROW('Sanitation Data'!H194)),NA())</f>
        <v>#N/A</v>
      </c>
      <c r="AU200" s="99" t="e">
        <f ca="true">+IF(AND(ISNUMBER(OFFSET('Sanitation Data'!$I$4,0,10*ROW('Sanitation Data'!I194))),'Data Summary'!DJ200="Yes"),100-OFFSET('Sanitation Data'!$I$4,0,10*ROW('Sanitation Data'!I194)),NA())</f>
        <v>#N/A</v>
      </c>
      <c r="AV200" s="99" t="e">
        <f ca="true">+IF(AND(ISNUMBER(OFFSET('Sanitation Data'!$I$6,0,10*ROW('Sanitation Data'!I194))),'Data Summary'!DK200="Yes"),OFFSET('Sanitation Data'!$I$6,0,10*ROW('Sanitation Data'!I194)),NA())</f>
        <v>#N/A</v>
      </c>
      <c r="AW200" s="99" t="e">
        <f ca="true">+IF(AND(ISNUMBER(OFFSET('Sanitation Data'!$I$10,0,10*ROW('Sanitation Data'!I194))),'Data Summary'!DL200="Yes"),OFFSET('Sanitation Data'!$I$10,0,10*ROW('Sanitation Data'!I194)),NA())</f>
        <v>#N/A</v>
      </c>
      <c r="AX200" s="99" t="e">
        <f ca="true">+IF(AND(ISNUMBER(OFFSET('Sanitation Data'!$I$11,0,10*ROW('Sanitation Data'!I194))),'Data Summary'!DM200="Yes"),OFFSET('Sanitation Data'!$I$11,0,10*ROW('Sanitation Data'!I194)),NA())</f>
        <v>#N/A</v>
      </c>
      <c r="AY200" s="99" t="e">
        <f ca="true">+IF(AND(ISNUMBER(OFFSET('Sanitation Data'!$I$12,0,10*ROW('Sanitation Data'!I194))),'Data Summary'!DN200="Yes"),OFFSET('Sanitation Data'!$I$12,0,10*ROW('Sanitation Data'!I194)),NA())</f>
        <v>#N/A</v>
      </c>
      <c r="AZ200" s="100" t="e">
        <f ca="true">+IF(AND(ISNUMBER(OFFSET('Hygiene Data'!$D$5,0,10*ROW('Hygiene Data'!D194))),'Data Summary'!DO200="Yes"),OFFSET('Hygiene Data'!$D$5,0,10*ROW('Hygiene Data'!D194)),NA())</f>
        <v>#N/A</v>
      </c>
      <c r="BA200" s="100" t="e">
        <f ca="true">+IF(AND(ISNUMBER(OFFSET('Hygiene Data'!$D$7,0,10*ROW('Hygiene Data'!D194))),'Data Summary'!DP200="Yes"),OFFSET('Hygiene Data'!$D$7,0,10*ROW('Hygiene Data'!D194)),NA())</f>
        <v>#N/A</v>
      </c>
      <c r="BB200" s="100" t="e">
        <f ca="true">+IF(AND(ISNUMBER(OFFSET('Hygiene Data'!$D$9,0,10*ROW('Hygiene Data'!D194))),'Data Summary'!DQ200="Yes"),OFFSET('Hygiene Data'!$D$9,0,10*ROW('Hygiene Data'!D194)),NA())</f>
        <v>#N/A</v>
      </c>
      <c r="BC200" s="100" t="e">
        <f ca="true">+IF(AND(ISNUMBER(OFFSET('Hygiene Data'!$E$5,0,10*ROW('Hygiene Data'!E194))),'Data Summary'!DR200="Yes"),OFFSET('Hygiene Data'!$E$5,0,10*ROW('Hygiene Data'!E194)),NA())</f>
        <v>#N/A</v>
      </c>
      <c r="BD200" s="100" t="e">
        <f ca="true">+IF(AND(ISNUMBER(OFFSET('Hygiene Data'!$E$7,0,10*ROW('Hygiene Data'!E194))),'Data Summary'!DS200="Yes"),OFFSET('Hygiene Data'!$E$7,0,10*ROW('Hygiene Data'!E194)),NA())</f>
        <v>#N/A</v>
      </c>
      <c r="BE200" s="100" t="e">
        <f ca="true">+IF(AND(ISNUMBER(OFFSET('Hygiene Data'!$E$9,0,10*ROW('Hygiene Data'!E194))),'Data Summary'!DT200="Yes"),OFFSET('Hygiene Data'!$E$9,0,10*ROW('Hygiene Data'!E194)),NA())</f>
        <v>#N/A</v>
      </c>
      <c r="BF200" s="100" t="e">
        <f ca="true">+IF(AND(ISNUMBER(OFFSET('Hygiene Data'!$F$5,0,10*ROW('Hygiene Data'!F194))),'Data Summary'!DU200="Yes"),OFFSET('Hygiene Data'!$F$5,0,10*ROW('Hygiene Data'!F194)),NA())</f>
        <v>#N/A</v>
      </c>
      <c r="BG200" s="100" t="e">
        <f ca="true">+IF(AND(ISNUMBER(OFFSET('Hygiene Data'!$F$7,0,10*ROW('Hygiene Data'!F194))),'Data Summary'!DV200="Yes"),OFFSET('Hygiene Data'!$F$7,0,10*ROW('Hygiene Data'!F194)),NA())</f>
        <v>#N/A</v>
      </c>
      <c r="BH200" s="100" t="e">
        <f ca="true">+IF(AND(ISNUMBER(OFFSET('Hygiene Data'!$F$9,0,10*ROW('Hygiene Data'!F194))),'Data Summary'!DW200="Yes"),OFFSET('Hygiene Data'!$F$9,0,10*ROW('Hygiene Data'!F194)),NA())</f>
        <v>#N/A</v>
      </c>
      <c r="BI200" s="100" t="e">
        <f ca="true">+IF(AND(ISNUMBER(OFFSET('Hygiene Data'!$G$5,0,10*ROW('Hygiene Data'!G194))),'Data Summary'!DX200="Yes"),OFFSET('Hygiene Data'!$G$5,0,10*ROW('Hygiene Data'!G194)),NA())</f>
        <v>#N/A</v>
      </c>
      <c r="BJ200" s="100" t="e">
        <f ca="true">+IF(AND(ISNUMBER(OFFSET('Hygiene Data'!$G$7,0,10*ROW('Hygiene Data'!G194))),'Data Summary'!DY200="Yes"),OFFSET('Hygiene Data'!$G$7,0,10*ROW('Hygiene Data'!G194)),NA())</f>
        <v>#N/A</v>
      </c>
      <c r="BK200" s="100" t="e">
        <f ca="true">+IF(AND(ISNUMBER(OFFSET('Hygiene Data'!$G$9,0,10*ROW('Hygiene Data'!G194))),'Data Summary'!DZ200="Yes"),OFFSET('Hygiene Data'!$G$9,0,10*ROW('Hygiene Data'!G194)),NA())</f>
        <v>#N/A</v>
      </c>
      <c r="BL200" s="100" t="e">
        <f ca="true">+IF(AND(ISNUMBER(OFFSET('Hygiene Data'!$H$5,0,10*ROW('Hygiene Data'!H194))),'Data Summary'!EA200="Yes"),OFFSET('Hygiene Data'!$H$5,0,10*ROW('Hygiene Data'!H194)),NA())</f>
        <v>#N/A</v>
      </c>
      <c r="BM200" s="100" t="e">
        <f ca="true">+IF(AND(ISNUMBER(OFFSET('Hygiene Data'!$H$7,0,10*ROW('Hygiene Data'!H194))),'Data Summary'!EB200="Yes"),OFFSET('Hygiene Data'!$H$7,0,10*ROW('Hygiene Data'!H194)),NA())</f>
        <v>#N/A</v>
      </c>
      <c r="BN200" s="100" t="e">
        <f ca="true">+IF(AND(ISNUMBER(OFFSET('Hygiene Data'!$H$9,0,10*ROW('Hygiene Data'!H194))),'Data Summary'!EC200="Yes"),OFFSET('Hygiene Data'!$H$9,0,10*ROW('Hygiene Data'!H194)),NA())</f>
        <v>#N/A</v>
      </c>
      <c r="BO200" s="100" t="e">
        <f ca="true">+IF(AND(ISNUMBER(OFFSET('Hygiene Data'!$I$5,0,10*ROW('Hygiene Data'!I194))),'Data Summary'!ED200="Yes"),OFFSET('Hygiene Data'!$I$5,0,10*ROW('Hygiene Data'!I194)),NA())</f>
        <v>#N/A</v>
      </c>
      <c r="BP200" s="100" t="e">
        <f ca="true">+IF(AND(ISNUMBER(OFFSET('Hygiene Data'!$I$7,0,10*ROW('Hygiene Data'!I194))),'Data Summary'!EE200="Yes"),OFFSET('Hygiene Data'!$I$7,0,10*ROW('Hygiene Data'!I194)),NA())</f>
        <v>#N/A</v>
      </c>
      <c r="BQ200" s="100" t="e">
        <f ca="true">+IF(AND(ISNUMBER(OFFSET('Hygiene Data'!$I$9,0,10*ROW('Hygiene Data'!I194))),'Data Summary'!EF200="Yes"),OFFSET('Hygiene Data'!$I$9,0,10*ROW('Hygiene Data'!I194)),NA())</f>
        <v>#N/A</v>
      </c>
    </row>
    <row xmlns:x14ac="http://schemas.microsoft.com/office/spreadsheetml/2009/9/ac" r="201" x14ac:dyDescent="0.2">
      <c r="A201" s="351" t="e">
        <f ca="true">+RIGHT('Data Summary'!A201,LEN('Data Summary'!A201)-9)</f>
        <v>#VALUE!</v>
      </c>
      <c r="B201" s="38" t="str">
        <f ca="true">+IF(ISTEXT('Data Summary'!B201),'Data Summary'!B201,"")</f>
        <v/>
      </c>
      <c r="C201" s="350" t="e">
        <f ca="true">+VALUE('Data Summary'!C201)</f>
        <v>#VALUE!</v>
      </c>
      <c r="D201" s="98" t="e">
        <f ca="true">+IF(AND(ISNUMBER(OFFSET('Water Data'!$D$4,0,10*ROW('Water Data'!D195))),'Data Summary'!BS201="Yes"),100-OFFSET('Water Data'!$D$4,0,10*ROW('Water Data'!D195)),NA())</f>
        <v>#N/A</v>
      </c>
      <c r="E201" s="98" t="e">
        <f ca="true">+IF(AND(ISNUMBER(OFFSET('Water Data'!$D$6,0,10*ROW('Water Data'!D195))),'Data Summary'!BT201="Yes"),OFFSET('Water Data'!$D$6,0,10*ROW('Water Data'!D195)),NA())</f>
        <v>#N/A</v>
      </c>
      <c r="F201" s="98" t="e">
        <f ca="true">+IF(AND(ISNUMBER(OFFSET('Water Data'!$D$9,0,10*ROW('Water Data'!D195))),'Data Summary'!BU201="Yes"),OFFSET('Water Data'!$D$9,0,10*ROW('Water Data'!D195)),NA())</f>
        <v>#N/A</v>
      </c>
      <c r="G201" s="98" t="e">
        <f ca="true">+IF(AND(ISNUMBER(OFFSET('Water Data'!$E$4,0,10*ROW('Water Data'!E195))),'Data Summary'!BV201="Yes"),100-OFFSET('Water Data'!$E$4,0,10*ROW('Water Data'!E195)),NA())</f>
        <v>#N/A</v>
      </c>
      <c r="H201" s="98" t="e">
        <f ca="true">+IF(AND(ISNUMBER(OFFSET('Water Data'!$E$6,0,10*ROW('Water Data'!E195))),'Data Summary'!BW201="Yes"),OFFSET('Water Data'!$E$6,0,10*ROW('Water Data'!E195)),NA())</f>
        <v>#N/A</v>
      </c>
      <c r="I201" s="98" t="e">
        <f ca="true">+IF(AND(ISNUMBER(OFFSET('Water Data'!$E$9,0,10*ROW('Water Data'!E195))),'Data Summary'!BX201="Yes"),OFFSET('Water Data'!$E$9,0,10*ROW('Water Data'!E195)),NA())</f>
        <v>#N/A</v>
      </c>
      <c r="J201" s="98" t="e">
        <f ca="true">+IF(AND(ISNUMBER(OFFSET('Water Data'!$F$4,0,10*ROW('Water Data'!F195))),'Data Summary'!BY201="Yes"),100-OFFSET('Water Data'!$F$4,0,10*ROW('Water Data'!F195)),NA())</f>
        <v>#N/A</v>
      </c>
      <c r="K201" s="98" t="e">
        <f ca="true">+IF(AND(ISNUMBER(OFFSET('Water Data'!$F$6,0,10*ROW('Water Data'!F195))),'Data Summary'!BZ201="Yes"),OFFSET('Water Data'!$F$6,0,10*ROW('Water Data'!F195)),NA())</f>
        <v>#N/A</v>
      </c>
      <c r="L201" s="98" t="e">
        <f ca="true">+IF(AND(ISNUMBER(OFFSET('Water Data'!$F$9,0,10*ROW('Water Data'!F195))),'Data Summary'!CA201="Yes"),OFFSET('Water Data'!$F$9,0,10*ROW('Water Data'!F195)),NA())</f>
        <v>#N/A</v>
      </c>
      <c r="M201" s="98" t="e">
        <f ca="true">+IF(AND(ISNUMBER(OFFSET('Water Data'!$G$4,0,10*ROW('Water Data'!G195))),'Data Summary'!CB201="Yes"),100-OFFSET('Water Data'!$G$4,0,10*ROW('Water Data'!G195)),NA())</f>
        <v>#N/A</v>
      </c>
      <c r="N201" s="98" t="e">
        <f ca="true">+IF(AND(ISNUMBER(OFFSET('Water Data'!$G$6,0,10*ROW('Water Data'!G195))),'Data Summary'!CC201="Yes"),OFFSET('Water Data'!$G$6,0,10*ROW('Water Data'!G195)),NA())</f>
        <v>#N/A</v>
      </c>
      <c r="O201" s="98" t="e">
        <f ca="true">+IF(AND(ISNUMBER(OFFSET('Water Data'!$G$9,0,10*ROW('Water Data'!G195))),'Data Summary'!CD201="Yes"),OFFSET('Water Data'!$G$9,0,10*ROW('Water Data'!G195)),NA())</f>
        <v>#N/A</v>
      </c>
      <c r="P201" s="98" t="e">
        <f ca="true">+IF(AND(ISNUMBER(OFFSET('Water Data'!$H$4,0,10*ROW('Water Data'!H195))),'Data Summary'!CE201="Yes"),100-OFFSET('Water Data'!$H$4,0,10*ROW('Water Data'!H195)),NA())</f>
        <v>#N/A</v>
      </c>
      <c r="Q201" s="98" t="e">
        <f ca="true">+IF(AND(ISNUMBER(OFFSET('Water Data'!$H$6,0,10*ROW('Water Data'!H195))),'Data Summary'!CF201="Yes"),OFFSET('Water Data'!$H$6,0,10*ROW('Water Data'!H195)),NA())</f>
        <v>#N/A</v>
      </c>
      <c r="R201" s="98" t="e">
        <f ca="true">+IF(AND(ISNUMBER(OFFSET('Water Data'!$H$9,0,10*ROW('Water Data'!H195))),'Data Summary'!CG201="Yes"),OFFSET('Water Data'!$H$9,0,10*ROW('Water Data'!H195)),NA())</f>
        <v>#N/A</v>
      </c>
      <c r="S201" s="98" t="e">
        <f ca="true">+IF(AND(ISNUMBER(OFFSET('Water Data'!$I$4,0,10*ROW('Water Data'!I195))),'Data Summary'!CH201="Yes"),100-OFFSET('Water Data'!$I$4,0,10*ROW('Water Data'!I195)),NA())</f>
        <v>#N/A</v>
      </c>
      <c r="T201" s="98" t="e">
        <f ca="true">+IF(AND(ISNUMBER(OFFSET('Water Data'!$I$6,0,10*ROW('Water Data'!I195))),'Data Summary'!CI201="Yes"),OFFSET('Water Data'!$I$6,0,10*ROW('Water Data'!I195)),NA())</f>
        <v>#N/A</v>
      </c>
      <c r="U201" s="98" t="e">
        <f ca="true">+IF(AND(ISNUMBER(OFFSET('Water Data'!$I$9,0,10*ROW('Water Data'!I195))),'Data Summary'!CJ201="Yes"),OFFSET('Water Data'!$I$9,0,10*ROW('Water Data'!I195)),NA())</f>
        <v>#N/A</v>
      </c>
      <c r="V201" s="99" t="e">
        <f ca="true">+IF(AND(ISNUMBER(OFFSET('Sanitation Data'!$D$4,0,10*ROW('Sanitation Data'!D195))),'Data Summary'!CK201="Yes"),100-OFFSET('Sanitation Data'!$D$4,0,10*ROW('Sanitation Data'!D195)),NA())</f>
        <v>#N/A</v>
      </c>
      <c r="W201" s="99" t="e">
        <f ca="true">+IF(AND(ISNUMBER(OFFSET('Sanitation Data'!$D$6,0,10*ROW('Sanitation Data'!D195))),'Data Summary'!CL201="Yes"),OFFSET('Sanitation Data'!$D$6,0,10*ROW('Sanitation Data'!D195)),NA())</f>
        <v>#N/A</v>
      </c>
      <c r="X201" s="99" t="e">
        <f ca="true">+IF(AND(ISNUMBER(OFFSET('Sanitation Data'!$D$10,0,10*ROW('Sanitation Data'!D195))),'Data Summary'!CM201="Yes"),OFFSET('Sanitation Data'!$D$10,0,10*ROW('Sanitation Data'!D195)),NA())</f>
        <v>#N/A</v>
      </c>
      <c r="Y201" s="99" t="e">
        <f ca="true">+IF(AND(ISNUMBER(OFFSET('Sanitation Data'!$D$11,0,10*ROW('Sanitation Data'!D195))),'Data Summary'!CN201="Yes"),OFFSET('Sanitation Data'!$D$11,0,10*ROW('Sanitation Data'!D195)),NA())</f>
        <v>#N/A</v>
      </c>
      <c r="Z201" s="99" t="e">
        <f ca="true">+IF(AND(ISNUMBER(OFFSET('Sanitation Data'!$D$12,0,10*ROW('Sanitation Data'!D195))),'Data Summary'!CO201="Yes"),OFFSET('Sanitation Data'!$D$12,0,10*ROW('Sanitation Data'!D195)),NA())</f>
        <v>#N/A</v>
      </c>
      <c r="AA201" s="99" t="e">
        <f ca="true">+IF(AND(ISNUMBER(OFFSET('Sanitation Data'!$E$4,0,10*ROW('Sanitation Data'!E195))),'Data Summary'!CP201="Yes"),100-OFFSET('Sanitation Data'!$E$4,0,10*ROW('Sanitation Data'!E195)),NA())</f>
        <v>#N/A</v>
      </c>
      <c r="AB201" s="99" t="e">
        <f ca="true">+IF(AND(ISNUMBER(OFFSET('Sanitation Data'!$E$6,0,10*ROW('Sanitation Data'!E195))),'Data Summary'!CQ201="Yes"),OFFSET('Sanitation Data'!$E$6,0,10*ROW('Sanitation Data'!E195)),NA())</f>
        <v>#N/A</v>
      </c>
      <c r="AC201" s="99" t="e">
        <f ca="true">+IF(AND(ISNUMBER(OFFSET('Sanitation Data'!$E$10,0,10*ROW('Sanitation Data'!E195))),'Data Summary'!CR201="Yes"),OFFSET('Sanitation Data'!$E$10,0,10*ROW('Sanitation Data'!E195)),NA())</f>
        <v>#N/A</v>
      </c>
      <c r="AD201" s="99" t="e">
        <f ca="true">+IF(AND(ISNUMBER(OFFSET('Sanitation Data'!$E$11,0,10*ROW('Sanitation Data'!E195))),'Data Summary'!CS201="Yes"),OFFSET('Sanitation Data'!$E$11,0,10*ROW('Sanitation Data'!E195)),NA())</f>
        <v>#N/A</v>
      </c>
      <c r="AE201" s="99" t="e">
        <f ca="true">+IF(AND(ISNUMBER(OFFSET('Sanitation Data'!$E$12,0,10*ROW('Sanitation Data'!E195))),'Data Summary'!CT201="Yes"),OFFSET('Sanitation Data'!$E$12,0,10*ROW('Sanitation Data'!E195)),NA())</f>
        <v>#N/A</v>
      </c>
      <c r="AF201" s="99" t="e">
        <f ca="true">+IF(AND(ISNUMBER(OFFSET('Sanitation Data'!$F$4,0,10*ROW('Sanitation Data'!F195))),'Data Summary'!CU201="Yes"),100-OFFSET('Sanitation Data'!$F$4,0,10*ROW('Sanitation Data'!F195)),NA())</f>
        <v>#N/A</v>
      </c>
      <c r="AG201" s="99" t="e">
        <f ca="true">+IF(AND(ISNUMBER(OFFSET('Sanitation Data'!$F$6,0,10*ROW('Sanitation Data'!F195))),'Data Summary'!CV201="Yes"),OFFSET('Sanitation Data'!$F$6,0,10*ROW('Sanitation Data'!F195)),NA())</f>
        <v>#N/A</v>
      </c>
      <c r="AH201" s="99" t="e">
        <f ca="true">+IF(AND(ISNUMBER(OFFSET('Sanitation Data'!$F$10,0,10*ROW('Sanitation Data'!F195))),'Data Summary'!CW201="Yes"),OFFSET('Sanitation Data'!$F$10,0,10*ROW('Sanitation Data'!F195)),NA())</f>
        <v>#N/A</v>
      </c>
      <c r="AI201" s="99" t="e">
        <f ca="true">+IF(AND(ISNUMBER(OFFSET('Sanitation Data'!$F$11,0,10*ROW('Sanitation Data'!F195))),'Data Summary'!CX201="Yes"),OFFSET('Sanitation Data'!$F$11,0,10*ROW('Sanitation Data'!F195)),NA())</f>
        <v>#N/A</v>
      </c>
      <c r="AJ201" s="99" t="e">
        <f ca="true">+IF(AND(ISNUMBER(OFFSET('Sanitation Data'!$F$12,0,10*ROW('Sanitation Data'!F195))),'Data Summary'!CY201="Yes"),OFFSET('Sanitation Data'!$F$12,0,10*ROW('Sanitation Data'!F195)),NA())</f>
        <v>#N/A</v>
      </c>
      <c r="AK201" s="99" t="e">
        <f ca="true">+IF(AND(ISNUMBER(OFFSET('Sanitation Data'!$G$4,0,10*ROW('Sanitation Data'!G195))),'Data Summary'!CZ201="Yes"),100-OFFSET('Sanitation Data'!$G$4,0,10*ROW('Sanitation Data'!G195)),NA())</f>
        <v>#N/A</v>
      </c>
      <c r="AL201" s="99" t="e">
        <f ca="true">+IF(AND(ISNUMBER(OFFSET('Sanitation Data'!$G$6,0,10*ROW('Sanitation Data'!G195))),'Data Summary'!DA201="Yes"),OFFSET('Sanitation Data'!$G$6,0,10*ROW('Sanitation Data'!G195)),NA())</f>
        <v>#N/A</v>
      </c>
      <c r="AM201" s="99" t="e">
        <f ca="true">+IF(AND(ISNUMBER(OFFSET('Sanitation Data'!$G$10,0,10*ROW('Sanitation Data'!G195))),'Data Summary'!DB201="Yes"),OFFSET('Sanitation Data'!$G$10,0,10*ROW('Sanitation Data'!G195)),NA())</f>
        <v>#N/A</v>
      </c>
      <c r="AN201" s="99" t="e">
        <f ca="true">+IF(AND(ISNUMBER(OFFSET('Sanitation Data'!$G$11,0,10*ROW('Sanitation Data'!G195))),'Data Summary'!DC201="Yes"),OFFSET('Sanitation Data'!$G$11,0,10*ROW('Sanitation Data'!G195)),NA())</f>
        <v>#N/A</v>
      </c>
      <c r="AO201" s="99" t="e">
        <f ca="true">+IF(AND(ISNUMBER(OFFSET('Sanitation Data'!$G$12,0,10*ROW('Sanitation Data'!G195))),'Data Summary'!DD201="Yes"),OFFSET('Sanitation Data'!$G$12,0,10*ROW('Sanitation Data'!G195)),NA())</f>
        <v>#N/A</v>
      </c>
      <c r="AP201" s="99" t="e">
        <f ca="true">+IF(AND(ISNUMBER(OFFSET('Sanitation Data'!$H$4,0,10*ROW('Sanitation Data'!H195))),'Data Summary'!DE201="Yes"),100-OFFSET('Sanitation Data'!$H$4,0,10*ROW('Sanitation Data'!H195)),NA())</f>
        <v>#N/A</v>
      </c>
      <c r="AQ201" s="99" t="e">
        <f ca="true">+IF(AND(ISNUMBER(OFFSET('Sanitation Data'!$H$6,0,10*ROW('Sanitation Data'!H195))),'Data Summary'!DF201="Yes"),OFFSET('Sanitation Data'!$H$6,0,10*ROW('Sanitation Data'!H195)),NA())</f>
        <v>#N/A</v>
      </c>
      <c r="AR201" s="99" t="e">
        <f ca="true">+IF(AND(ISNUMBER(OFFSET('Sanitation Data'!$H$10,0,10*ROW('Sanitation Data'!H195))),'Data Summary'!DG201="Yes"),OFFSET('Sanitation Data'!$H$10,0,10*ROW('Sanitation Data'!H195)),NA())</f>
        <v>#N/A</v>
      </c>
      <c r="AS201" s="99" t="e">
        <f ca="true">+IF(AND(ISNUMBER(OFFSET('Sanitation Data'!$H$11,0,10*ROW('Sanitation Data'!H195))),'Data Summary'!DH201="Yes"),OFFSET('Sanitation Data'!$H$11,0,10*ROW('Sanitation Data'!H195)),NA())</f>
        <v>#N/A</v>
      </c>
      <c r="AT201" s="99" t="e">
        <f ca="true">+IF(AND(ISNUMBER(OFFSET('Sanitation Data'!$H$12,0,10*ROW('Sanitation Data'!H195))),'Data Summary'!DI201="Yes"),OFFSET('Sanitation Data'!$H$12,0,10*ROW('Sanitation Data'!H195)),NA())</f>
        <v>#N/A</v>
      </c>
      <c r="AU201" s="99" t="e">
        <f ca="true">+IF(AND(ISNUMBER(OFFSET('Sanitation Data'!$I$4,0,10*ROW('Sanitation Data'!I195))),'Data Summary'!DJ201="Yes"),100-OFFSET('Sanitation Data'!$I$4,0,10*ROW('Sanitation Data'!I195)),NA())</f>
        <v>#N/A</v>
      </c>
      <c r="AV201" s="99" t="e">
        <f ca="true">+IF(AND(ISNUMBER(OFFSET('Sanitation Data'!$I$6,0,10*ROW('Sanitation Data'!I195))),'Data Summary'!DK201="Yes"),OFFSET('Sanitation Data'!$I$6,0,10*ROW('Sanitation Data'!I195)),NA())</f>
        <v>#N/A</v>
      </c>
      <c r="AW201" s="99" t="e">
        <f ca="true">+IF(AND(ISNUMBER(OFFSET('Sanitation Data'!$I$10,0,10*ROW('Sanitation Data'!I195))),'Data Summary'!DL201="Yes"),OFFSET('Sanitation Data'!$I$10,0,10*ROW('Sanitation Data'!I195)),NA())</f>
        <v>#N/A</v>
      </c>
      <c r="AX201" s="99" t="e">
        <f ca="true">+IF(AND(ISNUMBER(OFFSET('Sanitation Data'!$I$11,0,10*ROW('Sanitation Data'!I195))),'Data Summary'!DM201="Yes"),OFFSET('Sanitation Data'!$I$11,0,10*ROW('Sanitation Data'!I195)),NA())</f>
        <v>#N/A</v>
      </c>
      <c r="AY201" s="99" t="e">
        <f ca="true">+IF(AND(ISNUMBER(OFFSET('Sanitation Data'!$I$12,0,10*ROW('Sanitation Data'!I195))),'Data Summary'!DN201="Yes"),OFFSET('Sanitation Data'!$I$12,0,10*ROW('Sanitation Data'!I195)),NA())</f>
        <v>#N/A</v>
      </c>
      <c r="AZ201" s="100" t="e">
        <f ca="true">+IF(AND(ISNUMBER(OFFSET('Hygiene Data'!$D$5,0,10*ROW('Hygiene Data'!D195))),'Data Summary'!DO201="Yes"),OFFSET('Hygiene Data'!$D$5,0,10*ROW('Hygiene Data'!D195)),NA())</f>
        <v>#N/A</v>
      </c>
      <c r="BA201" s="100" t="e">
        <f ca="true">+IF(AND(ISNUMBER(OFFSET('Hygiene Data'!$D$7,0,10*ROW('Hygiene Data'!D195))),'Data Summary'!DP201="Yes"),OFFSET('Hygiene Data'!$D$7,0,10*ROW('Hygiene Data'!D195)),NA())</f>
        <v>#N/A</v>
      </c>
      <c r="BB201" s="100" t="e">
        <f ca="true">+IF(AND(ISNUMBER(OFFSET('Hygiene Data'!$D$9,0,10*ROW('Hygiene Data'!D195))),'Data Summary'!DQ201="Yes"),OFFSET('Hygiene Data'!$D$9,0,10*ROW('Hygiene Data'!D195)),NA())</f>
        <v>#N/A</v>
      </c>
      <c r="BC201" s="100" t="e">
        <f ca="true">+IF(AND(ISNUMBER(OFFSET('Hygiene Data'!$E$5,0,10*ROW('Hygiene Data'!E195))),'Data Summary'!DR201="Yes"),OFFSET('Hygiene Data'!$E$5,0,10*ROW('Hygiene Data'!E195)),NA())</f>
        <v>#N/A</v>
      </c>
      <c r="BD201" s="100" t="e">
        <f ca="true">+IF(AND(ISNUMBER(OFFSET('Hygiene Data'!$E$7,0,10*ROW('Hygiene Data'!E195))),'Data Summary'!DS201="Yes"),OFFSET('Hygiene Data'!$E$7,0,10*ROW('Hygiene Data'!E195)),NA())</f>
        <v>#N/A</v>
      </c>
      <c r="BE201" s="100" t="e">
        <f ca="true">+IF(AND(ISNUMBER(OFFSET('Hygiene Data'!$E$9,0,10*ROW('Hygiene Data'!E195))),'Data Summary'!DT201="Yes"),OFFSET('Hygiene Data'!$E$9,0,10*ROW('Hygiene Data'!E195)),NA())</f>
        <v>#N/A</v>
      </c>
      <c r="BF201" s="100" t="e">
        <f ca="true">+IF(AND(ISNUMBER(OFFSET('Hygiene Data'!$F$5,0,10*ROW('Hygiene Data'!F195))),'Data Summary'!DU201="Yes"),OFFSET('Hygiene Data'!$F$5,0,10*ROW('Hygiene Data'!F195)),NA())</f>
        <v>#N/A</v>
      </c>
      <c r="BG201" s="100" t="e">
        <f ca="true">+IF(AND(ISNUMBER(OFFSET('Hygiene Data'!$F$7,0,10*ROW('Hygiene Data'!F195))),'Data Summary'!DV201="Yes"),OFFSET('Hygiene Data'!$F$7,0,10*ROW('Hygiene Data'!F195)),NA())</f>
        <v>#N/A</v>
      </c>
      <c r="BH201" s="100" t="e">
        <f ca="true">+IF(AND(ISNUMBER(OFFSET('Hygiene Data'!$F$9,0,10*ROW('Hygiene Data'!F195))),'Data Summary'!DW201="Yes"),OFFSET('Hygiene Data'!$F$9,0,10*ROW('Hygiene Data'!F195)),NA())</f>
        <v>#N/A</v>
      </c>
      <c r="BI201" s="100" t="e">
        <f ca="true">+IF(AND(ISNUMBER(OFFSET('Hygiene Data'!$G$5,0,10*ROW('Hygiene Data'!G195))),'Data Summary'!DX201="Yes"),OFFSET('Hygiene Data'!$G$5,0,10*ROW('Hygiene Data'!G195)),NA())</f>
        <v>#N/A</v>
      </c>
      <c r="BJ201" s="100" t="e">
        <f ca="true">+IF(AND(ISNUMBER(OFFSET('Hygiene Data'!$G$7,0,10*ROW('Hygiene Data'!G195))),'Data Summary'!DY201="Yes"),OFFSET('Hygiene Data'!$G$7,0,10*ROW('Hygiene Data'!G195)),NA())</f>
        <v>#N/A</v>
      </c>
      <c r="BK201" s="100" t="e">
        <f ca="true">+IF(AND(ISNUMBER(OFFSET('Hygiene Data'!$G$9,0,10*ROW('Hygiene Data'!G195))),'Data Summary'!DZ201="Yes"),OFFSET('Hygiene Data'!$G$9,0,10*ROW('Hygiene Data'!G195)),NA())</f>
        <v>#N/A</v>
      </c>
      <c r="BL201" s="100" t="e">
        <f ca="true">+IF(AND(ISNUMBER(OFFSET('Hygiene Data'!$H$5,0,10*ROW('Hygiene Data'!H195))),'Data Summary'!EA201="Yes"),OFFSET('Hygiene Data'!$H$5,0,10*ROW('Hygiene Data'!H195)),NA())</f>
        <v>#N/A</v>
      </c>
      <c r="BM201" s="100" t="e">
        <f ca="true">+IF(AND(ISNUMBER(OFFSET('Hygiene Data'!$H$7,0,10*ROW('Hygiene Data'!H195))),'Data Summary'!EB201="Yes"),OFFSET('Hygiene Data'!$H$7,0,10*ROW('Hygiene Data'!H195)),NA())</f>
        <v>#N/A</v>
      </c>
      <c r="BN201" s="100" t="e">
        <f ca="true">+IF(AND(ISNUMBER(OFFSET('Hygiene Data'!$H$9,0,10*ROW('Hygiene Data'!H195))),'Data Summary'!EC201="Yes"),OFFSET('Hygiene Data'!$H$9,0,10*ROW('Hygiene Data'!H195)),NA())</f>
        <v>#N/A</v>
      </c>
      <c r="BO201" s="100" t="e">
        <f ca="true">+IF(AND(ISNUMBER(OFFSET('Hygiene Data'!$I$5,0,10*ROW('Hygiene Data'!I195))),'Data Summary'!ED201="Yes"),OFFSET('Hygiene Data'!$I$5,0,10*ROW('Hygiene Data'!I195)),NA())</f>
        <v>#N/A</v>
      </c>
      <c r="BP201" s="100" t="e">
        <f ca="true">+IF(AND(ISNUMBER(OFFSET('Hygiene Data'!$I$7,0,10*ROW('Hygiene Data'!I195))),'Data Summary'!EE201="Yes"),OFFSET('Hygiene Data'!$I$7,0,10*ROW('Hygiene Data'!I195)),NA())</f>
        <v>#N/A</v>
      </c>
      <c r="BQ201" s="100" t="e">
        <f ca="true">+IF(AND(ISNUMBER(OFFSET('Hygiene Data'!$I$9,0,10*ROW('Hygiene Data'!I195))),'Data Summary'!EF201="Yes"),OFFSET('Hygiene Data'!$I$9,0,10*ROW('Hygiene Data'!I195)),NA())</f>
        <v>#N/A</v>
      </c>
    </row>
    <row xmlns:x14ac="http://schemas.microsoft.com/office/spreadsheetml/2009/9/ac" r="202" x14ac:dyDescent="0.2">
      <c r="A202" s="351" t="e">
        <f ca="true">+RIGHT('Data Summary'!A202,LEN('Data Summary'!A202)-9)</f>
        <v>#VALUE!</v>
      </c>
      <c r="B202" s="38" t="str">
        <f ca="true">+IF(ISTEXT('Data Summary'!B202),'Data Summary'!B202,"")</f>
        <v/>
      </c>
      <c r="C202" s="350" t="e">
        <f ca="true">+VALUE('Data Summary'!C202)</f>
        <v>#VALUE!</v>
      </c>
      <c r="D202" s="98" t="e">
        <f ca="true">+IF(AND(ISNUMBER(OFFSET('Water Data'!$D$4,0,10*ROW('Water Data'!D196))),'Data Summary'!BS202="Yes"),100-OFFSET('Water Data'!$D$4,0,10*ROW('Water Data'!D196)),NA())</f>
        <v>#N/A</v>
      </c>
      <c r="E202" s="98" t="e">
        <f ca="true">+IF(AND(ISNUMBER(OFFSET('Water Data'!$D$6,0,10*ROW('Water Data'!D196))),'Data Summary'!BT202="Yes"),OFFSET('Water Data'!$D$6,0,10*ROW('Water Data'!D196)),NA())</f>
        <v>#N/A</v>
      </c>
      <c r="F202" s="98" t="e">
        <f ca="true">+IF(AND(ISNUMBER(OFFSET('Water Data'!$D$9,0,10*ROW('Water Data'!D196))),'Data Summary'!BU202="Yes"),OFFSET('Water Data'!$D$9,0,10*ROW('Water Data'!D196)),NA())</f>
        <v>#N/A</v>
      </c>
      <c r="G202" s="98" t="e">
        <f ca="true">+IF(AND(ISNUMBER(OFFSET('Water Data'!$E$4,0,10*ROW('Water Data'!E196))),'Data Summary'!BV202="Yes"),100-OFFSET('Water Data'!$E$4,0,10*ROW('Water Data'!E196)),NA())</f>
        <v>#N/A</v>
      </c>
      <c r="H202" s="98" t="e">
        <f ca="true">+IF(AND(ISNUMBER(OFFSET('Water Data'!$E$6,0,10*ROW('Water Data'!E196))),'Data Summary'!BW202="Yes"),OFFSET('Water Data'!$E$6,0,10*ROW('Water Data'!E196)),NA())</f>
        <v>#N/A</v>
      </c>
      <c r="I202" s="98" t="e">
        <f ca="true">+IF(AND(ISNUMBER(OFFSET('Water Data'!$E$9,0,10*ROW('Water Data'!E196))),'Data Summary'!BX202="Yes"),OFFSET('Water Data'!$E$9,0,10*ROW('Water Data'!E196)),NA())</f>
        <v>#N/A</v>
      </c>
      <c r="J202" s="98" t="e">
        <f ca="true">+IF(AND(ISNUMBER(OFFSET('Water Data'!$F$4,0,10*ROW('Water Data'!F196))),'Data Summary'!BY202="Yes"),100-OFFSET('Water Data'!$F$4,0,10*ROW('Water Data'!F196)),NA())</f>
        <v>#N/A</v>
      </c>
      <c r="K202" s="98" t="e">
        <f ca="true">+IF(AND(ISNUMBER(OFFSET('Water Data'!$F$6,0,10*ROW('Water Data'!F196))),'Data Summary'!BZ202="Yes"),OFFSET('Water Data'!$F$6,0,10*ROW('Water Data'!F196)),NA())</f>
        <v>#N/A</v>
      </c>
      <c r="L202" s="98" t="e">
        <f ca="true">+IF(AND(ISNUMBER(OFFSET('Water Data'!$F$9,0,10*ROW('Water Data'!F196))),'Data Summary'!CA202="Yes"),OFFSET('Water Data'!$F$9,0,10*ROW('Water Data'!F196)),NA())</f>
        <v>#N/A</v>
      </c>
      <c r="M202" s="98" t="e">
        <f ca="true">+IF(AND(ISNUMBER(OFFSET('Water Data'!$G$4,0,10*ROW('Water Data'!G196))),'Data Summary'!CB202="Yes"),100-OFFSET('Water Data'!$G$4,0,10*ROW('Water Data'!G196)),NA())</f>
        <v>#N/A</v>
      </c>
      <c r="N202" s="98" t="e">
        <f ca="true">+IF(AND(ISNUMBER(OFFSET('Water Data'!$G$6,0,10*ROW('Water Data'!G196))),'Data Summary'!CC202="Yes"),OFFSET('Water Data'!$G$6,0,10*ROW('Water Data'!G196)),NA())</f>
        <v>#N/A</v>
      </c>
      <c r="O202" s="98" t="e">
        <f ca="true">+IF(AND(ISNUMBER(OFFSET('Water Data'!$G$9,0,10*ROW('Water Data'!G196))),'Data Summary'!CD202="Yes"),OFFSET('Water Data'!$G$9,0,10*ROW('Water Data'!G196)),NA())</f>
        <v>#N/A</v>
      </c>
      <c r="P202" s="98" t="e">
        <f ca="true">+IF(AND(ISNUMBER(OFFSET('Water Data'!$H$4,0,10*ROW('Water Data'!H196))),'Data Summary'!CE202="Yes"),100-OFFSET('Water Data'!$H$4,0,10*ROW('Water Data'!H196)),NA())</f>
        <v>#N/A</v>
      </c>
      <c r="Q202" s="98" t="e">
        <f ca="true">+IF(AND(ISNUMBER(OFFSET('Water Data'!$H$6,0,10*ROW('Water Data'!H196))),'Data Summary'!CF202="Yes"),OFFSET('Water Data'!$H$6,0,10*ROW('Water Data'!H196)),NA())</f>
        <v>#N/A</v>
      </c>
      <c r="R202" s="98" t="e">
        <f ca="true">+IF(AND(ISNUMBER(OFFSET('Water Data'!$H$9,0,10*ROW('Water Data'!H196))),'Data Summary'!CG202="Yes"),OFFSET('Water Data'!$H$9,0,10*ROW('Water Data'!H196)),NA())</f>
        <v>#N/A</v>
      </c>
      <c r="S202" s="98" t="e">
        <f ca="true">+IF(AND(ISNUMBER(OFFSET('Water Data'!$I$4,0,10*ROW('Water Data'!I196))),'Data Summary'!CH202="Yes"),100-OFFSET('Water Data'!$I$4,0,10*ROW('Water Data'!I196)),NA())</f>
        <v>#N/A</v>
      </c>
      <c r="T202" s="98" t="e">
        <f ca="true">+IF(AND(ISNUMBER(OFFSET('Water Data'!$I$6,0,10*ROW('Water Data'!I196))),'Data Summary'!CI202="Yes"),OFFSET('Water Data'!$I$6,0,10*ROW('Water Data'!I196)),NA())</f>
        <v>#N/A</v>
      </c>
      <c r="U202" s="98" t="e">
        <f ca="true">+IF(AND(ISNUMBER(OFFSET('Water Data'!$I$9,0,10*ROW('Water Data'!I196))),'Data Summary'!CJ202="Yes"),OFFSET('Water Data'!$I$9,0,10*ROW('Water Data'!I196)),NA())</f>
        <v>#N/A</v>
      </c>
      <c r="V202" s="99" t="e">
        <f ca="true">+IF(AND(ISNUMBER(OFFSET('Sanitation Data'!$D$4,0,10*ROW('Sanitation Data'!D196))),'Data Summary'!CK202="Yes"),100-OFFSET('Sanitation Data'!$D$4,0,10*ROW('Sanitation Data'!D196)),NA())</f>
        <v>#N/A</v>
      </c>
      <c r="W202" s="99" t="e">
        <f ca="true">+IF(AND(ISNUMBER(OFFSET('Sanitation Data'!$D$6,0,10*ROW('Sanitation Data'!D196))),'Data Summary'!CL202="Yes"),OFFSET('Sanitation Data'!$D$6,0,10*ROW('Sanitation Data'!D196)),NA())</f>
        <v>#N/A</v>
      </c>
      <c r="X202" s="99" t="e">
        <f ca="true">+IF(AND(ISNUMBER(OFFSET('Sanitation Data'!$D$10,0,10*ROW('Sanitation Data'!D196))),'Data Summary'!CM202="Yes"),OFFSET('Sanitation Data'!$D$10,0,10*ROW('Sanitation Data'!D196)),NA())</f>
        <v>#N/A</v>
      </c>
      <c r="Y202" s="99" t="e">
        <f ca="true">+IF(AND(ISNUMBER(OFFSET('Sanitation Data'!$D$11,0,10*ROW('Sanitation Data'!D196))),'Data Summary'!CN202="Yes"),OFFSET('Sanitation Data'!$D$11,0,10*ROW('Sanitation Data'!D196)),NA())</f>
        <v>#N/A</v>
      </c>
      <c r="Z202" s="99" t="e">
        <f ca="true">+IF(AND(ISNUMBER(OFFSET('Sanitation Data'!$D$12,0,10*ROW('Sanitation Data'!D196))),'Data Summary'!CO202="Yes"),OFFSET('Sanitation Data'!$D$12,0,10*ROW('Sanitation Data'!D196)),NA())</f>
        <v>#N/A</v>
      </c>
      <c r="AA202" s="99" t="e">
        <f ca="true">+IF(AND(ISNUMBER(OFFSET('Sanitation Data'!$E$4,0,10*ROW('Sanitation Data'!E196))),'Data Summary'!CP202="Yes"),100-OFFSET('Sanitation Data'!$E$4,0,10*ROW('Sanitation Data'!E196)),NA())</f>
        <v>#N/A</v>
      </c>
      <c r="AB202" s="99" t="e">
        <f ca="true">+IF(AND(ISNUMBER(OFFSET('Sanitation Data'!$E$6,0,10*ROW('Sanitation Data'!E196))),'Data Summary'!CQ202="Yes"),OFFSET('Sanitation Data'!$E$6,0,10*ROW('Sanitation Data'!E196)),NA())</f>
        <v>#N/A</v>
      </c>
      <c r="AC202" s="99" t="e">
        <f ca="true">+IF(AND(ISNUMBER(OFFSET('Sanitation Data'!$E$10,0,10*ROW('Sanitation Data'!E196))),'Data Summary'!CR202="Yes"),OFFSET('Sanitation Data'!$E$10,0,10*ROW('Sanitation Data'!E196)),NA())</f>
        <v>#N/A</v>
      </c>
      <c r="AD202" s="99" t="e">
        <f ca="true">+IF(AND(ISNUMBER(OFFSET('Sanitation Data'!$E$11,0,10*ROW('Sanitation Data'!E196))),'Data Summary'!CS202="Yes"),OFFSET('Sanitation Data'!$E$11,0,10*ROW('Sanitation Data'!E196)),NA())</f>
        <v>#N/A</v>
      </c>
      <c r="AE202" s="99" t="e">
        <f ca="true">+IF(AND(ISNUMBER(OFFSET('Sanitation Data'!$E$12,0,10*ROW('Sanitation Data'!E196))),'Data Summary'!CT202="Yes"),OFFSET('Sanitation Data'!$E$12,0,10*ROW('Sanitation Data'!E196)),NA())</f>
        <v>#N/A</v>
      </c>
      <c r="AF202" s="99" t="e">
        <f ca="true">+IF(AND(ISNUMBER(OFFSET('Sanitation Data'!$F$4,0,10*ROW('Sanitation Data'!F196))),'Data Summary'!CU202="Yes"),100-OFFSET('Sanitation Data'!$F$4,0,10*ROW('Sanitation Data'!F196)),NA())</f>
        <v>#N/A</v>
      </c>
      <c r="AG202" s="99" t="e">
        <f ca="true">+IF(AND(ISNUMBER(OFFSET('Sanitation Data'!$F$6,0,10*ROW('Sanitation Data'!F196))),'Data Summary'!CV202="Yes"),OFFSET('Sanitation Data'!$F$6,0,10*ROW('Sanitation Data'!F196)),NA())</f>
        <v>#N/A</v>
      </c>
      <c r="AH202" s="99" t="e">
        <f ca="true">+IF(AND(ISNUMBER(OFFSET('Sanitation Data'!$F$10,0,10*ROW('Sanitation Data'!F196))),'Data Summary'!CW202="Yes"),OFFSET('Sanitation Data'!$F$10,0,10*ROW('Sanitation Data'!F196)),NA())</f>
        <v>#N/A</v>
      </c>
      <c r="AI202" s="99" t="e">
        <f ca="true">+IF(AND(ISNUMBER(OFFSET('Sanitation Data'!$F$11,0,10*ROW('Sanitation Data'!F196))),'Data Summary'!CX202="Yes"),OFFSET('Sanitation Data'!$F$11,0,10*ROW('Sanitation Data'!F196)),NA())</f>
        <v>#N/A</v>
      </c>
      <c r="AJ202" s="99" t="e">
        <f ca="true">+IF(AND(ISNUMBER(OFFSET('Sanitation Data'!$F$12,0,10*ROW('Sanitation Data'!F196))),'Data Summary'!CY202="Yes"),OFFSET('Sanitation Data'!$F$12,0,10*ROW('Sanitation Data'!F196)),NA())</f>
        <v>#N/A</v>
      </c>
      <c r="AK202" s="99" t="e">
        <f ca="true">+IF(AND(ISNUMBER(OFFSET('Sanitation Data'!$G$4,0,10*ROW('Sanitation Data'!G196))),'Data Summary'!CZ202="Yes"),100-OFFSET('Sanitation Data'!$G$4,0,10*ROW('Sanitation Data'!G196)),NA())</f>
        <v>#N/A</v>
      </c>
      <c r="AL202" s="99" t="e">
        <f ca="true">+IF(AND(ISNUMBER(OFFSET('Sanitation Data'!$G$6,0,10*ROW('Sanitation Data'!G196))),'Data Summary'!DA202="Yes"),OFFSET('Sanitation Data'!$G$6,0,10*ROW('Sanitation Data'!G196)),NA())</f>
        <v>#N/A</v>
      </c>
      <c r="AM202" s="99" t="e">
        <f ca="true">+IF(AND(ISNUMBER(OFFSET('Sanitation Data'!$G$10,0,10*ROW('Sanitation Data'!G196))),'Data Summary'!DB202="Yes"),OFFSET('Sanitation Data'!$G$10,0,10*ROW('Sanitation Data'!G196)),NA())</f>
        <v>#N/A</v>
      </c>
      <c r="AN202" s="99" t="e">
        <f ca="true">+IF(AND(ISNUMBER(OFFSET('Sanitation Data'!$G$11,0,10*ROW('Sanitation Data'!G196))),'Data Summary'!DC202="Yes"),OFFSET('Sanitation Data'!$G$11,0,10*ROW('Sanitation Data'!G196)),NA())</f>
        <v>#N/A</v>
      </c>
      <c r="AO202" s="99" t="e">
        <f ca="true">+IF(AND(ISNUMBER(OFFSET('Sanitation Data'!$G$12,0,10*ROW('Sanitation Data'!G196))),'Data Summary'!DD202="Yes"),OFFSET('Sanitation Data'!$G$12,0,10*ROW('Sanitation Data'!G196)),NA())</f>
        <v>#N/A</v>
      </c>
      <c r="AP202" s="99" t="e">
        <f ca="true">+IF(AND(ISNUMBER(OFFSET('Sanitation Data'!$H$4,0,10*ROW('Sanitation Data'!H196))),'Data Summary'!DE202="Yes"),100-OFFSET('Sanitation Data'!$H$4,0,10*ROW('Sanitation Data'!H196)),NA())</f>
        <v>#N/A</v>
      </c>
      <c r="AQ202" s="99" t="e">
        <f ca="true">+IF(AND(ISNUMBER(OFFSET('Sanitation Data'!$H$6,0,10*ROW('Sanitation Data'!H196))),'Data Summary'!DF202="Yes"),OFFSET('Sanitation Data'!$H$6,0,10*ROW('Sanitation Data'!H196)),NA())</f>
        <v>#N/A</v>
      </c>
      <c r="AR202" s="99" t="e">
        <f ca="true">+IF(AND(ISNUMBER(OFFSET('Sanitation Data'!$H$10,0,10*ROW('Sanitation Data'!H196))),'Data Summary'!DG202="Yes"),OFFSET('Sanitation Data'!$H$10,0,10*ROW('Sanitation Data'!H196)),NA())</f>
        <v>#N/A</v>
      </c>
      <c r="AS202" s="99" t="e">
        <f ca="true">+IF(AND(ISNUMBER(OFFSET('Sanitation Data'!$H$11,0,10*ROW('Sanitation Data'!H196))),'Data Summary'!DH202="Yes"),OFFSET('Sanitation Data'!$H$11,0,10*ROW('Sanitation Data'!H196)),NA())</f>
        <v>#N/A</v>
      </c>
      <c r="AT202" s="99" t="e">
        <f ca="true">+IF(AND(ISNUMBER(OFFSET('Sanitation Data'!$H$12,0,10*ROW('Sanitation Data'!H196))),'Data Summary'!DI202="Yes"),OFFSET('Sanitation Data'!$H$12,0,10*ROW('Sanitation Data'!H196)),NA())</f>
        <v>#N/A</v>
      </c>
      <c r="AU202" s="99" t="e">
        <f ca="true">+IF(AND(ISNUMBER(OFFSET('Sanitation Data'!$I$4,0,10*ROW('Sanitation Data'!I196))),'Data Summary'!DJ202="Yes"),100-OFFSET('Sanitation Data'!$I$4,0,10*ROW('Sanitation Data'!I196)),NA())</f>
        <v>#N/A</v>
      </c>
      <c r="AV202" s="99" t="e">
        <f ca="true">+IF(AND(ISNUMBER(OFFSET('Sanitation Data'!$I$6,0,10*ROW('Sanitation Data'!I196))),'Data Summary'!DK202="Yes"),OFFSET('Sanitation Data'!$I$6,0,10*ROW('Sanitation Data'!I196)),NA())</f>
        <v>#N/A</v>
      </c>
      <c r="AW202" s="99" t="e">
        <f ca="true">+IF(AND(ISNUMBER(OFFSET('Sanitation Data'!$I$10,0,10*ROW('Sanitation Data'!I196))),'Data Summary'!DL202="Yes"),OFFSET('Sanitation Data'!$I$10,0,10*ROW('Sanitation Data'!I196)),NA())</f>
        <v>#N/A</v>
      </c>
      <c r="AX202" s="99" t="e">
        <f ca="true">+IF(AND(ISNUMBER(OFFSET('Sanitation Data'!$I$11,0,10*ROW('Sanitation Data'!I196))),'Data Summary'!DM202="Yes"),OFFSET('Sanitation Data'!$I$11,0,10*ROW('Sanitation Data'!I196)),NA())</f>
        <v>#N/A</v>
      </c>
      <c r="AY202" s="99" t="e">
        <f ca="true">+IF(AND(ISNUMBER(OFFSET('Sanitation Data'!$I$12,0,10*ROW('Sanitation Data'!I196))),'Data Summary'!DN202="Yes"),OFFSET('Sanitation Data'!$I$12,0,10*ROW('Sanitation Data'!I196)),NA())</f>
        <v>#N/A</v>
      </c>
      <c r="AZ202" s="100" t="e">
        <f ca="true">+IF(AND(ISNUMBER(OFFSET('Hygiene Data'!$D$5,0,10*ROW('Hygiene Data'!D196))),'Data Summary'!DO202="Yes"),OFFSET('Hygiene Data'!$D$5,0,10*ROW('Hygiene Data'!D196)),NA())</f>
        <v>#N/A</v>
      </c>
      <c r="BA202" s="100" t="e">
        <f ca="true">+IF(AND(ISNUMBER(OFFSET('Hygiene Data'!$D$7,0,10*ROW('Hygiene Data'!D196))),'Data Summary'!DP202="Yes"),OFFSET('Hygiene Data'!$D$7,0,10*ROW('Hygiene Data'!D196)),NA())</f>
        <v>#N/A</v>
      </c>
      <c r="BB202" s="100" t="e">
        <f ca="true">+IF(AND(ISNUMBER(OFFSET('Hygiene Data'!$D$9,0,10*ROW('Hygiene Data'!D196))),'Data Summary'!DQ202="Yes"),OFFSET('Hygiene Data'!$D$9,0,10*ROW('Hygiene Data'!D196)),NA())</f>
        <v>#N/A</v>
      </c>
      <c r="BC202" s="100" t="e">
        <f ca="true">+IF(AND(ISNUMBER(OFFSET('Hygiene Data'!$E$5,0,10*ROW('Hygiene Data'!E196))),'Data Summary'!DR202="Yes"),OFFSET('Hygiene Data'!$E$5,0,10*ROW('Hygiene Data'!E196)),NA())</f>
        <v>#N/A</v>
      </c>
      <c r="BD202" s="100" t="e">
        <f ca="true">+IF(AND(ISNUMBER(OFFSET('Hygiene Data'!$E$7,0,10*ROW('Hygiene Data'!E196))),'Data Summary'!DS202="Yes"),OFFSET('Hygiene Data'!$E$7,0,10*ROW('Hygiene Data'!E196)),NA())</f>
        <v>#N/A</v>
      </c>
      <c r="BE202" s="100" t="e">
        <f ca="true">+IF(AND(ISNUMBER(OFFSET('Hygiene Data'!$E$9,0,10*ROW('Hygiene Data'!E196))),'Data Summary'!DT202="Yes"),OFFSET('Hygiene Data'!$E$9,0,10*ROW('Hygiene Data'!E196)),NA())</f>
        <v>#N/A</v>
      </c>
      <c r="BF202" s="100" t="e">
        <f ca="true">+IF(AND(ISNUMBER(OFFSET('Hygiene Data'!$F$5,0,10*ROW('Hygiene Data'!F196))),'Data Summary'!DU202="Yes"),OFFSET('Hygiene Data'!$F$5,0,10*ROW('Hygiene Data'!F196)),NA())</f>
        <v>#N/A</v>
      </c>
      <c r="BG202" s="100" t="e">
        <f ca="true">+IF(AND(ISNUMBER(OFFSET('Hygiene Data'!$F$7,0,10*ROW('Hygiene Data'!F196))),'Data Summary'!DV202="Yes"),OFFSET('Hygiene Data'!$F$7,0,10*ROW('Hygiene Data'!F196)),NA())</f>
        <v>#N/A</v>
      </c>
      <c r="BH202" s="100" t="e">
        <f ca="true">+IF(AND(ISNUMBER(OFFSET('Hygiene Data'!$F$9,0,10*ROW('Hygiene Data'!F196))),'Data Summary'!DW202="Yes"),OFFSET('Hygiene Data'!$F$9,0,10*ROW('Hygiene Data'!F196)),NA())</f>
        <v>#N/A</v>
      </c>
      <c r="BI202" s="100" t="e">
        <f ca="true">+IF(AND(ISNUMBER(OFFSET('Hygiene Data'!$G$5,0,10*ROW('Hygiene Data'!G196))),'Data Summary'!DX202="Yes"),OFFSET('Hygiene Data'!$G$5,0,10*ROW('Hygiene Data'!G196)),NA())</f>
        <v>#N/A</v>
      </c>
      <c r="BJ202" s="100" t="e">
        <f ca="true">+IF(AND(ISNUMBER(OFFSET('Hygiene Data'!$G$7,0,10*ROW('Hygiene Data'!G196))),'Data Summary'!DY202="Yes"),OFFSET('Hygiene Data'!$G$7,0,10*ROW('Hygiene Data'!G196)),NA())</f>
        <v>#N/A</v>
      </c>
      <c r="BK202" s="100" t="e">
        <f ca="true">+IF(AND(ISNUMBER(OFFSET('Hygiene Data'!$G$9,0,10*ROW('Hygiene Data'!G196))),'Data Summary'!DZ202="Yes"),OFFSET('Hygiene Data'!$G$9,0,10*ROW('Hygiene Data'!G196)),NA())</f>
        <v>#N/A</v>
      </c>
      <c r="BL202" s="100" t="e">
        <f ca="true">+IF(AND(ISNUMBER(OFFSET('Hygiene Data'!$H$5,0,10*ROW('Hygiene Data'!H196))),'Data Summary'!EA202="Yes"),OFFSET('Hygiene Data'!$H$5,0,10*ROW('Hygiene Data'!H196)),NA())</f>
        <v>#N/A</v>
      </c>
      <c r="BM202" s="100" t="e">
        <f ca="true">+IF(AND(ISNUMBER(OFFSET('Hygiene Data'!$H$7,0,10*ROW('Hygiene Data'!H196))),'Data Summary'!EB202="Yes"),OFFSET('Hygiene Data'!$H$7,0,10*ROW('Hygiene Data'!H196)),NA())</f>
        <v>#N/A</v>
      </c>
      <c r="BN202" s="100" t="e">
        <f ca="true">+IF(AND(ISNUMBER(OFFSET('Hygiene Data'!$H$9,0,10*ROW('Hygiene Data'!H196))),'Data Summary'!EC202="Yes"),OFFSET('Hygiene Data'!$H$9,0,10*ROW('Hygiene Data'!H196)),NA())</f>
        <v>#N/A</v>
      </c>
      <c r="BO202" s="100" t="e">
        <f ca="true">+IF(AND(ISNUMBER(OFFSET('Hygiene Data'!$I$5,0,10*ROW('Hygiene Data'!I196))),'Data Summary'!ED202="Yes"),OFFSET('Hygiene Data'!$I$5,0,10*ROW('Hygiene Data'!I196)),NA())</f>
        <v>#N/A</v>
      </c>
      <c r="BP202" s="100" t="e">
        <f ca="true">+IF(AND(ISNUMBER(OFFSET('Hygiene Data'!$I$7,0,10*ROW('Hygiene Data'!I196))),'Data Summary'!EE202="Yes"),OFFSET('Hygiene Data'!$I$7,0,10*ROW('Hygiene Data'!I196)),NA())</f>
        <v>#N/A</v>
      </c>
      <c r="BQ202" s="100" t="e">
        <f ca="true">+IF(AND(ISNUMBER(OFFSET('Hygiene Data'!$I$9,0,10*ROW('Hygiene Data'!I196))),'Data Summary'!EF202="Yes"),OFFSET('Hygiene Data'!$I$9,0,10*ROW('Hygiene Data'!I196)),NA())</f>
        <v>#N/A</v>
      </c>
    </row>
    <row xmlns:x14ac="http://schemas.microsoft.com/office/spreadsheetml/2009/9/ac" r="203" x14ac:dyDescent="0.2">
      <c r="A203" s="351" t="e">
        <f ca="true">+RIGHT('Data Summary'!A203,LEN('Data Summary'!A203)-9)</f>
        <v>#VALUE!</v>
      </c>
      <c r="B203" s="38" t="str">
        <f ca="true">+IF(ISTEXT('Data Summary'!B203),'Data Summary'!B203,"")</f>
        <v/>
      </c>
      <c r="C203" s="350" t="e">
        <f ca="true">+VALUE('Data Summary'!C203)</f>
        <v>#VALUE!</v>
      </c>
      <c r="D203" s="98" t="e">
        <f ca="true">+IF(AND(ISNUMBER(OFFSET('Water Data'!$D$4,0,10*ROW('Water Data'!D197))),'Data Summary'!BS203="Yes"),100-OFFSET('Water Data'!$D$4,0,10*ROW('Water Data'!D197)),NA())</f>
        <v>#N/A</v>
      </c>
      <c r="E203" s="98" t="e">
        <f ca="true">+IF(AND(ISNUMBER(OFFSET('Water Data'!$D$6,0,10*ROW('Water Data'!D197))),'Data Summary'!BT203="Yes"),OFFSET('Water Data'!$D$6,0,10*ROW('Water Data'!D197)),NA())</f>
        <v>#N/A</v>
      </c>
      <c r="F203" s="98" t="e">
        <f ca="true">+IF(AND(ISNUMBER(OFFSET('Water Data'!$D$9,0,10*ROW('Water Data'!D197))),'Data Summary'!BU203="Yes"),OFFSET('Water Data'!$D$9,0,10*ROW('Water Data'!D197)),NA())</f>
        <v>#N/A</v>
      </c>
      <c r="G203" s="98" t="e">
        <f ca="true">+IF(AND(ISNUMBER(OFFSET('Water Data'!$E$4,0,10*ROW('Water Data'!E197))),'Data Summary'!BV203="Yes"),100-OFFSET('Water Data'!$E$4,0,10*ROW('Water Data'!E197)),NA())</f>
        <v>#N/A</v>
      </c>
      <c r="H203" s="98" t="e">
        <f ca="true">+IF(AND(ISNUMBER(OFFSET('Water Data'!$E$6,0,10*ROW('Water Data'!E197))),'Data Summary'!BW203="Yes"),OFFSET('Water Data'!$E$6,0,10*ROW('Water Data'!E197)),NA())</f>
        <v>#N/A</v>
      </c>
      <c r="I203" s="98" t="e">
        <f ca="true">+IF(AND(ISNUMBER(OFFSET('Water Data'!$E$9,0,10*ROW('Water Data'!E197))),'Data Summary'!BX203="Yes"),OFFSET('Water Data'!$E$9,0,10*ROW('Water Data'!E197)),NA())</f>
        <v>#N/A</v>
      </c>
      <c r="J203" s="98" t="e">
        <f ca="true">+IF(AND(ISNUMBER(OFFSET('Water Data'!$F$4,0,10*ROW('Water Data'!F197))),'Data Summary'!BY203="Yes"),100-OFFSET('Water Data'!$F$4,0,10*ROW('Water Data'!F197)),NA())</f>
        <v>#N/A</v>
      </c>
      <c r="K203" s="98" t="e">
        <f ca="true">+IF(AND(ISNUMBER(OFFSET('Water Data'!$F$6,0,10*ROW('Water Data'!F197))),'Data Summary'!BZ203="Yes"),OFFSET('Water Data'!$F$6,0,10*ROW('Water Data'!F197)),NA())</f>
        <v>#N/A</v>
      </c>
      <c r="L203" s="98" t="e">
        <f ca="true">+IF(AND(ISNUMBER(OFFSET('Water Data'!$F$9,0,10*ROW('Water Data'!F197))),'Data Summary'!CA203="Yes"),OFFSET('Water Data'!$F$9,0,10*ROW('Water Data'!F197)),NA())</f>
        <v>#N/A</v>
      </c>
      <c r="M203" s="98" t="e">
        <f ca="true">+IF(AND(ISNUMBER(OFFSET('Water Data'!$G$4,0,10*ROW('Water Data'!G197))),'Data Summary'!CB203="Yes"),100-OFFSET('Water Data'!$G$4,0,10*ROW('Water Data'!G197)),NA())</f>
        <v>#N/A</v>
      </c>
      <c r="N203" s="98" t="e">
        <f ca="true">+IF(AND(ISNUMBER(OFFSET('Water Data'!$G$6,0,10*ROW('Water Data'!G197))),'Data Summary'!CC203="Yes"),OFFSET('Water Data'!$G$6,0,10*ROW('Water Data'!G197)),NA())</f>
        <v>#N/A</v>
      </c>
      <c r="O203" s="98" t="e">
        <f ca="true">+IF(AND(ISNUMBER(OFFSET('Water Data'!$G$9,0,10*ROW('Water Data'!G197))),'Data Summary'!CD203="Yes"),OFFSET('Water Data'!$G$9,0,10*ROW('Water Data'!G197)),NA())</f>
        <v>#N/A</v>
      </c>
      <c r="P203" s="98" t="e">
        <f ca="true">+IF(AND(ISNUMBER(OFFSET('Water Data'!$H$4,0,10*ROW('Water Data'!H197))),'Data Summary'!CE203="Yes"),100-OFFSET('Water Data'!$H$4,0,10*ROW('Water Data'!H197)),NA())</f>
        <v>#N/A</v>
      </c>
      <c r="Q203" s="98" t="e">
        <f ca="true">+IF(AND(ISNUMBER(OFFSET('Water Data'!$H$6,0,10*ROW('Water Data'!H197))),'Data Summary'!CF203="Yes"),OFFSET('Water Data'!$H$6,0,10*ROW('Water Data'!H197)),NA())</f>
        <v>#N/A</v>
      </c>
      <c r="R203" s="98" t="e">
        <f ca="true">+IF(AND(ISNUMBER(OFFSET('Water Data'!$H$9,0,10*ROW('Water Data'!H197))),'Data Summary'!CG203="Yes"),OFFSET('Water Data'!$H$9,0,10*ROW('Water Data'!H197)),NA())</f>
        <v>#N/A</v>
      </c>
      <c r="S203" s="98" t="e">
        <f ca="true">+IF(AND(ISNUMBER(OFFSET('Water Data'!$I$4,0,10*ROW('Water Data'!I197))),'Data Summary'!CH203="Yes"),100-OFFSET('Water Data'!$I$4,0,10*ROW('Water Data'!I197)),NA())</f>
        <v>#N/A</v>
      </c>
      <c r="T203" s="98" t="e">
        <f ca="true">+IF(AND(ISNUMBER(OFFSET('Water Data'!$I$6,0,10*ROW('Water Data'!I197))),'Data Summary'!CI203="Yes"),OFFSET('Water Data'!$I$6,0,10*ROW('Water Data'!I197)),NA())</f>
        <v>#N/A</v>
      </c>
      <c r="U203" s="98" t="e">
        <f ca="true">+IF(AND(ISNUMBER(OFFSET('Water Data'!$I$9,0,10*ROW('Water Data'!I197))),'Data Summary'!CJ203="Yes"),OFFSET('Water Data'!$I$9,0,10*ROW('Water Data'!I197)),NA())</f>
        <v>#N/A</v>
      </c>
      <c r="V203" s="99" t="e">
        <f ca="true">+IF(AND(ISNUMBER(OFFSET('Sanitation Data'!$D$4,0,10*ROW('Sanitation Data'!D197))),'Data Summary'!CK203="Yes"),100-OFFSET('Sanitation Data'!$D$4,0,10*ROW('Sanitation Data'!D197)),NA())</f>
        <v>#N/A</v>
      </c>
      <c r="W203" s="99" t="e">
        <f ca="true">+IF(AND(ISNUMBER(OFFSET('Sanitation Data'!$D$6,0,10*ROW('Sanitation Data'!D197))),'Data Summary'!CL203="Yes"),OFFSET('Sanitation Data'!$D$6,0,10*ROW('Sanitation Data'!D197)),NA())</f>
        <v>#N/A</v>
      </c>
      <c r="X203" s="99" t="e">
        <f ca="true">+IF(AND(ISNUMBER(OFFSET('Sanitation Data'!$D$10,0,10*ROW('Sanitation Data'!D197))),'Data Summary'!CM203="Yes"),OFFSET('Sanitation Data'!$D$10,0,10*ROW('Sanitation Data'!D197)),NA())</f>
        <v>#N/A</v>
      </c>
      <c r="Y203" s="99" t="e">
        <f ca="true">+IF(AND(ISNUMBER(OFFSET('Sanitation Data'!$D$11,0,10*ROW('Sanitation Data'!D197))),'Data Summary'!CN203="Yes"),OFFSET('Sanitation Data'!$D$11,0,10*ROW('Sanitation Data'!D197)),NA())</f>
        <v>#N/A</v>
      </c>
      <c r="Z203" s="99" t="e">
        <f ca="true">+IF(AND(ISNUMBER(OFFSET('Sanitation Data'!$D$12,0,10*ROW('Sanitation Data'!D197))),'Data Summary'!CO203="Yes"),OFFSET('Sanitation Data'!$D$12,0,10*ROW('Sanitation Data'!D197)),NA())</f>
        <v>#N/A</v>
      </c>
      <c r="AA203" s="99" t="e">
        <f ca="true">+IF(AND(ISNUMBER(OFFSET('Sanitation Data'!$E$4,0,10*ROW('Sanitation Data'!E197))),'Data Summary'!CP203="Yes"),100-OFFSET('Sanitation Data'!$E$4,0,10*ROW('Sanitation Data'!E197)),NA())</f>
        <v>#N/A</v>
      </c>
      <c r="AB203" s="99" t="e">
        <f ca="true">+IF(AND(ISNUMBER(OFFSET('Sanitation Data'!$E$6,0,10*ROW('Sanitation Data'!E197))),'Data Summary'!CQ203="Yes"),OFFSET('Sanitation Data'!$E$6,0,10*ROW('Sanitation Data'!E197)),NA())</f>
        <v>#N/A</v>
      </c>
      <c r="AC203" s="99" t="e">
        <f ca="true">+IF(AND(ISNUMBER(OFFSET('Sanitation Data'!$E$10,0,10*ROW('Sanitation Data'!E197))),'Data Summary'!CR203="Yes"),OFFSET('Sanitation Data'!$E$10,0,10*ROW('Sanitation Data'!E197)),NA())</f>
        <v>#N/A</v>
      </c>
      <c r="AD203" s="99" t="e">
        <f ca="true">+IF(AND(ISNUMBER(OFFSET('Sanitation Data'!$E$11,0,10*ROW('Sanitation Data'!E197))),'Data Summary'!CS203="Yes"),OFFSET('Sanitation Data'!$E$11,0,10*ROW('Sanitation Data'!E197)),NA())</f>
        <v>#N/A</v>
      </c>
      <c r="AE203" s="99" t="e">
        <f ca="true">+IF(AND(ISNUMBER(OFFSET('Sanitation Data'!$E$12,0,10*ROW('Sanitation Data'!E197))),'Data Summary'!CT203="Yes"),OFFSET('Sanitation Data'!$E$12,0,10*ROW('Sanitation Data'!E197)),NA())</f>
        <v>#N/A</v>
      </c>
      <c r="AF203" s="99" t="e">
        <f ca="true">+IF(AND(ISNUMBER(OFFSET('Sanitation Data'!$F$4,0,10*ROW('Sanitation Data'!F197))),'Data Summary'!CU203="Yes"),100-OFFSET('Sanitation Data'!$F$4,0,10*ROW('Sanitation Data'!F197)),NA())</f>
        <v>#N/A</v>
      </c>
      <c r="AG203" s="99" t="e">
        <f ca="true">+IF(AND(ISNUMBER(OFFSET('Sanitation Data'!$F$6,0,10*ROW('Sanitation Data'!F197))),'Data Summary'!CV203="Yes"),OFFSET('Sanitation Data'!$F$6,0,10*ROW('Sanitation Data'!F197)),NA())</f>
        <v>#N/A</v>
      </c>
      <c r="AH203" s="99" t="e">
        <f ca="true">+IF(AND(ISNUMBER(OFFSET('Sanitation Data'!$F$10,0,10*ROW('Sanitation Data'!F197))),'Data Summary'!CW203="Yes"),OFFSET('Sanitation Data'!$F$10,0,10*ROW('Sanitation Data'!F197)),NA())</f>
        <v>#N/A</v>
      </c>
      <c r="AI203" s="99" t="e">
        <f ca="true">+IF(AND(ISNUMBER(OFFSET('Sanitation Data'!$F$11,0,10*ROW('Sanitation Data'!F197))),'Data Summary'!CX203="Yes"),OFFSET('Sanitation Data'!$F$11,0,10*ROW('Sanitation Data'!F197)),NA())</f>
        <v>#N/A</v>
      </c>
      <c r="AJ203" s="99" t="e">
        <f ca="true">+IF(AND(ISNUMBER(OFFSET('Sanitation Data'!$F$12,0,10*ROW('Sanitation Data'!F197))),'Data Summary'!CY203="Yes"),OFFSET('Sanitation Data'!$F$12,0,10*ROW('Sanitation Data'!F197)),NA())</f>
        <v>#N/A</v>
      </c>
      <c r="AK203" s="99" t="e">
        <f ca="true">+IF(AND(ISNUMBER(OFFSET('Sanitation Data'!$G$4,0,10*ROW('Sanitation Data'!G197))),'Data Summary'!CZ203="Yes"),100-OFFSET('Sanitation Data'!$G$4,0,10*ROW('Sanitation Data'!G197)),NA())</f>
        <v>#N/A</v>
      </c>
      <c r="AL203" s="99" t="e">
        <f ca="true">+IF(AND(ISNUMBER(OFFSET('Sanitation Data'!$G$6,0,10*ROW('Sanitation Data'!G197))),'Data Summary'!DA203="Yes"),OFFSET('Sanitation Data'!$G$6,0,10*ROW('Sanitation Data'!G197)),NA())</f>
        <v>#N/A</v>
      </c>
      <c r="AM203" s="99" t="e">
        <f ca="true">+IF(AND(ISNUMBER(OFFSET('Sanitation Data'!$G$10,0,10*ROW('Sanitation Data'!G197))),'Data Summary'!DB203="Yes"),OFFSET('Sanitation Data'!$G$10,0,10*ROW('Sanitation Data'!G197)),NA())</f>
        <v>#N/A</v>
      </c>
      <c r="AN203" s="99" t="e">
        <f ca="true">+IF(AND(ISNUMBER(OFFSET('Sanitation Data'!$G$11,0,10*ROW('Sanitation Data'!G197))),'Data Summary'!DC203="Yes"),OFFSET('Sanitation Data'!$G$11,0,10*ROW('Sanitation Data'!G197)),NA())</f>
        <v>#N/A</v>
      </c>
      <c r="AO203" s="99" t="e">
        <f ca="true">+IF(AND(ISNUMBER(OFFSET('Sanitation Data'!$G$12,0,10*ROW('Sanitation Data'!G197))),'Data Summary'!DD203="Yes"),OFFSET('Sanitation Data'!$G$12,0,10*ROW('Sanitation Data'!G197)),NA())</f>
        <v>#N/A</v>
      </c>
      <c r="AP203" s="99" t="e">
        <f ca="true">+IF(AND(ISNUMBER(OFFSET('Sanitation Data'!$H$4,0,10*ROW('Sanitation Data'!H197))),'Data Summary'!DE203="Yes"),100-OFFSET('Sanitation Data'!$H$4,0,10*ROW('Sanitation Data'!H197)),NA())</f>
        <v>#N/A</v>
      </c>
      <c r="AQ203" s="99" t="e">
        <f ca="true">+IF(AND(ISNUMBER(OFFSET('Sanitation Data'!$H$6,0,10*ROW('Sanitation Data'!H197))),'Data Summary'!DF203="Yes"),OFFSET('Sanitation Data'!$H$6,0,10*ROW('Sanitation Data'!H197)),NA())</f>
        <v>#N/A</v>
      </c>
      <c r="AR203" s="99" t="e">
        <f ca="true">+IF(AND(ISNUMBER(OFFSET('Sanitation Data'!$H$10,0,10*ROW('Sanitation Data'!H197))),'Data Summary'!DG203="Yes"),OFFSET('Sanitation Data'!$H$10,0,10*ROW('Sanitation Data'!H197)),NA())</f>
        <v>#N/A</v>
      </c>
      <c r="AS203" s="99" t="e">
        <f ca="true">+IF(AND(ISNUMBER(OFFSET('Sanitation Data'!$H$11,0,10*ROW('Sanitation Data'!H197))),'Data Summary'!DH203="Yes"),OFFSET('Sanitation Data'!$H$11,0,10*ROW('Sanitation Data'!H197)),NA())</f>
        <v>#N/A</v>
      </c>
      <c r="AT203" s="99" t="e">
        <f ca="true">+IF(AND(ISNUMBER(OFFSET('Sanitation Data'!$H$12,0,10*ROW('Sanitation Data'!H197))),'Data Summary'!DI203="Yes"),OFFSET('Sanitation Data'!$H$12,0,10*ROW('Sanitation Data'!H197)),NA())</f>
        <v>#N/A</v>
      </c>
      <c r="AU203" s="99" t="e">
        <f ca="true">+IF(AND(ISNUMBER(OFFSET('Sanitation Data'!$I$4,0,10*ROW('Sanitation Data'!I197))),'Data Summary'!DJ203="Yes"),100-OFFSET('Sanitation Data'!$I$4,0,10*ROW('Sanitation Data'!I197)),NA())</f>
        <v>#N/A</v>
      </c>
      <c r="AV203" s="99" t="e">
        <f ca="true">+IF(AND(ISNUMBER(OFFSET('Sanitation Data'!$I$6,0,10*ROW('Sanitation Data'!I197))),'Data Summary'!DK203="Yes"),OFFSET('Sanitation Data'!$I$6,0,10*ROW('Sanitation Data'!I197)),NA())</f>
        <v>#N/A</v>
      </c>
      <c r="AW203" s="99" t="e">
        <f ca="true">+IF(AND(ISNUMBER(OFFSET('Sanitation Data'!$I$10,0,10*ROW('Sanitation Data'!I197))),'Data Summary'!DL203="Yes"),OFFSET('Sanitation Data'!$I$10,0,10*ROW('Sanitation Data'!I197)),NA())</f>
        <v>#N/A</v>
      </c>
      <c r="AX203" s="99" t="e">
        <f ca="true">+IF(AND(ISNUMBER(OFFSET('Sanitation Data'!$I$11,0,10*ROW('Sanitation Data'!I197))),'Data Summary'!DM203="Yes"),OFFSET('Sanitation Data'!$I$11,0,10*ROW('Sanitation Data'!I197)),NA())</f>
        <v>#N/A</v>
      </c>
      <c r="AY203" s="99" t="e">
        <f ca="true">+IF(AND(ISNUMBER(OFFSET('Sanitation Data'!$I$12,0,10*ROW('Sanitation Data'!I197))),'Data Summary'!DN203="Yes"),OFFSET('Sanitation Data'!$I$12,0,10*ROW('Sanitation Data'!I197)),NA())</f>
        <v>#N/A</v>
      </c>
      <c r="AZ203" s="100" t="e">
        <f ca="true">+IF(AND(ISNUMBER(OFFSET('Hygiene Data'!$D$5,0,10*ROW('Hygiene Data'!D197))),'Data Summary'!DO203="Yes"),OFFSET('Hygiene Data'!$D$5,0,10*ROW('Hygiene Data'!D197)),NA())</f>
        <v>#N/A</v>
      </c>
      <c r="BA203" s="100" t="e">
        <f ca="true">+IF(AND(ISNUMBER(OFFSET('Hygiene Data'!$D$7,0,10*ROW('Hygiene Data'!D197))),'Data Summary'!DP203="Yes"),OFFSET('Hygiene Data'!$D$7,0,10*ROW('Hygiene Data'!D197)),NA())</f>
        <v>#N/A</v>
      </c>
      <c r="BB203" s="100" t="e">
        <f ca="true">+IF(AND(ISNUMBER(OFFSET('Hygiene Data'!$D$9,0,10*ROW('Hygiene Data'!D197))),'Data Summary'!DQ203="Yes"),OFFSET('Hygiene Data'!$D$9,0,10*ROW('Hygiene Data'!D197)),NA())</f>
        <v>#N/A</v>
      </c>
      <c r="BC203" s="100" t="e">
        <f ca="true">+IF(AND(ISNUMBER(OFFSET('Hygiene Data'!$E$5,0,10*ROW('Hygiene Data'!E197))),'Data Summary'!DR203="Yes"),OFFSET('Hygiene Data'!$E$5,0,10*ROW('Hygiene Data'!E197)),NA())</f>
        <v>#N/A</v>
      </c>
      <c r="BD203" s="100" t="e">
        <f ca="true">+IF(AND(ISNUMBER(OFFSET('Hygiene Data'!$E$7,0,10*ROW('Hygiene Data'!E197))),'Data Summary'!DS203="Yes"),OFFSET('Hygiene Data'!$E$7,0,10*ROW('Hygiene Data'!E197)),NA())</f>
        <v>#N/A</v>
      </c>
      <c r="BE203" s="100" t="e">
        <f ca="true">+IF(AND(ISNUMBER(OFFSET('Hygiene Data'!$E$9,0,10*ROW('Hygiene Data'!E197))),'Data Summary'!DT203="Yes"),OFFSET('Hygiene Data'!$E$9,0,10*ROW('Hygiene Data'!E197)),NA())</f>
        <v>#N/A</v>
      </c>
      <c r="BF203" s="100" t="e">
        <f ca="true">+IF(AND(ISNUMBER(OFFSET('Hygiene Data'!$F$5,0,10*ROW('Hygiene Data'!F197))),'Data Summary'!DU203="Yes"),OFFSET('Hygiene Data'!$F$5,0,10*ROW('Hygiene Data'!F197)),NA())</f>
        <v>#N/A</v>
      </c>
      <c r="BG203" s="100" t="e">
        <f ca="true">+IF(AND(ISNUMBER(OFFSET('Hygiene Data'!$F$7,0,10*ROW('Hygiene Data'!F197))),'Data Summary'!DV203="Yes"),OFFSET('Hygiene Data'!$F$7,0,10*ROW('Hygiene Data'!F197)),NA())</f>
        <v>#N/A</v>
      </c>
      <c r="BH203" s="100" t="e">
        <f ca="true">+IF(AND(ISNUMBER(OFFSET('Hygiene Data'!$F$9,0,10*ROW('Hygiene Data'!F197))),'Data Summary'!DW203="Yes"),OFFSET('Hygiene Data'!$F$9,0,10*ROW('Hygiene Data'!F197)),NA())</f>
        <v>#N/A</v>
      </c>
      <c r="BI203" s="100" t="e">
        <f ca="true">+IF(AND(ISNUMBER(OFFSET('Hygiene Data'!$G$5,0,10*ROW('Hygiene Data'!G197))),'Data Summary'!DX203="Yes"),OFFSET('Hygiene Data'!$G$5,0,10*ROW('Hygiene Data'!G197)),NA())</f>
        <v>#N/A</v>
      </c>
      <c r="BJ203" s="100" t="e">
        <f ca="true">+IF(AND(ISNUMBER(OFFSET('Hygiene Data'!$G$7,0,10*ROW('Hygiene Data'!G197))),'Data Summary'!DY203="Yes"),OFFSET('Hygiene Data'!$G$7,0,10*ROW('Hygiene Data'!G197)),NA())</f>
        <v>#N/A</v>
      </c>
      <c r="BK203" s="100" t="e">
        <f ca="true">+IF(AND(ISNUMBER(OFFSET('Hygiene Data'!$G$9,0,10*ROW('Hygiene Data'!G197))),'Data Summary'!DZ203="Yes"),OFFSET('Hygiene Data'!$G$9,0,10*ROW('Hygiene Data'!G197)),NA())</f>
        <v>#N/A</v>
      </c>
      <c r="BL203" s="100" t="e">
        <f ca="true">+IF(AND(ISNUMBER(OFFSET('Hygiene Data'!$H$5,0,10*ROW('Hygiene Data'!H197))),'Data Summary'!EA203="Yes"),OFFSET('Hygiene Data'!$H$5,0,10*ROW('Hygiene Data'!H197)),NA())</f>
        <v>#N/A</v>
      </c>
      <c r="BM203" s="100" t="e">
        <f ca="true">+IF(AND(ISNUMBER(OFFSET('Hygiene Data'!$H$7,0,10*ROW('Hygiene Data'!H197))),'Data Summary'!EB203="Yes"),OFFSET('Hygiene Data'!$H$7,0,10*ROW('Hygiene Data'!H197)),NA())</f>
        <v>#N/A</v>
      </c>
      <c r="BN203" s="100" t="e">
        <f ca="true">+IF(AND(ISNUMBER(OFFSET('Hygiene Data'!$H$9,0,10*ROW('Hygiene Data'!H197))),'Data Summary'!EC203="Yes"),OFFSET('Hygiene Data'!$H$9,0,10*ROW('Hygiene Data'!H197)),NA())</f>
        <v>#N/A</v>
      </c>
      <c r="BO203" s="100" t="e">
        <f ca="true">+IF(AND(ISNUMBER(OFFSET('Hygiene Data'!$I$5,0,10*ROW('Hygiene Data'!I197))),'Data Summary'!ED203="Yes"),OFFSET('Hygiene Data'!$I$5,0,10*ROW('Hygiene Data'!I197)),NA())</f>
        <v>#N/A</v>
      </c>
      <c r="BP203" s="100" t="e">
        <f ca="true">+IF(AND(ISNUMBER(OFFSET('Hygiene Data'!$I$7,0,10*ROW('Hygiene Data'!I197))),'Data Summary'!EE203="Yes"),OFFSET('Hygiene Data'!$I$7,0,10*ROW('Hygiene Data'!I197)),NA())</f>
        <v>#N/A</v>
      </c>
      <c r="BQ203" s="100" t="e">
        <f ca="true">+IF(AND(ISNUMBER(OFFSET('Hygiene Data'!$I$9,0,10*ROW('Hygiene Data'!I197))),'Data Summary'!EF203="Yes"),OFFSET('Hygiene Data'!$I$9,0,10*ROW('Hygiene Data'!I197)),NA())</f>
        <v>#N/A</v>
      </c>
    </row>
    <row xmlns:x14ac="http://schemas.microsoft.com/office/spreadsheetml/2009/9/ac" r="204" x14ac:dyDescent="0.2">
      <c r="A204" s="351" t="e">
        <f ca="true">+RIGHT('Data Summary'!A204,LEN('Data Summary'!A204)-9)</f>
        <v>#VALUE!</v>
      </c>
      <c r="B204" s="38" t="str">
        <f ca="true">+IF(ISTEXT('Data Summary'!B204),'Data Summary'!B204,"")</f>
        <v/>
      </c>
      <c r="C204" s="350" t="e">
        <f ca="true">+VALUE('Data Summary'!C204)</f>
        <v>#VALUE!</v>
      </c>
      <c r="D204" s="98" t="e">
        <f ca="true">+IF(AND(ISNUMBER(OFFSET('Water Data'!$D$4,0,10*ROW('Water Data'!D198))),'Data Summary'!BS204="Yes"),100-OFFSET('Water Data'!$D$4,0,10*ROW('Water Data'!D198)),NA())</f>
        <v>#N/A</v>
      </c>
      <c r="E204" s="98" t="e">
        <f ca="true">+IF(AND(ISNUMBER(OFFSET('Water Data'!$D$6,0,10*ROW('Water Data'!D198))),'Data Summary'!BT204="Yes"),OFFSET('Water Data'!$D$6,0,10*ROW('Water Data'!D198)),NA())</f>
        <v>#N/A</v>
      </c>
      <c r="F204" s="98" t="e">
        <f ca="true">+IF(AND(ISNUMBER(OFFSET('Water Data'!$D$9,0,10*ROW('Water Data'!D198))),'Data Summary'!BU204="Yes"),OFFSET('Water Data'!$D$9,0,10*ROW('Water Data'!D198)),NA())</f>
        <v>#N/A</v>
      </c>
      <c r="G204" s="98" t="e">
        <f ca="true">+IF(AND(ISNUMBER(OFFSET('Water Data'!$E$4,0,10*ROW('Water Data'!E198))),'Data Summary'!BV204="Yes"),100-OFFSET('Water Data'!$E$4,0,10*ROW('Water Data'!E198)),NA())</f>
        <v>#N/A</v>
      </c>
      <c r="H204" s="98" t="e">
        <f ca="true">+IF(AND(ISNUMBER(OFFSET('Water Data'!$E$6,0,10*ROW('Water Data'!E198))),'Data Summary'!BW204="Yes"),OFFSET('Water Data'!$E$6,0,10*ROW('Water Data'!E198)),NA())</f>
        <v>#N/A</v>
      </c>
      <c r="I204" s="98" t="e">
        <f ca="true">+IF(AND(ISNUMBER(OFFSET('Water Data'!$E$9,0,10*ROW('Water Data'!E198))),'Data Summary'!BX204="Yes"),OFFSET('Water Data'!$E$9,0,10*ROW('Water Data'!E198)),NA())</f>
        <v>#N/A</v>
      </c>
      <c r="J204" s="98" t="e">
        <f ca="true">+IF(AND(ISNUMBER(OFFSET('Water Data'!$F$4,0,10*ROW('Water Data'!F198))),'Data Summary'!BY204="Yes"),100-OFFSET('Water Data'!$F$4,0,10*ROW('Water Data'!F198)),NA())</f>
        <v>#N/A</v>
      </c>
      <c r="K204" s="98" t="e">
        <f ca="true">+IF(AND(ISNUMBER(OFFSET('Water Data'!$F$6,0,10*ROW('Water Data'!F198))),'Data Summary'!BZ204="Yes"),OFFSET('Water Data'!$F$6,0,10*ROW('Water Data'!F198)),NA())</f>
        <v>#N/A</v>
      </c>
      <c r="L204" s="98" t="e">
        <f ca="true">+IF(AND(ISNUMBER(OFFSET('Water Data'!$F$9,0,10*ROW('Water Data'!F198))),'Data Summary'!CA204="Yes"),OFFSET('Water Data'!$F$9,0,10*ROW('Water Data'!F198)),NA())</f>
        <v>#N/A</v>
      </c>
      <c r="M204" s="98" t="e">
        <f ca="true">+IF(AND(ISNUMBER(OFFSET('Water Data'!$G$4,0,10*ROW('Water Data'!G198))),'Data Summary'!CB204="Yes"),100-OFFSET('Water Data'!$G$4,0,10*ROW('Water Data'!G198)),NA())</f>
        <v>#N/A</v>
      </c>
      <c r="N204" s="98" t="e">
        <f ca="true">+IF(AND(ISNUMBER(OFFSET('Water Data'!$G$6,0,10*ROW('Water Data'!G198))),'Data Summary'!CC204="Yes"),OFFSET('Water Data'!$G$6,0,10*ROW('Water Data'!G198)),NA())</f>
        <v>#N/A</v>
      </c>
      <c r="O204" s="98" t="e">
        <f ca="true">+IF(AND(ISNUMBER(OFFSET('Water Data'!$G$9,0,10*ROW('Water Data'!G198))),'Data Summary'!CD204="Yes"),OFFSET('Water Data'!$G$9,0,10*ROW('Water Data'!G198)),NA())</f>
        <v>#N/A</v>
      </c>
      <c r="P204" s="98" t="e">
        <f ca="true">+IF(AND(ISNUMBER(OFFSET('Water Data'!$H$4,0,10*ROW('Water Data'!H198))),'Data Summary'!CE204="Yes"),100-OFFSET('Water Data'!$H$4,0,10*ROW('Water Data'!H198)),NA())</f>
        <v>#N/A</v>
      </c>
      <c r="Q204" s="98" t="e">
        <f ca="true">+IF(AND(ISNUMBER(OFFSET('Water Data'!$H$6,0,10*ROW('Water Data'!H198))),'Data Summary'!CF204="Yes"),OFFSET('Water Data'!$H$6,0,10*ROW('Water Data'!H198)),NA())</f>
        <v>#N/A</v>
      </c>
      <c r="R204" s="98" t="e">
        <f ca="true">+IF(AND(ISNUMBER(OFFSET('Water Data'!$H$9,0,10*ROW('Water Data'!H198))),'Data Summary'!CG204="Yes"),OFFSET('Water Data'!$H$9,0,10*ROW('Water Data'!H198)),NA())</f>
        <v>#N/A</v>
      </c>
      <c r="S204" s="98" t="e">
        <f ca="true">+IF(AND(ISNUMBER(OFFSET('Water Data'!$I$4,0,10*ROW('Water Data'!I198))),'Data Summary'!CH204="Yes"),100-OFFSET('Water Data'!$I$4,0,10*ROW('Water Data'!I198)),NA())</f>
        <v>#N/A</v>
      </c>
      <c r="T204" s="98" t="e">
        <f ca="true">+IF(AND(ISNUMBER(OFFSET('Water Data'!$I$6,0,10*ROW('Water Data'!I198))),'Data Summary'!CI204="Yes"),OFFSET('Water Data'!$I$6,0,10*ROW('Water Data'!I198)),NA())</f>
        <v>#N/A</v>
      </c>
      <c r="U204" s="98" t="e">
        <f ca="true">+IF(AND(ISNUMBER(OFFSET('Water Data'!$I$9,0,10*ROW('Water Data'!I198))),'Data Summary'!CJ204="Yes"),OFFSET('Water Data'!$I$9,0,10*ROW('Water Data'!I198)),NA())</f>
        <v>#N/A</v>
      </c>
      <c r="V204" s="99" t="e">
        <f ca="true">+IF(AND(ISNUMBER(OFFSET('Sanitation Data'!$D$4,0,10*ROW('Sanitation Data'!D198))),'Data Summary'!CK204="Yes"),100-OFFSET('Sanitation Data'!$D$4,0,10*ROW('Sanitation Data'!D198)),NA())</f>
        <v>#N/A</v>
      </c>
      <c r="W204" s="99" t="e">
        <f ca="true">+IF(AND(ISNUMBER(OFFSET('Sanitation Data'!$D$6,0,10*ROW('Sanitation Data'!D198))),'Data Summary'!CL204="Yes"),OFFSET('Sanitation Data'!$D$6,0,10*ROW('Sanitation Data'!D198)),NA())</f>
        <v>#N/A</v>
      </c>
      <c r="X204" s="99" t="e">
        <f ca="true">+IF(AND(ISNUMBER(OFFSET('Sanitation Data'!$D$10,0,10*ROW('Sanitation Data'!D198))),'Data Summary'!CM204="Yes"),OFFSET('Sanitation Data'!$D$10,0,10*ROW('Sanitation Data'!D198)),NA())</f>
        <v>#N/A</v>
      </c>
      <c r="Y204" s="99" t="e">
        <f ca="true">+IF(AND(ISNUMBER(OFFSET('Sanitation Data'!$D$11,0,10*ROW('Sanitation Data'!D198))),'Data Summary'!CN204="Yes"),OFFSET('Sanitation Data'!$D$11,0,10*ROW('Sanitation Data'!D198)),NA())</f>
        <v>#N/A</v>
      </c>
      <c r="Z204" s="99" t="e">
        <f ca="true">+IF(AND(ISNUMBER(OFFSET('Sanitation Data'!$D$12,0,10*ROW('Sanitation Data'!D198))),'Data Summary'!CO204="Yes"),OFFSET('Sanitation Data'!$D$12,0,10*ROW('Sanitation Data'!D198)),NA())</f>
        <v>#N/A</v>
      </c>
      <c r="AA204" s="99" t="e">
        <f ca="true">+IF(AND(ISNUMBER(OFFSET('Sanitation Data'!$E$4,0,10*ROW('Sanitation Data'!E198))),'Data Summary'!CP204="Yes"),100-OFFSET('Sanitation Data'!$E$4,0,10*ROW('Sanitation Data'!E198)),NA())</f>
        <v>#N/A</v>
      </c>
      <c r="AB204" s="99" t="e">
        <f ca="true">+IF(AND(ISNUMBER(OFFSET('Sanitation Data'!$E$6,0,10*ROW('Sanitation Data'!E198))),'Data Summary'!CQ204="Yes"),OFFSET('Sanitation Data'!$E$6,0,10*ROW('Sanitation Data'!E198)),NA())</f>
        <v>#N/A</v>
      </c>
      <c r="AC204" s="99" t="e">
        <f ca="true">+IF(AND(ISNUMBER(OFFSET('Sanitation Data'!$E$10,0,10*ROW('Sanitation Data'!E198))),'Data Summary'!CR204="Yes"),OFFSET('Sanitation Data'!$E$10,0,10*ROW('Sanitation Data'!E198)),NA())</f>
        <v>#N/A</v>
      </c>
      <c r="AD204" s="99" t="e">
        <f ca="true">+IF(AND(ISNUMBER(OFFSET('Sanitation Data'!$E$11,0,10*ROW('Sanitation Data'!E198))),'Data Summary'!CS204="Yes"),OFFSET('Sanitation Data'!$E$11,0,10*ROW('Sanitation Data'!E198)),NA())</f>
        <v>#N/A</v>
      </c>
      <c r="AE204" s="99" t="e">
        <f ca="true">+IF(AND(ISNUMBER(OFFSET('Sanitation Data'!$E$12,0,10*ROW('Sanitation Data'!E198))),'Data Summary'!CT204="Yes"),OFFSET('Sanitation Data'!$E$12,0,10*ROW('Sanitation Data'!E198)),NA())</f>
        <v>#N/A</v>
      </c>
      <c r="AF204" s="99" t="e">
        <f ca="true">+IF(AND(ISNUMBER(OFFSET('Sanitation Data'!$F$4,0,10*ROW('Sanitation Data'!F198))),'Data Summary'!CU204="Yes"),100-OFFSET('Sanitation Data'!$F$4,0,10*ROW('Sanitation Data'!F198)),NA())</f>
        <v>#N/A</v>
      </c>
      <c r="AG204" s="99" t="e">
        <f ca="true">+IF(AND(ISNUMBER(OFFSET('Sanitation Data'!$F$6,0,10*ROW('Sanitation Data'!F198))),'Data Summary'!CV204="Yes"),OFFSET('Sanitation Data'!$F$6,0,10*ROW('Sanitation Data'!F198)),NA())</f>
        <v>#N/A</v>
      </c>
      <c r="AH204" s="99" t="e">
        <f ca="true">+IF(AND(ISNUMBER(OFFSET('Sanitation Data'!$F$10,0,10*ROW('Sanitation Data'!F198))),'Data Summary'!CW204="Yes"),OFFSET('Sanitation Data'!$F$10,0,10*ROW('Sanitation Data'!F198)),NA())</f>
        <v>#N/A</v>
      </c>
      <c r="AI204" s="99" t="e">
        <f ca="true">+IF(AND(ISNUMBER(OFFSET('Sanitation Data'!$F$11,0,10*ROW('Sanitation Data'!F198))),'Data Summary'!CX204="Yes"),OFFSET('Sanitation Data'!$F$11,0,10*ROW('Sanitation Data'!F198)),NA())</f>
        <v>#N/A</v>
      </c>
      <c r="AJ204" s="99" t="e">
        <f ca="true">+IF(AND(ISNUMBER(OFFSET('Sanitation Data'!$F$12,0,10*ROW('Sanitation Data'!F198))),'Data Summary'!CY204="Yes"),OFFSET('Sanitation Data'!$F$12,0,10*ROW('Sanitation Data'!F198)),NA())</f>
        <v>#N/A</v>
      </c>
      <c r="AK204" s="99" t="e">
        <f ca="true">+IF(AND(ISNUMBER(OFFSET('Sanitation Data'!$G$4,0,10*ROW('Sanitation Data'!G198))),'Data Summary'!CZ204="Yes"),100-OFFSET('Sanitation Data'!$G$4,0,10*ROW('Sanitation Data'!G198)),NA())</f>
        <v>#N/A</v>
      </c>
      <c r="AL204" s="99" t="e">
        <f ca="true">+IF(AND(ISNUMBER(OFFSET('Sanitation Data'!$G$6,0,10*ROW('Sanitation Data'!G198))),'Data Summary'!DA204="Yes"),OFFSET('Sanitation Data'!$G$6,0,10*ROW('Sanitation Data'!G198)),NA())</f>
        <v>#N/A</v>
      </c>
      <c r="AM204" s="99" t="e">
        <f ca="true">+IF(AND(ISNUMBER(OFFSET('Sanitation Data'!$G$10,0,10*ROW('Sanitation Data'!G198))),'Data Summary'!DB204="Yes"),OFFSET('Sanitation Data'!$G$10,0,10*ROW('Sanitation Data'!G198)),NA())</f>
        <v>#N/A</v>
      </c>
      <c r="AN204" s="99" t="e">
        <f ca="true">+IF(AND(ISNUMBER(OFFSET('Sanitation Data'!$G$11,0,10*ROW('Sanitation Data'!G198))),'Data Summary'!DC204="Yes"),OFFSET('Sanitation Data'!$G$11,0,10*ROW('Sanitation Data'!G198)),NA())</f>
        <v>#N/A</v>
      </c>
      <c r="AO204" s="99" t="e">
        <f ca="true">+IF(AND(ISNUMBER(OFFSET('Sanitation Data'!$G$12,0,10*ROW('Sanitation Data'!G198))),'Data Summary'!DD204="Yes"),OFFSET('Sanitation Data'!$G$12,0,10*ROW('Sanitation Data'!G198)),NA())</f>
        <v>#N/A</v>
      </c>
      <c r="AP204" s="99" t="e">
        <f ca="true">+IF(AND(ISNUMBER(OFFSET('Sanitation Data'!$H$4,0,10*ROW('Sanitation Data'!H198))),'Data Summary'!DE204="Yes"),100-OFFSET('Sanitation Data'!$H$4,0,10*ROW('Sanitation Data'!H198)),NA())</f>
        <v>#N/A</v>
      </c>
      <c r="AQ204" s="99" t="e">
        <f ca="true">+IF(AND(ISNUMBER(OFFSET('Sanitation Data'!$H$6,0,10*ROW('Sanitation Data'!H198))),'Data Summary'!DF204="Yes"),OFFSET('Sanitation Data'!$H$6,0,10*ROW('Sanitation Data'!H198)),NA())</f>
        <v>#N/A</v>
      </c>
      <c r="AR204" s="99" t="e">
        <f ca="true">+IF(AND(ISNUMBER(OFFSET('Sanitation Data'!$H$10,0,10*ROW('Sanitation Data'!H198))),'Data Summary'!DG204="Yes"),OFFSET('Sanitation Data'!$H$10,0,10*ROW('Sanitation Data'!H198)),NA())</f>
        <v>#N/A</v>
      </c>
      <c r="AS204" s="99" t="e">
        <f ca="true">+IF(AND(ISNUMBER(OFFSET('Sanitation Data'!$H$11,0,10*ROW('Sanitation Data'!H198))),'Data Summary'!DH204="Yes"),OFFSET('Sanitation Data'!$H$11,0,10*ROW('Sanitation Data'!H198)),NA())</f>
        <v>#N/A</v>
      </c>
      <c r="AT204" s="99" t="e">
        <f ca="true">+IF(AND(ISNUMBER(OFFSET('Sanitation Data'!$H$12,0,10*ROW('Sanitation Data'!H198))),'Data Summary'!DI204="Yes"),OFFSET('Sanitation Data'!$H$12,0,10*ROW('Sanitation Data'!H198)),NA())</f>
        <v>#N/A</v>
      </c>
      <c r="AU204" s="99" t="e">
        <f ca="true">+IF(AND(ISNUMBER(OFFSET('Sanitation Data'!$I$4,0,10*ROW('Sanitation Data'!I198))),'Data Summary'!DJ204="Yes"),100-OFFSET('Sanitation Data'!$I$4,0,10*ROW('Sanitation Data'!I198)),NA())</f>
        <v>#N/A</v>
      </c>
      <c r="AV204" s="99" t="e">
        <f ca="true">+IF(AND(ISNUMBER(OFFSET('Sanitation Data'!$I$6,0,10*ROW('Sanitation Data'!I198))),'Data Summary'!DK204="Yes"),OFFSET('Sanitation Data'!$I$6,0,10*ROW('Sanitation Data'!I198)),NA())</f>
        <v>#N/A</v>
      </c>
      <c r="AW204" s="99" t="e">
        <f ca="true">+IF(AND(ISNUMBER(OFFSET('Sanitation Data'!$I$10,0,10*ROW('Sanitation Data'!I198))),'Data Summary'!DL204="Yes"),OFFSET('Sanitation Data'!$I$10,0,10*ROW('Sanitation Data'!I198)),NA())</f>
        <v>#N/A</v>
      </c>
      <c r="AX204" s="99" t="e">
        <f ca="true">+IF(AND(ISNUMBER(OFFSET('Sanitation Data'!$I$11,0,10*ROW('Sanitation Data'!I198))),'Data Summary'!DM204="Yes"),OFFSET('Sanitation Data'!$I$11,0,10*ROW('Sanitation Data'!I198)),NA())</f>
        <v>#N/A</v>
      </c>
      <c r="AY204" s="99" t="e">
        <f ca="true">+IF(AND(ISNUMBER(OFFSET('Sanitation Data'!$I$12,0,10*ROW('Sanitation Data'!I198))),'Data Summary'!DN204="Yes"),OFFSET('Sanitation Data'!$I$12,0,10*ROW('Sanitation Data'!I198)),NA())</f>
        <v>#N/A</v>
      </c>
      <c r="AZ204" s="100" t="e">
        <f ca="true">+IF(AND(ISNUMBER(OFFSET('Hygiene Data'!$D$5,0,10*ROW('Hygiene Data'!D198))),'Data Summary'!DO204="Yes"),OFFSET('Hygiene Data'!$D$5,0,10*ROW('Hygiene Data'!D198)),NA())</f>
        <v>#N/A</v>
      </c>
      <c r="BA204" s="100" t="e">
        <f ca="true">+IF(AND(ISNUMBER(OFFSET('Hygiene Data'!$D$7,0,10*ROW('Hygiene Data'!D198))),'Data Summary'!DP204="Yes"),OFFSET('Hygiene Data'!$D$7,0,10*ROW('Hygiene Data'!D198)),NA())</f>
        <v>#N/A</v>
      </c>
      <c r="BB204" s="100" t="e">
        <f ca="true">+IF(AND(ISNUMBER(OFFSET('Hygiene Data'!$D$9,0,10*ROW('Hygiene Data'!D198))),'Data Summary'!DQ204="Yes"),OFFSET('Hygiene Data'!$D$9,0,10*ROW('Hygiene Data'!D198)),NA())</f>
        <v>#N/A</v>
      </c>
      <c r="BC204" s="100" t="e">
        <f ca="true">+IF(AND(ISNUMBER(OFFSET('Hygiene Data'!$E$5,0,10*ROW('Hygiene Data'!E198))),'Data Summary'!DR204="Yes"),OFFSET('Hygiene Data'!$E$5,0,10*ROW('Hygiene Data'!E198)),NA())</f>
        <v>#N/A</v>
      </c>
      <c r="BD204" s="100" t="e">
        <f ca="true">+IF(AND(ISNUMBER(OFFSET('Hygiene Data'!$E$7,0,10*ROW('Hygiene Data'!E198))),'Data Summary'!DS204="Yes"),OFFSET('Hygiene Data'!$E$7,0,10*ROW('Hygiene Data'!E198)),NA())</f>
        <v>#N/A</v>
      </c>
      <c r="BE204" s="100" t="e">
        <f ca="true">+IF(AND(ISNUMBER(OFFSET('Hygiene Data'!$E$9,0,10*ROW('Hygiene Data'!E198))),'Data Summary'!DT204="Yes"),OFFSET('Hygiene Data'!$E$9,0,10*ROW('Hygiene Data'!E198)),NA())</f>
        <v>#N/A</v>
      </c>
      <c r="BF204" s="100" t="e">
        <f ca="true">+IF(AND(ISNUMBER(OFFSET('Hygiene Data'!$F$5,0,10*ROW('Hygiene Data'!F198))),'Data Summary'!DU204="Yes"),OFFSET('Hygiene Data'!$F$5,0,10*ROW('Hygiene Data'!F198)),NA())</f>
        <v>#N/A</v>
      </c>
      <c r="BG204" s="100" t="e">
        <f ca="true">+IF(AND(ISNUMBER(OFFSET('Hygiene Data'!$F$7,0,10*ROW('Hygiene Data'!F198))),'Data Summary'!DV204="Yes"),OFFSET('Hygiene Data'!$F$7,0,10*ROW('Hygiene Data'!F198)),NA())</f>
        <v>#N/A</v>
      </c>
      <c r="BH204" s="100" t="e">
        <f ca="true">+IF(AND(ISNUMBER(OFFSET('Hygiene Data'!$F$9,0,10*ROW('Hygiene Data'!F198))),'Data Summary'!DW204="Yes"),OFFSET('Hygiene Data'!$F$9,0,10*ROW('Hygiene Data'!F198)),NA())</f>
        <v>#N/A</v>
      </c>
      <c r="BI204" s="100" t="e">
        <f ca="true">+IF(AND(ISNUMBER(OFFSET('Hygiene Data'!$G$5,0,10*ROW('Hygiene Data'!G198))),'Data Summary'!DX204="Yes"),OFFSET('Hygiene Data'!$G$5,0,10*ROW('Hygiene Data'!G198)),NA())</f>
        <v>#N/A</v>
      </c>
      <c r="BJ204" s="100" t="e">
        <f ca="true">+IF(AND(ISNUMBER(OFFSET('Hygiene Data'!$G$7,0,10*ROW('Hygiene Data'!G198))),'Data Summary'!DY204="Yes"),OFFSET('Hygiene Data'!$G$7,0,10*ROW('Hygiene Data'!G198)),NA())</f>
        <v>#N/A</v>
      </c>
      <c r="BK204" s="100" t="e">
        <f ca="true">+IF(AND(ISNUMBER(OFFSET('Hygiene Data'!$G$9,0,10*ROW('Hygiene Data'!G198))),'Data Summary'!DZ204="Yes"),OFFSET('Hygiene Data'!$G$9,0,10*ROW('Hygiene Data'!G198)),NA())</f>
        <v>#N/A</v>
      </c>
      <c r="BL204" s="100" t="e">
        <f ca="true">+IF(AND(ISNUMBER(OFFSET('Hygiene Data'!$H$5,0,10*ROW('Hygiene Data'!H198))),'Data Summary'!EA204="Yes"),OFFSET('Hygiene Data'!$H$5,0,10*ROW('Hygiene Data'!H198)),NA())</f>
        <v>#N/A</v>
      </c>
      <c r="BM204" s="100" t="e">
        <f ca="true">+IF(AND(ISNUMBER(OFFSET('Hygiene Data'!$H$7,0,10*ROW('Hygiene Data'!H198))),'Data Summary'!EB204="Yes"),OFFSET('Hygiene Data'!$H$7,0,10*ROW('Hygiene Data'!H198)),NA())</f>
        <v>#N/A</v>
      </c>
      <c r="BN204" s="100" t="e">
        <f ca="true">+IF(AND(ISNUMBER(OFFSET('Hygiene Data'!$H$9,0,10*ROW('Hygiene Data'!H198))),'Data Summary'!EC204="Yes"),OFFSET('Hygiene Data'!$H$9,0,10*ROW('Hygiene Data'!H198)),NA())</f>
        <v>#N/A</v>
      </c>
      <c r="BO204" s="100" t="e">
        <f ca="true">+IF(AND(ISNUMBER(OFFSET('Hygiene Data'!$I$5,0,10*ROW('Hygiene Data'!I198))),'Data Summary'!ED204="Yes"),OFFSET('Hygiene Data'!$I$5,0,10*ROW('Hygiene Data'!I198)),NA())</f>
        <v>#N/A</v>
      </c>
      <c r="BP204" s="100" t="e">
        <f ca="true">+IF(AND(ISNUMBER(OFFSET('Hygiene Data'!$I$7,0,10*ROW('Hygiene Data'!I198))),'Data Summary'!EE204="Yes"),OFFSET('Hygiene Data'!$I$7,0,10*ROW('Hygiene Data'!I198)),NA())</f>
        <v>#N/A</v>
      </c>
      <c r="BQ204" s="100" t="e">
        <f ca="true">+IF(AND(ISNUMBER(OFFSET('Hygiene Data'!$I$9,0,10*ROW('Hygiene Data'!I198))),'Data Summary'!EF204="Yes"),OFFSET('Hygiene Data'!$I$9,0,10*ROW('Hygiene Data'!I198)),NA())</f>
        <v>#N/A</v>
      </c>
    </row>
    <row xmlns:x14ac="http://schemas.microsoft.com/office/spreadsheetml/2009/9/ac" r="205" x14ac:dyDescent="0.2">
      <c r="A205" s="351" t="e">
        <f ca="true">+RIGHT('Data Summary'!A205,LEN('Data Summary'!A205)-9)</f>
        <v>#VALUE!</v>
      </c>
      <c r="B205" s="38" t="str">
        <f ca="true">+IF(ISTEXT('Data Summary'!B205),'Data Summary'!B205,"")</f>
        <v/>
      </c>
      <c r="C205" s="350" t="e">
        <f ca="true">+VALUE('Data Summary'!C205)</f>
        <v>#VALUE!</v>
      </c>
      <c r="D205" s="98" t="e">
        <f ca="true">+IF(AND(ISNUMBER(OFFSET('Water Data'!$D$4,0,10*ROW('Water Data'!D199))),'Data Summary'!BS205="Yes"),100-OFFSET('Water Data'!$D$4,0,10*ROW('Water Data'!D199)),NA())</f>
        <v>#N/A</v>
      </c>
      <c r="E205" s="98" t="e">
        <f ca="true">+IF(AND(ISNUMBER(OFFSET('Water Data'!$D$6,0,10*ROW('Water Data'!D199))),'Data Summary'!BT205="Yes"),OFFSET('Water Data'!$D$6,0,10*ROW('Water Data'!D199)),NA())</f>
        <v>#N/A</v>
      </c>
      <c r="F205" s="98" t="e">
        <f ca="true">+IF(AND(ISNUMBER(OFFSET('Water Data'!$D$9,0,10*ROW('Water Data'!D199))),'Data Summary'!BU205="Yes"),OFFSET('Water Data'!$D$9,0,10*ROW('Water Data'!D199)),NA())</f>
        <v>#N/A</v>
      </c>
      <c r="G205" s="98" t="e">
        <f ca="true">+IF(AND(ISNUMBER(OFFSET('Water Data'!$E$4,0,10*ROW('Water Data'!E199))),'Data Summary'!BV205="Yes"),100-OFFSET('Water Data'!$E$4,0,10*ROW('Water Data'!E199)),NA())</f>
        <v>#N/A</v>
      </c>
      <c r="H205" s="98" t="e">
        <f ca="true">+IF(AND(ISNUMBER(OFFSET('Water Data'!$E$6,0,10*ROW('Water Data'!E199))),'Data Summary'!BW205="Yes"),OFFSET('Water Data'!$E$6,0,10*ROW('Water Data'!E199)),NA())</f>
        <v>#N/A</v>
      </c>
      <c r="I205" s="98" t="e">
        <f ca="true">+IF(AND(ISNUMBER(OFFSET('Water Data'!$E$9,0,10*ROW('Water Data'!E199))),'Data Summary'!BX205="Yes"),OFFSET('Water Data'!$E$9,0,10*ROW('Water Data'!E199)),NA())</f>
        <v>#N/A</v>
      </c>
      <c r="J205" s="98" t="e">
        <f ca="true">+IF(AND(ISNUMBER(OFFSET('Water Data'!$F$4,0,10*ROW('Water Data'!F199))),'Data Summary'!BY205="Yes"),100-OFFSET('Water Data'!$F$4,0,10*ROW('Water Data'!F199)),NA())</f>
        <v>#N/A</v>
      </c>
      <c r="K205" s="98" t="e">
        <f ca="true">+IF(AND(ISNUMBER(OFFSET('Water Data'!$F$6,0,10*ROW('Water Data'!F199))),'Data Summary'!BZ205="Yes"),OFFSET('Water Data'!$F$6,0,10*ROW('Water Data'!F199)),NA())</f>
        <v>#N/A</v>
      </c>
      <c r="L205" s="98" t="e">
        <f ca="true">+IF(AND(ISNUMBER(OFFSET('Water Data'!$F$9,0,10*ROW('Water Data'!F199))),'Data Summary'!CA205="Yes"),OFFSET('Water Data'!$F$9,0,10*ROW('Water Data'!F199)),NA())</f>
        <v>#N/A</v>
      </c>
      <c r="M205" s="98" t="e">
        <f ca="true">+IF(AND(ISNUMBER(OFFSET('Water Data'!$G$4,0,10*ROW('Water Data'!G199))),'Data Summary'!CB205="Yes"),100-OFFSET('Water Data'!$G$4,0,10*ROW('Water Data'!G199)),NA())</f>
        <v>#N/A</v>
      </c>
      <c r="N205" s="98" t="e">
        <f ca="true">+IF(AND(ISNUMBER(OFFSET('Water Data'!$G$6,0,10*ROW('Water Data'!G199))),'Data Summary'!CC205="Yes"),OFFSET('Water Data'!$G$6,0,10*ROW('Water Data'!G199)),NA())</f>
        <v>#N/A</v>
      </c>
      <c r="O205" s="98" t="e">
        <f ca="true">+IF(AND(ISNUMBER(OFFSET('Water Data'!$G$9,0,10*ROW('Water Data'!G199))),'Data Summary'!CD205="Yes"),OFFSET('Water Data'!$G$9,0,10*ROW('Water Data'!G199)),NA())</f>
        <v>#N/A</v>
      </c>
      <c r="P205" s="98" t="e">
        <f ca="true">+IF(AND(ISNUMBER(OFFSET('Water Data'!$H$4,0,10*ROW('Water Data'!H199))),'Data Summary'!CE205="Yes"),100-OFFSET('Water Data'!$H$4,0,10*ROW('Water Data'!H199)),NA())</f>
        <v>#N/A</v>
      </c>
      <c r="Q205" s="98" t="e">
        <f ca="true">+IF(AND(ISNUMBER(OFFSET('Water Data'!$H$6,0,10*ROW('Water Data'!H199))),'Data Summary'!CF205="Yes"),OFFSET('Water Data'!$H$6,0,10*ROW('Water Data'!H199)),NA())</f>
        <v>#N/A</v>
      </c>
      <c r="R205" s="98" t="e">
        <f ca="true">+IF(AND(ISNUMBER(OFFSET('Water Data'!$H$9,0,10*ROW('Water Data'!H199))),'Data Summary'!CG205="Yes"),OFFSET('Water Data'!$H$9,0,10*ROW('Water Data'!H199)),NA())</f>
        <v>#N/A</v>
      </c>
      <c r="S205" s="98" t="e">
        <f ca="true">+IF(AND(ISNUMBER(OFFSET('Water Data'!$I$4,0,10*ROW('Water Data'!I199))),'Data Summary'!CH205="Yes"),100-OFFSET('Water Data'!$I$4,0,10*ROW('Water Data'!I199)),NA())</f>
        <v>#N/A</v>
      </c>
      <c r="T205" s="98" t="e">
        <f ca="true">+IF(AND(ISNUMBER(OFFSET('Water Data'!$I$6,0,10*ROW('Water Data'!I199))),'Data Summary'!CI205="Yes"),OFFSET('Water Data'!$I$6,0,10*ROW('Water Data'!I199)),NA())</f>
        <v>#N/A</v>
      </c>
      <c r="U205" s="98" t="e">
        <f ca="true">+IF(AND(ISNUMBER(OFFSET('Water Data'!$I$9,0,10*ROW('Water Data'!I199))),'Data Summary'!CJ205="Yes"),OFFSET('Water Data'!$I$9,0,10*ROW('Water Data'!I199)),NA())</f>
        <v>#N/A</v>
      </c>
      <c r="V205" s="99" t="e">
        <f ca="true">+IF(AND(ISNUMBER(OFFSET('Sanitation Data'!$D$4,0,10*ROW('Sanitation Data'!D199))),'Data Summary'!CK205="Yes"),100-OFFSET('Sanitation Data'!$D$4,0,10*ROW('Sanitation Data'!D199)),NA())</f>
        <v>#N/A</v>
      </c>
      <c r="W205" s="99" t="e">
        <f ca="true">+IF(AND(ISNUMBER(OFFSET('Sanitation Data'!$D$6,0,10*ROW('Sanitation Data'!D199))),'Data Summary'!CL205="Yes"),OFFSET('Sanitation Data'!$D$6,0,10*ROW('Sanitation Data'!D199)),NA())</f>
        <v>#N/A</v>
      </c>
      <c r="X205" s="99" t="e">
        <f ca="true">+IF(AND(ISNUMBER(OFFSET('Sanitation Data'!$D$10,0,10*ROW('Sanitation Data'!D199))),'Data Summary'!CM205="Yes"),OFFSET('Sanitation Data'!$D$10,0,10*ROW('Sanitation Data'!D199)),NA())</f>
        <v>#N/A</v>
      </c>
      <c r="Y205" s="99" t="e">
        <f ca="true">+IF(AND(ISNUMBER(OFFSET('Sanitation Data'!$D$11,0,10*ROW('Sanitation Data'!D199))),'Data Summary'!CN205="Yes"),OFFSET('Sanitation Data'!$D$11,0,10*ROW('Sanitation Data'!D199)),NA())</f>
        <v>#N/A</v>
      </c>
      <c r="Z205" s="99" t="e">
        <f ca="true">+IF(AND(ISNUMBER(OFFSET('Sanitation Data'!$D$12,0,10*ROW('Sanitation Data'!D199))),'Data Summary'!CO205="Yes"),OFFSET('Sanitation Data'!$D$12,0,10*ROW('Sanitation Data'!D199)),NA())</f>
        <v>#N/A</v>
      </c>
      <c r="AA205" s="99" t="e">
        <f ca="true">+IF(AND(ISNUMBER(OFFSET('Sanitation Data'!$E$4,0,10*ROW('Sanitation Data'!E199))),'Data Summary'!CP205="Yes"),100-OFFSET('Sanitation Data'!$E$4,0,10*ROW('Sanitation Data'!E199)),NA())</f>
        <v>#N/A</v>
      </c>
      <c r="AB205" s="99" t="e">
        <f ca="true">+IF(AND(ISNUMBER(OFFSET('Sanitation Data'!$E$6,0,10*ROW('Sanitation Data'!E199))),'Data Summary'!CQ205="Yes"),OFFSET('Sanitation Data'!$E$6,0,10*ROW('Sanitation Data'!E199)),NA())</f>
        <v>#N/A</v>
      </c>
      <c r="AC205" s="99" t="e">
        <f ca="true">+IF(AND(ISNUMBER(OFFSET('Sanitation Data'!$E$10,0,10*ROW('Sanitation Data'!E199))),'Data Summary'!CR205="Yes"),OFFSET('Sanitation Data'!$E$10,0,10*ROW('Sanitation Data'!E199)),NA())</f>
        <v>#N/A</v>
      </c>
      <c r="AD205" s="99" t="e">
        <f ca="true">+IF(AND(ISNUMBER(OFFSET('Sanitation Data'!$E$11,0,10*ROW('Sanitation Data'!E199))),'Data Summary'!CS205="Yes"),OFFSET('Sanitation Data'!$E$11,0,10*ROW('Sanitation Data'!E199)),NA())</f>
        <v>#N/A</v>
      </c>
      <c r="AE205" s="99" t="e">
        <f ca="true">+IF(AND(ISNUMBER(OFFSET('Sanitation Data'!$E$12,0,10*ROW('Sanitation Data'!E199))),'Data Summary'!CT205="Yes"),OFFSET('Sanitation Data'!$E$12,0,10*ROW('Sanitation Data'!E199)),NA())</f>
        <v>#N/A</v>
      </c>
      <c r="AF205" s="99" t="e">
        <f ca="true">+IF(AND(ISNUMBER(OFFSET('Sanitation Data'!$F$4,0,10*ROW('Sanitation Data'!F199))),'Data Summary'!CU205="Yes"),100-OFFSET('Sanitation Data'!$F$4,0,10*ROW('Sanitation Data'!F199)),NA())</f>
        <v>#N/A</v>
      </c>
      <c r="AG205" s="99" t="e">
        <f ca="true">+IF(AND(ISNUMBER(OFFSET('Sanitation Data'!$F$6,0,10*ROW('Sanitation Data'!F199))),'Data Summary'!CV205="Yes"),OFFSET('Sanitation Data'!$F$6,0,10*ROW('Sanitation Data'!F199)),NA())</f>
        <v>#N/A</v>
      </c>
      <c r="AH205" s="99" t="e">
        <f ca="true">+IF(AND(ISNUMBER(OFFSET('Sanitation Data'!$F$10,0,10*ROW('Sanitation Data'!F199))),'Data Summary'!CW205="Yes"),OFFSET('Sanitation Data'!$F$10,0,10*ROW('Sanitation Data'!F199)),NA())</f>
        <v>#N/A</v>
      </c>
      <c r="AI205" s="99" t="e">
        <f ca="true">+IF(AND(ISNUMBER(OFFSET('Sanitation Data'!$F$11,0,10*ROW('Sanitation Data'!F199))),'Data Summary'!CX205="Yes"),OFFSET('Sanitation Data'!$F$11,0,10*ROW('Sanitation Data'!F199)),NA())</f>
        <v>#N/A</v>
      </c>
      <c r="AJ205" s="99" t="e">
        <f ca="true">+IF(AND(ISNUMBER(OFFSET('Sanitation Data'!$F$12,0,10*ROW('Sanitation Data'!F199))),'Data Summary'!CY205="Yes"),OFFSET('Sanitation Data'!$F$12,0,10*ROW('Sanitation Data'!F199)),NA())</f>
        <v>#N/A</v>
      </c>
      <c r="AK205" s="99" t="e">
        <f ca="true">+IF(AND(ISNUMBER(OFFSET('Sanitation Data'!$G$4,0,10*ROW('Sanitation Data'!G199))),'Data Summary'!CZ205="Yes"),100-OFFSET('Sanitation Data'!$G$4,0,10*ROW('Sanitation Data'!G199)),NA())</f>
        <v>#N/A</v>
      </c>
      <c r="AL205" s="99" t="e">
        <f ca="true">+IF(AND(ISNUMBER(OFFSET('Sanitation Data'!$G$6,0,10*ROW('Sanitation Data'!G199))),'Data Summary'!DA205="Yes"),OFFSET('Sanitation Data'!$G$6,0,10*ROW('Sanitation Data'!G199)),NA())</f>
        <v>#N/A</v>
      </c>
      <c r="AM205" s="99" t="e">
        <f ca="true">+IF(AND(ISNUMBER(OFFSET('Sanitation Data'!$G$10,0,10*ROW('Sanitation Data'!G199))),'Data Summary'!DB205="Yes"),OFFSET('Sanitation Data'!$G$10,0,10*ROW('Sanitation Data'!G199)),NA())</f>
        <v>#N/A</v>
      </c>
      <c r="AN205" s="99" t="e">
        <f ca="true">+IF(AND(ISNUMBER(OFFSET('Sanitation Data'!$G$11,0,10*ROW('Sanitation Data'!G199))),'Data Summary'!DC205="Yes"),OFFSET('Sanitation Data'!$G$11,0,10*ROW('Sanitation Data'!G199)),NA())</f>
        <v>#N/A</v>
      </c>
      <c r="AO205" s="99" t="e">
        <f ca="true">+IF(AND(ISNUMBER(OFFSET('Sanitation Data'!$G$12,0,10*ROW('Sanitation Data'!G199))),'Data Summary'!DD205="Yes"),OFFSET('Sanitation Data'!$G$12,0,10*ROW('Sanitation Data'!G199)),NA())</f>
        <v>#N/A</v>
      </c>
      <c r="AP205" s="99" t="e">
        <f ca="true">+IF(AND(ISNUMBER(OFFSET('Sanitation Data'!$H$4,0,10*ROW('Sanitation Data'!H199))),'Data Summary'!DE205="Yes"),100-OFFSET('Sanitation Data'!$H$4,0,10*ROW('Sanitation Data'!H199)),NA())</f>
        <v>#N/A</v>
      </c>
      <c r="AQ205" s="99" t="e">
        <f ca="true">+IF(AND(ISNUMBER(OFFSET('Sanitation Data'!$H$6,0,10*ROW('Sanitation Data'!H199))),'Data Summary'!DF205="Yes"),OFFSET('Sanitation Data'!$H$6,0,10*ROW('Sanitation Data'!H199)),NA())</f>
        <v>#N/A</v>
      </c>
      <c r="AR205" s="99" t="e">
        <f ca="true">+IF(AND(ISNUMBER(OFFSET('Sanitation Data'!$H$10,0,10*ROW('Sanitation Data'!H199))),'Data Summary'!DG205="Yes"),OFFSET('Sanitation Data'!$H$10,0,10*ROW('Sanitation Data'!H199)),NA())</f>
        <v>#N/A</v>
      </c>
      <c r="AS205" s="99" t="e">
        <f ca="true">+IF(AND(ISNUMBER(OFFSET('Sanitation Data'!$H$11,0,10*ROW('Sanitation Data'!H199))),'Data Summary'!DH205="Yes"),OFFSET('Sanitation Data'!$H$11,0,10*ROW('Sanitation Data'!H199)),NA())</f>
        <v>#N/A</v>
      </c>
      <c r="AT205" s="99" t="e">
        <f ca="true">+IF(AND(ISNUMBER(OFFSET('Sanitation Data'!$H$12,0,10*ROW('Sanitation Data'!H199))),'Data Summary'!DI205="Yes"),OFFSET('Sanitation Data'!$H$12,0,10*ROW('Sanitation Data'!H199)),NA())</f>
        <v>#N/A</v>
      </c>
      <c r="AU205" s="99" t="e">
        <f ca="true">+IF(AND(ISNUMBER(OFFSET('Sanitation Data'!$I$4,0,10*ROW('Sanitation Data'!I199))),'Data Summary'!DJ205="Yes"),100-OFFSET('Sanitation Data'!$I$4,0,10*ROW('Sanitation Data'!I199)),NA())</f>
        <v>#N/A</v>
      </c>
      <c r="AV205" s="99" t="e">
        <f ca="true">+IF(AND(ISNUMBER(OFFSET('Sanitation Data'!$I$6,0,10*ROW('Sanitation Data'!I199))),'Data Summary'!DK205="Yes"),OFFSET('Sanitation Data'!$I$6,0,10*ROW('Sanitation Data'!I199)),NA())</f>
        <v>#N/A</v>
      </c>
      <c r="AW205" s="99" t="e">
        <f ca="true">+IF(AND(ISNUMBER(OFFSET('Sanitation Data'!$I$10,0,10*ROW('Sanitation Data'!I199))),'Data Summary'!DL205="Yes"),OFFSET('Sanitation Data'!$I$10,0,10*ROW('Sanitation Data'!I199)),NA())</f>
        <v>#N/A</v>
      </c>
      <c r="AX205" s="99" t="e">
        <f ca="true">+IF(AND(ISNUMBER(OFFSET('Sanitation Data'!$I$11,0,10*ROW('Sanitation Data'!I199))),'Data Summary'!DM205="Yes"),OFFSET('Sanitation Data'!$I$11,0,10*ROW('Sanitation Data'!I199)),NA())</f>
        <v>#N/A</v>
      </c>
      <c r="AY205" s="99" t="e">
        <f ca="true">+IF(AND(ISNUMBER(OFFSET('Sanitation Data'!$I$12,0,10*ROW('Sanitation Data'!I199))),'Data Summary'!DN205="Yes"),OFFSET('Sanitation Data'!$I$12,0,10*ROW('Sanitation Data'!I199)),NA())</f>
        <v>#N/A</v>
      </c>
      <c r="AZ205" s="100" t="e">
        <f ca="true">+IF(AND(ISNUMBER(OFFSET('Hygiene Data'!$D$5,0,10*ROW('Hygiene Data'!D199))),'Data Summary'!DO205="Yes"),OFFSET('Hygiene Data'!$D$5,0,10*ROW('Hygiene Data'!D199)),NA())</f>
        <v>#N/A</v>
      </c>
      <c r="BA205" s="100" t="e">
        <f ca="true">+IF(AND(ISNUMBER(OFFSET('Hygiene Data'!$D$7,0,10*ROW('Hygiene Data'!D199))),'Data Summary'!DP205="Yes"),OFFSET('Hygiene Data'!$D$7,0,10*ROW('Hygiene Data'!D199)),NA())</f>
        <v>#N/A</v>
      </c>
      <c r="BB205" s="100" t="e">
        <f ca="true">+IF(AND(ISNUMBER(OFFSET('Hygiene Data'!$D$9,0,10*ROW('Hygiene Data'!D199))),'Data Summary'!DQ205="Yes"),OFFSET('Hygiene Data'!$D$9,0,10*ROW('Hygiene Data'!D199)),NA())</f>
        <v>#N/A</v>
      </c>
      <c r="BC205" s="100" t="e">
        <f ca="true">+IF(AND(ISNUMBER(OFFSET('Hygiene Data'!$E$5,0,10*ROW('Hygiene Data'!E199))),'Data Summary'!DR205="Yes"),OFFSET('Hygiene Data'!$E$5,0,10*ROW('Hygiene Data'!E199)),NA())</f>
        <v>#N/A</v>
      </c>
      <c r="BD205" s="100" t="e">
        <f ca="true">+IF(AND(ISNUMBER(OFFSET('Hygiene Data'!$E$7,0,10*ROW('Hygiene Data'!E199))),'Data Summary'!DS205="Yes"),OFFSET('Hygiene Data'!$E$7,0,10*ROW('Hygiene Data'!E199)),NA())</f>
        <v>#N/A</v>
      </c>
      <c r="BE205" s="100" t="e">
        <f ca="true">+IF(AND(ISNUMBER(OFFSET('Hygiene Data'!$E$9,0,10*ROW('Hygiene Data'!E199))),'Data Summary'!DT205="Yes"),OFFSET('Hygiene Data'!$E$9,0,10*ROW('Hygiene Data'!E199)),NA())</f>
        <v>#N/A</v>
      </c>
      <c r="BF205" s="100" t="e">
        <f ca="true">+IF(AND(ISNUMBER(OFFSET('Hygiene Data'!$F$5,0,10*ROW('Hygiene Data'!F199))),'Data Summary'!DU205="Yes"),OFFSET('Hygiene Data'!$F$5,0,10*ROW('Hygiene Data'!F199)),NA())</f>
        <v>#N/A</v>
      </c>
      <c r="BG205" s="100" t="e">
        <f ca="true">+IF(AND(ISNUMBER(OFFSET('Hygiene Data'!$F$7,0,10*ROW('Hygiene Data'!F199))),'Data Summary'!DV205="Yes"),OFFSET('Hygiene Data'!$F$7,0,10*ROW('Hygiene Data'!F199)),NA())</f>
        <v>#N/A</v>
      </c>
      <c r="BH205" s="100" t="e">
        <f ca="true">+IF(AND(ISNUMBER(OFFSET('Hygiene Data'!$F$9,0,10*ROW('Hygiene Data'!F199))),'Data Summary'!DW205="Yes"),OFFSET('Hygiene Data'!$F$9,0,10*ROW('Hygiene Data'!F199)),NA())</f>
        <v>#N/A</v>
      </c>
      <c r="BI205" s="100" t="e">
        <f ca="true">+IF(AND(ISNUMBER(OFFSET('Hygiene Data'!$G$5,0,10*ROW('Hygiene Data'!G199))),'Data Summary'!DX205="Yes"),OFFSET('Hygiene Data'!$G$5,0,10*ROW('Hygiene Data'!G199)),NA())</f>
        <v>#N/A</v>
      </c>
      <c r="BJ205" s="100" t="e">
        <f ca="true">+IF(AND(ISNUMBER(OFFSET('Hygiene Data'!$G$7,0,10*ROW('Hygiene Data'!G199))),'Data Summary'!DY205="Yes"),OFFSET('Hygiene Data'!$G$7,0,10*ROW('Hygiene Data'!G199)),NA())</f>
        <v>#N/A</v>
      </c>
      <c r="BK205" s="100" t="e">
        <f ca="true">+IF(AND(ISNUMBER(OFFSET('Hygiene Data'!$G$9,0,10*ROW('Hygiene Data'!G199))),'Data Summary'!DZ205="Yes"),OFFSET('Hygiene Data'!$G$9,0,10*ROW('Hygiene Data'!G199)),NA())</f>
        <v>#N/A</v>
      </c>
      <c r="BL205" s="100" t="e">
        <f ca="true">+IF(AND(ISNUMBER(OFFSET('Hygiene Data'!$H$5,0,10*ROW('Hygiene Data'!H199))),'Data Summary'!EA205="Yes"),OFFSET('Hygiene Data'!$H$5,0,10*ROW('Hygiene Data'!H199)),NA())</f>
        <v>#N/A</v>
      </c>
      <c r="BM205" s="100" t="e">
        <f ca="true">+IF(AND(ISNUMBER(OFFSET('Hygiene Data'!$H$7,0,10*ROW('Hygiene Data'!H199))),'Data Summary'!EB205="Yes"),OFFSET('Hygiene Data'!$H$7,0,10*ROW('Hygiene Data'!H199)),NA())</f>
        <v>#N/A</v>
      </c>
      <c r="BN205" s="100" t="e">
        <f ca="true">+IF(AND(ISNUMBER(OFFSET('Hygiene Data'!$H$9,0,10*ROW('Hygiene Data'!H199))),'Data Summary'!EC205="Yes"),OFFSET('Hygiene Data'!$H$9,0,10*ROW('Hygiene Data'!H199)),NA())</f>
        <v>#N/A</v>
      </c>
      <c r="BO205" s="100" t="e">
        <f ca="true">+IF(AND(ISNUMBER(OFFSET('Hygiene Data'!$I$5,0,10*ROW('Hygiene Data'!I199))),'Data Summary'!ED205="Yes"),OFFSET('Hygiene Data'!$I$5,0,10*ROW('Hygiene Data'!I199)),NA())</f>
        <v>#N/A</v>
      </c>
      <c r="BP205" s="100" t="e">
        <f ca="true">+IF(AND(ISNUMBER(OFFSET('Hygiene Data'!$I$7,0,10*ROW('Hygiene Data'!I199))),'Data Summary'!EE205="Yes"),OFFSET('Hygiene Data'!$I$7,0,10*ROW('Hygiene Data'!I199)),NA())</f>
        <v>#N/A</v>
      </c>
      <c r="BQ205" s="100" t="e">
        <f ca="true">+IF(AND(ISNUMBER(OFFSET('Hygiene Data'!$I$9,0,10*ROW('Hygiene Data'!I199))),'Data Summary'!EF205="Yes"),OFFSET('Hygiene Data'!$I$9,0,10*ROW('Hygiene Data'!I199)),NA())</f>
        <v>#N/A</v>
      </c>
    </row>
    <row xmlns:x14ac="http://schemas.microsoft.com/office/spreadsheetml/2009/9/ac" r="206" x14ac:dyDescent="0.2">
      <c r="A206" s="351" t="e">
        <f ca="true">+RIGHT('Data Summary'!A206,LEN('Data Summary'!A206)-9)</f>
        <v>#VALUE!</v>
      </c>
      <c r="B206" s="38" t="str">
        <f ca="true">+IF(ISTEXT('Data Summary'!B206),'Data Summary'!B206,"")</f>
        <v/>
      </c>
      <c r="C206" s="350" t="e">
        <f ca="true">+VALUE('Data Summary'!C206)</f>
        <v>#VALUE!</v>
      </c>
      <c r="D206" s="98" t="e">
        <f ca="true">+IF(AND(ISNUMBER(OFFSET('Water Data'!$D$4,0,10*ROW('Water Data'!D200))),'Data Summary'!BS206="Yes"),100-OFFSET('Water Data'!$D$4,0,10*ROW('Water Data'!D200)),NA())</f>
        <v>#N/A</v>
      </c>
      <c r="E206" s="98" t="e">
        <f ca="true">+IF(AND(ISNUMBER(OFFSET('Water Data'!$D$6,0,10*ROW('Water Data'!D200))),'Data Summary'!BT206="Yes"),OFFSET('Water Data'!$D$6,0,10*ROW('Water Data'!D200)),NA())</f>
        <v>#N/A</v>
      </c>
      <c r="F206" s="98" t="e">
        <f ca="true">+IF(AND(ISNUMBER(OFFSET('Water Data'!$D$9,0,10*ROW('Water Data'!D200))),'Data Summary'!BU206="Yes"),OFFSET('Water Data'!$D$9,0,10*ROW('Water Data'!D200)),NA())</f>
        <v>#N/A</v>
      </c>
      <c r="G206" s="98" t="e">
        <f ca="true">+IF(AND(ISNUMBER(OFFSET('Water Data'!$E$4,0,10*ROW('Water Data'!E200))),'Data Summary'!BV206="Yes"),100-OFFSET('Water Data'!$E$4,0,10*ROW('Water Data'!E200)),NA())</f>
        <v>#N/A</v>
      </c>
      <c r="H206" s="98" t="e">
        <f ca="true">+IF(AND(ISNUMBER(OFFSET('Water Data'!$E$6,0,10*ROW('Water Data'!E200))),'Data Summary'!BW206="Yes"),OFFSET('Water Data'!$E$6,0,10*ROW('Water Data'!E200)),NA())</f>
        <v>#N/A</v>
      </c>
      <c r="I206" s="98" t="e">
        <f ca="true">+IF(AND(ISNUMBER(OFFSET('Water Data'!$E$9,0,10*ROW('Water Data'!E200))),'Data Summary'!BX206="Yes"),OFFSET('Water Data'!$E$9,0,10*ROW('Water Data'!E200)),NA())</f>
        <v>#N/A</v>
      </c>
      <c r="J206" s="98" t="e">
        <f ca="true">+IF(AND(ISNUMBER(OFFSET('Water Data'!$F$4,0,10*ROW('Water Data'!F200))),'Data Summary'!BY206="Yes"),100-OFFSET('Water Data'!$F$4,0,10*ROW('Water Data'!F200)),NA())</f>
        <v>#N/A</v>
      </c>
      <c r="K206" s="98" t="e">
        <f ca="true">+IF(AND(ISNUMBER(OFFSET('Water Data'!$F$6,0,10*ROW('Water Data'!F200))),'Data Summary'!BZ206="Yes"),OFFSET('Water Data'!$F$6,0,10*ROW('Water Data'!F200)),NA())</f>
        <v>#N/A</v>
      </c>
      <c r="L206" s="98" t="e">
        <f ca="true">+IF(AND(ISNUMBER(OFFSET('Water Data'!$F$9,0,10*ROW('Water Data'!F200))),'Data Summary'!CA206="Yes"),OFFSET('Water Data'!$F$9,0,10*ROW('Water Data'!F200)),NA())</f>
        <v>#N/A</v>
      </c>
      <c r="M206" s="98" t="e">
        <f ca="true">+IF(AND(ISNUMBER(OFFSET('Water Data'!$G$4,0,10*ROW('Water Data'!G200))),'Data Summary'!CB206="Yes"),100-OFFSET('Water Data'!$G$4,0,10*ROW('Water Data'!G200)),NA())</f>
        <v>#N/A</v>
      </c>
      <c r="N206" s="98" t="e">
        <f ca="true">+IF(AND(ISNUMBER(OFFSET('Water Data'!$G$6,0,10*ROW('Water Data'!G200))),'Data Summary'!CC206="Yes"),OFFSET('Water Data'!$G$6,0,10*ROW('Water Data'!G200)),NA())</f>
        <v>#N/A</v>
      </c>
      <c r="O206" s="98" t="e">
        <f ca="true">+IF(AND(ISNUMBER(OFFSET('Water Data'!$G$9,0,10*ROW('Water Data'!G200))),'Data Summary'!CD206="Yes"),OFFSET('Water Data'!$G$9,0,10*ROW('Water Data'!G200)),NA())</f>
        <v>#N/A</v>
      </c>
      <c r="P206" s="98" t="e">
        <f ca="true">+IF(AND(ISNUMBER(OFFSET('Water Data'!$H$4,0,10*ROW('Water Data'!H200))),'Data Summary'!CE206="Yes"),100-OFFSET('Water Data'!$H$4,0,10*ROW('Water Data'!H200)),NA())</f>
        <v>#N/A</v>
      </c>
      <c r="Q206" s="98" t="e">
        <f ca="true">+IF(AND(ISNUMBER(OFFSET('Water Data'!$H$6,0,10*ROW('Water Data'!H200))),'Data Summary'!CF206="Yes"),OFFSET('Water Data'!$H$6,0,10*ROW('Water Data'!H200)),NA())</f>
        <v>#N/A</v>
      </c>
      <c r="R206" s="98" t="e">
        <f ca="true">+IF(AND(ISNUMBER(OFFSET('Water Data'!$H$9,0,10*ROW('Water Data'!H200))),'Data Summary'!CG206="Yes"),OFFSET('Water Data'!$H$9,0,10*ROW('Water Data'!H200)),NA())</f>
        <v>#N/A</v>
      </c>
      <c r="S206" s="98" t="e">
        <f ca="true">+IF(AND(ISNUMBER(OFFSET('Water Data'!$I$4,0,10*ROW('Water Data'!I200))),'Data Summary'!CH206="Yes"),100-OFFSET('Water Data'!$I$4,0,10*ROW('Water Data'!I200)),NA())</f>
        <v>#N/A</v>
      </c>
      <c r="T206" s="98" t="e">
        <f ca="true">+IF(AND(ISNUMBER(OFFSET('Water Data'!$I$6,0,10*ROW('Water Data'!I200))),'Data Summary'!CI206="Yes"),OFFSET('Water Data'!$I$6,0,10*ROW('Water Data'!I200)),NA())</f>
        <v>#N/A</v>
      </c>
      <c r="U206" s="98" t="e">
        <f ca="true">+IF(AND(ISNUMBER(OFFSET('Water Data'!$I$9,0,10*ROW('Water Data'!I200))),'Data Summary'!CJ206="Yes"),OFFSET('Water Data'!$I$9,0,10*ROW('Water Data'!I200)),NA())</f>
        <v>#N/A</v>
      </c>
      <c r="V206" s="99" t="e">
        <f ca="true">+IF(AND(ISNUMBER(OFFSET('Sanitation Data'!$D$4,0,10*ROW('Sanitation Data'!D200))),'Data Summary'!CK206="Yes"),100-OFFSET('Sanitation Data'!$D$4,0,10*ROW('Sanitation Data'!D200)),NA())</f>
        <v>#N/A</v>
      </c>
      <c r="W206" s="99" t="e">
        <f ca="true">+IF(AND(ISNUMBER(OFFSET('Sanitation Data'!$D$6,0,10*ROW('Sanitation Data'!D200))),'Data Summary'!CL206="Yes"),OFFSET('Sanitation Data'!$D$6,0,10*ROW('Sanitation Data'!D200)),NA())</f>
        <v>#N/A</v>
      </c>
      <c r="X206" s="99" t="e">
        <f ca="true">+IF(AND(ISNUMBER(OFFSET('Sanitation Data'!$D$10,0,10*ROW('Sanitation Data'!D200))),'Data Summary'!CM206="Yes"),OFFSET('Sanitation Data'!$D$10,0,10*ROW('Sanitation Data'!D200)),NA())</f>
        <v>#N/A</v>
      </c>
      <c r="Y206" s="99" t="e">
        <f ca="true">+IF(AND(ISNUMBER(OFFSET('Sanitation Data'!$D$11,0,10*ROW('Sanitation Data'!D200))),'Data Summary'!CN206="Yes"),OFFSET('Sanitation Data'!$D$11,0,10*ROW('Sanitation Data'!D200)),NA())</f>
        <v>#N/A</v>
      </c>
      <c r="Z206" s="99" t="e">
        <f ca="true">+IF(AND(ISNUMBER(OFFSET('Sanitation Data'!$D$12,0,10*ROW('Sanitation Data'!D200))),'Data Summary'!CO206="Yes"),OFFSET('Sanitation Data'!$D$12,0,10*ROW('Sanitation Data'!D200)),NA())</f>
        <v>#N/A</v>
      </c>
      <c r="AA206" s="99" t="e">
        <f ca="true">+IF(AND(ISNUMBER(OFFSET('Sanitation Data'!$E$4,0,10*ROW('Sanitation Data'!E200))),'Data Summary'!CP206="Yes"),100-OFFSET('Sanitation Data'!$E$4,0,10*ROW('Sanitation Data'!E200)),NA())</f>
        <v>#N/A</v>
      </c>
      <c r="AB206" s="99" t="e">
        <f ca="true">+IF(AND(ISNUMBER(OFFSET('Sanitation Data'!$E$6,0,10*ROW('Sanitation Data'!E200))),'Data Summary'!CQ206="Yes"),OFFSET('Sanitation Data'!$E$6,0,10*ROW('Sanitation Data'!E200)),NA())</f>
        <v>#N/A</v>
      </c>
      <c r="AC206" s="99" t="e">
        <f ca="true">+IF(AND(ISNUMBER(OFFSET('Sanitation Data'!$E$10,0,10*ROW('Sanitation Data'!E200))),'Data Summary'!CR206="Yes"),OFFSET('Sanitation Data'!$E$10,0,10*ROW('Sanitation Data'!E200)),NA())</f>
        <v>#N/A</v>
      </c>
      <c r="AD206" s="99" t="e">
        <f ca="true">+IF(AND(ISNUMBER(OFFSET('Sanitation Data'!$E$11,0,10*ROW('Sanitation Data'!E200))),'Data Summary'!CS206="Yes"),OFFSET('Sanitation Data'!$E$11,0,10*ROW('Sanitation Data'!E200)),NA())</f>
        <v>#N/A</v>
      </c>
      <c r="AE206" s="99" t="e">
        <f ca="true">+IF(AND(ISNUMBER(OFFSET('Sanitation Data'!$E$12,0,10*ROW('Sanitation Data'!E200))),'Data Summary'!CT206="Yes"),OFFSET('Sanitation Data'!$E$12,0,10*ROW('Sanitation Data'!E200)),NA())</f>
        <v>#N/A</v>
      </c>
      <c r="AF206" s="99" t="e">
        <f ca="true">+IF(AND(ISNUMBER(OFFSET('Sanitation Data'!$F$4,0,10*ROW('Sanitation Data'!F200))),'Data Summary'!CU206="Yes"),100-OFFSET('Sanitation Data'!$F$4,0,10*ROW('Sanitation Data'!F200)),NA())</f>
        <v>#N/A</v>
      </c>
      <c r="AG206" s="99" t="e">
        <f ca="true">+IF(AND(ISNUMBER(OFFSET('Sanitation Data'!$F$6,0,10*ROW('Sanitation Data'!F200))),'Data Summary'!CV206="Yes"),OFFSET('Sanitation Data'!$F$6,0,10*ROW('Sanitation Data'!F200)),NA())</f>
        <v>#N/A</v>
      </c>
      <c r="AH206" s="99" t="e">
        <f ca="true">+IF(AND(ISNUMBER(OFFSET('Sanitation Data'!$F$10,0,10*ROW('Sanitation Data'!F200))),'Data Summary'!CW206="Yes"),OFFSET('Sanitation Data'!$F$10,0,10*ROW('Sanitation Data'!F200)),NA())</f>
        <v>#N/A</v>
      </c>
      <c r="AI206" s="99" t="e">
        <f ca="true">+IF(AND(ISNUMBER(OFFSET('Sanitation Data'!$F$11,0,10*ROW('Sanitation Data'!F200))),'Data Summary'!CX206="Yes"),OFFSET('Sanitation Data'!$F$11,0,10*ROW('Sanitation Data'!F200)),NA())</f>
        <v>#N/A</v>
      </c>
      <c r="AJ206" s="99" t="e">
        <f ca="true">+IF(AND(ISNUMBER(OFFSET('Sanitation Data'!$F$12,0,10*ROW('Sanitation Data'!F200))),'Data Summary'!CY206="Yes"),OFFSET('Sanitation Data'!$F$12,0,10*ROW('Sanitation Data'!F200)),NA())</f>
        <v>#N/A</v>
      </c>
      <c r="AK206" s="99" t="e">
        <f ca="true">+IF(AND(ISNUMBER(OFFSET('Sanitation Data'!$G$4,0,10*ROW('Sanitation Data'!G200))),'Data Summary'!CZ206="Yes"),100-OFFSET('Sanitation Data'!$G$4,0,10*ROW('Sanitation Data'!G200)),NA())</f>
        <v>#N/A</v>
      </c>
      <c r="AL206" s="99" t="e">
        <f ca="true">+IF(AND(ISNUMBER(OFFSET('Sanitation Data'!$G$6,0,10*ROW('Sanitation Data'!G200))),'Data Summary'!DA206="Yes"),OFFSET('Sanitation Data'!$G$6,0,10*ROW('Sanitation Data'!G200)),NA())</f>
        <v>#N/A</v>
      </c>
      <c r="AM206" s="99" t="e">
        <f ca="true">+IF(AND(ISNUMBER(OFFSET('Sanitation Data'!$G$10,0,10*ROW('Sanitation Data'!G200))),'Data Summary'!DB206="Yes"),OFFSET('Sanitation Data'!$G$10,0,10*ROW('Sanitation Data'!G200)),NA())</f>
        <v>#N/A</v>
      </c>
      <c r="AN206" s="99" t="e">
        <f ca="true">+IF(AND(ISNUMBER(OFFSET('Sanitation Data'!$G$11,0,10*ROW('Sanitation Data'!G200))),'Data Summary'!DC206="Yes"),OFFSET('Sanitation Data'!$G$11,0,10*ROW('Sanitation Data'!G200)),NA())</f>
        <v>#N/A</v>
      </c>
      <c r="AO206" s="99" t="e">
        <f ca="true">+IF(AND(ISNUMBER(OFFSET('Sanitation Data'!$G$12,0,10*ROW('Sanitation Data'!G200))),'Data Summary'!DD206="Yes"),OFFSET('Sanitation Data'!$G$12,0,10*ROW('Sanitation Data'!G200)),NA())</f>
        <v>#N/A</v>
      </c>
      <c r="AP206" s="99" t="e">
        <f ca="true">+IF(AND(ISNUMBER(OFFSET('Sanitation Data'!$H$4,0,10*ROW('Sanitation Data'!H200))),'Data Summary'!DE206="Yes"),100-OFFSET('Sanitation Data'!$H$4,0,10*ROW('Sanitation Data'!H200)),NA())</f>
        <v>#N/A</v>
      </c>
      <c r="AQ206" s="99" t="e">
        <f ca="true">+IF(AND(ISNUMBER(OFFSET('Sanitation Data'!$H$6,0,10*ROW('Sanitation Data'!H200))),'Data Summary'!DF206="Yes"),OFFSET('Sanitation Data'!$H$6,0,10*ROW('Sanitation Data'!H200)),NA())</f>
        <v>#N/A</v>
      </c>
      <c r="AR206" s="99" t="e">
        <f ca="true">+IF(AND(ISNUMBER(OFFSET('Sanitation Data'!$H$10,0,10*ROW('Sanitation Data'!H200))),'Data Summary'!DG206="Yes"),OFFSET('Sanitation Data'!$H$10,0,10*ROW('Sanitation Data'!H200)),NA())</f>
        <v>#N/A</v>
      </c>
      <c r="AS206" s="99" t="e">
        <f ca="true">+IF(AND(ISNUMBER(OFFSET('Sanitation Data'!$H$11,0,10*ROW('Sanitation Data'!H200))),'Data Summary'!DH206="Yes"),OFFSET('Sanitation Data'!$H$11,0,10*ROW('Sanitation Data'!H200)),NA())</f>
        <v>#N/A</v>
      </c>
      <c r="AT206" s="99" t="e">
        <f ca="true">+IF(AND(ISNUMBER(OFFSET('Sanitation Data'!$H$12,0,10*ROW('Sanitation Data'!H200))),'Data Summary'!DI206="Yes"),OFFSET('Sanitation Data'!$H$12,0,10*ROW('Sanitation Data'!H200)),NA())</f>
        <v>#N/A</v>
      </c>
      <c r="AU206" s="99" t="e">
        <f ca="true">+IF(AND(ISNUMBER(OFFSET('Sanitation Data'!$I$4,0,10*ROW('Sanitation Data'!I200))),'Data Summary'!DJ206="Yes"),100-OFFSET('Sanitation Data'!$I$4,0,10*ROW('Sanitation Data'!I200)),NA())</f>
        <v>#N/A</v>
      </c>
      <c r="AV206" s="99" t="e">
        <f ca="true">+IF(AND(ISNUMBER(OFFSET('Sanitation Data'!$I$6,0,10*ROW('Sanitation Data'!I200))),'Data Summary'!DK206="Yes"),OFFSET('Sanitation Data'!$I$6,0,10*ROW('Sanitation Data'!I200)),NA())</f>
        <v>#N/A</v>
      </c>
      <c r="AW206" s="99" t="e">
        <f ca="true">+IF(AND(ISNUMBER(OFFSET('Sanitation Data'!$I$10,0,10*ROW('Sanitation Data'!I200))),'Data Summary'!DL206="Yes"),OFFSET('Sanitation Data'!$I$10,0,10*ROW('Sanitation Data'!I200)),NA())</f>
        <v>#N/A</v>
      </c>
      <c r="AX206" s="99" t="e">
        <f ca="true">+IF(AND(ISNUMBER(OFFSET('Sanitation Data'!$I$11,0,10*ROW('Sanitation Data'!I200))),'Data Summary'!DM206="Yes"),OFFSET('Sanitation Data'!$I$11,0,10*ROW('Sanitation Data'!I200)),NA())</f>
        <v>#N/A</v>
      </c>
      <c r="AY206" s="99" t="e">
        <f ca="true">+IF(AND(ISNUMBER(OFFSET('Sanitation Data'!$I$12,0,10*ROW('Sanitation Data'!I200))),'Data Summary'!DN206="Yes"),OFFSET('Sanitation Data'!$I$12,0,10*ROW('Sanitation Data'!I200)),NA())</f>
        <v>#N/A</v>
      </c>
      <c r="AZ206" s="100" t="e">
        <f ca="true">+IF(AND(ISNUMBER(OFFSET('Hygiene Data'!$D$5,0,10*ROW('Hygiene Data'!D200))),'Data Summary'!DO206="Yes"),OFFSET('Hygiene Data'!$D$5,0,10*ROW('Hygiene Data'!D200)),NA())</f>
        <v>#N/A</v>
      </c>
      <c r="BA206" s="100" t="e">
        <f ca="true">+IF(AND(ISNUMBER(OFFSET('Hygiene Data'!$D$7,0,10*ROW('Hygiene Data'!D200))),'Data Summary'!DP206="Yes"),OFFSET('Hygiene Data'!$D$7,0,10*ROW('Hygiene Data'!D200)),NA())</f>
        <v>#N/A</v>
      </c>
      <c r="BB206" s="100" t="e">
        <f ca="true">+IF(AND(ISNUMBER(OFFSET('Hygiene Data'!$D$9,0,10*ROW('Hygiene Data'!D200))),'Data Summary'!DQ206="Yes"),OFFSET('Hygiene Data'!$D$9,0,10*ROW('Hygiene Data'!D200)),NA())</f>
        <v>#N/A</v>
      </c>
      <c r="BC206" s="100" t="e">
        <f ca="true">+IF(AND(ISNUMBER(OFFSET('Hygiene Data'!$E$5,0,10*ROW('Hygiene Data'!E200))),'Data Summary'!DR206="Yes"),OFFSET('Hygiene Data'!$E$5,0,10*ROW('Hygiene Data'!E200)),NA())</f>
        <v>#N/A</v>
      </c>
      <c r="BD206" s="100" t="e">
        <f ca="true">+IF(AND(ISNUMBER(OFFSET('Hygiene Data'!$E$7,0,10*ROW('Hygiene Data'!E200))),'Data Summary'!DS206="Yes"),OFFSET('Hygiene Data'!$E$7,0,10*ROW('Hygiene Data'!E200)),NA())</f>
        <v>#N/A</v>
      </c>
      <c r="BE206" s="100" t="e">
        <f ca="true">+IF(AND(ISNUMBER(OFFSET('Hygiene Data'!$E$9,0,10*ROW('Hygiene Data'!E200))),'Data Summary'!DT206="Yes"),OFFSET('Hygiene Data'!$E$9,0,10*ROW('Hygiene Data'!E200)),NA())</f>
        <v>#N/A</v>
      </c>
      <c r="BF206" s="100" t="e">
        <f ca="true">+IF(AND(ISNUMBER(OFFSET('Hygiene Data'!$F$5,0,10*ROW('Hygiene Data'!F200))),'Data Summary'!DU206="Yes"),OFFSET('Hygiene Data'!$F$5,0,10*ROW('Hygiene Data'!F200)),NA())</f>
        <v>#N/A</v>
      </c>
      <c r="BG206" s="100" t="e">
        <f ca="true">+IF(AND(ISNUMBER(OFFSET('Hygiene Data'!$F$7,0,10*ROW('Hygiene Data'!F200))),'Data Summary'!DV206="Yes"),OFFSET('Hygiene Data'!$F$7,0,10*ROW('Hygiene Data'!F200)),NA())</f>
        <v>#N/A</v>
      </c>
      <c r="BH206" s="100" t="e">
        <f ca="true">+IF(AND(ISNUMBER(OFFSET('Hygiene Data'!$F$9,0,10*ROW('Hygiene Data'!F200))),'Data Summary'!DW206="Yes"),OFFSET('Hygiene Data'!$F$9,0,10*ROW('Hygiene Data'!F200)),NA())</f>
        <v>#N/A</v>
      </c>
      <c r="BI206" s="100" t="e">
        <f ca="true">+IF(AND(ISNUMBER(OFFSET('Hygiene Data'!$G$5,0,10*ROW('Hygiene Data'!G200))),'Data Summary'!DX206="Yes"),OFFSET('Hygiene Data'!$G$5,0,10*ROW('Hygiene Data'!G200)),NA())</f>
        <v>#N/A</v>
      </c>
      <c r="BJ206" s="100" t="e">
        <f ca="true">+IF(AND(ISNUMBER(OFFSET('Hygiene Data'!$G$7,0,10*ROW('Hygiene Data'!G200))),'Data Summary'!DY206="Yes"),OFFSET('Hygiene Data'!$G$7,0,10*ROW('Hygiene Data'!G200)),NA())</f>
        <v>#N/A</v>
      </c>
      <c r="BK206" s="100" t="e">
        <f ca="true">+IF(AND(ISNUMBER(OFFSET('Hygiene Data'!$G$9,0,10*ROW('Hygiene Data'!G200))),'Data Summary'!DZ206="Yes"),OFFSET('Hygiene Data'!$G$9,0,10*ROW('Hygiene Data'!G200)),NA())</f>
        <v>#N/A</v>
      </c>
      <c r="BL206" s="100" t="e">
        <f ca="true">+IF(AND(ISNUMBER(OFFSET('Hygiene Data'!$H$5,0,10*ROW('Hygiene Data'!H200))),'Data Summary'!EA206="Yes"),OFFSET('Hygiene Data'!$H$5,0,10*ROW('Hygiene Data'!H200)),NA())</f>
        <v>#N/A</v>
      </c>
      <c r="BM206" s="100" t="e">
        <f ca="true">+IF(AND(ISNUMBER(OFFSET('Hygiene Data'!$H$7,0,10*ROW('Hygiene Data'!H200))),'Data Summary'!EB206="Yes"),OFFSET('Hygiene Data'!$H$7,0,10*ROW('Hygiene Data'!H200)),NA())</f>
        <v>#N/A</v>
      </c>
      <c r="BN206" s="100" t="e">
        <f ca="true">+IF(AND(ISNUMBER(OFFSET('Hygiene Data'!$H$9,0,10*ROW('Hygiene Data'!H200))),'Data Summary'!EC206="Yes"),OFFSET('Hygiene Data'!$H$9,0,10*ROW('Hygiene Data'!H200)),NA())</f>
        <v>#N/A</v>
      </c>
      <c r="BO206" s="100" t="e">
        <f ca="true">+IF(AND(ISNUMBER(OFFSET('Hygiene Data'!$I$5,0,10*ROW('Hygiene Data'!I200))),'Data Summary'!ED206="Yes"),OFFSET('Hygiene Data'!$I$5,0,10*ROW('Hygiene Data'!I200)),NA())</f>
        <v>#N/A</v>
      </c>
      <c r="BP206" s="100" t="e">
        <f ca="true">+IF(AND(ISNUMBER(OFFSET('Hygiene Data'!$I$7,0,10*ROW('Hygiene Data'!I200))),'Data Summary'!EE206="Yes"),OFFSET('Hygiene Data'!$I$7,0,10*ROW('Hygiene Data'!I200)),NA())</f>
        <v>#N/A</v>
      </c>
      <c r="BQ206" s="100" t="e">
        <f ca="true">+IF(AND(ISNUMBER(OFFSET('Hygiene Data'!$I$9,0,10*ROW('Hygiene Data'!I200))),'Data Summary'!EF206="Yes"),OFFSET('Hygiene Data'!$I$9,0,10*ROW('Hygiene Data'!I200)),NA())</f>
        <v>#N/A</v>
      </c>
    </row>
    <row xmlns:x14ac="http://schemas.microsoft.com/office/spreadsheetml/2009/9/ac" r="207" x14ac:dyDescent="0.2">
      <c r="A207" s="351" t="e">
        <f ca="true">+RIGHT('Data Summary'!A207,LEN('Data Summary'!A207)-9)</f>
        <v>#VALUE!</v>
      </c>
      <c r="B207" s="38" t="str">
        <f ca="true">+IF(ISTEXT('Data Summary'!B207),'Data Summary'!B207,"")</f>
        <v/>
      </c>
      <c r="C207" s="350" t="e">
        <f ca="true">+VALUE('Data Summary'!C207)</f>
        <v>#VALUE!</v>
      </c>
      <c r="D207" s="98" t="e">
        <f ca="true">+IF(AND(ISNUMBER(OFFSET('Water Data'!$D$4,0,10*ROW('Water Data'!D201))),'Data Summary'!BS207="Yes"),100-OFFSET('Water Data'!$D$4,0,10*ROW('Water Data'!D201)),NA())</f>
        <v>#N/A</v>
      </c>
      <c r="E207" s="98" t="e">
        <f ca="true">+IF(AND(ISNUMBER(OFFSET('Water Data'!$D$6,0,10*ROW('Water Data'!D201))),'Data Summary'!BT207="Yes"),OFFSET('Water Data'!$D$6,0,10*ROW('Water Data'!D201)),NA())</f>
        <v>#N/A</v>
      </c>
      <c r="F207" s="98" t="e">
        <f ca="true">+IF(AND(ISNUMBER(OFFSET('Water Data'!$D$9,0,10*ROW('Water Data'!D201))),'Data Summary'!BU207="Yes"),OFFSET('Water Data'!$D$9,0,10*ROW('Water Data'!D201)),NA())</f>
        <v>#N/A</v>
      </c>
      <c r="G207" s="98" t="e">
        <f ca="true">+IF(AND(ISNUMBER(OFFSET('Water Data'!$E$4,0,10*ROW('Water Data'!E201))),'Data Summary'!BV207="Yes"),100-OFFSET('Water Data'!$E$4,0,10*ROW('Water Data'!E201)),NA())</f>
        <v>#N/A</v>
      </c>
      <c r="H207" s="98" t="e">
        <f ca="true">+IF(AND(ISNUMBER(OFFSET('Water Data'!$E$6,0,10*ROW('Water Data'!E201))),'Data Summary'!BW207="Yes"),OFFSET('Water Data'!$E$6,0,10*ROW('Water Data'!E201)),NA())</f>
        <v>#N/A</v>
      </c>
      <c r="I207" s="98" t="e">
        <f ca="true">+IF(AND(ISNUMBER(OFFSET('Water Data'!$E$9,0,10*ROW('Water Data'!E201))),'Data Summary'!BX207="Yes"),OFFSET('Water Data'!$E$9,0,10*ROW('Water Data'!E201)),NA())</f>
        <v>#N/A</v>
      </c>
      <c r="J207" s="98" t="e">
        <f ca="true">+IF(AND(ISNUMBER(OFFSET('Water Data'!$F$4,0,10*ROW('Water Data'!F201))),'Data Summary'!BY207="Yes"),100-OFFSET('Water Data'!$F$4,0,10*ROW('Water Data'!F201)),NA())</f>
        <v>#N/A</v>
      </c>
      <c r="K207" s="98" t="e">
        <f ca="true">+IF(AND(ISNUMBER(OFFSET('Water Data'!$F$6,0,10*ROW('Water Data'!F201))),'Data Summary'!BZ207="Yes"),OFFSET('Water Data'!$F$6,0,10*ROW('Water Data'!F201)),NA())</f>
        <v>#N/A</v>
      </c>
      <c r="L207" s="98" t="e">
        <f ca="true">+IF(AND(ISNUMBER(OFFSET('Water Data'!$F$9,0,10*ROW('Water Data'!F201))),'Data Summary'!CA207="Yes"),OFFSET('Water Data'!$F$9,0,10*ROW('Water Data'!F201)),NA())</f>
        <v>#N/A</v>
      </c>
      <c r="M207" s="98" t="e">
        <f ca="true">+IF(AND(ISNUMBER(OFFSET('Water Data'!$G$4,0,10*ROW('Water Data'!G201))),'Data Summary'!CB207="Yes"),100-OFFSET('Water Data'!$G$4,0,10*ROW('Water Data'!G201)),NA())</f>
        <v>#N/A</v>
      </c>
      <c r="N207" s="98" t="e">
        <f ca="true">+IF(AND(ISNUMBER(OFFSET('Water Data'!$G$6,0,10*ROW('Water Data'!G201))),'Data Summary'!CC207="Yes"),OFFSET('Water Data'!$G$6,0,10*ROW('Water Data'!G201)),NA())</f>
        <v>#N/A</v>
      </c>
      <c r="O207" s="98" t="e">
        <f ca="true">+IF(AND(ISNUMBER(OFFSET('Water Data'!$G$9,0,10*ROW('Water Data'!G201))),'Data Summary'!CD207="Yes"),OFFSET('Water Data'!$G$9,0,10*ROW('Water Data'!G201)),NA())</f>
        <v>#N/A</v>
      </c>
      <c r="P207" s="98" t="e">
        <f ca="true">+IF(AND(ISNUMBER(OFFSET('Water Data'!$H$4,0,10*ROW('Water Data'!H201))),'Data Summary'!CE207="Yes"),100-OFFSET('Water Data'!$H$4,0,10*ROW('Water Data'!H201)),NA())</f>
        <v>#N/A</v>
      </c>
      <c r="Q207" s="98" t="e">
        <f ca="true">+IF(AND(ISNUMBER(OFFSET('Water Data'!$H$6,0,10*ROW('Water Data'!H201))),'Data Summary'!CF207="Yes"),OFFSET('Water Data'!$H$6,0,10*ROW('Water Data'!H201)),NA())</f>
        <v>#N/A</v>
      </c>
      <c r="R207" s="98" t="e">
        <f ca="true">+IF(AND(ISNUMBER(OFFSET('Water Data'!$H$9,0,10*ROW('Water Data'!H201))),'Data Summary'!CG207="Yes"),OFFSET('Water Data'!$H$9,0,10*ROW('Water Data'!H201)),NA())</f>
        <v>#N/A</v>
      </c>
      <c r="S207" s="98" t="e">
        <f ca="true">+IF(AND(ISNUMBER(OFFSET('Water Data'!$I$4,0,10*ROW('Water Data'!I201))),'Data Summary'!CH207="Yes"),100-OFFSET('Water Data'!$I$4,0,10*ROW('Water Data'!I201)),NA())</f>
        <v>#N/A</v>
      </c>
      <c r="T207" s="98" t="e">
        <f ca="true">+IF(AND(ISNUMBER(OFFSET('Water Data'!$I$6,0,10*ROW('Water Data'!I201))),'Data Summary'!CI207="Yes"),OFFSET('Water Data'!$I$6,0,10*ROW('Water Data'!I201)),NA())</f>
        <v>#N/A</v>
      </c>
      <c r="U207" s="98" t="e">
        <f ca="true">+IF(AND(ISNUMBER(OFFSET('Water Data'!$I$9,0,10*ROW('Water Data'!I201))),'Data Summary'!CJ207="Yes"),OFFSET('Water Data'!$I$9,0,10*ROW('Water Data'!I201)),NA())</f>
        <v>#N/A</v>
      </c>
      <c r="V207" s="99" t="e">
        <f ca="true">+IF(AND(ISNUMBER(OFFSET('Sanitation Data'!$D$4,0,10*ROW('Sanitation Data'!D201))),'Data Summary'!CK207="Yes"),100-OFFSET('Sanitation Data'!$D$4,0,10*ROW('Sanitation Data'!D201)),NA())</f>
        <v>#N/A</v>
      </c>
      <c r="W207" s="99" t="e">
        <f ca="true">+IF(AND(ISNUMBER(OFFSET('Sanitation Data'!$D$6,0,10*ROW('Sanitation Data'!D201))),'Data Summary'!CL207="Yes"),OFFSET('Sanitation Data'!$D$6,0,10*ROW('Sanitation Data'!D201)),NA())</f>
        <v>#N/A</v>
      </c>
      <c r="X207" s="99" t="e">
        <f ca="true">+IF(AND(ISNUMBER(OFFSET('Sanitation Data'!$D$10,0,10*ROW('Sanitation Data'!D201))),'Data Summary'!CM207="Yes"),OFFSET('Sanitation Data'!$D$10,0,10*ROW('Sanitation Data'!D201)),NA())</f>
        <v>#N/A</v>
      </c>
      <c r="Y207" s="99" t="e">
        <f ca="true">+IF(AND(ISNUMBER(OFFSET('Sanitation Data'!$D$11,0,10*ROW('Sanitation Data'!D201))),'Data Summary'!CN207="Yes"),OFFSET('Sanitation Data'!$D$11,0,10*ROW('Sanitation Data'!D201)),NA())</f>
        <v>#N/A</v>
      </c>
      <c r="Z207" s="99" t="e">
        <f ca="true">+IF(AND(ISNUMBER(OFFSET('Sanitation Data'!$D$12,0,10*ROW('Sanitation Data'!D201))),'Data Summary'!CO207="Yes"),OFFSET('Sanitation Data'!$D$12,0,10*ROW('Sanitation Data'!D201)),NA())</f>
        <v>#N/A</v>
      </c>
      <c r="AA207" s="99" t="e">
        <f ca="true">+IF(AND(ISNUMBER(OFFSET('Sanitation Data'!$E$4,0,10*ROW('Sanitation Data'!E201))),'Data Summary'!CP207="Yes"),100-OFFSET('Sanitation Data'!$E$4,0,10*ROW('Sanitation Data'!E201)),NA())</f>
        <v>#N/A</v>
      </c>
      <c r="AB207" s="99" t="e">
        <f ca="true">+IF(AND(ISNUMBER(OFFSET('Sanitation Data'!$E$6,0,10*ROW('Sanitation Data'!E201))),'Data Summary'!CQ207="Yes"),OFFSET('Sanitation Data'!$E$6,0,10*ROW('Sanitation Data'!E201)),NA())</f>
        <v>#N/A</v>
      </c>
      <c r="AC207" s="99" t="e">
        <f ca="true">+IF(AND(ISNUMBER(OFFSET('Sanitation Data'!$E$10,0,10*ROW('Sanitation Data'!E201))),'Data Summary'!CR207="Yes"),OFFSET('Sanitation Data'!$E$10,0,10*ROW('Sanitation Data'!E201)),NA())</f>
        <v>#N/A</v>
      </c>
      <c r="AD207" s="99" t="e">
        <f ca="true">+IF(AND(ISNUMBER(OFFSET('Sanitation Data'!$E$11,0,10*ROW('Sanitation Data'!E201))),'Data Summary'!CS207="Yes"),OFFSET('Sanitation Data'!$E$11,0,10*ROW('Sanitation Data'!E201)),NA())</f>
        <v>#N/A</v>
      </c>
      <c r="AE207" s="99" t="e">
        <f ca="true">+IF(AND(ISNUMBER(OFFSET('Sanitation Data'!$E$12,0,10*ROW('Sanitation Data'!E201))),'Data Summary'!CT207="Yes"),OFFSET('Sanitation Data'!$E$12,0,10*ROW('Sanitation Data'!E201)),NA())</f>
        <v>#N/A</v>
      </c>
      <c r="AF207" s="99" t="e">
        <f ca="true">+IF(AND(ISNUMBER(OFFSET('Sanitation Data'!$F$4,0,10*ROW('Sanitation Data'!F201))),'Data Summary'!CU207="Yes"),100-OFFSET('Sanitation Data'!$F$4,0,10*ROW('Sanitation Data'!F201)),NA())</f>
        <v>#N/A</v>
      </c>
      <c r="AG207" s="99" t="e">
        <f ca="true">+IF(AND(ISNUMBER(OFFSET('Sanitation Data'!$F$6,0,10*ROW('Sanitation Data'!F201))),'Data Summary'!CV207="Yes"),OFFSET('Sanitation Data'!$F$6,0,10*ROW('Sanitation Data'!F201)),NA())</f>
        <v>#N/A</v>
      </c>
      <c r="AH207" s="99" t="e">
        <f ca="true">+IF(AND(ISNUMBER(OFFSET('Sanitation Data'!$F$10,0,10*ROW('Sanitation Data'!F201))),'Data Summary'!CW207="Yes"),OFFSET('Sanitation Data'!$F$10,0,10*ROW('Sanitation Data'!F201)),NA())</f>
        <v>#N/A</v>
      </c>
      <c r="AI207" s="99" t="e">
        <f ca="true">+IF(AND(ISNUMBER(OFFSET('Sanitation Data'!$F$11,0,10*ROW('Sanitation Data'!F201))),'Data Summary'!CX207="Yes"),OFFSET('Sanitation Data'!$F$11,0,10*ROW('Sanitation Data'!F201)),NA())</f>
        <v>#N/A</v>
      </c>
      <c r="AJ207" s="99" t="e">
        <f ca="true">+IF(AND(ISNUMBER(OFFSET('Sanitation Data'!$F$12,0,10*ROW('Sanitation Data'!F201))),'Data Summary'!CY207="Yes"),OFFSET('Sanitation Data'!$F$12,0,10*ROW('Sanitation Data'!F201)),NA())</f>
        <v>#N/A</v>
      </c>
      <c r="AK207" s="99" t="e">
        <f ca="true">+IF(AND(ISNUMBER(OFFSET('Sanitation Data'!$G$4,0,10*ROW('Sanitation Data'!G201))),'Data Summary'!CZ207="Yes"),100-OFFSET('Sanitation Data'!$G$4,0,10*ROW('Sanitation Data'!G201)),NA())</f>
        <v>#N/A</v>
      </c>
      <c r="AL207" s="99" t="e">
        <f ca="true">+IF(AND(ISNUMBER(OFFSET('Sanitation Data'!$G$6,0,10*ROW('Sanitation Data'!G201))),'Data Summary'!DA207="Yes"),OFFSET('Sanitation Data'!$G$6,0,10*ROW('Sanitation Data'!G201)),NA())</f>
        <v>#N/A</v>
      </c>
      <c r="AM207" s="99" t="e">
        <f ca="true">+IF(AND(ISNUMBER(OFFSET('Sanitation Data'!$G$10,0,10*ROW('Sanitation Data'!G201))),'Data Summary'!DB207="Yes"),OFFSET('Sanitation Data'!$G$10,0,10*ROW('Sanitation Data'!G201)),NA())</f>
        <v>#N/A</v>
      </c>
      <c r="AN207" s="99" t="e">
        <f ca="true">+IF(AND(ISNUMBER(OFFSET('Sanitation Data'!$G$11,0,10*ROW('Sanitation Data'!G201))),'Data Summary'!DC207="Yes"),OFFSET('Sanitation Data'!$G$11,0,10*ROW('Sanitation Data'!G201)),NA())</f>
        <v>#N/A</v>
      </c>
      <c r="AO207" s="99" t="e">
        <f ca="true">+IF(AND(ISNUMBER(OFFSET('Sanitation Data'!$G$12,0,10*ROW('Sanitation Data'!G201))),'Data Summary'!DD207="Yes"),OFFSET('Sanitation Data'!$G$12,0,10*ROW('Sanitation Data'!G201)),NA())</f>
        <v>#N/A</v>
      </c>
      <c r="AP207" s="99" t="e">
        <f ca="true">+IF(AND(ISNUMBER(OFFSET('Sanitation Data'!$H$4,0,10*ROW('Sanitation Data'!H201))),'Data Summary'!DE207="Yes"),100-OFFSET('Sanitation Data'!$H$4,0,10*ROW('Sanitation Data'!H201)),NA())</f>
        <v>#N/A</v>
      </c>
      <c r="AQ207" s="99" t="e">
        <f ca="true">+IF(AND(ISNUMBER(OFFSET('Sanitation Data'!$H$6,0,10*ROW('Sanitation Data'!H201))),'Data Summary'!DF207="Yes"),OFFSET('Sanitation Data'!$H$6,0,10*ROW('Sanitation Data'!H201)),NA())</f>
        <v>#N/A</v>
      </c>
      <c r="AR207" s="99" t="e">
        <f ca="true">+IF(AND(ISNUMBER(OFFSET('Sanitation Data'!$H$10,0,10*ROW('Sanitation Data'!H201))),'Data Summary'!DG207="Yes"),OFFSET('Sanitation Data'!$H$10,0,10*ROW('Sanitation Data'!H201)),NA())</f>
        <v>#N/A</v>
      </c>
      <c r="AS207" s="99" t="e">
        <f ca="true">+IF(AND(ISNUMBER(OFFSET('Sanitation Data'!$H$11,0,10*ROW('Sanitation Data'!H201))),'Data Summary'!DH207="Yes"),OFFSET('Sanitation Data'!$H$11,0,10*ROW('Sanitation Data'!H201)),NA())</f>
        <v>#N/A</v>
      </c>
      <c r="AT207" s="99" t="e">
        <f ca="true">+IF(AND(ISNUMBER(OFFSET('Sanitation Data'!$H$12,0,10*ROW('Sanitation Data'!H201))),'Data Summary'!DI207="Yes"),OFFSET('Sanitation Data'!$H$12,0,10*ROW('Sanitation Data'!H201)),NA())</f>
        <v>#N/A</v>
      </c>
      <c r="AU207" s="99" t="e">
        <f ca="true">+IF(AND(ISNUMBER(OFFSET('Sanitation Data'!$I$4,0,10*ROW('Sanitation Data'!I201))),'Data Summary'!DJ207="Yes"),100-OFFSET('Sanitation Data'!$I$4,0,10*ROW('Sanitation Data'!I201)),NA())</f>
        <v>#N/A</v>
      </c>
      <c r="AV207" s="99" t="e">
        <f ca="true">+IF(AND(ISNUMBER(OFFSET('Sanitation Data'!$I$6,0,10*ROW('Sanitation Data'!I201))),'Data Summary'!DK207="Yes"),OFFSET('Sanitation Data'!$I$6,0,10*ROW('Sanitation Data'!I201)),NA())</f>
        <v>#N/A</v>
      </c>
      <c r="AW207" s="99" t="e">
        <f ca="true">+IF(AND(ISNUMBER(OFFSET('Sanitation Data'!$I$10,0,10*ROW('Sanitation Data'!I201))),'Data Summary'!DL207="Yes"),OFFSET('Sanitation Data'!$I$10,0,10*ROW('Sanitation Data'!I201)),NA())</f>
        <v>#N/A</v>
      </c>
      <c r="AX207" s="99" t="e">
        <f ca="true">+IF(AND(ISNUMBER(OFFSET('Sanitation Data'!$I$11,0,10*ROW('Sanitation Data'!I201))),'Data Summary'!DM207="Yes"),OFFSET('Sanitation Data'!$I$11,0,10*ROW('Sanitation Data'!I201)),NA())</f>
        <v>#N/A</v>
      </c>
      <c r="AY207" s="99" t="e">
        <f ca="true">+IF(AND(ISNUMBER(OFFSET('Sanitation Data'!$I$12,0,10*ROW('Sanitation Data'!I201))),'Data Summary'!DN207="Yes"),OFFSET('Sanitation Data'!$I$12,0,10*ROW('Sanitation Data'!I201)),NA())</f>
        <v>#N/A</v>
      </c>
      <c r="AZ207" s="100" t="e">
        <f ca="true">+IF(AND(ISNUMBER(OFFSET('Hygiene Data'!$D$5,0,10*ROW('Hygiene Data'!D201))),'Data Summary'!DO207="Yes"),OFFSET('Hygiene Data'!$D$5,0,10*ROW('Hygiene Data'!D201)),NA())</f>
        <v>#N/A</v>
      </c>
      <c r="BA207" s="100" t="e">
        <f ca="true">+IF(AND(ISNUMBER(OFFSET('Hygiene Data'!$D$7,0,10*ROW('Hygiene Data'!D201))),'Data Summary'!DP207="Yes"),OFFSET('Hygiene Data'!$D$7,0,10*ROW('Hygiene Data'!D201)),NA())</f>
        <v>#N/A</v>
      </c>
      <c r="BB207" s="100" t="e">
        <f ca="true">+IF(AND(ISNUMBER(OFFSET('Hygiene Data'!$D$9,0,10*ROW('Hygiene Data'!D201))),'Data Summary'!DQ207="Yes"),OFFSET('Hygiene Data'!$D$9,0,10*ROW('Hygiene Data'!D201)),NA())</f>
        <v>#N/A</v>
      </c>
      <c r="BC207" s="100" t="e">
        <f ca="true">+IF(AND(ISNUMBER(OFFSET('Hygiene Data'!$E$5,0,10*ROW('Hygiene Data'!E201))),'Data Summary'!DR207="Yes"),OFFSET('Hygiene Data'!$E$5,0,10*ROW('Hygiene Data'!E201)),NA())</f>
        <v>#N/A</v>
      </c>
      <c r="BD207" s="100" t="e">
        <f ca="true">+IF(AND(ISNUMBER(OFFSET('Hygiene Data'!$E$7,0,10*ROW('Hygiene Data'!E201))),'Data Summary'!DS207="Yes"),OFFSET('Hygiene Data'!$E$7,0,10*ROW('Hygiene Data'!E201)),NA())</f>
        <v>#N/A</v>
      </c>
      <c r="BE207" s="100" t="e">
        <f ca="true">+IF(AND(ISNUMBER(OFFSET('Hygiene Data'!$E$9,0,10*ROW('Hygiene Data'!E201))),'Data Summary'!DT207="Yes"),OFFSET('Hygiene Data'!$E$9,0,10*ROW('Hygiene Data'!E201)),NA())</f>
        <v>#N/A</v>
      </c>
      <c r="BF207" s="100" t="e">
        <f ca="true">+IF(AND(ISNUMBER(OFFSET('Hygiene Data'!$F$5,0,10*ROW('Hygiene Data'!F201))),'Data Summary'!DU207="Yes"),OFFSET('Hygiene Data'!$F$5,0,10*ROW('Hygiene Data'!F201)),NA())</f>
        <v>#N/A</v>
      </c>
      <c r="BG207" s="100" t="e">
        <f ca="true">+IF(AND(ISNUMBER(OFFSET('Hygiene Data'!$F$7,0,10*ROW('Hygiene Data'!F201))),'Data Summary'!DV207="Yes"),OFFSET('Hygiene Data'!$F$7,0,10*ROW('Hygiene Data'!F201)),NA())</f>
        <v>#N/A</v>
      </c>
      <c r="BH207" s="100" t="e">
        <f ca="true">+IF(AND(ISNUMBER(OFFSET('Hygiene Data'!$F$9,0,10*ROW('Hygiene Data'!F201))),'Data Summary'!DW207="Yes"),OFFSET('Hygiene Data'!$F$9,0,10*ROW('Hygiene Data'!F201)),NA())</f>
        <v>#N/A</v>
      </c>
      <c r="BI207" s="100" t="e">
        <f ca="true">+IF(AND(ISNUMBER(OFFSET('Hygiene Data'!$G$5,0,10*ROW('Hygiene Data'!G201))),'Data Summary'!DX207="Yes"),OFFSET('Hygiene Data'!$G$5,0,10*ROW('Hygiene Data'!G201)),NA())</f>
        <v>#N/A</v>
      </c>
      <c r="BJ207" s="100" t="e">
        <f ca="true">+IF(AND(ISNUMBER(OFFSET('Hygiene Data'!$G$7,0,10*ROW('Hygiene Data'!G201))),'Data Summary'!DY207="Yes"),OFFSET('Hygiene Data'!$G$7,0,10*ROW('Hygiene Data'!G201)),NA())</f>
        <v>#N/A</v>
      </c>
      <c r="BK207" s="100" t="e">
        <f ca="true">+IF(AND(ISNUMBER(OFFSET('Hygiene Data'!$G$9,0,10*ROW('Hygiene Data'!G201))),'Data Summary'!DZ207="Yes"),OFFSET('Hygiene Data'!$G$9,0,10*ROW('Hygiene Data'!G201)),NA())</f>
        <v>#N/A</v>
      </c>
      <c r="BL207" s="100" t="e">
        <f ca="true">+IF(AND(ISNUMBER(OFFSET('Hygiene Data'!$H$5,0,10*ROW('Hygiene Data'!H201))),'Data Summary'!EA207="Yes"),OFFSET('Hygiene Data'!$H$5,0,10*ROW('Hygiene Data'!H201)),NA())</f>
        <v>#N/A</v>
      </c>
      <c r="BM207" s="100" t="e">
        <f ca="true">+IF(AND(ISNUMBER(OFFSET('Hygiene Data'!$H$7,0,10*ROW('Hygiene Data'!H201))),'Data Summary'!EB207="Yes"),OFFSET('Hygiene Data'!$H$7,0,10*ROW('Hygiene Data'!H201)),NA())</f>
        <v>#N/A</v>
      </c>
      <c r="BN207" s="100" t="e">
        <f ca="true">+IF(AND(ISNUMBER(OFFSET('Hygiene Data'!$H$9,0,10*ROW('Hygiene Data'!H201))),'Data Summary'!EC207="Yes"),OFFSET('Hygiene Data'!$H$9,0,10*ROW('Hygiene Data'!H201)),NA())</f>
        <v>#N/A</v>
      </c>
      <c r="BO207" s="100" t="e">
        <f ca="true">+IF(AND(ISNUMBER(OFFSET('Hygiene Data'!$I$5,0,10*ROW('Hygiene Data'!I201))),'Data Summary'!ED207="Yes"),OFFSET('Hygiene Data'!$I$5,0,10*ROW('Hygiene Data'!I201)),NA())</f>
        <v>#N/A</v>
      </c>
      <c r="BP207" s="100" t="e">
        <f ca="true">+IF(AND(ISNUMBER(OFFSET('Hygiene Data'!$I$7,0,10*ROW('Hygiene Data'!I201))),'Data Summary'!EE207="Yes"),OFFSET('Hygiene Data'!$I$7,0,10*ROW('Hygiene Data'!I201)),NA())</f>
        <v>#N/A</v>
      </c>
      <c r="BQ207" s="100"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55687-AA89-437D-A9BC-90FCE5D9F56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81"/>
      <c r="I1" s="581"/>
      <c r="J1" s="581"/>
      <c r="K1" s="581"/>
      <c r="L1" s="581"/>
      <c r="M1" s="581"/>
      <c r="N1" s="581"/>
      <c r="O1" s="581"/>
      <c r="P1" s="581"/>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10">
        <v>2023</v>
      </c>
      <c r="C4" s="10">
        <v>78.068180220000002</v>
      </c>
      <c r="D4" s="10"/>
      <c r="E4" s="10">
        <v>94.677619949999993</v>
      </c>
      <c r="F4" s="10"/>
      <c r="G4" s="10">
        <v>76.256164999999996</v>
      </c>
      <c r="H4" s="10">
        <v>70.112499999999997</v>
      </c>
      <c r="I4" s="156"/>
      <c r="J4" s="154" t="s">
        <v>34</v>
      </c>
      <c r="K4" s="10">
        <v>2023</v>
      </c>
      <c r="L4" s="10">
        <v>89.488106560000006</v>
      </c>
      <c r="M4" s="10">
        <v>83.419403700000004</v>
      </c>
      <c r="N4" s="10">
        <v>45.71052632</v>
      </c>
      <c r="O4" s="10"/>
      <c r="P4" s="10">
        <v>75.780757899999998</v>
      </c>
      <c r="Q4" s="10">
        <v>78.048780489999999</v>
      </c>
      <c r="R4" s="153"/>
      <c r="S4" s="154" t="s">
        <v>34</v>
      </c>
      <c r="T4" s="10">
        <v>2023</v>
      </c>
      <c r="U4" s="10"/>
      <c r="V4" s="10"/>
      <c r="W4" s="10">
        <v>100</v>
      </c>
      <c r="X4" s="10"/>
      <c r="Y4" s="10"/>
      <c r="Z4" s="10"/>
      <c r="AA4" s="153"/>
      <c r="AB4" s="153"/>
      <c r="AC4" s="153"/>
      <c r="AD4" s="153"/>
      <c r="AE4" s="153"/>
      <c r="AF4" s="153"/>
      <c r="AG4" s="153"/>
    </row>
    <row xmlns:x14ac="http://schemas.microsoft.com/office/spreadsheetml/2009/9/ac" r="5" ht="15.75" x14ac:dyDescent="0.25">
      <c r="A5" s="154" t="s">
        <v>35</v>
      </c>
      <c r="B5" s="10">
        <v>2023</v>
      </c>
      <c r="C5" s="10">
        <v>0</v>
      </c>
      <c r="D5" s="10"/>
      <c r="E5" s="10">
        <v>0.33919099790000001</v>
      </c>
      <c r="F5" s="10"/>
      <c r="G5" s="10">
        <v>11.67372125</v>
      </c>
      <c r="H5" s="10">
        <v>17.839307229999999</v>
      </c>
      <c r="I5" s="156"/>
      <c r="J5" s="154" t="s">
        <v>35</v>
      </c>
      <c r="K5" s="10">
        <v>2023</v>
      </c>
      <c r="L5" s="10"/>
      <c r="M5" s="10"/>
      <c r="N5" s="10">
        <v>44.938802469999999</v>
      </c>
      <c r="O5" s="10"/>
      <c r="P5" s="10"/>
      <c r="Q5" s="10"/>
      <c r="R5" s="153"/>
      <c r="S5" s="154" t="s">
        <v>35</v>
      </c>
      <c r="T5" s="10">
        <v>2023</v>
      </c>
      <c r="U5" s="10"/>
      <c r="V5" s="10"/>
      <c r="W5" s="10"/>
      <c r="X5" s="10"/>
      <c r="Y5" s="10"/>
      <c r="Z5" s="10"/>
      <c r="AA5" s="153"/>
      <c r="AB5" s="153"/>
      <c r="AC5" s="153"/>
      <c r="AD5" s="153"/>
      <c r="AE5" s="153"/>
      <c r="AF5" s="153"/>
      <c r="AG5" s="153"/>
    </row>
    <row xmlns:x14ac="http://schemas.microsoft.com/office/spreadsheetml/2009/9/ac" r="6" s="149" customFormat="true" ht="15.75" x14ac:dyDescent="0.25">
      <c r="A6" s="154" t="s">
        <v>36</v>
      </c>
      <c r="B6" s="10">
        <v>2023</v>
      </c>
      <c r="C6" s="10">
        <v>21.931819780000001</v>
      </c>
      <c r="D6" s="10">
        <v>6.2006079029999999</v>
      </c>
      <c r="E6" s="10">
        <v>4.9831890530000003</v>
      </c>
      <c r="F6" s="10"/>
      <c r="G6" s="10">
        <v>12.070113750000001</v>
      </c>
      <c r="H6" s="10">
        <v>12.04819277</v>
      </c>
      <c r="I6" s="156"/>
      <c r="J6" s="154" t="s">
        <v>36</v>
      </c>
      <c r="K6" s="10">
        <v>2023</v>
      </c>
      <c r="L6" s="10"/>
      <c r="M6" s="10"/>
      <c r="N6" s="10">
        <v>9.350671212</v>
      </c>
      <c r="O6" s="10"/>
      <c r="P6" s="10"/>
      <c r="Q6" s="10"/>
      <c r="R6" s="152"/>
      <c r="S6" s="154" t="s">
        <v>36</v>
      </c>
      <c r="T6" s="10">
        <v>2023</v>
      </c>
      <c r="U6" s="10"/>
      <c r="V6" s="10"/>
      <c r="W6" s="10"/>
      <c r="X6" s="10"/>
      <c r="Y6" s="10"/>
      <c r="Z6" s="10"/>
      <c r="AA6" s="153"/>
      <c r="AB6" s="153"/>
      <c r="AC6" s="153"/>
      <c r="AD6" s="153"/>
      <c r="AE6" s="153"/>
      <c r="AF6" s="153"/>
      <c r="AG6" s="153"/>
    </row>
    <row xmlns:x14ac="http://schemas.microsoft.com/office/spreadsheetml/2009/9/ac" r="7" s="149" customFormat="true" ht="15.75" x14ac:dyDescent="0.25">
      <c r="A7" s="158" t="s">
        <v>256</v>
      </c>
      <c r="B7" s="10">
        <v>2023</v>
      </c>
      <c r="C7" s="10">
        <v>0</v>
      </c>
      <c r="D7" s="10">
        <v>93.799392100000006</v>
      </c>
      <c r="E7" s="10">
        <v>0</v>
      </c>
      <c r="F7" s="10">
        <v>100</v>
      </c>
      <c r="G7" s="10">
        <v>0</v>
      </c>
      <c r="H7" s="10">
        <v>0</v>
      </c>
      <c r="I7" s="153"/>
      <c r="J7" s="158" t="s">
        <v>256</v>
      </c>
      <c r="K7" s="10">
        <v>2023</v>
      </c>
      <c r="L7" s="10">
        <v>10.51189344</v>
      </c>
      <c r="M7" s="10">
        <v>16.5805963</v>
      </c>
      <c r="N7" s="10">
        <v>0</v>
      </c>
      <c r="O7" s="10">
        <v>100</v>
      </c>
      <c r="P7" s="10">
        <v>24.219242099999999</v>
      </c>
      <c r="Q7" s="10">
        <v>21.951219510000001</v>
      </c>
      <c r="R7" s="153"/>
      <c r="S7" s="158" t="s">
        <v>256</v>
      </c>
      <c r="T7" s="10">
        <v>2023</v>
      </c>
      <c r="U7" s="10">
        <v>100</v>
      </c>
      <c r="V7" s="10">
        <v>100</v>
      </c>
      <c r="W7" s="10">
        <v>0</v>
      </c>
      <c r="X7" s="10">
        <v>100</v>
      </c>
      <c r="Y7" s="10">
        <v>100</v>
      </c>
      <c r="Z7" s="10">
        <v>100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204</v>
      </c>
      <c r="F13" s="169" t="s">
        <v>90</v>
      </c>
      <c r="G13" s="169" t="s">
        <v>91</v>
      </c>
      <c r="H13" s="169" t="s">
        <v>92</v>
      </c>
      <c r="I13" s="169" t="s">
        <v>93</v>
      </c>
      <c r="J13" s="169" t="s">
        <v>253</v>
      </c>
      <c r="K13" s="169" t="s">
        <v>205</v>
      </c>
      <c r="L13" s="169" t="s">
        <v>94</v>
      </c>
      <c r="M13" s="169" t="s">
        <v>95</v>
      </c>
      <c r="N13" s="169" t="s">
        <v>96</v>
      </c>
      <c r="O13" s="171" t="s">
        <v>97</v>
      </c>
      <c r="P13" s="171" t="s">
        <v>254</v>
      </c>
      <c r="Q13" s="169" t="s">
        <v>123</v>
      </c>
      <c r="R13" s="169" t="s">
        <v>158</v>
      </c>
      <c r="S13" s="172" t="s">
        <v>98</v>
      </c>
      <c r="T13" s="173" t="s">
        <v>99</v>
      </c>
      <c r="U13" s="173" t="s">
        <v>100</v>
      </c>
      <c r="V13" s="173" t="s">
        <v>255</v>
      </c>
    </row>
    <row xmlns:x14ac="http://schemas.microsoft.com/office/spreadsheetml/2009/9/ac" r="14" s="176" customFormat="true" ht="12" x14ac:dyDescent="0.2">
      <c r="A14" s="174" t="s">
        <v>159</v>
      </c>
      <c r="B14" s="10">
        <v>2000</v>
      </c>
      <c r="C14" s="175" t="s">
        <v>7</v>
      </c>
      <c r="D14" s="10">
        <v>2454851</v>
      </c>
      <c r="E14" s="10">
        <v>79.645820446324933</v>
      </c>
      <c r="F14" s="10">
        <v>73.929418737485491</v>
      </c>
      <c r="G14" s="10"/>
      <c r="H14" s="10"/>
      <c r="I14" s="10">
        <v>26.070581262514509</v>
      </c>
      <c r="J14" s="10">
        <v>73.929418737485491</v>
      </c>
      <c r="K14" s="10"/>
      <c r="L14" s="10"/>
      <c r="M14" s="10">
        <v>31.47260315907079</v>
      </c>
      <c r="N14" s="10"/>
      <c r="O14" s="10"/>
      <c r="P14" s="10">
        <v>68.527396840929214</v>
      </c>
      <c r="Q14" s="10"/>
      <c r="R14" s="10"/>
      <c r="S14" s="10"/>
      <c r="T14" s="10"/>
      <c r="U14" s="10"/>
      <c r="V14" s="10">
        <v>100</v>
      </c>
    </row>
    <row xmlns:x14ac="http://schemas.microsoft.com/office/spreadsheetml/2009/9/ac" r="15" s="176" customFormat="true" ht="12" x14ac:dyDescent="0.2">
      <c r="A15" s="174" t="s">
        <v>159</v>
      </c>
      <c r="B15" s="10">
        <v>2001</v>
      </c>
      <c r="C15" s="175" t="s">
        <v>7</v>
      </c>
      <c r="D15" s="10">
        <v>2502287</v>
      </c>
      <c r="E15" s="10">
        <v>79.645820446324933</v>
      </c>
      <c r="F15" s="10">
        <v>73.929418737485491</v>
      </c>
      <c r="G15" s="10"/>
      <c r="H15" s="10"/>
      <c r="I15" s="10">
        <v>26.070581262514509</v>
      </c>
      <c r="J15" s="10">
        <v>73.929418737485491</v>
      </c>
      <c r="K15" s="10"/>
      <c r="L15" s="10"/>
      <c r="M15" s="10">
        <v>31.47260315907079</v>
      </c>
      <c r="N15" s="10"/>
      <c r="O15" s="10"/>
      <c r="P15" s="10">
        <v>68.527396840929214</v>
      </c>
      <c r="Q15" s="10"/>
      <c r="R15" s="10"/>
      <c r="S15" s="10"/>
      <c r="T15" s="10"/>
      <c r="U15" s="10"/>
      <c r="V15" s="10">
        <v>100</v>
      </c>
    </row>
    <row xmlns:x14ac="http://schemas.microsoft.com/office/spreadsheetml/2009/9/ac" r="16" s="176" customFormat="true" ht="12" x14ac:dyDescent="0.2">
      <c r="A16" s="174" t="s">
        <v>159</v>
      </c>
      <c r="B16" s="10">
        <v>2002</v>
      </c>
      <c r="C16" s="175" t="s">
        <v>7</v>
      </c>
      <c r="D16" s="10">
        <v>2550826</v>
      </c>
      <c r="E16" s="10">
        <v>79.645820446324933</v>
      </c>
      <c r="F16" s="10">
        <v>73.929418737485491</v>
      </c>
      <c r="G16" s="10"/>
      <c r="H16" s="10"/>
      <c r="I16" s="10">
        <v>26.070581262514509</v>
      </c>
      <c r="J16" s="10">
        <v>73.929418737485491</v>
      </c>
      <c r="K16" s="10"/>
      <c r="L16" s="10"/>
      <c r="M16" s="10">
        <v>31.47260315907079</v>
      </c>
      <c r="N16" s="10"/>
      <c r="O16" s="10"/>
      <c r="P16" s="10">
        <v>68.527396840929214</v>
      </c>
      <c r="Q16" s="10"/>
      <c r="R16" s="10"/>
      <c r="S16" s="10"/>
      <c r="T16" s="10"/>
      <c r="U16" s="10"/>
      <c r="V16" s="10">
        <v>100</v>
      </c>
    </row>
    <row xmlns:x14ac="http://schemas.microsoft.com/office/spreadsheetml/2009/9/ac" r="17" s="176" customFormat="true" ht="12" x14ac:dyDescent="0.2">
      <c r="A17" s="174" t="s">
        <v>159</v>
      </c>
      <c r="B17" s="10">
        <v>2003</v>
      </c>
      <c r="C17" s="175" t="s">
        <v>7</v>
      </c>
      <c r="D17" s="10">
        <v>2649205</v>
      </c>
      <c r="E17" s="10">
        <v>79.973601892548572</v>
      </c>
      <c r="F17" s="10">
        <v>74.126502617409187</v>
      </c>
      <c r="G17" s="10"/>
      <c r="H17" s="10"/>
      <c r="I17" s="10">
        <v>25.873497382590809</v>
      </c>
      <c r="J17" s="10">
        <v>74.126502617409187</v>
      </c>
      <c r="K17" s="10"/>
      <c r="L17" s="10"/>
      <c r="M17" s="10">
        <v>34.526050706620481</v>
      </c>
      <c r="N17" s="10"/>
      <c r="O17" s="10"/>
      <c r="P17" s="10">
        <v>65.473949293379519</v>
      </c>
      <c r="Q17" s="10"/>
      <c r="R17" s="10"/>
      <c r="S17" s="10"/>
      <c r="T17" s="10"/>
      <c r="U17" s="10"/>
      <c r="V17" s="10">
        <v>100</v>
      </c>
    </row>
    <row xmlns:x14ac="http://schemas.microsoft.com/office/spreadsheetml/2009/9/ac" r="18" s="176" customFormat="true" ht="12" x14ac:dyDescent="0.2">
      <c r="A18" s="174" t="s">
        <v>159</v>
      </c>
      <c r="B18" s="10">
        <v>2004</v>
      </c>
      <c r="C18" s="175" t="s">
        <v>7</v>
      </c>
      <c r="D18" s="10">
        <v>2699813</v>
      </c>
      <c r="E18" s="10">
        <v>80.301383338772325</v>
      </c>
      <c r="F18" s="10">
        <v>74.32358649733294</v>
      </c>
      <c r="G18" s="10"/>
      <c r="H18" s="10"/>
      <c r="I18" s="10">
        <v>25.67641350266706</v>
      </c>
      <c r="J18" s="10">
        <v>74.32358649733294</v>
      </c>
      <c r="K18" s="10"/>
      <c r="L18" s="10"/>
      <c r="M18" s="10">
        <v>37.579498254169273</v>
      </c>
      <c r="N18" s="10"/>
      <c r="O18" s="10"/>
      <c r="P18" s="10">
        <v>62.420501745830727</v>
      </c>
      <c r="Q18" s="10"/>
      <c r="R18" s="10"/>
      <c r="S18" s="10"/>
      <c r="T18" s="10"/>
      <c r="U18" s="10"/>
      <c r="V18" s="10">
        <v>100</v>
      </c>
    </row>
    <row xmlns:x14ac="http://schemas.microsoft.com/office/spreadsheetml/2009/9/ac" r="19" s="176" customFormat="true" ht="12" x14ac:dyDescent="0.2">
      <c r="A19" s="174" t="s">
        <v>159</v>
      </c>
      <c r="B19" s="10">
        <v>2005</v>
      </c>
      <c r="C19" s="175" t="s">
        <v>7</v>
      </c>
      <c r="D19" s="10">
        <v>2748354</v>
      </c>
      <c r="E19" s="10">
        <v>80.629164784995965</v>
      </c>
      <c r="F19" s="10">
        <v>74.520670377256636</v>
      </c>
      <c r="G19" s="10"/>
      <c r="H19" s="10"/>
      <c r="I19" s="10">
        <v>25.479329622743361</v>
      </c>
      <c r="J19" s="10">
        <v>74.520670377256636</v>
      </c>
      <c r="K19" s="10"/>
      <c r="L19" s="10"/>
      <c r="M19" s="10">
        <v>40.632945801718961</v>
      </c>
      <c r="N19" s="10"/>
      <c r="O19" s="10"/>
      <c r="P19" s="10">
        <v>59.367054198281039</v>
      </c>
      <c r="Q19" s="10"/>
      <c r="R19" s="10"/>
      <c r="S19" s="10"/>
      <c r="T19" s="10"/>
      <c r="U19" s="10"/>
      <c r="V19" s="10">
        <v>100</v>
      </c>
    </row>
    <row xmlns:x14ac="http://schemas.microsoft.com/office/spreadsheetml/2009/9/ac" r="20" s="176" customFormat="true" ht="12" x14ac:dyDescent="0.2">
      <c r="A20" s="174" t="s">
        <v>159</v>
      </c>
      <c r="B20" s="10">
        <v>2006</v>
      </c>
      <c r="C20" s="175" t="s">
        <v>7</v>
      </c>
      <c r="D20" s="10">
        <v>2793638</v>
      </c>
      <c r="E20" s="10">
        <v>80.956946231219604</v>
      </c>
      <c r="F20" s="10">
        <v>74.717754257180331</v>
      </c>
      <c r="G20" s="10">
        <v>23.188895964061889</v>
      </c>
      <c r="H20" s="10">
        <v>51.528858293118446</v>
      </c>
      <c r="I20" s="10">
        <v>25.282245742819669</v>
      </c>
      <c r="J20" s="10">
        <v>0</v>
      </c>
      <c r="K20" s="10"/>
      <c r="L20" s="10"/>
      <c r="M20" s="10">
        <v>43.686393349267753</v>
      </c>
      <c r="N20" s="10"/>
      <c r="O20" s="10"/>
      <c r="P20" s="10">
        <v>56.313606650732247</v>
      </c>
      <c r="Q20" s="10"/>
      <c r="R20" s="10"/>
      <c r="S20" s="10"/>
      <c r="T20" s="10"/>
      <c r="U20" s="10"/>
      <c r="V20" s="10">
        <v>100</v>
      </c>
    </row>
    <row xmlns:x14ac="http://schemas.microsoft.com/office/spreadsheetml/2009/9/ac" r="21" s="176" customFormat="true" ht="12" x14ac:dyDescent="0.2">
      <c r="A21" s="174" t="s">
        <v>159</v>
      </c>
      <c r="B21" s="10">
        <v>2007</v>
      </c>
      <c r="C21" s="175" t="s">
        <v>7</v>
      </c>
      <c r="D21" s="10">
        <v>2834487</v>
      </c>
      <c r="E21" s="10">
        <v>81.284727677443243</v>
      </c>
      <c r="F21" s="10">
        <v>74.914838137104027</v>
      </c>
      <c r="G21" s="10">
        <v>23.188895964061889</v>
      </c>
      <c r="H21" s="10">
        <v>51.725942173042142</v>
      </c>
      <c r="I21" s="10">
        <v>25.085161862895969</v>
      </c>
      <c r="J21" s="10">
        <v>0</v>
      </c>
      <c r="K21" s="10"/>
      <c r="L21" s="10"/>
      <c r="M21" s="10">
        <v>46.739840896816531</v>
      </c>
      <c r="N21" s="10"/>
      <c r="O21" s="10"/>
      <c r="P21" s="10">
        <v>53.260159103183469</v>
      </c>
      <c r="Q21" s="10"/>
      <c r="R21" s="10"/>
      <c r="S21" s="10"/>
      <c r="T21" s="10"/>
      <c r="U21" s="10"/>
      <c r="V21" s="10">
        <v>100</v>
      </c>
    </row>
    <row xmlns:x14ac="http://schemas.microsoft.com/office/spreadsheetml/2009/9/ac" r="22" s="176" customFormat="true" ht="12" x14ac:dyDescent="0.2">
      <c r="A22" s="174" t="s">
        <v>159</v>
      </c>
      <c r="B22" s="10">
        <v>2008</v>
      </c>
      <c r="C22" s="175" t="s">
        <v>7</v>
      </c>
      <c r="D22" s="10">
        <v>2870656</v>
      </c>
      <c r="E22" s="10">
        <v>81.612509123666882</v>
      </c>
      <c r="F22" s="10">
        <v>75.111922017027723</v>
      </c>
      <c r="G22" s="10">
        <v>23.188895964061889</v>
      </c>
      <c r="H22" s="10">
        <v>51.923026052965838</v>
      </c>
      <c r="I22" s="10">
        <v>24.88807798297228</v>
      </c>
      <c r="J22" s="10">
        <v>0</v>
      </c>
      <c r="K22" s="10"/>
      <c r="L22" s="10">
        <v>81.531658669677299</v>
      </c>
      <c r="M22" s="10">
        <v>49.793288444366233</v>
      </c>
      <c r="N22" s="10">
        <v>31.738370225311069</v>
      </c>
      <c r="O22" s="10">
        <v>18.468341330322701</v>
      </c>
      <c r="P22" s="10">
        <v>0</v>
      </c>
      <c r="Q22" s="10"/>
      <c r="R22" s="10">
        <v>59.2</v>
      </c>
      <c r="S22" s="10"/>
      <c r="T22" s="10"/>
      <c r="U22" s="10">
        <v>40.799999999999997</v>
      </c>
      <c r="V22" s="10">
        <v>59.2</v>
      </c>
    </row>
    <row xmlns:x14ac="http://schemas.microsoft.com/office/spreadsheetml/2009/9/ac" r="23" s="176" customFormat="true" ht="12" x14ac:dyDescent="0.2">
      <c r="A23" s="174" t="s">
        <v>159</v>
      </c>
      <c r="B23" s="10">
        <v>2009</v>
      </c>
      <c r="C23" s="175" t="s">
        <v>7</v>
      </c>
      <c r="D23" s="10">
        <v>2901884</v>
      </c>
      <c r="E23" s="10">
        <v>81.940290569890522</v>
      </c>
      <c r="F23" s="10">
        <v>75.309005896951476</v>
      </c>
      <c r="G23" s="10">
        <v>23.188895964061889</v>
      </c>
      <c r="H23" s="10">
        <v>52.120109932889591</v>
      </c>
      <c r="I23" s="10">
        <v>24.690994103048521</v>
      </c>
      <c r="J23" s="10">
        <v>0</v>
      </c>
      <c r="K23" s="10"/>
      <c r="L23" s="10">
        <v>81.531658669677299</v>
      </c>
      <c r="M23" s="10">
        <v>52.846735991915011</v>
      </c>
      <c r="N23" s="10">
        <v>28.684922677762291</v>
      </c>
      <c r="O23" s="10">
        <v>18.468341330322701</v>
      </c>
      <c r="P23" s="10">
        <v>0</v>
      </c>
      <c r="Q23" s="10"/>
      <c r="R23" s="10">
        <v>59.2</v>
      </c>
      <c r="S23" s="10"/>
      <c r="T23" s="10"/>
      <c r="U23" s="10">
        <v>40.799999999999997</v>
      </c>
      <c r="V23" s="10">
        <v>59.2</v>
      </c>
    </row>
    <row xmlns:x14ac="http://schemas.microsoft.com/office/spreadsheetml/2009/9/ac" r="24" s="176" customFormat="true" ht="12" x14ac:dyDescent="0.2">
      <c r="A24" s="174" t="s">
        <v>159</v>
      </c>
      <c r="B24" s="10">
        <v>2010</v>
      </c>
      <c r="C24" s="175" t="s">
        <v>7</v>
      </c>
      <c r="D24" s="10">
        <v>2927829</v>
      </c>
      <c r="E24" s="10">
        <v>82.268072016114161</v>
      </c>
      <c r="F24" s="10">
        <v>75.506089776875172</v>
      </c>
      <c r="G24" s="10">
        <v>23.188895964061889</v>
      </c>
      <c r="H24" s="10">
        <v>52.317193812813287</v>
      </c>
      <c r="I24" s="10">
        <v>24.493910223124828</v>
      </c>
      <c r="J24" s="10">
        <v>0</v>
      </c>
      <c r="K24" s="10"/>
      <c r="L24" s="10">
        <v>81.531658669677299</v>
      </c>
      <c r="M24" s="10">
        <v>55.900183539464713</v>
      </c>
      <c r="N24" s="10">
        <v>25.631475130212589</v>
      </c>
      <c r="O24" s="10">
        <v>18.468341330322701</v>
      </c>
      <c r="P24" s="10">
        <v>0</v>
      </c>
      <c r="Q24" s="10"/>
      <c r="R24" s="10">
        <v>59.2</v>
      </c>
      <c r="S24" s="10"/>
      <c r="T24" s="10"/>
      <c r="U24" s="10">
        <v>40.799999999999997</v>
      </c>
      <c r="V24" s="10">
        <v>59.2</v>
      </c>
    </row>
    <row xmlns:x14ac="http://schemas.microsoft.com/office/spreadsheetml/2009/9/ac" r="25" s="176" customFormat="true" ht="12" x14ac:dyDescent="0.2">
      <c r="A25" s="174" t="s">
        <v>159</v>
      </c>
      <c r="B25" s="10">
        <v>2011</v>
      </c>
      <c r="C25" s="175" t="s">
        <v>7</v>
      </c>
      <c r="D25" s="10">
        <v>2947951</v>
      </c>
      <c r="E25" s="10">
        <v>82.5958534623378</v>
      </c>
      <c r="F25" s="10">
        <v>75.703173656798867</v>
      </c>
      <c r="G25" s="10">
        <v>30.053220719380992</v>
      </c>
      <c r="H25" s="10">
        <v>45.649952937417879</v>
      </c>
      <c r="I25" s="10">
        <v>24.296826343201129</v>
      </c>
      <c r="J25" s="10">
        <v>0</v>
      </c>
      <c r="K25" s="10"/>
      <c r="L25" s="10">
        <v>81.531658669677299</v>
      </c>
      <c r="M25" s="10">
        <v>58.953631087013491</v>
      </c>
      <c r="N25" s="10">
        <v>22.578027582663811</v>
      </c>
      <c r="O25" s="10">
        <v>18.468341330322701</v>
      </c>
      <c r="P25" s="10">
        <v>0</v>
      </c>
      <c r="Q25" s="10"/>
      <c r="R25" s="10">
        <v>59.2</v>
      </c>
      <c r="S25" s="10"/>
      <c r="T25" s="10"/>
      <c r="U25" s="10">
        <v>40.799999999999997</v>
      </c>
      <c r="V25" s="10">
        <v>59.2</v>
      </c>
    </row>
    <row xmlns:x14ac="http://schemas.microsoft.com/office/spreadsheetml/2009/9/ac" r="26" s="176" customFormat="true" ht="12" x14ac:dyDescent="0.2">
      <c r="A26" s="174" t="s">
        <v>159</v>
      </c>
      <c r="B26" s="10">
        <v>2012</v>
      </c>
      <c r="C26" s="175" t="s">
        <v>7</v>
      </c>
      <c r="D26" s="10">
        <v>2963299</v>
      </c>
      <c r="E26" s="10">
        <v>82.923634908561439</v>
      </c>
      <c r="F26" s="10">
        <v>75.900257536722563</v>
      </c>
      <c r="G26" s="10">
        <v>36.917545474700091</v>
      </c>
      <c r="H26" s="10">
        <v>38.982712062022472</v>
      </c>
      <c r="I26" s="10">
        <v>24.09974246327744</v>
      </c>
      <c r="J26" s="10">
        <v>0</v>
      </c>
      <c r="K26" s="10"/>
      <c r="L26" s="10">
        <v>81.531658669677299</v>
      </c>
      <c r="M26" s="10">
        <v>62.007078634562284</v>
      </c>
      <c r="N26" s="10">
        <v>19.524580035115019</v>
      </c>
      <c r="O26" s="10">
        <v>18.468341330322701</v>
      </c>
      <c r="P26" s="10">
        <v>0</v>
      </c>
      <c r="Q26" s="10"/>
      <c r="R26" s="10">
        <v>59.2</v>
      </c>
      <c r="S26" s="10">
        <v>12.486555728645749</v>
      </c>
      <c r="T26" s="10">
        <v>46.713444271354263</v>
      </c>
      <c r="U26" s="10">
        <v>40.799999999999997</v>
      </c>
      <c r="V26" s="10">
        <v>0</v>
      </c>
    </row>
    <row xmlns:x14ac="http://schemas.microsoft.com/office/spreadsheetml/2009/9/ac" r="27" s="176" customFormat="true" ht="12" x14ac:dyDescent="0.2">
      <c r="A27" s="174" t="s">
        <v>159</v>
      </c>
      <c r="B27" s="10">
        <v>2013</v>
      </c>
      <c r="C27" s="175" t="s">
        <v>7</v>
      </c>
      <c r="D27" s="10">
        <v>2898677</v>
      </c>
      <c r="E27" s="10">
        <v>83.251416354785079</v>
      </c>
      <c r="F27" s="10">
        <v>76.097341416646259</v>
      </c>
      <c r="G27" s="10">
        <v>43.781870230019187</v>
      </c>
      <c r="H27" s="10">
        <v>32.315471186627057</v>
      </c>
      <c r="I27" s="10">
        <v>23.902658583353741</v>
      </c>
      <c r="J27" s="10">
        <v>0</v>
      </c>
      <c r="K27" s="10"/>
      <c r="L27" s="10">
        <v>81.531658669677299</v>
      </c>
      <c r="M27" s="10">
        <v>65.060526182111971</v>
      </c>
      <c r="N27" s="10">
        <v>16.471132487565331</v>
      </c>
      <c r="O27" s="10">
        <v>18.468341330322701</v>
      </c>
      <c r="P27" s="10">
        <v>0</v>
      </c>
      <c r="Q27" s="10"/>
      <c r="R27" s="10">
        <v>59.2</v>
      </c>
      <c r="S27" s="10">
        <v>12.486555728645749</v>
      </c>
      <c r="T27" s="10">
        <v>46.713444271354263</v>
      </c>
      <c r="U27" s="10">
        <v>40.799999999999997</v>
      </c>
      <c r="V27" s="10">
        <v>0</v>
      </c>
    </row>
    <row xmlns:x14ac="http://schemas.microsoft.com/office/spreadsheetml/2009/9/ac" r="28" s="176" customFormat="true" ht="12" x14ac:dyDescent="0.2">
      <c r="A28" s="174" t="s">
        <v>159</v>
      </c>
      <c r="B28" s="10">
        <v>2014</v>
      </c>
      <c r="C28" s="175" t="s">
        <v>7</v>
      </c>
      <c r="D28" s="10">
        <v>2917058</v>
      </c>
      <c r="E28" s="10">
        <v>83.579197801008718</v>
      </c>
      <c r="F28" s="10">
        <v>76.294425296570012</v>
      </c>
      <c r="G28" s="10">
        <v>50.646194985338298</v>
      </c>
      <c r="H28" s="10">
        <v>25.64823031123171</v>
      </c>
      <c r="I28" s="10">
        <v>23.705574703429988</v>
      </c>
      <c r="J28" s="10">
        <v>0</v>
      </c>
      <c r="K28" s="10"/>
      <c r="L28" s="10">
        <v>81.531658669677299</v>
      </c>
      <c r="M28" s="10">
        <v>68.113973729660756</v>
      </c>
      <c r="N28" s="10">
        <v>13.417684940016541</v>
      </c>
      <c r="O28" s="10">
        <v>18.468341330322701</v>
      </c>
      <c r="P28" s="10">
        <v>0</v>
      </c>
      <c r="Q28" s="10"/>
      <c r="R28" s="10">
        <v>59.2</v>
      </c>
      <c r="S28" s="10">
        <v>12.486555728645749</v>
      </c>
      <c r="T28" s="10">
        <v>46.713444271354263</v>
      </c>
      <c r="U28" s="10">
        <v>40.799999999999997</v>
      </c>
      <c r="V28" s="10">
        <v>0</v>
      </c>
    </row>
    <row xmlns:x14ac="http://schemas.microsoft.com/office/spreadsheetml/2009/9/ac" r="29" s="176" customFormat="true" ht="12" x14ac:dyDescent="0.2">
      <c r="A29" s="174" t="s">
        <v>159</v>
      </c>
      <c r="B29" s="10">
        <v>2015</v>
      </c>
      <c r="C29" s="175" t="s">
        <v>7</v>
      </c>
      <c r="D29" s="10">
        <v>2935308</v>
      </c>
      <c r="E29" s="10">
        <v>83.906979247232357</v>
      </c>
      <c r="F29" s="10">
        <v>76.491509176493707</v>
      </c>
      <c r="G29" s="10">
        <v>57.510519740657401</v>
      </c>
      <c r="H29" s="10">
        <v>18.98098943583631</v>
      </c>
      <c r="I29" s="10">
        <v>23.508490823506289</v>
      </c>
      <c r="J29" s="10">
        <v>0</v>
      </c>
      <c r="K29" s="10"/>
      <c r="L29" s="10">
        <v>81.531658669677299</v>
      </c>
      <c r="M29" s="10">
        <v>71.167421277210451</v>
      </c>
      <c r="N29" s="10">
        <v>10.364237392466849</v>
      </c>
      <c r="O29" s="10">
        <v>18.468341330322701</v>
      </c>
      <c r="P29" s="10">
        <v>0</v>
      </c>
      <c r="Q29" s="10"/>
      <c r="R29" s="10">
        <v>59.2</v>
      </c>
      <c r="S29" s="10">
        <v>12.486555728645749</v>
      </c>
      <c r="T29" s="10">
        <v>46.713444271354263</v>
      </c>
      <c r="U29" s="10">
        <v>40.799999999999997</v>
      </c>
      <c r="V29" s="10">
        <v>0</v>
      </c>
    </row>
    <row xmlns:x14ac="http://schemas.microsoft.com/office/spreadsheetml/2009/9/ac" r="30" s="176" customFormat="true" ht="12" x14ac:dyDescent="0.2">
      <c r="A30" s="174" t="s">
        <v>159</v>
      </c>
      <c r="B30" s="10">
        <v>2016</v>
      </c>
      <c r="C30" s="175" t="s">
        <v>7</v>
      </c>
      <c r="D30" s="10">
        <v>2953946</v>
      </c>
      <c r="E30" s="10">
        <v>84.234760693455996</v>
      </c>
      <c r="F30" s="10">
        <v>76.688593056417403</v>
      </c>
      <c r="G30" s="10">
        <v>64.374844495976504</v>
      </c>
      <c r="H30" s="10">
        <v>12.313748560440899</v>
      </c>
      <c r="I30" s="10">
        <v>23.3114069435826</v>
      </c>
      <c r="J30" s="10">
        <v>0</v>
      </c>
      <c r="K30" s="10"/>
      <c r="L30" s="10">
        <v>81.531658669677299</v>
      </c>
      <c r="M30" s="10">
        <v>74.220868824759236</v>
      </c>
      <c r="N30" s="10">
        <v>7.3107898449180624</v>
      </c>
      <c r="O30" s="10">
        <v>18.468341330322701</v>
      </c>
      <c r="P30" s="10">
        <v>0</v>
      </c>
      <c r="Q30" s="10"/>
      <c r="R30" s="10">
        <v>59.2</v>
      </c>
      <c r="S30" s="10">
        <v>12.486555728645749</v>
      </c>
      <c r="T30" s="10">
        <v>46.713444271354263</v>
      </c>
      <c r="U30" s="10">
        <v>40.799999999999997</v>
      </c>
      <c r="V30" s="10">
        <v>0</v>
      </c>
    </row>
    <row xmlns:x14ac="http://schemas.microsoft.com/office/spreadsheetml/2009/9/ac" r="31" s="176" customFormat="true" ht="12" x14ac:dyDescent="0.2">
      <c r="A31" s="174" t="s">
        <v>159</v>
      </c>
      <c r="B31" s="10">
        <v>2017</v>
      </c>
      <c r="C31" s="175" t="s">
        <v>7</v>
      </c>
      <c r="D31" s="10">
        <v>2973294</v>
      </c>
      <c r="E31" s="10">
        <v>84.234760693455996</v>
      </c>
      <c r="F31" s="10">
        <v>76.885676936341099</v>
      </c>
      <c r="G31" s="10">
        <v>71.239169251295607</v>
      </c>
      <c r="H31" s="10">
        <v>5.6465076850454921</v>
      </c>
      <c r="I31" s="10">
        <v>23.114323063658901</v>
      </c>
      <c r="J31" s="10">
        <v>0</v>
      </c>
      <c r="K31" s="10"/>
      <c r="L31" s="10"/>
      <c r="M31" s="10">
        <v>77.274316372308022</v>
      </c>
      <c r="N31" s="10"/>
      <c r="O31" s="10"/>
      <c r="P31" s="10">
        <v>22.725683627691978</v>
      </c>
      <c r="Q31" s="10"/>
      <c r="R31" s="10"/>
      <c r="S31" s="10">
        <v>12.486555728645749</v>
      </c>
      <c r="T31" s="10"/>
      <c r="U31" s="10"/>
      <c r="V31" s="10">
        <v>87.513444271354246</v>
      </c>
    </row>
    <row xmlns:x14ac="http://schemas.microsoft.com/office/spreadsheetml/2009/9/ac" r="32" s="176" customFormat="true" ht="12" x14ac:dyDescent="0.2">
      <c r="A32" s="174" t="s">
        <v>159</v>
      </c>
      <c r="B32" s="10">
        <v>2018</v>
      </c>
      <c r="C32" s="175" t="s">
        <v>7</v>
      </c>
      <c r="D32" s="10">
        <v>2993895</v>
      </c>
      <c r="E32" s="10">
        <v>84.234760693455996</v>
      </c>
      <c r="F32" s="10">
        <v>77.082760816264795</v>
      </c>
      <c r="G32" s="10">
        <v>77.082760816264795</v>
      </c>
      <c r="H32" s="10">
        <v>0</v>
      </c>
      <c r="I32" s="10">
        <v>22.917239183735209</v>
      </c>
      <c r="J32" s="10">
        <v>0</v>
      </c>
      <c r="K32" s="10"/>
      <c r="L32" s="10"/>
      <c r="M32" s="10">
        <v>80.327763919857716</v>
      </c>
      <c r="N32" s="10"/>
      <c r="O32" s="10"/>
      <c r="P32" s="10">
        <v>19.67223608014228</v>
      </c>
      <c r="Q32" s="10"/>
      <c r="R32" s="10"/>
      <c r="S32" s="10">
        <v>12.486555728645749</v>
      </c>
      <c r="T32" s="10"/>
      <c r="U32" s="10"/>
      <c r="V32" s="10">
        <v>87.513444271354246</v>
      </c>
    </row>
    <row xmlns:x14ac="http://schemas.microsoft.com/office/spreadsheetml/2009/9/ac" r="33" s="176" customFormat="true" ht="12" x14ac:dyDescent="0.2">
      <c r="A33" s="174" t="s">
        <v>159</v>
      </c>
      <c r="B33" s="10">
        <v>2019</v>
      </c>
      <c r="C33" s="175" t="s">
        <v>7</v>
      </c>
      <c r="D33" s="10">
        <v>3015961</v>
      </c>
      <c r="E33" s="10">
        <v>84.234760693455996</v>
      </c>
      <c r="F33" s="10">
        <v>77.279844696188491</v>
      </c>
      <c r="G33" s="10">
        <v>77.279844696188491</v>
      </c>
      <c r="H33" s="10">
        <v>0</v>
      </c>
      <c r="I33" s="10">
        <v>22.720155303811509</v>
      </c>
      <c r="J33" s="10">
        <v>0</v>
      </c>
      <c r="K33" s="10"/>
      <c r="L33" s="10"/>
      <c r="M33" s="10">
        <v>83.381211467406501</v>
      </c>
      <c r="N33" s="10"/>
      <c r="O33" s="10"/>
      <c r="P33" s="10">
        <v>16.618788532593499</v>
      </c>
      <c r="Q33" s="10"/>
      <c r="R33" s="10"/>
      <c r="S33" s="10">
        <v>12.486555728645749</v>
      </c>
      <c r="T33" s="10"/>
      <c r="U33" s="10"/>
      <c r="V33" s="10">
        <v>87.513444271354246</v>
      </c>
    </row>
    <row xmlns:x14ac="http://schemas.microsoft.com/office/spreadsheetml/2009/9/ac" r="34" s="176" customFormat="true" ht="12" x14ac:dyDescent="0.2">
      <c r="A34" s="174" t="s">
        <v>159</v>
      </c>
      <c r="B34" s="10">
        <v>2020</v>
      </c>
      <c r="C34" s="175" t="s">
        <v>7</v>
      </c>
      <c r="D34" s="10">
        <v>3039607</v>
      </c>
      <c r="E34" s="10">
        <v>84.234760693455996</v>
      </c>
      <c r="F34" s="10">
        <v>77.476928576112243</v>
      </c>
      <c r="G34" s="10">
        <v>77.476928576112243</v>
      </c>
      <c r="H34" s="10">
        <v>0</v>
      </c>
      <c r="I34" s="10">
        <v>22.52307142388776</v>
      </c>
      <c r="J34" s="10">
        <v>0</v>
      </c>
      <c r="K34" s="10"/>
      <c r="L34" s="10"/>
      <c r="M34" s="10">
        <v>86.434659014956196</v>
      </c>
      <c r="N34" s="10"/>
      <c r="O34" s="10"/>
      <c r="P34" s="10">
        <v>13.5653409850438</v>
      </c>
      <c r="Q34" s="10"/>
      <c r="R34" s="10"/>
      <c r="S34" s="10">
        <v>12.486555728645749</v>
      </c>
      <c r="T34" s="10"/>
      <c r="U34" s="10"/>
      <c r="V34" s="10">
        <v>87.513444271354246</v>
      </c>
    </row>
    <row xmlns:x14ac="http://schemas.microsoft.com/office/spreadsheetml/2009/9/ac" r="35" s="176" customFormat="true" ht="12" x14ac:dyDescent="0.2">
      <c r="A35" s="174" t="s">
        <v>159</v>
      </c>
      <c r="B35" s="10">
        <v>2021</v>
      </c>
      <c r="C35" s="175" t="s">
        <v>7</v>
      </c>
      <c r="D35" s="10">
        <v>3064352</v>
      </c>
      <c r="E35" s="10"/>
      <c r="F35" s="10">
        <v>77.674012456035939</v>
      </c>
      <c r="G35" s="10">
        <v>77.674012456035939</v>
      </c>
      <c r="H35" s="10">
        <v>0</v>
      </c>
      <c r="I35" s="10">
        <v>22.325987543964061</v>
      </c>
      <c r="J35" s="10">
        <v>0</v>
      </c>
      <c r="K35" s="10"/>
      <c r="L35" s="10"/>
      <c r="M35" s="10">
        <v>89.488106562504981</v>
      </c>
      <c r="N35" s="10"/>
      <c r="O35" s="10"/>
      <c r="P35" s="10">
        <v>10.51189343749502</v>
      </c>
      <c r="Q35" s="10"/>
      <c r="R35" s="10"/>
      <c r="S35" s="10"/>
      <c r="T35" s="10"/>
      <c r="U35" s="10"/>
      <c r="V35" s="10">
        <v>100</v>
      </c>
    </row>
    <row xmlns:x14ac="http://schemas.microsoft.com/office/spreadsheetml/2009/9/ac" r="36" s="176" customFormat="true" ht="12" x14ac:dyDescent="0.2">
      <c r="A36" s="174" t="s">
        <v>159</v>
      </c>
      <c r="B36" s="10">
        <v>2022</v>
      </c>
      <c r="C36" s="175" t="s">
        <v>7</v>
      </c>
      <c r="D36" s="10">
        <v>3089763</v>
      </c>
      <c r="E36" s="10"/>
      <c r="F36" s="10">
        <v>77.871096335959635</v>
      </c>
      <c r="G36" s="10">
        <v>77.871096335959635</v>
      </c>
      <c r="H36" s="10">
        <v>0</v>
      </c>
      <c r="I36" s="10">
        <v>22.128903664040369</v>
      </c>
      <c r="J36" s="10">
        <v>0</v>
      </c>
      <c r="K36" s="10"/>
      <c r="L36" s="10"/>
      <c r="M36" s="10">
        <v>89.488106562504981</v>
      </c>
      <c r="N36" s="10"/>
      <c r="O36" s="10"/>
      <c r="P36" s="10">
        <v>10.51189343749502</v>
      </c>
      <c r="Q36" s="10"/>
      <c r="R36" s="10"/>
      <c r="S36" s="10"/>
      <c r="T36" s="10"/>
      <c r="U36" s="10"/>
      <c r="V36" s="10">
        <v>100</v>
      </c>
    </row>
    <row xmlns:x14ac="http://schemas.microsoft.com/office/spreadsheetml/2009/9/ac" r="37" s="176" customFormat="true" ht="12" x14ac:dyDescent="0.2">
      <c r="A37" s="174" t="s">
        <v>159</v>
      </c>
      <c r="B37" s="10">
        <v>2023</v>
      </c>
      <c r="C37" s="175" t="s">
        <v>7</v>
      </c>
      <c r="D37" s="10">
        <v>2926095</v>
      </c>
      <c r="E37" s="10"/>
      <c r="F37" s="10">
        <v>78.068180215883331</v>
      </c>
      <c r="G37" s="10">
        <v>78.068180215883331</v>
      </c>
      <c r="H37" s="10">
        <v>0</v>
      </c>
      <c r="I37" s="10">
        <v>21.931819784116669</v>
      </c>
      <c r="J37" s="10">
        <v>0</v>
      </c>
      <c r="K37" s="10"/>
      <c r="L37" s="10"/>
      <c r="M37" s="10">
        <v>89.488106562504981</v>
      </c>
      <c r="N37" s="10"/>
      <c r="O37" s="10"/>
      <c r="P37" s="10">
        <v>10.51189343749502</v>
      </c>
      <c r="Q37" s="10"/>
      <c r="R37" s="10"/>
      <c r="S37" s="10"/>
      <c r="T37" s="10"/>
      <c r="U37" s="10"/>
      <c r="V37" s="10">
        <v>100</v>
      </c>
    </row>
    <row xmlns:x14ac="http://schemas.microsoft.com/office/spreadsheetml/2009/9/ac" r="38" s="176" customFormat="true" ht="12" x14ac:dyDescent="0.2">
      <c r="A38" s="174" t="s">
        <v>159</v>
      </c>
      <c r="B38" s="10">
        <v>2024</v>
      </c>
      <c r="C38" s="17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6" customFormat="true" ht="12" x14ac:dyDescent="0.2">
      <c r="A39" s="174" t="s">
        <v>159</v>
      </c>
      <c r="B39" s="10">
        <v>2025</v>
      </c>
      <c r="C39" s="17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6" customFormat="true" ht="12" x14ac:dyDescent="0.2">
      <c r="A40" s="174" t="s">
        <v>159</v>
      </c>
      <c r="B40" s="10">
        <v>2026</v>
      </c>
      <c r="C40" s="17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6" customFormat="true" ht="12" x14ac:dyDescent="0.2">
      <c r="A41" s="174" t="s">
        <v>159</v>
      </c>
      <c r="B41" s="10">
        <v>2027</v>
      </c>
      <c r="C41" s="17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6" customFormat="true" ht="12" x14ac:dyDescent="0.2">
      <c r="A42" s="174" t="s">
        <v>159</v>
      </c>
      <c r="B42" s="10">
        <v>2028</v>
      </c>
      <c r="C42" s="17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6" customFormat="true" ht="12" x14ac:dyDescent="0.2">
      <c r="A43" s="174" t="s">
        <v>159</v>
      </c>
      <c r="B43" s="10">
        <v>2029</v>
      </c>
      <c r="C43" s="17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6" customFormat="true" ht="12" x14ac:dyDescent="0.2">
      <c r="A44" s="174" t="s">
        <v>159</v>
      </c>
      <c r="B44" s="10">
        <v>2030</v>
      </c>
      <c r="C44" s="17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6" customFormat="true" ht="12" x14ac:dyDescent="0.2">
      <c r="A45" s="174" t="s">
        <v>159</v>
      </c>
      <c r="B45" s="10">
        <v>2000</v>
      </c>
      <c r="C45" s="175" t="s">
        <v>1</v>
      </c>
      <c r="D45" s="10">
        <v>1115926.1720749659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6" customFormat="true" ht="12" x14ac:dyDescent="0.2">
      <c r="A46" s="174" t="s">
        <v>159</v>
      </c>
      <c r="B46" s="10">
        <v>2001</v>
      </c>
      <c r="C46" s="175" t="s">
        <v>1</v>
      </c>
      <c r="D46" s="10">
        <v>1150151.21424366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6" customFormat="true" ht="12" x14ac:dyDescent="0.2">
      <c r="A47" s="174" t="s">
        <v>159</v>
      </c>
      <c r="B47" s="10">
        <v>2002</v>
      </c>
      <c r="C47" s="175" t="s">
        <v>1</v>
      </c>
      <c r="D47" s="10">
        <v>1188940.0141690059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6" customFormat="true" ht="12" x14ac:dyDescent="0.2">
      <c r="A48" s="174" t="s">
        <v>159</v>
      </c>
      <c r="B48" s="10">
        <v>2003</v>
      </c>
      <c r="C48" s="175" t="s">
        <v>1</v>
      </c>
      <c r="D48" s="10">
        <v>1252199.682075501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6" customFormat="true" ht="12" x14ac:dyDescent="0.2">
      <c r="A49" s="174" t="s">
        <v>159</v>
      </c>
      <c r="B49" s="10">
        <v>2004</v>
      </c>
      <c r="C49" s="175" t="s">
        <v>1</v>
      </c>
      <c r="D49" s="10">
        <v>1293939.32625103</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6" customFormat="true" ht="12" x14ac:dyDescent="0.2">
      <c r="A50" s="174" t="s">
        <v>159</v>
      </c>
      <c r="B50" s="10">
        <v>2005</v>
      </c>
      <c r="C50" s="175" t="s">
        <v>1</v>
      </c>
      <c r="D50" s="10">
        <v>1335287.7657380679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6" customFormat="true" ht="12" x14ac:dyDescent="0.2">
      <c r="A51" s="174" t="s">
        <v>159</v>
      </c>
      <c r="B51" s="10">
        <v>2006</v>
      </c>
      <c r="C51" s="175" t="s">
        <v>1</v>
      </c>
      <c r="D51" s="10">
        <v>1375727.003260727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6" customFormat="true" ht="12" x14ac:dyDescent="0.2">
      <c r="A52" s="174" t="s">
        <v>159</v>
      </c>
      <c r="B52" s="10">
        <v>2007</v>
      </c>
      <c r="C52" s="175" t="s">
        <v>1</v>
      </c>
      <c r="D52" s="10">
        <v>1414550.7027493289</v>
      </c>
      <c r="E52" s="10"/>
      <c r="F52" s="10">
        <v>96.231003039513723</v>
      </c>
      <c r="G52" s="10"/>
      <c r="H52" s="10"/>
      <c r="I52" s="10">
        <v>3.7689969604862772</v>
      </c>
      <c r="J52" s="10">
        <v>96.231003039513723</v>
      </c>
      <c r="K52" s="10"/>
      <c r="L52" s="10"/>
      <c r="M52" s="10">
        <v>93.506851201542531</v>
      </c>
      <c r="N52" s="10"/>
      <c r="O52" s="10"/>
      <c r="P52" s="10">
        <v>6.4931487984574687</v>
      </c>
      <c r="Q52" s="10"/>
      <c r="R52" s="10"/>
      <c r="S52" s="10"/>
      <c r="T52" s="10"/>
      <c r="U52" s="10"/>
      <c r="V52" s="10">
        <v>100</v>
      </c>
    </row>
    <row xmlns:x14ac="http://schemas.microsoft.com/office/spreadsheetml/2009/9/ac" r="53" s="176" customFormat="true" ht="12" x14ac:dyDescent="0.2">
      <c r="A53" s="174" t="s">
        <v>159</v>
      </c>
      <c r="B53" s="10">
        <v>2008</v>
      </c>
      <c r="C53" s="175" t="s">
        <v>1</v>
      </c>
      <c r="D53" s="10">
        <v>1451575.9672753911</v>
      </c>
      <c r="E53" s="10"/>
      <c r="F53" s="10">
        <v>96.231003039513723</v>
      </c>
      <c r="G53" s="10"/>
      <c r="H53" s="10"/>
      <c r="I53" s="10">
        <v>3.7689969604862772</v>
      </c>
      <c r="J53" s="10">
        <v>96.231003039513723</v>
      </c>
      <c r="K53" s="10"/>
      <c r="L53" s="10"/>
      <c r="M53" s="10">
        <v>93.506851201542531</v>
      </c>
      <c r="N53" s="10"/>
      <c r="O53" s="10"/>
      <c r="P53" s="10">
        <v>6.4931487984574687</v>
      </c>
      <c r="Q53" s="10"/>
      <c r="R53" s="10"/>
      <c r="S53" s="10"/>
      <c r="T53" s="10"/>
      <c r="U53" s="10"/>
      <c r="V53" s="10">
        <v>100</v>
      </c>
    </row>
    <row xmlns:x14ac="http://schemas.microsoft.com/office/spreadsheetml/2009/9/ac" r="54" s="176" customFormat="true" ht="12" x14ac:dyDescent="0.2">
      <c r="A54" s="174" t="s">
        <v>159</v>
      </c>
      <c r="B54" s="10">
        <v>2009</v>
      </c>
      <c r="C54" s="175" t="s">
        <v>1</v>
      </c>
      <c r="D54" s="10">
        <v>1486490.034720764</v>
      </c>
      <c r="E54" s="10"/>
      <c r="F54" s="10">
        <v>96.231003039513723</v>
      </c>
      <c r="G54" s="10"/>
      <c r="H54" s="10"/>
      <c r="I54" s="10">
        <v>3.7689969604862772</v>
      </c>
      <c r="J54" s="10">
        <v>96.231003039513723</v>
      </c>
      <c r="K54" s="10"/>
      <c r="L54" s="10">
        <v>96.453900709219852</v>
      </c>
      <c r="M54" s="10">
        <v>93.506851201542531</v>
      </c>
      <c r="N54" s="10">
        <v>2.94704950767732</v>
      </c>
      <c r="O54" s="10">
        <v>3.5460992907801479</v>
      </c>
      <c r="P54" s="10">
        <v>0</v>
      </c>
      <c r="Q54" s="10"/>
      <c r="R54" s="10"/>
      <c r="S54" s="10"/>
      <c r="T54" s="10"/>
      <c r="U54" s="10"/>
      <c r="V54" s="10">
        <v>100</v>
      </c>
    </row>
    <row xmlns:x14ac="http://schemas.microsoft.com/office/spreadsheetml/2009/9/ac" r="55" s="176" customFormat="true" ht="12" x14ac:dyDescent="0.2">
      <c r="A55" s="174" t="s">
        <v>159</v>
      </c>
      <c r="B55" s="10">
        <v>2010</v>
      </c>
      <c r="C55" s="175" t="s">
        <v>1</v>
      </c>
      <c r="D55" s="10">
        <v>1519104.027507362</v>
      </c>
      <c r="E55" s="10"/>
      <c r="F55" s="10">
        <v>96.231003039513723</v>
      </c>
      <c r="G55" s="10"/>
      <c r="H55" s="10"/>
      <c r="I55" s="10">
        <v>3.7689969604862772</v>
      </c>
      <c r="J55" s="10">
        <v>96.231003039513723</v>
      </c>
      <c r="K55" s="10"/>
      <c r="L55" s="10">
        <v>96.453900709219852</v>
      </c>
      <c r="M55" s="10">
        <v>93.506851201542531</v>
      </c>
      <c r="N55" s="10">
        <v>2.94704950767732</v>
      </c>
      <c r="O55" s="10">
        <v>3.5460992907801479</v>
      </c>
      <c r="P55" s="10">
        <v>0</v>
      </c>
      <c r="Q55" s="10"/>
      <c r="R55" s="10"/>
      <c r="S55" s="10"/>
      <c r="T55" s="10"/>
      <c r="U55" s="10"/>
      <c r="V55" s="10">
        <v>100</v>
      </c>
    </row>
    <row xmlns:x14ac="http://schemas.microsoft.com/office/spreadsheetml/2009/9/ac" r="56" s="176" customFormat="true" ht="12" x14ac:dyDescent="0.2">
      <c r="A56" s="174" t="s">
        <v>159</v>
      </c>
      <c r="B56" s="10">
        <v>2011</v>
      </c>
      <c r="C56" s="175" t="s">
        <v>1</v>
      </c>
      <c r="D56" s="10">
        <v>1548941.872338562</v>
      </c>
      <c r="E56" s="10"/>
      <c r="F56" s="10">
        <v>96.231003039513723</v>
      </c>
      <c r="G56" s="10"/>
      <c r="H56" s="10"/>
      <c r="I56" s="10">
        <v>3.7689969604862772</v>
      </c>
      <c r="J56" s="10">
        <v>96.231003039513723</v>
      </c>
      <c r="K56" s="10"/>
      <c r="L56" s="10">
        <v>96.453900709219852</v>
      </c>
      <c r="M56" s="10">
        <v>93.506851201542531</v>
      </c>
      <c r="N56" s="10">
        <v>2.94704950767732</v>
      </c>
      <c r="O56" s="10">
        <v>3.5460992907801479</v>
      </c>
      <c r="P56" s="10">
        <v>0</v>
      </c>
      <c r="Q56" s="10"/>
      <c r="R56" s="10"/>
      <c r="S56" s="10"/>
      <c r="T56" s="10"/>
      <c r="U56" s="10"/>
      <c r="V56" s="10">
        <v>100</v>
      </c>
    </row>
    <row xmlns:x14ac="http://schemas.microsoft.com/office/spreadsheetml/2009/9/ac" r="57" s="176" customFormat="true" ht="12" x14ac:dyDescent="0.2">
      <c r="A57" s="174" t="s">
        <v>159</v>
      </c>
      <c r="B57" s="10">
        <v>2012</v>
      </c>
      <c r="C57" s="175" t="s">
        <v>1</v>
      </c>
      <c r="D57" s="10">
        <v>1576534.3240324019</v>
      </c>
      <c r="E57" s="10"/>
      <c r="F57" s="10">
        <v>95.987841945288778</v>
      </c>
      <c r="G57" s="10"/>
      <c r="H57" s="10"/>
      <c r="I57" s="10">
        <v>4.0121580547112217</v>
      </c>
      <c r="J57" s="10">
        <v>95.987841945288778</v>
      </c>
      <c r="K57" s="10"/>
      <c r="L57" s="10">
        <v>96.453900709219852</v>
      </c>
      <c r="M57" s="10">
        <v>92.498106451835156</v>
      </c>
      <c r="N57" s="10">
        <v>3.9557942573846958</v>
      </c>
      <c r="O57" s="10">
        <v>3.5460992907801479</v>
      </c>
      <c r="P57" s="10">
        <v>0</v>
      </c>
      <c r="Q57" s="10"/>
      <c r="R57" s="10"/>
      <c r="S57" s="10"/>
      <c r="T57" s="10"/>
      <c r="U57" s="10"/>
      <c r="V57" s="10">
        <v>100</v>
      </c>
    </row>
    <row xmlns:x14ac="http://schemas.microsoft.com/office/spreadsheetml/2009/9/ac" r="58" s="176" customFormat="true" ht="12" x14ac:dyDescent="0.2">
      <c r="A58" s="174" t="s">
        <v>159</v>
      </c>
      <c r="B58" s="10">
        <v>2013</v>
      </c>
      <c r="C58" s="175" t="s">
        <v>1</v>
      </c>
      <c r="D58" s="10">
        <v>1561169.5081979369</v>
      </c>
      <c r="E58" s="10"/>
      <c r="F58" s="10">
        <v>95.744680851063833</v>
      </c>
      <c r="G58" s="10"/>
      <c r="H58" s="10"/>
      <c r="I58" s="10">
        <v>4.2553191489361666</v>
      </c>
      <c r="J58" s="10">
        <v>95.744680851063833</v>
      </c>
      <c r="K58" s="10"/>
      <c r="L58" s="10">
        <v>96.453900709219852</v>
      </c>
      <c r="M58" s="10">
        <v>91.489361702127781</v>
      </c>
      <c r="N58" s="10">
        <v>4.9645390070920712</v>
      </c>
      <c r="O58" s="10">
        <v>3.5460992907801479</v>
      </c>
      <c r="P58" s="10">
        <v>0</v>
      </c>
      <c r="Q58" s="10"/>
      <c r="R58" s="10"/>
      <c r="S58" s="10"/>
      <c r="T58" s="10"/>
      <c r="U58" s="10"/>
      <c r="V58" s="10">
        <v>100</v>
      </c>
    </row>
    <row xmlns:x14ac="http://schemas.microsoft.com/office/spreadsheetml/2009/9/ac" r="59" s="176" customFormat="true" ht="12" x14ac:dyDescent="0.2">
      <c r="A59" s="174" t="s">
        <v>159</v>
      </c>
      <c r="B59" s="10">
        <v>2014</v>
      </c>
      <c r="C59" s="175" t="s">
        <v>1</v>
      </c>
      <c r="D59" s="10">
        <v>1590204.9963395691</v>
      </c>
      <c r="E59" s="10"/>
      <c r="F59" s="10">
        <v>95.501519756838945</v>
      </c>
      <c r="G59" s="10"/>
      <c r="H59" s="10"/>
      <c r="I59" s="10">
        <v>4.4984802431610547</v>
      </c>
      <c r="J59" s="10">
        <v>95.501519756838945</v>
      </c>
      <c r="K59" s="10"/>
      <c r="L59" s="10">
        <v>96.453900709219852</v>
      </c>
      <c r="M59" s="10">
        <v>90.480616952420405</v>
      </c>
      <c r="N59" s="10">
        <v>5.9732837567994466</v>
      </c>
      <c r="O59" s="10">
        <v>3.5460992907801479</v>
      </c>
      <c r="P59" s="10">
        <v>0</v>
      </c>
      <c r="Q59" s="10"/>
      <c r="R59" s="10"/>
      <c r="S59" s="10"/>
      <c r="T59" s="10"/>
      <c r="U59" s="10"/>
      <c r="V59" s="10">
        <v>100</v>
      </c>
    </row>
    <row xmlns:x14ac="http://schemas.microsoft.com/office/spreadsheetml/2009/9/ac" r="60" s="176" customFormat="true" ht="12" x14ac:dyDescent="0.2">
      <c r="A60" s="174" t="s">
        <v>159</v>
      </c>
      <c r="B60" s="10">
        <v>2015</v>
      </c>
      <c r="C60" s="175" t="s">
        <v>1</v>
      </c>
      <c r="D60" s="10">
        <v>1619262.6850735471</v>
      </c>
      <c r="E60" s="10"/>
      <c r="F60" s="10">
        <v>95.258358662614</v>
      </c>
      <c r="G60" s="10"/>
      <c r="H60" s="10"/>
      <c r="I60" s="10">
        <v>4.7416413373859996</v>
      </c>
      <c r="J60" s="10">
        <v>95.258358662614</v>
      </c>
      <c r="K60" s="10"/>
      <c r="L60" s="10">
        <v>96.453900709219852</v>
      </c>
      <c r="M60" s="10">
        <v>89.47187220271303</v>
      </c>
      <c r="N60" s="10">
        <v>6.9820285065068219</v>
      </c>
      <c r="O60" s="10">
        <v>3.5460992907801479</v>
      </c>
      <c r="P60" s="10">
        <v>0</v>
      </c>
      <c r="Q60" s="10"/>
      <c r="R60" s="10"/>
      <c r="S60" s="10"/>
      <c r="T60" s="10"/>
      <c r="U60" s="10"/>
      <c r="V60" s="10">
        <v>100</v>
      </c>
    </row>
    <row xmlns:x14ac="http://schemas.microsoft.com/office/spreadsheetml/2009/9/ac" r="61" s="176" customFormat="true" ht="12" x14ac:dyDescent="0.2">
      <c r="A61" s="174" t="s">
        <v>159</v>
      </c>
      <c r="B61" s="10">
        <v>2016</v>
      </c>
      <c r="C61" s="175" t="s">
        <v>1</v>
      </c>
      <c r="D61" s="10">
        <v>1648685.8728667451</v>
      </c>
      <c r="E61" s="10"/>
      <c r="F61" s="10">
        <v>95.015197568389056</v>
      </c>
      <c r="G61" s="10"/>
      <c r="H61" s="10"/>
      <c r="I61" s="10">
        <v>4.9848024316109436</v>
      </c>
      <c r="J61" s="10">
        <v>95.015197568389056</v>
      </c>
      <c r="K61" s="10"/>
      <c r="L61" s="10">
        <v>96.453900709219852</v>
      </c>
      <c r="M61" s="10">
        <v>88.463127453005654</v>
      </c>
      <c r="N61" s="10">
        <v>7.9907732562141973</v>
      </c>
      <c r="O61" s="10">
        <v>3.5460992907801479</v>
      </c>
      <c r="P61" s="10">
        <v>0</v>
      </c>
      <c r="Q61" s="10"/>
      <c r="R61" s="10"/>
      <c r="S61" s="10"/>
      <c r="T61" s="10"/>
      <c r="U61" s="10"/>
      <c r="V61" s="10">
        <v>100</v>
      </c>
    </row>
    <row xmlns:x14ac="http://schemas.microsoft.com/office/spreadsheetml/2009/9/ac" r="62" s="176" customFormat="true" ht="12" x14ac:dyDescent="0.2">
      <c r="A62" s="174" t="s">
        <v>159</v>
      </c>
      <c r="B62" s="10">
        <v>2017</v>
      </c>
      <c r="C62" s="175" t="s">
        <v>1</v>
      </c>
      <c r="D62" s="10">
        <v>1678632.615357056</v>
      </c>
      <c r="E62" s="10"/>
      <c r="F62" s="10">
        <v>94.772036474164167</v>
      </c>
      <c r="G62" s="10"/>
      <c r="H62" s="10"/>
      <c r="I62" s="10">
        <v>5.2279635258358326</v>
      </c>
      <c r="J62" s="10">
        <v>94.772036474164167</v>
      </c>
      <c r="K62" s="10"/>
      <c r="L62" s="10">
        <v>96.453900709219852</v>
      </c>
      <c r="M62" s="10">
        <v>87.454382703298279</v>
      </c>
      <c r="N62" s="10">
        <v>8.9995180059215727</v>
      </c>
      <c r="O62" s="10">
        <v>3.5460992907801479</v>
      </c>
      <c r="P62" s="10">
        <v>0</v>
      </c>
      <c r="Q62" s="10"/>
      <c r="R62" s="10"/>
      <c r="S62" s="10"/>
      <c r="T62" s="10"/>
      <c r="U62" s="10"/>
      <c r="V62" s="10">
        <v>100</v>
      </c>
    </row>
    <row xmlns:x14ac="http://schemas.microsoft.com/office/spreadsheetml/2009/9/ac" r="63" s="176" customFormat="true" ht="12" x14ac:dyDescent="0.2">
      <c r="A63" s="174" t="s">
        <v>159</v>
      </c>
      <c r="B63" s="10">
        <v>2018</v>
      </c>
      <c r="C63" s="175" t="s">
        <v>1</v>
      </c>
      <c r="D63" s="10">
        <v>1709394.3093006129</v>
      </c>
      <c r="E63" s="10"/>
      <c r="F63" s="10">
        <v>94.528875379939223</v>
      </c>
      <c r="G63" s="10"/>
      <c r="H63" s="10"/>
      <c r="I63" s="10">
        <v>5.4711246200607766</v>
      </c>
      <c r="J63" s="10">
        <v>94.528875379939223</v>
      </c>
      <c r="K63" s="10"/>
      <c r="L63" s="10"/>
      <c r="M63" s="10">
        <v>86.445637953590904</v>
      </c>
      <c r="N63" s="10"/>
      <c r="O63" s="10"/>
      <c r="P63" s="10">
        <v>13.5543620464091</v>
      </c>
      <c r="Q63" s="10"/>
      <c r="R63" s="10"/>
      <c r="S63" s="10"/>
      <c r="T63" s="10"/>
      <c r="U63" s="10"/>
      <c r="V63" s="10">
        <v>100</v>
      </c>
    </row>
    <row xmlns:x14ac="http://schemas.microsoft.com/office/spreadsheetml/2009/9/ac" r="64" s="176" customFormat="true" ht="12" x14ac:dyDescent="0.2">
      <c r="A64" s="174" t="s">
        <v>159</v>
      </c>
      <c r="B64" s="10">
        <v>2019</v>
      </c>
      <c r="C64" s="175" t="s">
        <v>1</v>
      </c>
      <c r="D64" s="10">
        <v>1741114.2714940261</v>
      </c>
      <c r="E64" s="10"/>
      <c r="F64" s="10">
        <v>94.285714285714278</v>
      </c>
      <c r="G64" s="10"/>
      <c r="H64" s="10"/>
      <c r="I64" s="10">
        <v>5.7142857142857224</v>
      </c>
      <c r="J64" s="10">
        <v>94.285714285714278</v>
      </c>
      <c r="K64" s="10"/>
      <c r="L64" s="10"/>
      <c r="M64" s="10">
        <v>85.436893203883528</v>
      </c>
      <c r="N64" s="10"/>
      <c r="O64" s="10"/>
      <c r="P64" s="10">
        <v>14.56310679611647</v>
      </c>
      <c r="Q64" s="10"/>
      <c r="R64" s="10"/>
      <c r="S64" s="10"/>
      <c r="T64" s="10"/>
      <c r="U64" s="10"/>
      <c r="V64" s="10">
        <v>100</v>
      </c>
    </row>
    <row xmlns:x14ac="http://schemas.microsoft.com/office/spreadsheetml/2009/9/ac" r="65" s="176" customFormat="true" ht="12" x14ac:dyDescent="0.2">
      <c r="A65" s="174" t="s">
        <v>159</v>
      </c>
      <c r="B65" s="10">
        <v>2020</v>
      </c>
      <c r="C65" s="175" t="s">
        <v>1</v>
      </c>
      <c r="D65" s="10">
        <v>1773884.2843793491</v>
      </c>
      <c r="E65" s="10"/>
      <c r="F65" s="10">
        <v>94.04255319148939</v>
      </c>
      <c r="G65" s="10"/>
      <c r="H65" s="10"/>
      <c r="I65" s="10">
        <v>5.9574468085106096</v>
      </c>
      <c r="J65" s="10">
        <v>94.04255319148939</v>
      </c>
      <c r="K65" s="10"/>
      <c r="L65" s="10"/>
      <c r="M65" s="10">
        <v>84.428148454176153</v>
      </c>
      <c r="N65" s="10"/>
      <c r="O65" s="10"/>
      <c r="P65" s="10">
        <v>15.571851545823851</v>
      </c>
      <c r="Q65" s="10"/>
      <c r="R65" s="10"/>
      <c r="S65" s="10"/>
      <c r="T65" s="10"/>
      <c r="U65" s="10"/>
      <c r="V65" s="10">
        <v>100</v>
      </c>
    </row>
    <row xmlns:x14ac="http://schemas.microsoft.com/office/spreadsheetml/2009/9/ac" r="66" s="176" customFormat="true" ht="12" x14ac:dyDescent="0.2">
      <c r="A66" s="174" t="s">
        <v>159</v>
      </c>
      <c r="B66" s="10">
        <v>2021</v>
      </c>
      <c r="C66" s="175" t="s">
        <v>1</v>
      </c>
      <c r="D66" s="10">
        <v>1807416.0489465329</v>
      </c>
      <c r="E66" s="10"/>
      <c r="F66" s="10">
        <v>93.799392097264445</v>
      </c>
      <c r="G66" s="10"/>
      <c r="H66" s="10"/>
      <c r="I66" s="10">
        <v>6.2006079027355554</v>
      </c>
      <c r="J66" s="10">
        <v>93.799392097264445</v>
      </c>
      <c r="K66" s="10"/>
      <c r="L66" s="10"/>
      <c r="M66" s="10">
        <v>83.419403704468778</v>
      </c>
      <c r="N66" s="10"/>
      <c r="O66" s="10"/>
      <c r="P66" s="10">
        <v>16.580596295531219</v>
      </c>
      <c r="Q66" s="10"/>
      <c r="R66" s="10"/>
      <c r="S66" s="10"/>
      <c r="T66" s="10"/>
      <c r="U66" s="10"/>
      <c r="V66" s="10">
        <v>100</v>
      </c>
    </row>
    <row xmlns:x14ac="http://schemas.microsoft.com/office/spreadsheetml/2009/9/ac" r="67" s="176" customFormat="true" ht="12" x14ac:dyDescent="0.2">
      <c r="A67" s="174" t="s">
        <v>159</v>
      </c>
      <c r="B67" s="10">
        <v>2022</v>
      </c>
      <c r="C67" s="175" t="s">
        <v>1</v>
      </c>
      <c r="D67" s="10">
        <v>1841498.700853958</v>
      </c>
      <c r="E67" s="10"/>
      <c r="F67" s="10">
        <v>93.799392097264445</v>
      </c>
      <c r="G67" s="10"/>
      <c r="H67" s="10"/>
      <c r="I67" s="10">
        <v>6.2006079027355554</v>
      </c>
      <c r="J67" s="10">
        <v>93.799392097264445</v>
      </c>
      <c r="K67" s="10"/>
      <c r="L67" s="10"/>
      <c r="M67" s="10">
        <v>83.419403704468778</v>
      </c>
      <c r="N67" s="10"/>
      <c r="O67" s="10"/>
      <c r="P67" s="10">
        <v>16.580596295531219</v>
      </c>
      <c r="Q67" s="10"/>
      <c r="R67" s="10"/>
      <c r="S67" s="10"/>
      <c r="T67" s="10"/>
      <c r="U67" s="10"/>
      <c r="V67" s="10">
        <v>100</v>
      </c>
    </row>
    <row xmlns:x14ac="http://schemas.microsoft.com/office/spreadsheetml/2009/9/ac" r="68" s="176" customFormat="true" ht="12" x14ac:dyDescent="0.2">
      <c r="A68" s="174" t="s">
        <v>159</v>
      </c>
      <c r="B68" s="10">
        <v>2023</v>
      </c>
      <c r="C68" s="175" t="s">
        <v>1</v>
      </c>
      <c r="D68" s="10">
        <v>1761860.3740854261</v>
      </c>
      <c r="E68" s="10"/>
      <c r="F68" s="10">
        <v>93.799392097264445</v>
      </c>
      <c r="G68" s="10"/>
      <c r="H68" s="10"/>
      <c r="I68" s="10">
        <v>6.2006079027355554</v>
      </c>
      <c r="J68" s="10">
        <v>93.799392097264445</v>
      </c>
      <c r="K68" s="10"/>
      <c r="L68" s="10"/>
      <c r="M68" s="10">
        <v>83.419403704468778</v>
      </c>
      <c r="N68" s="10"/>
      <c r="O68" s="10"/>
      <c r="P68" s="10">
        <v>16.580596295531219</v>
      </c>
      <c r="Q68" s="10"/>
      <c r="R68" s="10"/>
      <c r="S68" s="10"/>
      <c r="T68" s="10"/>
      <c r="U68" s="10"/>
      <c r="V68" s="10">
        <v>100</v>
      </c>
    </row>
    <row xmlns:x14ac="http://schemas.microsoft.com/office/spreadsheetml/2009/9/ac" r="69" s="176" customFormat="true" ht="12" x14ac:dyDescent="0.2">
      <c r="A69" s="174" t="s">
        <v>159</v>
      </c>
      <c r="B69" s="10">
        <v>2024</v>
      </c>
      <c r="C69" s="17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6" customFormat="true" ht="12" x14ac:dyDescent="0.2">
      <c r="A70" s="174" t="s">
        <v>159</v>
      </c>
      <c r="B70" s="10">
        <v>2025</v>
      </c>
      <c r="C70" s="17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6" customFormat="true" ht="12" x14ac:dyDescent="0.2">
      <c r="A71" s="174" t="s">
        <v>159</v>
      </c>
      <c r="B71" s="10">
        <v>2026</v>
      </c>
      <c r="C71" s="17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6" customFormat="true" ht="12" x14ac:dyDescent="0.2">
      <c r="A72" s="174" t="s">
        <v>159</v>
      </c>
      <c r="B72" s="10">
        <v>2027</v>
      </c>
      <c r="C72" s="17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6" customFormat="true" ht="12" x14ac:dyDescent="0.2">
      <c r="A73" s="174" t="s">
        <v>159</v>
      </c>
      <c r="B73" s="10">
        <v>2028</v>
      </c>
      <c r="C73" s="17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6" customFormat="true" ht="12" x14ac:dyDescent="0.2">
      <c r="A74" s="174" t="s">
        <v>159</v>
      </c>
      <c r="B74" s="10">
        <v>2029</v>
      </c>
      <c r="C74" s="17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6" customFormat="true" ht="12" x14ac:dyDescent="0.2">
      <c r="A75" s="174" t="s">
        <v>159</v>
      </c>
      <c r="B75" s="10">
        <v>2030</v>
      </c>
      <c r="C75" s="17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6" customFormat="true" ht="12" x14ac:dyDescent="0.2">
      <c r="A76" s="174" t="s">
        <v>159</v>
      </c>
      <c r="B76" s="10">
        <v>2000</v>
      </c>
      <c r="C76" s="175" t="s">
        <v>2</v>
      </c>
      <c r="D76" s="10">
        <v>1338924.8279250329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6" customFormat="true" ht="12" x14ac:dyDescent="0.2">
      <c r="A77" s="174" t="s">
        <v>159</v>
      </c>
      <c r="B77" s="10">
        <v>2001</v>
      </c>
      <c r="C77" s="175" t="s">
        <v>2</v>
      </c>
      <c r="D77" s="10">
        <v>1352135.78575634</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6" customFormat="true" ht="12" x14ac:dyDescent="0.2">
      <c r="A78" s="174" t="s">
        <v>159</v>
      </c>
      <c r="B78" s="10">
        <v>2002</v>
      </c>
      <c r="C78" s="175" t="s">
        <v>2</v>
      </c>
      <c r="D78" s="10">
        <v>1361885.9858309941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6" customFormat="true" ht="12" x14ac:dyDescent="0.2">
      <c r="A79" s="174" t="s">
        <v>159</v>
      </c>
      <c r="B79" s="10">
        <v>2003</v>
      </c>
      <c r="C79" s="175" t="s">
        <v>2</v>
      </c>
      <c r="D79" s="10">
        <v>1397005.3179245</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6" customFormat="true" ht="12" x14ac:dyDescent="0.2">
      <c r="A80" s="174" t="s">
        <v>159</v>
      </c>
      <c r="B80" s="10">
        <v>2004</v>
      </c>
      <c r="C80" s="175" t="s">
        <v>2</v>
      </c>
      <c r="D80" s="10">
        <v>1405873.67374897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6" customFormat="true" ht="12" x14ac:dyDescent="0.2">
      <c r="A81" s="174" t="s">
        <v>159</v>
      </c>
      <c r="B81" s="10">
        <v>2005</v>
      </c>
      <c r="C81" s="175" t="s">
        <v>2</v>
      </c>
      <c r="D81" s="10">
        <v>1413066.2342619321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6" customFormat="true" ht="12" x14ac:dyDescent="0.2">
      <c r="A82" s="174" t="s">
        <v>159</v>
      </c>
      <c r="B82" s="10">
        <v>2006</v>
      </c>
      <c r="C82" s="175" t="s">
        <v>2</v>
      </c>
      <c r="D82" s="10">
        <v>1417910.996739273</v>
      </c>
      <c r="E82" s="10"/>
      <c r="F82" s="10">
        <v>73.745418073173823</v>
      </c>
      <c r="G82" s="10">
        <v>72.593131313131835</v>
      </c>
      <c r="H82" s="10">
        <v>1.152286760041989</v>
      </c>
      <c r="I82" s="10">
        <v>26.25458192682618</v>
      </c>
      <c r="J82" s="10">
        <v>0</v>
      </c>
      <c r="K82" s="10"/>
      <c r="L82" s="10">
        <v>94.206384848484845</v>
      </c>
      <c r="M82" s="10"/>
      <c r="N82" s="10"/>
      <c r="O82" s="10">
        <v>5.793615151515155</v>
      </c>
      <c r="P82" s="10">
        <v>94.206384848484845</v>
      </c>
      <c r="Q82" s="10"/>
      <c r="R82" s="10"/>
      <c r="S82" s="10"/>
      <c r="T82" s="10"/>
      <c r="U82" s="10"/>
      <c r="V82" s="10">
        <v>100</v>
      </c>
    </row>
    <row xmlns:x14ac="http://schemas.microsoft.com/office/spreadsheetml/2009/9/ac" r="83" s="176" customFormat="true" ht="12" x14ac:dyDescent="0.2">
      <c r="A83" s="174" t="s">
        <v>159</v>
      </c>
      <c r="B83" s="10">
        <v>2007</v>
      </c>
      <c r="C83" s="175" t="s">
        <v>2</v>
      </c>
      <c r="D83" s="10">
        <v>1419936.2972506711</v>
      </c>
      <c r="E83" s="10"/>
      <c r="F83" s="10">
        <v>73.745418073173823</v>
      </c>
      <c r="G83" s="10">
        <v>72.593131313131835</v>
      </c>
      <c r="H83" s="10">
        <v>1.152286760041989</v>
      </c>
      <c r="I83" s="10">
        <v>26.25458192682618</v>
      </c>
      <c r="J83" s="10">
        <v>0</v>
      </c>
      <c r="K83" s="10"/>
      <c r="L83" s="10">
        <v>94.206384848484845</v>
      </c>
      <c r="M83" s="10"/>
      <c r="N83" s="10"/>
      <c r="O83" s="10">
        <v>5.793615151515155</v>
      </c>
      <c r="P83" s="10">
        <v>94.206384848484845</v>
      </c>
      <c r="Q83" s="10"/>
      <c r="R83" s="10"/>
      <c r="S83" s="10"/>
      <c r="T83" s="10"/>
      <c r="U83" s="10"/>
      <c r="V83" s="10">
        <v>100</v>
      </c>
    </row>
    <row xmlns:x14ac="http://schemas.microsoft.com/office/spreadsheetml/2009/9/ac" r="84" s="176" customFormat="true" ht="12" x14ac:dyDescent="0.2">
      <c r="A84" s="174" t="s">
        <v>159</v>
      </c>
      <c r="B84" s="10">
        <v>2008</v>
      </c>
      <c r="C84" s="175" t="s">
        <v>2</v>
      </c>
      <c r="D84" s="10">
        <v>1419080.0327246101</v>
      </c>
      <c r="E84" s="10"/>
      <c r="F84" s="10">
        <v>73.745418073173823</v>
      </c>
      <c r="G84" s="10">
        <v>72.593131313131835</v>
      </c>
      <c r="H84" s="10">
        <v>1.152286760041989</v>
      </c>
      <c r="I84" s="10">
        <v>26.25458192682618</v>
      </c>
      <c r="J84" s="10">
        <v>0</v>
      </c>
      <c r="K84" s="10"/>
      <c r="L84" s="10">
        <v>94.206384848484845</v>
      </c>
      <c r="M84" s="10"/>
      <c r="N84" s="10"/>
      <c r="O84" s="10">
        <v>5.793615151515155</v>
      </c>
      <c r="P84" s="10">
        <v>94.206384848484845</v>
      </c>
      <c r="Q84" s="10"/>
      <c r="R84" s="10"/>
      <c r="S84" s="10"/>
      <c r="T84" s="10"/>
      <c r="U84" s="10"/>
      <c r="V84" s="10">
        <v>100</v>
      </c>
    </row>
    <row xmlns:x14ac="http://schemas.microsoft.com/office/spreadsheetml/2009/9/ac" r="85" s="176" customFormat="true" ht="12" x14ac:dyDescent="0.2">
      <c r="A85" s="174" t="s">
        <v>159</v>
      </c>
      <c r="B85" s="10">
        <v>2009</v>
      </c>
      <c r="C85" s="175" t="s">
        <v>2</v>
      </c>
      <c r="D85" s="10">
        <v>1415393.965279236</v>
      </c>
      <c r="E85" s="10"/>
      <c r="F85" s="10">
        <v>73.745418073173823</v>
      </c>
      <c r="G85" s="10">
        <v>72.593131313131835</v>
      </c>
      <c r="H85" s="10">
        <v>1.152286760041989</v>
      </c>
      <c r="I85" s="10">
        <v>26.25458192682618</v>
      </c>
      <c r="J85" s="10">
        <v>0</v>
      </c>
      <c r="K85" s="10"/>
      <c r="L85" s="10">
        <v>94.206384848484845</v>
      </c>
      <c r="M85" s="10"/>
      <c r="N85" s="10"/>
      <c r="O85" s="10">
        <v>5.793615151515155</v>
      </c>
      <c r="P85" s="10">
        <v>94.206384848484845</v>
      </c>
      <c r="Q85" s="10"/>
      <c r="R85" s="10"/>
      <c r="S85" s="10"/>
      <c r="T85" s="10"/>
      <c r="U85" s="10"/>
      <c r="V85" s="10">
        <v>100</v>
      </c>
    </row>
    <row xmlns:x14ac="http://schemas.microsoft.com/office/spreadsheetml/2009/9/ac" r="86" s="176" customFormat="true" ht="12" x14ac:dyDescent="0.2">
      <c r="A86" s="174" t="s">
        <v>159</v>
      </c>
      <c r="B86" s="10">
        <v>2010</v>
      </c>
      <c r="C86" s="175" t="s">
        <v>2</v>
      </c>
      <c r="D86" s="10">
        <v>1408724.972492638</v>
      </c>
      <c r="E86" s="10"/>
      <c r="F86" s="10">
        <v>73.745418073173823</v>
      </c>
      <c r="G86" s="10">
        <v>72.593131313131835</v>
      </c>
      <c r="H86" s="10">
        <v>1.152286760041989</v>
      </c>
      <c r="I86" s="10">
        <v>26.25458192682618</v>
      </c>
      <c r="J86" s="10">
        <v>0</v>
      </c>
      <c r="K86" s="10"/>
      <c r="L86" s="10">
        <v>94.206384848484845</v>
      </c>
      <c r="M86" s="10"/>
      <c r="N86" s="10"/>
      <c r="O86" s="10">
        <v>5.793615151515155</v>
      </c>
      <c r="P86" s="10">
        <v>94.206384848484845</v>
      </c>
      <c r="Q86" s="10"/>
      <c r="R86" s="10"/>
      <c r="S86" s="10"/>
      <c r="T86" s="10"/>
      <c r="U86" s="10"/>
      <c r="V86" s="10">
        <v>100</v>
      </c>
    </row>
    <row xmlns:x14ac="http://schemas.microsoft.com/office/spreadsheetml/2009/9/ac" r="87" s="176" customFormat="true" ht="12" x14ac:dyDescent="0.2">
      <c r="A87" s="174" t="s">
        <v>159</v>
      </c>
      <c r="B87" s="10">
        <v>2011</v>
      </c>
      <c r="C87" s="175" t="s">
        <v>2</v>
      </c>
      <c r="D87" s="10">
        <v>1399009.127661438</v>
      </c>
      <c r="E87" s="10"/>
      <c r="F87" s="10">
        <v>75.381679063498268</v>
      </c>
      <c r="G87" s="10">
        <v>74.2919381313136</v>
      </c>
      <c r="H87" s="10">
        <v>1.0897409321846681</v>
      </c>
      <c r="I87" s="10">
        <v>24.618320936501728</v>
      </c>
      <c r="J87" s="10">
        <v>0</v>
      </c>
      <c r="K87" s="10"/>
      <c r="L87" s="10">
        <v>93.932765151515127</v>
      </c>
      <c r="M87" s="10">
        <v>45.710526315789473</v>
      </c>
      <c r="N87" s="10">
        <v>48.222238835725648</v>
      </c>
      <c r="O87" s="10">
        <v>6.0672348484848726</v>
      </c>
      <c r="P87" s="10">
        <v>0</v>
      </c>
      <c r="Q87" s="10"/>
      <c r="R87" s="10"/>
      <c r="S87" s="10">
        <v>1.337881818184542</v>
      </c>
      <c r="T87" s="10"/>
      <c r="U87" s="10"/>
      <c r="V87" s="10">
        <v>98.662118181815458</v>
      </c>
    </row>
    <row xmlns:x14ac="http://schemas.microsoft.com/office/spreadsheetml/2009/9/ac" r="88" s="176" customFormat="true" ht="12" x14ac:dyDescent="0.2">
      <c r="A88" s="174" t="s">
        <v>159</v>
      </c>
      <c r="B88" s="10">
        <v>2012</v>
      </c>
      <c r="C88" s="175" t="s">
        <v>2</v>
      </c>
      <c r="D88" s="10">
        <v>1386764.6759675981</v>
      </c>
      <c r="E88" s="10"/>
      <c r="F88" s="10">
        <v>77.017940053822713</v>
      </c>
      <c r="G88" s="10">
        <v>75.990744949495365</v>
      </c>
      <c r="H88" s="10">
        <v>1.027195104327348</v>
      </c>
      <c r="I88" s="10">
        <v>22.982059946177291</v>
      </c>
      <c r="J88" s="10">
        <v>0</v>
      </c>
      <c r="K88" s="10"/>
      <c r="L88" s="10">
        <v>93.659145454545524</v>
      </c>
      <c r="M88" s="10">
        <v>45.710526315789473</v>
      </c>
      <c r="N88" s="10">
        <v>47.948619138756051</v>
      </c>
      <c r="O88" s="10">
        <v>6.3408545454544756</v>
      </c>
      <c r="P88" s="10">
        <v>0</v>
      </c>
      <c r="Q88" s="10"/>
      <c r="R88" s="10"/>
      <c r="S88" s="10">
        <v>1.337881818184542</v>
      </c>
      <c r="T88" s="10"/>
      <c r="U88" s="10"/>
      <c r="V88" s="10">
        <v>98.662118181815458</v>
      </c>
    </row>
    <row xmlns:x14ac="http://schemas.microsoft.com/office/spreadsheetml/2009/9/ac" r="89" s="176" customFormat="true" ht="12" x14ac:dyDescent="0.2">
      <c r="A89" s="174" t="s">
        <v>159</v>
      </c>
      <c r="B89" s="10">
        <v>2013</v>
      </c>
      <c r="C89" s="175" t="s">
        <v>2</v>
      </c>
      <c r="D89" s="10">
        <v>1337507.4918020631</v>
      </c>
      <c r="E89" s="10">
        <v>86.021510000000006</v>
      </c>
      <c r="F89" s="10">
        <v>78.654201044147612</v>
      </c>
      <c r="G89" s="10">
        <v>77.689551767677131</v>
      </c>
      <c r="H89" s="10">
        <v>0.96464927647048171</v>
      </c>
      <c r="I89" s="10">
        <v>21.345798955852391</v>
      </c>
      <c r="J89" s="10">
        <v>0</v>
      </c>
      <c r="K89" s="10">
        <v>99</v>
      </c>
      <c r="L89" s="10">
        <v>93.385525757575806</v>
      </c>
      <c r="M89" s="10">
        <v>45.710526315789473</v>
      </c>
      <c r="N89" s="10">
        <v>47.674999441786333</v>
      </c>
      <c r="O89" s="10">
        <v>6.614474242424194</v>
      </c>
      <c r="P89" s="10">
        <v>0</v>
      </c>
      <c r="Q89" s="10">
        <v>62</v>
      </c>
      <c r="R89" s="10">
        <v>48</v>
      </c>
      <c r="S89" s="10">
        <v>1.337881818184542</v>
      </c>
      <c r="T89" s="10">
        <v>46.662118181815458</v>
      </c>
      <c r="U89" s="10">
        <v>52</v>
      </c>
      <c r="V89" s="10">
        <v>0</v>
      </c>
    </row>
    <row xmlns:x14ac="http://schemas.microsoft.com/office/spreadsheetml/2009/9/ac" r="90" s="176" customFormat="true" ht="12" x14ac:dyDescent="0.2">
      <c r="A90" s="174" t="s">
        <v>159</v>
      </c>
      <c r="B90" s="10">
        <v>2014</v>
      </c>
      <c r="C90" s="175" t="s">
        <v>2</v>
      </c>
      <c r="D90" s="10">
        <v>1326853.0036604309</v>
      </c>
      <c r="E90" s="10">
        <v>86.021510000000006</v>
      </c>
      <c r="F90" s="10">
        <v>80.290462034472057</v>
      </c>
      <c r="G90" s="10">
        <v>79.388358585858896</v>
      </c>
      <c r="H90" s="10">
        <v>0.90210344861316116</v>
      </c>
      <c r="I90" s="10">
        <v>19.709537965527939</v>
      </c>
      <c r="J90" s="10">
        <v>0</v>
      </c>
      <c r="K90" s="10">
        <v>99</v>
      </c>
      <c r="L90" s="10">
        <v>93.111906060606088</v>
      </c>
      <c r="M90" s="10">
        <v>45.710526315789473</v>
      </c>
      <c r="N90" s="10">
        <v>47.401379744816623</v>
      </c>
      <c r="O90" s="10">
        <v>6.8880939393939116</v>
      </c>
      <c r="P90" s="10">
        <v>0</v>
      </c>
      <c r="Q90" s="10">
        <v>62</v>
      </c>
      <c r="R90" s="10">
        <v>48</v>
      </c>
      <c r="S90" s="10">
        <v>1.337881818184542</v>
      </c>
      <c r="T90" s="10">
        <v>46.662118181815458</v>
      </c>
      <c r="U90" s="10">
        <v>52</v>
      </c>
      <c r="V90" s="10">
        <v>0</v>
      </c>
    </row>
    <row xmlns:x14ac="http://schemas.microsoft.com/office/spreadsheetml/2009/9/ac" r="91" s="176" customFormat="true" ht="12" x14ac:dyDescent="0.2">
      <c r="A91" s="174" t="s">
        <v>159</v>
      </c>
      <c r="B91" s="10">
        <v>2015</v>
      </c>
      <c r="C91" s="175" t="s">
        <v>2</v>
      </c>
      <c r="D91" s="10">
        <v>1316045.3149264529</v>
      </c>
      <c r="E91" s="10">
        <v>86.021510000000006</v>
      </c>
      <c r="F91" s="10">
        <v>81.926723024796502</v>
      </c>
      <c r="G91" s="10">
        <v>81.087165404040661</v>
      </c>
      <c r="H91" s="10">
        <v>0.83955762075584062</v>
      </c>
      <c r="I91" s="10">
        <v>18.073276975203498</v>
      </c>
      <c r="J91" s="10">
        <v>0</v>
      </c>
      <c r="K91" s="10">
        <v>99</v>
      </c>
      <c r="L91" s="10">
        <v>92.838286363636371</v>
      </c>
      <c r="M91" s="10">
        <v>45.710526315789473</v>
      </c>
      <c r="N91" s="10">
        <v>47.127760047846898</v>
      </c>
      <c r="O91" s="10">
        <v>7.1617136363636291</v>
      </c>
      <c r="P91" s="10">
        <v>0</v>
      </c>
      <c r="Q91" s="10">
        <v>62</v>
      </c>
      <c r="R91" s="10">
        <v>48</v>
      </c>
      <c r="S91" s="10">
        <v>1.337881818184542</v>
      </c>
      <c r="T91" s="10">
        <v>46.662118181815458</v>
      </c>
      <c r="U91" s="10">
        <v>52</v>
      </c>
      <c r="V91" s="10">
        <v>0</v>
      </c>
    </row>
    <row xmlns:x14ac="http://schemas.microsoft.com/office/spreadsheetml/2009/9/ac" r="92" s="176" customFormat="true" ht="12" x14ac:dyDescent="0.2">
      <c r="A92" s="174" t="s">
        <v>159</v>
      </c>
      <c r="B92" s="10">
        <v>2016</v>
      </c>
      <c r="C92" s="175" t="s">
        <v>2</v>
      </c>
      <c r="D92" s="10">
        <v>1305260.1271332549</v>
      </c>
      <c r="E92" s="10">
        <v>86.021510000000006</v>
      </c>
      <c r="F92" s="10">
        <v>83.562984015121401</v>
      </c>
      <c r="G92" s="10">
        <v>82.785972222222426</v>
      </c>
      <c r="H92" s="10">
        <v>0.77701179289897482</v>
      </c>
      <c r="I92" s="10">
        <v>16.437015984878599</v>
      </c>
      <c r="J92" s="10">
        <v>0</v>
      </c>
      <c r="K92" s="10">
        <v>99</v>
      </c>
      <c r="L92" s="10">
        <v>92.564666666666653</v>
      </c>
      <c r="M92" s="10">
        <v>45.710526315789473</v>
      </c>
      <c r="N92" s="10">
        <v>46.854140350877181</v>
      </c>
      <c r="O92" s="10">
        <v>7.4353333333333467</v>
      </c>
      <c r="P92" s="10">
        <v>0</v>
      </c>
      <c r="Q92" s="10">
        <v>62</v>
      </c>
      <c r="R92" s="10">
        <v>48</v>
      </c>
      <c r="S92" s="10">
        <v>15.48577272727198</v>
      </c>
      <c r="T92" s="10">
        <v>32.514227272728021</v>
      </c>
      <c r="U92" s="10">
        <v>52</v>
      </c>
      <c r="V92" s="10">
        <v>0</v>
      </c>
    </row>
    <row xmlns:x14ac="http://schemas.microsoft.com/office/spreadsheetml/2009/9/ac" r="93" s="176" customFormat="true" ht="12" x14ac:dyDescent="0.2">
      <c r="A93" s="174" t="s">
        <v>159</v>
      </c>
      <c r="B93" s="10">
        <v>2017</v>
      </c>
      <c r="C93" s="175" t="s">
        <v>2</v>
      </c>
      <c r="D93" s="10">
        <v>1294661.384642944</v>
      </c>
      <c r="E93" s="10">
        <v>86.021510000000006</v>
      </c>
      <c r="F93" s="10">
        <v>85.199245005445846</v>
      </c>
      <c r="G93" s="10">
        <v>84.484779040404192</v>
      </c>
      <c r="H93" s="10">
        <v>0.71446596504165427</v>
      </c>
      <c r="I93" s="10">
        <v>14.800754994554151</v>
      </c>
      <c r="J93" s="10">
        <v>0</v>
      </c>
      <c r="K93" s="10">
        <v>99</v>
      </c>
      <c r="L93" s="10">
        <v>92.291046969696936</v>
      </c>
      <c r="M93" s="10">
        <v>45.710526315789473</v>
      </c>
      <c r="N93" s="10">
        <v>46.580520653907463</v>
      </c>
      <c r="O93" s="10">
        <v>7.7089530303030642</v>
      </c>
      <c r="P93" s="10">
        <v>0</v>
      </c>
      <c r="Q93" s="10">
        <v>62</v>
      </c>
      <c r="R93" s="10">
        <v>48</v>
      </c>
      <c r="S93" s="10">
        <v>29.63366363636305</v>
      </c>
      <c r="T93" s="10">
        <v>18.36633636363695</v>
      </c>
      <c r="U93" s="10">
        <v>52</v>
      </c>
      <c r="V93" s="10">
        <v>0</v>
      </c>
    </row>
    <row xmlns:x14ac="http://schemas.microsoft.com/office/spreadsheetml/2009/9/ac" r="94" s="176" customFormat="true" ht="12" x14ac:dyDescent="0.2">
      <c r="A94" s="174" t="s">
        <v>159</v>
      </c>
      <c r="B94" s="10">
        <v>2018</v>
      </c>
      <c r="C94" s="175" t="s">
        <v>2</v>
      </c>
      <c r="D94" s="10">
        <v>1284500.6906993871</v>
      </c>
      <c r="E94" s="10">
        <v>86.835505995770291</v>
      </c>
      <c r="F94" s="10">
        <v>86.835505995770291</v>
      </c>
      <c r="G94" s="10">
        <v>86.183585858585957</v>
      </c>
      <c r="H94" s="10">
        <v>0.65192013718433373</v>
      </c>
      <c r="I94" s="10">
        <v>13.164494004229709</v>
      </c>
      <c r="J94" s="10">
        <v>0</v>
      </c>
      <c r="K94" s="10">
        <v>99</v>
      </c>
      <c r="L94" s="10">
        <v>92.017427272727332</v>
      </c>
      <c r="M94" s="10">
        <v>45.710526315789473</v>
      </c>
      <c r="N94" s="10">
        <v>46.306900956937859</v>
      </c>
      <c r="O94" s="10">
        <v>7.9825727272726681</v>
      </c>
      <c r="P94" s="10">
        <v>0</v>
      </c>
      <c r="Q94" s="10">
        <v>62</v>
      </c>
      <c r="R94" s="10">
        <v>48</v>
      </c>
      <c r="S94" s="10">
        <v>43.781554545454128</v>
      </c>
      <c r="T94" s="10">
        <v>4.2184454545458721</v>
      </c>
      <c r="U94" s="10">
        <v>52</v>
      </c>
      <c r="V94" s="10">
        <v>0</v>
      </c>
    </row>
    <row xmlns:x14ac="http://schemas.microsoft.com/office/spreadsheetml/2009/9/ac" r="95" s="176" customFormat="true" ht="12" x14ac:dyDescent="0.2">
      <c r="A95" s="174" t="s">
        <v>159</v>
      </c>
      <c r="B95" s="10">
        <v>2019</v>
      </c>
      <c r="C95" s="175" t="s">
        <v>2</v>
      </c>
      <c r="D95" s="10">
        <v>1274846.7285059739</v>
      </c>
      <c r="E95" s="10">
        <v>88.47176698609519</v>
      </c>
      <c r="F95" s="10">
        <v>88.47176698609519</v>
      </c>
      <c r="G95" s="10">
        <v>87.882392676768177</v>
      </c>
      <c r="H95" s="10">
        <v>0.58937430932701318</v>
      </c>
      <c r="I95" s="10">
        <v>11.52823301390481</v>
      </c>
      <c r="J95" s="10">
        <v>0</v>
      </c>
      <c r="K95" s="10">
        <v>99</v>
      </c>
      <c r="L95" s="10">
        <v>91.743807575757614</v>
      </c>
      <c r="M95" s="10">
        <v>45.710526315789473</v>
      </c>
      <c r="N95" s="10">
        <v>46.033281259968142</v>
      </c>
      <c r="O95" s="10">
        <v>8.2561924242423856</v>
      </c>
      <c r="P95" s="10">
        <v>0</v>
      </c>
      <c r="Q95" s="10">
        <v>62</v>
      </c>
      <c r="R95" s="10">
        <v>48</v>
      </c>
      <c r="S95" s="10">
        <v>48</v>
      </c>
      <c r="T95" s="10">
        <v>0</v>
      </c>
      <c r="U95" s="10">
        <v>52</v>
      </c>
      <c r="V95" s="10">
        <v>0</v>
      </c>
    </row>
    <row xmlns:x14ac="http://schemas.microsoft.com/office/spreadsheetml/2009/9/ac" r="96" s="176" customFormat="true" ht="12" x14ac:dyDescent="0.2">
      <c r="A96" s="174" t="s">
        <v>159</v>
      </c>
      <c r="B96" s="10">
        <v>2020</v>
      </c>
      <c r="C96" s="175" t="s">
        <v>2</v>
      </c>
      <c r="D96" s="10">
        <v>1265722.7156206509</v>
      </c>
      <c r="E96" s="10">
        <v>90.108027976419635</v>
      </c>
      <c r="F96" s="10">
        <v>90.108027976419635</v>
      </c>
      <c r="G96" s="10">
        <v>89.581199494949942</v>
      </c>
      <c r="H96" s="10">
        <v>0.52682848146969263</v>
      </c>
      <c r="I96" s="10">
        <v>9.8919720235803652</v>
      </c>
      <c r="J96" s="10">
        <v>0</v>
      </c>
      <c r="K96" s="10">
        <v>99</v>
      </c>
      <c r="L96" s="10">
        <v>91.470187878787897</v>
      </c>
      <c r="M96" s="10">
        <v>45.710526315789473</v>
      </c>
      <c r="N96" s="10">
        <v>45.759661562998417</v>
      </c>
      <c r="O96" s="10">
        <v>8.5298121212121032</v>
      </c>
      <c r="P96" s="10">
        <v>0</v>
      </c>
      <c r="Q96" s="10">
        <v>62</v>
      </c>
      <c r="R96" s="10">
        <v>48</v>
      </c>
      <c r="S96" s="10">
        <v>48</v>
      </c>
      <c r="T96" s="10">
        <v>0</v>
      </c>
      <c r="U96" s="10">
        <v>52</v>
      </c>
      <c r="V96" s="10">
        <v>0</v>
      </c>
    </row>
    <row xmlns:x14ac="http://schemas.microsoft.com/office/spreadsheetml/2009/9/ac" r="97" s="176" customFormat="true" ht="12" x14ac:dyDescent="0.2">
      <c r="A97" s="174" t="s">
        <v>159</v>
      </c>
      <c r="B97" s="10">
        <v>2021</v>
      </c>
      <c r="C97" s="175" t="s">
        <v>2</v>
      </c>
      <c r="D97" s="10">
        <v>1256935.9510534671</v>
      </c>
      <c r="E97" s="10">
        <v>91.744288966744534</v>
      </c>
      <c r="F97" s="10">
        <v>91.744288966744534</v>
      </c>
      <c r="G97" s="10">
        <v>91.280006313131707</v>
      </c>
      <c r="H97" s="10">
        <v>0.46428265361282678</v>
      </c>
      <c r="I97" s="10">
        <v>8.2557110332554657</v>
      </c>
      <c r="J97" s="10">
        <v>0</v>
      </c>
      <c r="K97" s="10">
        <v>99</v>
      </c>
      <c r="L97" s="10">
        <v>91.196568181818179</v>
      </c>
      <c r="M97" s="10">
        <v>45.710526315789473</v>
      </c>
      <c r="N97" s="10">
        <v>45.486041866028707</v>
      </c>
      <c r="O97" s="10">
        <v>8.8034318181818207</v>
      </c>
      <c r="P97" s="10">
        <v>0</v>
      </c>
      <c r="Q97" s="10">
        <v>62</v>
      </c>
      <c r="R97" s="10">
        <v>48</v>
      </c>
      <c r="S97" s="10">
        <v>48</v>
      </c>
      <c r="T97" s="10">
        <v>0</v>
      </c>
      <c r="U97" s="10">
        <v>52</v>
      </c>
      <c r="V97" s="10">
        <v>0</v>
      </c>
    </row>
    <row xmlns:x14ac="http://schemas.microsoft.com/office/spreadsheetml/2009/9/ac" r="98" s="176" customFormat="true" ht="12" x14ac:dyDescent="0.2">
      <c r="A98" s="174" t="s">
        <v>159</v>
      </c>
      <c r="B98" s="10">
        <v>2022</v>
      </c>
      <c r="C98" s="175" t="s">
        <v>2</v>
      </c>
      <c r="D98" s="10">
        <v>1248264.299146042</v>
      </c>
      <c r="E98" s="10"/>
      <c r="F98" s="10">
        <v>93.380549957068979</v>
      </c>
      <c r="G98" s="10">
        <v>92.978813131313473</v>
      </c>
      <c r="H98" s="10">
        <v>0.40173682575550629</v>
      </c>
      <c r="I98" s="10">
        <v>6.619450042931021</v>
      </c>
      <c r="J98" s="10">
        <v>0</v>
      </c>
      <c r="K98" s="10"/>
      <c r="L98" s="10">
        <v>90.922948484848462</v>
      </c>
      <c r="M98" s="10">
        <v>45.710526315789473</v>
      </c>
      <c r="N98" s="10">
        <v>45.212422169058989</v>
      </c>
      <c r="O98" s="10">
        <v>9.0770515151515383</v>
      </c>
      <c r="P98" s="10">
        <v>0</v>
      </c>
      <c r="Q98" s="10"/>
      <c r="R98" s="10"/>
      <c r="S98" s="10">
        <v>100</v>
      </c>
      <c r="T98" s="10"/>
      <c r="U98" s="10"/>
      <c r="V98" s="10">
        <v>0</v>
      </c>
    </row>
    <row xmlns:x14ac="http://schemas.microsoft.com/office/spreadsheetml/2009/9/ac" r="99" s="176" customFormat="true" ht="12" x14ac:dyDescent="0.2">
      <c r="A99" s="174" t="s">
        <v>159</v>
      </c>
      <c r="B99" s="10">
        <v>2023</v>
      </c>
      <c r="C99" s="175" t="s">
        <v>2</v>
      </c>
      <c r="D99" s="10">
        <v>1164234.6259145739</v>
      </c>
      <c r="E99" s="10"/>
      <c r="F99" s="10">
        <v>95.016810947393424</v>
      </c>
      <c r="G99" s="10">
        <v>94.677619949495238</v>
      </c>
      <c r="H99" s="10">
        <v>0.33919099789818569</v>
      </c>
      <c r="I99" s="10">
        <v>4.9831890526065763</v>
      </c>
      <c r="J99" s="10">
        <v>0</v>
      </c>
      <c r="K99" s="10"/>
      <c r="L99" s="10">
        <v>90.649328787878858</v>
      </c>
      <c r="M99" s="10">
        <v>45.710526315789473</v>
      </c>
      <c r="N99" s="10">
        <v>44.938802472089392</v>
      </c>
      <c r="O99" s="10">
        <v>9.3506712121211422</v>
      </c>
      <c r="P99" s="10">
        <v>0</v>
      </c>
      <c r="Q99" s="10"/>
      <c r="R99" s="10"/>
      <c r="S99" s="10">
        <v>100</v>
      </c>
      <c r="T99" s="10"/>
      <c r="U99" s="10"/>
      <c r="V99" s="10">
        <v>0</v>
      </c>
    </row>
    <row xmlns:x14ac="http://schemas.microsoft.com/office/spreadsheetml/2009/9/ac" r="100" s="176" customFormat="true" ht="12" x14ac:dyDescent="0.2">
      <c r="A100" s="174" t="s">
        <v>159</v>
      </c>
      <c r="B100" s="10">
        <v>2024</v>
      </c>
      <c r="C100" s="17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6" customFormat="true" ht="12" x14ac:dyDescent="0.2">
      <c r="A101" s="174" t="s">
        <v>159</v>
      </c>
      <c r="B101" s="10">
        <v>2025</v>
      </c>
      <c r="C101" s="17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6" customFormat="true" ht="12" x14ac:dyDescent="0.2">
      <c r="A102" s="174" t="s">
        <v>159</v>
      </c>
      <c r="B102" s="10">
        <v>2026</v>
      </c>
      <c r="C102" s="17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6" customFormat="true" ht="12" x14ac:dyDescent="0.2">
      <c r="A103" s="174" t="s">
        <v>159</v>
      </c>
      <c r="B103" s="10">
        <v>2027</v>
      </c>
      <c r="C103" s="17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6" customFormat="true" ht="12" x14ac:dyDescent="0.2">
      <c r="A104" s="174" t="s">
        <v>159</v>
      </c>
      <c r="B104" s="10">
        <v>2028</v>
      </c>
      <c r="C104" s="17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6" customFormat="true" ht="12" x14ac:dyDescent="0.2">
      <c r="A105" s="174" t="s">
        <v>159</v>
      </c>
      <c r="B105" s="10">
        <v>2029</v>
      </c>
      <c r="C105" s="17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6" customFormat="true" ht="12" x14ac:dyDescent="0.2">
      <c r="A106" s="174" t="s">
        <v>159</v>
      </c>
      <c r="B106" s="10">
        <v>2030</v>
      </c>
      <c r="C106" s="17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6" customFormat="true" ht="12" x14ac:dyDescent="0.2">
      <c r="A107" s="174" t="s">
        <v>159</v>
      </c>
      <c r="B107" s="10">
        <v>2000</v>
      </c>
      <c r="C107" s="175" t="s">
        <v>16</v>
      </c>
      <c r="D107" s="10">
        <v>589508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6" customFormat="true" ht="12" x14ac:dyDescent="0.2">
      <c r="A108" s="174" t="s">
        <v>159</v>
      </c>
      <c r="B108" s="10">
        <v>2001</v>
      </c>
      <c r="C108" s="175" t="s">
        <v>16</v>
      </c>
      <c r="D108" s="10">
        <v>599375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6" customFormat="true" ht="12" x14ac:dyDescent="0.2">
      <c r="A109" s="174" t="s">
        <v>159</v>
      </c>
      <c r="B109" s="10">
        <v>2002</v>
      </c>
      <c r="C109" s="175" t="s">
        <v>16</v>
      </c>
      <c r="D109" s="10">
        <v>608676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6" customFormat="true" ht="12" x14ac:dyDescent="0.2">
      <c r="A110" s="174" t="s">
        <v>159</v>
      </c>
      <c r="B110" s="10">
        <v>2003</v>
      </c>
      <c r="C110" s="177" t="s">
        <v>16</v>
      </c>
      <c r="D110" s="10">
        <v>632353</v>
      </c>
      <c r="E110" s="10"/>
      <c r="F110" s="10"/>
      <c r="G110" s="10"/>
      <c r="H110" s="10"/>
      <c r="I110" s="10"/>
      <c r="J110" s="10">
        <v>100</v>
      </c>
      <c r="K110" s="10"/>
      <c r="L110" s="10"/>
      <c r="M110" s="10"/>
      <c r="N110" s="10"/>
      <c r="O110" s="10"/>
      <c r="P110" s="10">
        <v>100</v>
      </c>
      <c r="Q110" s="10"/>
      <c r="R110" s="10"/>
      <c r="S110" s="10"/>
      <c r="T110" s="10"/>
      <c r="U110" s="10"/>
      <c r="V110" s="10">
        <v>100</v>
      </c>
      <c r="W110" s="178"/>
      <c r="X110" s="178"/>
      <c r="Y110" s="178"/>
      <c r="Z110" s="178"/>
      <c r="AA110" s="178"/>
      <c r="AB110" s="178"/>
      <c r="AC110" s="178"/>
      <c r="AD110" s="178"/>
      <c r="AE110" s="178"/>
    </row>
    <row xmlns:x14ac="http://schemas.microsoft.com/office/spreadsheetml/2009/9/ac" r="111" s="176" customFormat="true" ht="12" x14ac:dyDescent="0.2">
      <c r="A111" s="174" t="s">
        <v>159</v>
      </c>
      <c r="B111" s="10">
        <v>2004</v>
      </c>
      <c r="C111" s="177" t="s">
        <v>16</v>
      </c>
      <c r="D111" s="10">
        <v>642955</v>
      </c>
      <c r="E111" s="10"/>
      <c r="F111" s="10"/>
      <c r="G111" s="10"/>
      <c r="H111" s="10"/>
      <c r="I111" s="10"/>
      <c r="J111" s="10">
        <v>100</v>
      </c>
      <c r="K111" s="10"/>
      <c r="L111" s="10"/>
      <c r="M111" s="10"/>
      <c r="N111" s="10"/>
      <c r="O111" s="10"/>
      <c r="P111" s="10">
        <v>100</v>
      </c>
      <c r="Q111" s="10"/>
      <c r="R111" s="10"/>
      <c r="S111" s="10"/>
      <c r="T111" s="10"/>
      <c r="U111" s="10"/>
      <c r="V111" s="10">
        <v>100</v>
      </c>
      <c r="W111" s="178"/>
      <c r="X111" s="178"/>
      <c r="Y111" s="178"/>
      <c r="Z111" s="178"/>
      <c r="AA111" s="178"/>
      <c r="AB111" s="178"/>
      <c r="AC111" s="178"/>
      <c r="AD111" s="178"/>
      <c r="AE111" s="178"/>
    </row>
    <row xmlns:x14ac="http://schemas.microsoft.com/office/spreadsheetml/2009/9/ac" r="112" s="176" customFormat="true" ht="12" x14ac:dyDescent="0.2">
      <c r="A112" s="174" t="s">
        <v>159</v>
      </c>
      <c r="B112" s="10">
        <v>2005</v>
      </c>
      <c r="C112" s="177" t="s">
        <v>16</v>
      </c>
      <c r="D112" s="10">
        <v>649808</v>
      </c>
      <c r="E112" s="10"/>
      <c r="F112" s="10"/>
      <c r="G112" s="10"/>
      <c r="H112" s="10"/>
      <c r="I112" s="10"/>
      <c r="J112" s="10">
        <v>100</v>
      </c>
      <c r="K112" s="10"/>
      <c r="L112" s="10"/>
      <c r="M112" s="10"/>
      <c r="N112" s="10"/>
      <c r="O112" s="10"/>
      <c r="P112" s="10">
        <v>100</v>
      </c>
      <c r="Q112" s="10"/>
      <c r="R112" s="10"/>
      <c r="S112" s="10"/>
      <c r="T112" s="10"/>
      <c r="U112" s="10"/>
      <c r="V112" s="10">
        <v>100</v>
      </c>
      <c r="W112" s="178"/>
      <c r="X112" s="178"/>
      <c r="Y112" s="178"/>
      <c r="Z112" s="178"/>
      <c r="AA112" s="178"/>
      <c r="AB112" s="178"/>
      <c r="AC112" s="178"/>
      <c r="AD112" s="178"/>
      <c r="AE112" s="178"/>
    </row>
    <row xmlns:x14ac="http://schemas.microsoft.com/office/spreadsheetml/2009/9/ac" r="113" s="176" customFormat="true" ht="12" x14ac:dyDescent="0.2">
      <c r="A113" s="174" t="s">
        <v>159</v>
      </c>
      <c r="B113" s="10">
        <v>2006</v>
      </c>
      <c r="C113" s="177" t="s">
        <v>16</v>
      </c>
      <c r="D113" s="10">
        <v>652002</v>
      </c>
      <c r="E113" s="10"/>
      <c r="F113" s="10"/>
      <c r="G113" s="10"/>
      <c r="H113" s="10"/>
      <c r="I113" s="10"/>
      <c r="J113" s="10">
        <v>100</v>
      </c>
      <c r="K113" s="10"/>
      <c r="L113" s="10"/>
      <c r="M113" s="10"/>
      <c r="N113" s="10"/>
      <c r="O113" s="10"/>
      <c r="P113" s="10">
        <v>100</v>
      </c>
      <c r="Q113" s="10"/>
      <c r="R113" s="10"/>
      <c r="S113" s="10"/>
      <c r="T113" s="10"/>
      <c r="U113" s="10"/>
      <c r="V113" s="10">
        <v>100</v>
      </c>
      <c r="W113" s="178"/>
      <c r="X113" s="178"/>
      <c r="Y113" s="178"/>
      <c r="Z113" s="178"/>
      <c r="AA113" s="178"/>
      <c r="AB113" s="178"/>
      <c r="AC113" s="178"/>
      <c r="AD113" s="178"/>
      <c r="AE113" s="178"/>
    </row>
    <row xmlns:x14ac="http://schemas.microsoft.com/office/spreadsheetml/2009/9/ac" r="114" s="176" customFormat="true" ht="12" x14ac:dyDescent="0.2">
      <c r="A114" s="174" t="s">
        <v>159</v>
      </c>
      <c r="B114" s="10">
        <v>2007</v>
      </c>
      <c r="C114" s="177" t="s">
        <v>16</v>
      </c>
      <c r="D114" s="10">
        <v>651844</v>
      </c>
      <c r="E114" s="10"/>
      <c r="F114" s="10"/>
      <c r="G114" s="10"/>
      <c r="H114" s="10"/>
      <c r="I114" s="10"/>
      <c r="J114" s="10">
        <v>100</v>
      </c>
      <c r="K114" s="10"/>
      <c r="L114" s="10"/>
      <c r="M114" s="10"/>
      <c r="N114" s="10"/>
      <c r="O114" s="10"/>
      <c r="P114" s="10">
        <v>100</v>
      </c>
      <c r="Q114" s="10"/>
      <c r="R114" s="10"/>
      <c r="S114" s="10"/>
      <c r="T114" s="10"/>
      <c r="U114" s="10"/>
      <c r="V114" s="10">
        <v>100</v>
      </c>
      <c r="W114" s="178"/>
      <c r="X114" s="178"/>
      <c r="Y114" s="178"/>
      <c r="Z114" s="178"/>
      <c r="AA114" s="178"/>
      <c r="AB114" s="178"/>
      <c r="AC114" s="178"/>
      <c r="AD114" s="178"/>
      <c r="AE114" s="178"/>
    </row>
    <row xmlns:x14ac="http://schemas.microsoft.com/office/spreadsheetml/2009/9/ac" r="115" s="176" customFormat="true" ht="12" x14ac:dyDescent="0.2">
      <c r="A115" s="174" t="s">
        <v>159</v>
      </c>
      <c r="B115" s="10">
        <v>2008</v>
      </c>
      <c r="C115" s="177" t="s">
        <v>16</v>
      </c>
      <c r="D115" s="10">
        <v>650322</v>
      </c>
      <c r="E115" s="10"/>
      <c r="F115" s="10"/>
      <c r="G115" s="10"/>
      <c r="H115" s="10"/>
      <c r="I115" s="10"/>
      <c r="J115" s="10">
        <v>100</v>
      </c>
      <c r="K115" s="10"/>
      <c r="L115" s="10"/>
      <c r="M115" s="10"/>
      <c r="N115" s="10"/>
      <c r="O115" s="10"/>
      <c r="P115" s="10">
        <v>100</v>
      </c>
      <c r="Q115" s="10"/>
      <c r="R115" s="10"/>
      <c r="S115" s="10"/>
      <c r="T115" s="10"/>
      <c r="U115" s="10"/>
      <c r="V115" s="10">
        <v>100</v>
      </c>
      <c r="W115" s="178"/>
      <c r="X115" s="178"/>
      <c r="Y115" s="178"/>
      <c r="Z115" s="178"/>
      <c r="AA115" s="178"/>
      <c r="AB115" s="178"/>
      <c r="AC115" s="178"/>
      <c r="AD115" s="178"/>
      <c r="AE115" s="178"/>
    </row>
    <row xmlns:x14ac="http://schemas.microsoft.com/office/spreadsheetml/2009/9/ac" r="116" s="176" customFormat="true" ht="12" x14ac:dyDescent="0.2">
      <c r="A116" s="174" t="s">
        <v>159</v>
      </c>
      <c r="B116" s="10">
        <v>2009</v>
      </c>
      <c r="C116" s="179" t="s">
        <v>16</v>
      </c>
      <c r="D116" s="10">
        <v>648142</v>
      </c>
      <c r="E116" s="10"/>
      <c r="F116" s="10"/>
      <c r="G116" s="10"/>
      <c r="H116" s="10"/>
      <c r="I116" s="10"/>
      <c r="J116" s="10">
        <v>100</v>
      </c>
      <c r="K116" s="10"/>
      <c r="L116" s="10"/>
      <c r="M116" s="10"/>
      <c r="N116" s="10"/>
      <c r="O116" s="10"/>
      <c r="P116" s="10">
        <v>100</v>
      </c>
      <c r="Q116" s="10"/>
      <c r="R116" s="10"/>
      <c r="S116" s="10"/>
      <c r="T116" s="10"/>
      <c r="U116" s="10"/>
      <c r="V116" s="10">
        <v>100</v>
      </c>
      <c r="W116" s="179"/>
      <c r="X116" s="179"/>
      <c r="Y116" s="179"/>
      <c r="Z116" s="179"/>
      <c r="AA116" s="179"/>
      <c r="AB116" s="179"/>
      <c r="AC116" s="179"/>
    </row>
    <row xmlns:x14ac="http://schemas.microsoft.com/office/spreadsheetml/2009/9/ac" r="117" s="176" customFormat="true" ht="12" x14ac:dyDescent="0.2">
      <c r="A117" s="174" t="s">
        <v>159</v>
      </c>
      <c r="B117" s="10">
        <v>2010</v>
      </c>
      <c r="C117" s="179" t="s">
        <v>16</v>
      </c>
      <c r="D117" s="10">
        <v>645746</v>
      </c>
      <c r="E117" s="10">
        <v>79.617529880478088</v>
      </c>
      <c r="F117" s="10"/>
      <c r="G117" s="10"/>
      <c r="H117" s="10"/>
      <c r="I117" s="10">
        <v>20.382470119521908</v>
      </c>
      <c r="J117" s="10">
        <v>79.617529880478088</v>
      </c>
      <c r="K117" s="10"/>
      <c r="L117" s="10"/>
      <c r="M117" s="10"/>
      <c r="N117" s="10"/>
      <c r="O117" s="10"/>
      <c r="P117" s="10">
        <v>100</v>
      </c>
      <c r="Q117" s="10"/>
      <c r="R117" s="10"/>
      <c r="S117" s="10"/>
      <c r="T117" s="10"/>
      <c r="U117" s="10"/>
      <c r="V117" s="10">
        <v>100</v>
      </c>
      <c r="W117" s="179"/>
      <c r="X117" s="179"/>
      <c r="Y117" s="179"/>
      <c r="Z117" s="179"/>
      <c r="AA117" s="179"/>
      <c r="AB117" s="179"/>
      <c r="AC117" s="179"/>
    </row>
    <row xmlns:x14ac="http://schemas.microsoft.com/office/spreadsheetml/2009/9/ac" r="118" s="176" customFormat="true" ht="12" x14ac:dyDescent="0.2">
      <c r="A118" s="174" t="s">
        <v>159</v>
      </c>
      <c r="B118" s="10">
        <v>2011</v>
      </c>
      <c r="C118" s="179" t="s">
        <v>16</v>
      </c>
      <c r="D118" s="10">
        <v>642786</v>
      </c>
      <c r="E118" s="10">
        <v>79.617529880478088</v>
      </c>
      <c r="F118" s="10"/>
      <c r="G118" s="10"/>
      <c r="H118" s="10"/>
      <c r="I118" s="10">
        <v>20.382470119521908</v>
      </c>
      <c r="J118" s="10">
        <v>79.617529880478088</v>
      </c>
      <c r="K118" s="10"/>
      <c r="L118" s="10"/>
      <c r="M118" s="10"/>
      <c r="N118" s="10"/>
      <c r="O118" s="10"/>
      <c r="P118" s="10">
        <v>100</v>
      </c>
      <c r="Q118" s="10"/>
      <c r="R118" s="10"/>
      <c r="S118" s="10"/>
      <c r="T118" s="10"/>
      <c r="U118" s="10"/>
      <c r="V118" s="10">
        <v>100</v>
      </c>
      <c r="W118" s="179"/>
      <c r="X118" s="179"/>
      <c r="Y118" s="179"/>
      <c r="Z118" s="179"/>
      <c r="AA118" s="179"/>
      <c r="AB118" s="179"/>
      <c r="AC118" s="179"/>
      <c r="AD118" s="179"/>
    </row>
    <row xmlns:x14ac="http://schemas.microsoft.com/office/spreadsheetml/2009/9/ac" r="119" s="176" customFormat="true" ht="12" x14ac:dyDescent="0.2">
      <c r="A119" s="174" t="s">
        <v>159</v>
      </c>
      <c r="B119" s="10">
        <v>2012</v>
      </c>
      <c r="C119" s="179" t="s">
        <v>16</v>
      </c>
      <c r="D119" s="10">
        <v>639572</v>
      </c>
      <c r="E119" s="10">
        <v>79.617529880478088</v>
      </c>
      <c r="F119" s="10"/>
      <c r="G119" s="10"/>
      <c r="H119" s="10"/>
      <c r="I119" s="10">
        <v>20.382470119521908</v>
      </c>
      <c r="J119" s="10">
        <v>79.617529880478088</v>
      </c>
      <c r="K119" s="10"/>
      <c r="L119" s="10"/>
      <c r="M119" s="10"/>
      <c r="N119" s="10"/>
      <c r="O119" s="10"/>
      <c r="P119" s="10">
        <v>100</v>
      </c>
      <c r="Q119" s="10"/>
      <c r="R119" s="10"/>
      <c r="S119" s="10"/>
      <c r="T119" s="10"/>
      <c r="U119" s="10"/>
      <c r="V119" s="10">
        <v>100</v>
      </c>
      <c r="W119" s="179"/>
      <c r="X119" s="179"/>
      <c r="Y119" s="179"/>
      <c r="Z119" s="179"/>
      <c r="AA119" s="179"/>
      <c r="AB119" s="179"/>
      <c r="AC119" s="179"/>
      <c r="AD119" s="179"/>
    </row>
    <row xmlns:x14ac="http://schemas.microsoft.com/office/spreadsheetml/2009/9/ac" r="120" s="176" customFormat="true" ht="12" x14ac:dyDescent="0.2">
      <c r="A120" s="174" t="s">
        <v>159</v>
      </c>
      <c r="B120" s="10">
        <v>2013</v>
      </c>
      <c r="C120" s="179" t="s">
        <v>16</v>
      </c>
      <c r="D120" s="10">
        <v>635906</v>
      </c>
      <c r="E120" s="10">
        <v>79.617529880478088</v>
      </c>
      <c r="F120" s="10"/>
      <c r="G120" s="10"/>
      <c r="H120" s="10"/>
      <c r="I120" s="10">
        <v>20.382470119521908</v>
      </c>
      <c r="J120" s="10">
        <v>79.617529880478088</v>
      </c>
      <c r="K120" s="10"/>
      <c r="L120" s="10"/>
      <c r="M120" s="10"/>
      <c r="N120" s="10"/>
      <c r="O120" s="10"/>
      <c r="P120" s="10">
        <v>100</v>
      </c>
      <c r="Q120" s="10"/>
      <c r="R120" s="10"/>
      <c r="S120" s="10"/>
      <c r="T120" s="10"/>
      <c r="U120" s="10"/>
      <c r="V120" s="10">
        <v>100</v>
      </c>
      <c r="W120" s="179"/>
      <c r="X120" s="179"/>
      <c r="Y120" s="179"/>
      <c r="Z120" s="179"/>
      <c r="AA120" s="179"/>
      <c r="AB120" s="179"/>
      <c r="AC120" s="179"/>
      <c r="AD120" s="179"/>
    </row>
    <row xmlns:x14ac="http://schemas.microsoft.com/office/spreadsheetml/2009/9/ac" r="121" s="176" customFormat="true" ht="12" x14ac:dyDescent="0.2">
      <c r="A121" s="174" t="s">
        <v>159</v>
      </c>
      <c r="B121" s="10">
        <v>2014</v>
      </c>
      <c r="C121" s="179" t="s">
        <v>16</v>
      </c>
      <c r="D121" s="10">
        <v>632164</v>
      </c>
      <c r="E121" s="10">
        <v>79.617529880478088</v>
      </c>
      <c r="F121" s="10"/>
      <c r="G121" s="10"/>
      <c r="H121" s="10"/>
      <c r="I121" s="10">
        <v>20.382470119521908</v>
      </c>
      <c r="J121" s="10">
        <v>79.617529880478088</v>
      </c>
      <c r="K121" s="10"/>
      <c r="L121" s="10"/>
      <c r="M121" s="10"/>
      <c r="N121" s="10"/>
      <c r="O121" s="10"/>
      <c r="P121" s="10">
        <v>100</v>
      </c>
      <c r="Q121" s="10"/>
      <c r="R121" s="10"/>
      <c r="S121" s="10"/>
      <c r="T121" s="10"/>
      <c r="U121" s="10"/>
      <c r="V121" s="10">
        <v>100</v>
      </c>
      <c r="W121" s="179"/>
      <c r="X121" s="179"/>
      <c r="Y121" s="179"/>
      <c r="Z121" s="179"/>
      <c r="AA121" s="179"/>
      <c r="AB121" s="179"/>
      <c r="AC121" s="179"/>
      <c r="AD121" s="179"/>
    </row>
    <row xmlns:x14ac="http://schemas.microsoft.com/office/spreadsheetml/2009/9/ac" r="122" s="176" customFormat="true" ht="12" x14ac:dyDescent="0.2">
      <c r="A122" s="174" t="s">
        <v>159</v>
      </c>
      <c r="B122" s="10">
        <v>2015</v>
      </c>
      <c r="C122" s="179" t="s">
        <v>16</v>
      </c>
      <c r="D122" s="10">
        <v>628291</v>
      </c>
      <c r="E122" s="10">
        <v>79.617529880478088</v>
      </c>
      <c r="F122" s="10"/>
      <c r="G122" s="10"/>
      <c r="H122" s="10"/>
      <c r="I122" s="10">
        <v>20.382470119521908</v>
      </c>
      <c r="J122" s="10">
        <v>79.617529880478088</v>
      </c>
      <c r="K122" s="10"/>
      <c r="L122" s="10"/>
      <c r="M122" s="10"/>
      <c r="N122" s="10"/>
      <c r="O122" s="10"/>
      <c r="P122" s="10">
        <v>100</v>
      </c>
      <c r="Q122" s="10"/>
      <c r="R122" s="10"/>
      <c r="S122" s="10"/>
      <c r="T122" s="10"/>
      <c r="U122" s="10"/>
      <c r="V122" s="10">
        <v>100</v>
      </c>
      <c r="W122" s="179"/>
      <c r="X122" s="179"/>
      <c r="Y122" s="179"/>
      <c r="Z122" s="179"/>
      <c r="AA122" s="179"/>
      <c r="AB122" s="179"/>
      <c r="AC122" s="179"/>
      <c r="AD122" s="179"/>
    </row>
    <row xmlns:x14ac="http://schemas.microsoft.com/office/spreadsheetml/2009/9/ac" r="123" s="176" customFormat="true" ht="12" x14ac:dyDescent="0.2">
      <c r="A123" s="174" t="s">
        <v>159</v>
      </c>
      <c r="B123" s="10">
        <v>2016</v>
      </c>
      <c r="C123" s="179" t="s">
        <v>16</v>
      </c>
      <c r="D123" s="10">
        <v>624805</v>
      </c>
      <c r="E123" s="10">
        <v>79.617529880478088</v>
      </c>
      <c r="F123" s="10"/>
      <c r="G123" s="10"/>
      <c r="H123" s="10"/>
      <c r="I123" s="10">
        <v>20.382470119521908</v>
      </c>
      <c r="J123" s="10">
        <v>79.617529880478088</v>
      </c>
      <c r="K123" s="10"/>
      <c r="L123" s="10"/>
      <c r="M123" s="10"/>
      <c r="N123" s="10"/>
      <c r="O123" s="10"/>
      <c r="P123" s="10">
        <v>100</v>
      </c>
      <c r="Q123" s="10"/>
      <c r="R123" s="10"/>
      <c r="S123" s="10"/>
      <c r="T123" s="10"/>
      <c r="U123" s="10"/>
      <c r="V123" s="10">
        <v>100</v>
      </c>
      <c r="W123" s="179"/>
      <c r="X123" s="179"/>
      <c r="Y123" s="179"/>
      <c r="Z123" s="179"/>
      <c r="AA123" s="179"/>
      <c r="AB123" s="179"/>
      <c r="AC123" s="179"/>
      <c r="AD123" s="179"/>
    </row>
    <row xmlns:x14ac="http://schemas.microsoft.com/office/spreadsheetml/2009/9/ac" r="124" s="176" customFormat="true" ht="12" x14ac:dyDescent="0.2">
      <c r="A124" s="174" t="s">
        <v>159</v>
      </c>
      <c r="B124" s="10">
        <v>2017</v>
      </c>
      <c r="C124" s="179" t="s">
        <v>16</v>
      </c>
      <c r="D124" s="10">
        <v>622030</v>
      </c>
      <c r="E124" s="10">
        <v>79.617529880478088</v>
      </c>
      <c r="F124" s="10"/>
      <c r="G124" s="10"/>
      <c r="H124" s="10"/>
      <c r="I124" s="10">
        <v>20.382470119521908</v>
      </c>
      <c r="J124" s="10">
        <v>79.617529880478088</v>
      </c>
      <c r="K124" s="10"/>
      <c r="L124" s="10"/>
      <c r="M124" s="10"/>
      <c r="N124" s="10"/>
      <c r="O124" s="10"/>
      <c r="P124" s="10">
        <v>100</v>
      </c>
      <c r="Q124" s="10"/>
      <c r="R124" s="10"/>
      <c r="S124" s="10"/>
      <c r="T124" s="10"/>
      <c r="U124" s="10"/>
      <c r="V124" s="10">
        <v>100</v>
      </c>
      <c r="W124" s="179"/>
      <c r="X124" s="179"/>
      <c r="Y124" s="179"/>
      <c r="Z124" s="179"/>
      <c r="AA124" s="179"/>
      <c r="AB124" s="179"/>
      <c r="AC124" s="179"/>
      <c r="AD124" s="179"/>
    </row>
    <row xmlns:x14ac="http://schemas.microsoft.com/office/spreadsheetml/2009/9/ac" r="125" s="176" customFormat="true" ht="12" x14ac:dyDescent="0.2">
      <c r="A125" s="174" t="s">
        <v>159</v>
      </c>
      <c r="B125" s="10">
        <v>2018</v>
      </c>
      <c r="C125" s="179" t="s">
        <v>16</v>
      </c>
      <c r="D125" s="10">
        <v>620507</v>
      </c>
      <c r="E125" s="10">
        <v>79.617529880478088</v>
      </c>
      <c r="F125" s="10"/>
      <c r="G125" s="10"/>
      <c r="H125" s="10"/>
      <c r="I125" s="10">
        <v>20.382470119521908</v>
      </c>
      <c r="J125" s="10">
        <v>79.617529880478088</v>
      </c>
      <c r="K125" s="10"/>
      <c r="L125" s="10"/>
      <c r="M125" s="10"/>
      <c r="N125" s="10"/>
      <c r="O125" s="10"/>
      <c r="P125" s="10">
        <v>100</v>
      </c>
      <c r="Q125" s="10"/>
      <c r="R125" s="10"/>
      <c r="S125" s="10"/>
      <c r="T125" s="10"/>
      <c r="U125" s="10"/>
      <c r="V125" s="10">
        <v>100</v>
      </c>
      <c r="W125" s="179"/>
      <c r="X125" s="179"/>
      <c r="Y125" s="179"/>
      <c r="Z125" s="179"/>
      <c r="AA125" s="179"/>
      <c r="AB125" s="179"/>
      <c r="AC125" s="179"/>
      <c r="AD125" s="179"/>
    </row>
    <row xmlns:x14ac="http://schemas.microsoft.com/office/spreadsheetml/2009/9/ac" r="126" s="176" customFormat="true" ht="12" x14ac:dyDescent="0.2">
      <c r="A126" s="174" t="s">
        <v>159</v>
      </c>
      <c r="B126" s="10">
        <v>2019</v>
      </c>
      <c r="C126" s="179" t="s">
        <v>16</v>
      </c>
      <c r="D126" s="10">
        <v>620450</v>
      </c>
      <c r="E126" s="10"/>
      <c r="F126" s="10"/>
      <c r="G126" s="10"/>
      <c r="H126" s="10"/>
      <c r="I126" s="10"/>
      <c r="J126" s="10">
        <v>100</v>
      </c>
      <c r="K126" s="10"/>
      <c r="L126" s="10"/>
      <c r="M126" s="10"/>
      <c r="N126" s="10"/>
      <c r="O126" s="10"/>
      <c r="P126" s="10">
        <v>100</v>
      </c>
      <c r="Q126" s="10"/>
      <c r="R126" s="10"/>
      <c r="S126" s="10"/>
      <c r="T126" s="10"/>
      <c r="U126" s="10"/>
      <c r="V126" s="10">
        <v>100</v>
      </c>
      <c r="W126" s="179"/>
      <c r="X126" s="179"/>
      <c r="Y126" s="179"/>
      <c r="Z126" s="179"/>
      <c r="AA126" s="179"/>
      <c r="AB126" s="179"/>
      <c r="AC126" s="179"/>
      <c r="AD126" s="179"/>
    </row>
    <row xmlns:x14ac="http://schemas.microsoft.com/office/spreadsheetml/2009/9/ac" r="127" s="176" customFormat="true" ht="12" x14ac:dyDescent="0.2">
      <c r="A127" s="174" t="s">
        <v>159</v>
      </c>
      <c r="B127" s="10">
        <v>2020</v>
      </c>
      <c r="C127" s="179" t="s">
        <v>16</v>
      </c>
      <c r="D127" s="10">
        <v>621972</v>
      </c>
      <c r="E127" s="10"/>
      <c r="F127" s="10"/>
      <c r="G127" s="10"/>
      <c r="H127" s="10"/>
      <c r="I127" s="10"/>
      <c r="J127" s="10">
        <v>100</v>
      </c>
      <c r="K127" s="10"/>
      <c r="L127" s="10"/>
      <c r="M127" s="10"/>
      <c r="N127" s="10"/>
      <c r="O127" s="10"/>
      <c r="P127" s="10">
        <v>100</v>
      </c>
      <c r="Q127" s="10"/>
      <c r="R127" s="10"/>
      <c r="S127" s="10"/>
      <c r="T127" s="10"/>
      <c r="U127" s="10"/>
      <c r="V127" s="10">
        <v>100</v>
      </c>
      <c r="W127" s="179"/>
      <c r="X127" s="179"/>
      <c r="Y127" s="179"/>
      <c r="Z127" s="179"/>
      <c r="AA127" s="179"/>
      <c r="AB127" s="179"/>
      <c r="AC127" s="179"/>
      <c r="AD127" s="179"/>
    </row>
    <row xmlns:x14ac="http://schemas.microsoft.com/office/spreadsheetml/2009/9/ac" r="128" s="176" customFormat="true" ht="12" x14ac:dyDescent="0.2">
      <c r="A128" s="179" t="s">
        <v>159</v>
      </c>
      <c r="B128" s="10">
        <v>2021</v>
      </c>
      <c r="C128" s="179" t="s">
        <v>16</v>
      </c>
      <c r="D128" s="10">
        <v>624594</v>
      </c>
      <c r="E128" s="10"/>
      <c r="F128" s="10"/>
      <c r="G128" s="10"/>
      <c r="H128" s="10"/>
      <c r="I128" s="10"/>
      <c r="J128" s="10">
        <v>100</v>
      </c>
      <c r="K128" s="10"/>
      <c r="L128" s="10"/>
      <c r="M128" s="10"/>
      <c r="N128" s="10"/>
      <c r="O128" s="10"/>
      <c r="P128" s="10">
        <v>100</v>
      </c>
      <c r="Q128" s="10"/>
      <c r="R128" s="10"/>
      <c r="S128" s="10"/>
      <c r="T128" s="10"/>
      <c r="U128" s="10"/>
      <c r="V128" s="10">
        <v>100</v>
      </c>
      <c r="W128" s="179"/>
      <c r="X128" s="179"/>
      <c r="Y128" s="179"/>
      <c r="Z128" s="179"/>
      <c r="AA128" s="179"/>
      <c r="AB128" s="179"/>
      <c r="AC128" s="179"/>
      <c r="AD128" s="179"/>
    </row>
    <row xmlns:x14ac="http://schemas.microsoft.com/office/spreadsheetml/2009/9/ac" r="129" s="176" customFormat="true" ht="12" x14ac:dyDescent="0.2">
      <c r="A129" s="179" t="s">
        <v>159</v>
      </c>
      <c r="B129" s="10">
        <v>2022</v>
      </c>
      <c r="C129" s="179" t="s">
        <v>16</v>
      </c>
      <c r="D129" s="10">
        <v>627881</v>
      </c>
      <c r="E129" s="10"/>
      <c r="F129" s="10"/>
      <c r="G129" s="10"/>
      <c r="H129" s="10"/>
      <c r="I129" s="10"/>
      <c r="J129" s="10">
        <v>100</v>
      </c>
      <c r="K129" s="10"/>
      <c r="L129" s="10"/>
      <c r="M129" s="10"/>
      <c r="N129" s="10"/>
      <c r="O129" s="10"/>
      <c r="P129" s="10">
        <v>100</v>
      </c>
      <c r="Q129" s="10"/>
      <c r="R129" s="10"/>
      <c r="S129" s="10"/>
      <c r="T129" s="10"/>
      <c r="U129" s="10"/>
      <c r="V129" s="10">
        <v>100</v>
      </c>
      <c r="W129" s="179"/>
      <c r="X129" s="179"/>
      <c r="Y129" s="179"/>
      <c r="Z129" s="179"/>
      <c r="AA129" s="179"/>
      <c r="AB129" s="179"/>
      <c r="AC129" s="179"/>
      <c r="AD129" s="179"/>
    </row>
    <row xmlns:x14ac="http://schemas.microsoft.com/office/spreadsheetml/2009/9/ac" r="130" s="176" customFormat="true" ht="12" x14ac:dyDescent="0.2">
      <c r="A130" s="179" t="s">
        <v>159</v>
      </c>
      <c r="B130" s="10">
        <v>2023</v>
      </c>
      <c r="C130" s="179" t="s">
        <v>16</v>
      </c>
      <c r="D130" s="10">
        <v>631299</v>
      </c>
      <c r="E130" s="10"/>
      <c r="F130" s="10"/>
      <c r="G130" s="10"/>
      <c r="H130" s="10"/>
      <c r="I130" s="10"/>
      <c r="J130" s="10">
        <v>100</v>
      </c>
      <c r="K130" s="10"/>
      <c r="L130" s="10"/>
      <c r="M130" s="10"/>
      <c r="N130" s="10"/>
      <c r="O130" s="10"/>
      <c r="P130" s="10">
        <v>100</v>
      </c>
      <c r="Q130" s="10"/>
      <c r="R130" s="10"/>
      <c r="S130" s="10"/>
      <c r="T130" s="10"/>
      <c r="U130" s="10"/>
      <c r="V130" s="10">
        <v>100</v>
      </c>
      <c r="W130" s="179"/>
      <c r="X130" s="179"/>
      <c r="Y130" s="179"/>
      <c r="Z130" s="179"/>
      <c r="AA130" s="179"/>
      <c r="AB130" s="179"/>
      <c r="AC130" s="179"/>
      <c r="AD130" s="179"/>
    </row>
    <row xmlns:x14ac="http://schemas.microsoft.com/office/spreadsheetml/2009/9/ac" r="131" s="176" customFormat="true" ht="12" x14ac:dyDescent="0.2">
      <c r="A131" s="179" t="s">
        <v>159</v>
      </c>
      <c r="B131" s="10">
        <v>2024</v>
      </c>
      <c r="C131" s="179" t="s">
        <v>16</v>
      </c>
      <c r="D131" s="10"/>
      <c r="E131" s="10"/>
      <c r="F131" s="10"/>
      <c r="G131" s="10"/>
      <c r="H131" s="10"/>
      <c r="I131" s="10"/>
      <c r="J131" s="10"/>
      <c r="K131" s="10"/>
      <c r="L131" s="10"/>
      <c r="M131" s="10"/>
      <c r="N131" s="10"/>
      <c r="O131" s="10"/>
      <c r="P131" s="10"/>
      <c r="Q131" s="10"/>
      <c r="R131" s="10"/>
      <c r="S131" s="10"/>
      <c r="T131" s="10"/>
      <c r="U131" s="10"/>
      <c r="V131" s="10"/>
      <c r="W131" s="179"/>
      <c r="X131" s="179"/>
      <c r="Y131" s="179"/>
      <c r="Z131" s="179"/>
      <c r="AA131" s="179"/>
      <c r="AB131" s="179"/>
      <c r="AC131" s="179"/>
      <c r="AD131" s="179"/>
    </row>
    <row xmlns:x14ac="http://schemas.microsoft.com/office/spreadsheetml/2009/9/ac" r="132" s="176" customFormat="true" ht="12" x14ac:dyDescent="0.2">
      <c r="A132" s="179" t="s">
        <v>159</v>
      </c>
      <c r="B132" s="10">
        <v>2025</v>
      </c>
      <c r="C132" s="179" t="s">
        <v>16</v>
      </c>
      <c r="D132" s="10"/>
      <c r="E132" s="10"/>
      <c r="F132" s="10"/>
      <c r="G132" s="10"/>
      <c r="H132" s="10"/>
      <c r="I132" s="10"/>
      <c r="J132" s="10"/>
      <c r="K132" s="10"/>
      <c r="L132" s="10"/>
      <c r="M132" s="10"/>
      <c r="N132" s="10"/>
      <c r="O132" s="10"/>
      <c r="P132" s="10"/>
      <c r="Q132" s="10"/>
      <c r="R132" s="10"/>
      <c r="S132" s="10"/>
      <c r="T132" s="10"/>
      <c r="U132" s="10"/>
      <c r="V132" s="10"/>
      <c r="W132" s="179"/>
      <c r="X132" s="179"/>
      <c r="Y132" s="179"/>
      <c r="Z132" s="179"/>
      <c r="AA132" s="179"/>
      <c r="AB132" s="179"/>
      <c r="AC132" s="179"/>
      <c r="AD132" s="179"/>
    </row>
    <row xmlns:x14ac="http://schemas.microsoft.com/office/spreadsheetml/2009/9/ac" r="133" s="176" customFormat="true" ht="12" x14ac:dyDescent="0.2">
      <c r="A133" s="179" t="s">
        <v>159</v>
      </c>
      <c r="B133" s="10">
        <v>2026</v>
      </c>
      <c r="C133" s="179" t="s">
        <v>16</v>
      </c>
      <c r="D133" s="10"/>
      <c r="E133" s="10"/>
      <c r="F133" s="10"/>
      <c r="G133" s="10"/>
      <c r="H133" s="10"/>
      <c r="I133" s="10"/>
      <c r="J133" s="10"/>
      <c r="K133" s="10"/>
      <c r="L133" s="10"/>
      <c r="M133" s="10"/>
      <c r="N133" s="10"/>
      <c r="O133" s="10"/>
      <c r="P133" s="10"/>
      <c r="Q133" s="10"/>
      <c r="R133" s="10"/>
      <c r="S133" s="10"/>
      <c r="T133" s="10"/>
      <c r="U133" s="10"/>
      <c r="V133" s="10"/>
      <c r="W133" s="179"/>
      <c r="X133" s="179"/>
      <c r="Y133" s="179"/>
      <c r="Z133" s="179"/>
      <c r="AA133" s="179"/>
      <c r="AB133" s="179"/>
      <c r="AC133" s="179"/>
      <c r="AD133" s="179"/>
    </row>
    <row xmlns:x14ac="http://schemas.microsoft.com/office/spreadsheetml/2009/9/ac" r="134" s="176" customFormat="true" ht="12" x14ac:dyDescent="0.2">
      <c r="A134" s="179" t="s">
        <v>159</v>
      </c>
      <c r="B134" s="10">
        <v>2027</v>
      </c>
      <c r="C134" s="179" t="s">
        <v>16</v>
      </c>
      <c r="D134" s="10"/>
      <c r="E134" s="10"/>
      <c r="F134" s="10"/>
      <c r="G134" s="10"/>
      <c r="H134" s="10"/>
      <c r="I134" s="10"/>
      <c r="J134" s="10"/>
      <c r="K134" s="10"/>
      <c r="L134" s="10"/>
      <c r="M134" s="10"/>
      <c r="N134" s="10"/>
      <c r="O134" s="10"/>
      <c r="P134" s="10"/>
      <c r="Q134" s="10"/>
      <c r="R134" s="10"/>
      <c r="S134" s="10"/>
      <c r="T134" s="10"/>
      <c r="U134" s="10"/>
      <c r="V134" s="10"/>
      <c r="W134" s="179"/>
      <c r="X134" s="179"/>
      <c r="Y134" s="179"/>
      <c r="Z134" s="179"/>
      <c r="AA134" s="179"/>
      <c r="AB134" s="179"/>
      <c r="AC134" s="179"/>
      <c r="AD134" s="179"/>
    </row>
    <row xmlns:x14ac="http://schemas.microsoft.com/office/spreadsheetml/2009/9/ac" r="135" s="176" customFormat="true" ht="12" x14ac:dyDescent="0.2">
      <c r="A135" s="179" t="s">
        <v>159</v>
      </c>
      <c r="B135" s="10">
        <v>2028</v>
      </c>
      <c r="C135" s="179" t="s">
        <v>16</v>
      </c>
      <c r="D135" s="10"/>
      <c r="E135" s="10"/>
      <c r="F135" s="10"/>
      <c r="G135" s="10"/>
      <c r="H135" s="10"/>
      <c r="I135" s="10"/>
      <c r="J135" s="10"/>
      <c r="K135" s="10"/>
      <c r="L135" s="10"/>
      <c r="M135" s="10"/>
      <c r="N135" s="10"/>
      <c r="O135" s="10"/>
      <c r="P135" s="10"/>
      <c r="Q135" s="10"/>
      <c r="R135" s="10"/>
      <c r="S135" s="10"/>
      <c r="T135" s="10"/>
      <c r="U135" s="10"/>
      <c r="V135" s="10"/>
      <c r="W135" s="179"/>
      <c r="X135" s="179"/>
      <c r="Y135" s="179"/>
      <c r="Z135" s="179"/>
      <c r="AA135" s="179"/>
      <c r="AB135" s="179"/>
      <c r="AC135" s="179"/>
      <c r="AD135" s="179"/>
    </row>
    <row xmlns:x14ac="http://schemas.microsoft.com/office/spreadsheetml/2009/9/ac" r="136" s="176" customFormat="true" ht="12" x14ac:dyDescent="0.2">
      <c r="A136" s="179" t="s">
        <v>159</v>
      </c>
      <c r="B136" s="10">
        <v>2029</v>
      </c>
      <c r="C136" s="179" t="s">
        <v>16</v>
      </c>
      <c r="D136" s="10"/>
      <c r="E136" s="10"/>
      <c r="F136" s="10"/>
      <c r="G136" s="10"/>
      <c r="H136" s="10"/>
      <c r="I136" s="10"/>
      <c r="J136" s="10"/>
      <c r="K136" s="10"/>
      <c r="L136" s="10"/>
      <c r="M136" s="10"/>
      <c r="N136" s="10"/>
      <c r="O136" s="10"/>
      <c r="P136" s="10"/>
      <c r="Q136" s="10"/>
      <c r="R136" s="10"/>
      <c r="S136" s="10"/>
      <c r="T136" s="10"/>
      <c r="U136" s="10"/>
      <c r="V136" s="10"/>
      <c r="W136" s="179"/>
      <c r="X136" s="179"/>
      <c r="Y136" s="179"/>
      <c r="Z136" s="179"/>
      <c r="AA136" s="179"/>
      <c r="AB136" s="179"/>
      <c r="AC136" s="179"/>
      <c r="AD136" s="179"/>
    </row>
    <row xmlns:x14ac="http://schemas.microsoft.com/office/spreadsheetml/2009/9/ac" r="137" s="176" customFormat="true" ht="12" x14ac:dyDescent="0.2">
      <c r="A137" s="179" t="s">
        <v>159</v>
      </c>
      <c r="B137" s="10">
        <v>2030</v>
      </c>
      <c r="C137" s="179" t="s">
        <v>16</v>
      </c>
      <c r="D137" s="10"/>
      <c r="E137" s="10"/>
      <c r="F137" s="10"/>
      <c r="G137" s="10"/>
      <c r="H137" s="10"/>
      <c r="I137" s="10"/>
      <c r="J137" s="10"/>
      <c r="K137" s="10"/>
      <c r="L137" s="10"/>
      <c r="M137" s="10"/>
      <c r="N137" s="10"/>
      <c r="O137" s="10"/>
      <c r="P137" s="10"/>
      <c r="Q137" s="10"/>
      <c r="R137" s="10"/>
      <c r="S137" s="10"/>
      <c r="T137" s="10"/>
      <c r="U137" s="10"/>
      <c r="V137" s="10"/>
      <c r="W137" s="179"/>
      <c r="X137" s="179"/>
      <c r="Y137" s="179"/>
      <c r="Z137" s="179"/>
      <c r="AA137" s="179"/>
      <c r="AB137" s="179"/>
      <c r="AC137" s="179"/>
      <c r="AD137" s="179"/>
    </row>
    <row xmlns:x14ac="http://schemas.microsoft.com/office/spreadsheetml/2009/9/ac" r="138" s="176" customFormat="true" ht="12" x14ac:dyDescent="0.2">
      <c r="A138" s="179" t="s">
        <v>159</v>
      </c>
      <c r="B138" s="10">
        <v>2000</v>
      </c>
      <c r="C138" s="179" t="s">
        <v>17</v>
      </c>
      <c r="D138" s="10">
        <v>1065014</v>
      </c>
      <c r="E138" s="10"/>
      <c r="F138" s="10"/>
      <c r="G138" s="10"/>
      <c r="H138" s="10"/>
      <c r="I138" s="10"/>
      <c r="J138" s="10">
        <v>100</v>
      </c>
      <c r="K138" s="10"/>
      <c r="L138" s="10"/>
      <c r="M138" s="10"/>
      <c r="N138" s="10"/>
      <c r="O138" s="10"/>
      <c r="P138" s="10">
        <v>100</v>
      </c>
      <c r="Q138" s="10"/>
      <c r="R138" s="10"/>
      <c r="S138" s="10"/>
      <c r="T138" s="10"/>
      <c r="U138" s="10"/>
      <c r="V138" s="10">
        <v>100</v>
      </c>
      <c r="W138" s="179"/>
      <c r="X138" s="179"/>
      <c r="Y138" s="179"/>
      <c r="Z138" s="179"/>
      <c r="AA138" s="179"/>
      <c r="AB138" s="179"/>
      <c r="AC138" s="179"/>
      <c r="AD138" s="179"/>
    </row>
    <row xmlns:x14ac="http://schemas.microsoft.com/office/spreadsheetml/2009/9/ac" r="139" s="176" customFormat="true" ht="12" x14ac:dyDescent="0.2">
      <c r="A139" s="179" t="s">
        <v>159</v>
      </c>
      <c r="B139" s="10">
        <v>2001</v>
      </c>
      <c r="C139" s="179" t="s">
        <v>17</v>
      </c>
      <c r="D139" s="10">
        <v>1088981</v>
      </c>
      <c r="E139" s="10"/>
      <c r="F139" s="10"/>
      <c r="G139" s="10"/>
      <c r="H139" s="10"/>
      <c r="I139" s="10"/>
      <c r="J139" s="10">
        <v>100</v>
      </c>
      <c r="K139" s="10"/>
      <c r="L139" s="10"/>
      <c r="M139" s="10"/>
      <c r="N139" s="10"/>
      <c r="O139" s="10"/>
      <c r="P139" s="10">
        <v>100</v>
      </c>
      <c r="Q139" s="10"/>
      <c r="R139" s="10"/>
      <c r="S139" s="10"/>
      <c r="T139" s="10"/>
      <c r="U139" s="10"/>
      <c r="V139" s="10">
        <v>100</v>
      </c>
      <c r="W139" s="179"/>
      <c r="X139" s="179"/>
      <c r="Y139" s="179"/>
      <c r="Z139" s="179"/>
      <c r="AA139" s="179"/>
      <c r="AB139" s="179"/>
      <c r="AC139" s="179"/>
      <c r="AD139" s="179"/>
    </row>
    <row xmlns:x14ac="http://schemas.microsoft.com/office/spreadsheetml/2009/9/ac" r="140" s="176" customFormat="true" ht="12" x14ac:dyDescent="0.2">
      <c r="A140" s="179" t="s">
        <v>159</v>
      </c>
      <c r="B140" s="10">
        <v>2002</v>
      </c>
      <c r="C140" s="179" t="s">
        <v>17</v>
      </c>
      <c r="D140" s="10">
        <v>1113585</v>
      </c>
      <c r="E140" s="10"/>
      <c r="F140" s="10"/>
      <c r="G140" s="10"/>
      <c r="H140" s="10"/>
      <c r="I140" s="10"/>
      <c r="J140" s="10">
        <v>100</v>
      </c>
      <c r="K140" s="10"/>
      <c r="L140" s="10"/>
      <c r="M140" s="10"/>
      <c r="N140" s="10"/>
      <c r="O140" s="10"/>
      <c r="P140" s="10">
        <v>100</v>
      </c>
      <c r="Q140" s="10"/>
      <c r="R140" s="10"/>
      <c r="S140" s="10"/>
      <c r="T140" s="10"/>
      <c r="U140" s="10"/>
      <c r="V140" s="10">
        <v>100</v>
      </c>
      <c r="W140" s="179"/>
      <c r="X140" s="179"/>
      <c r="Y140" s="179"/>
      <c r="Z140" s="179"/>
      <c r="AA140" s="179"/>
      <c r="AB140" s="179"/>
      <c r="AC140" s="179"/>
      <c r="AD140" s="179"/>
    </row>
    <row xmlns:x14ac="http://schemas.microsoft.com/office/spreadsheetml/2009/9/ac" r="141" s="176" customFormat="true" ht="12" x14ac:dyDescent="0.2">
      <c r="A141" s="179" t="s">
        <v>159</v>
      </c>
      <c r="B141" s="10">
        <v>2003</v>
      </c>
      <c r="C141" s="179" t="s">
        <v>17</v>
      </c>
      <c r="D141" s="10">
        <v>1161114</v>
      </c>
      <c r="E141" s="10"/>
      <c r="F141" s="10"/>
      <c r="G141" s="10"/>
      <c r="H141" s="10"/>
      <c r="I141" s="10"/>
      <c r="J141" s="10">
        <v>100</v>
      </c>
      <c r="K141" s="10"/>
      <c r="L141" s="10"/>
      <c r="M141" s="10"/>
      <c r="N141" s="10"/>
      <c r="O141" s="10"/>
      <c r="P141" s="10">
        <v>100</v>
      </c>
      <c r="Q141" s="10"/>
      <c r="R141" s="10"/>
      <c r="S141" s="10"/>
      <c r="T141" s="10"/>
      <c r="U141" s="10"/>
      <c r="V141" s="10">
        <v>100</v>
      </c>
      <c r="W141" s="179"/>
      <c r="X141" s="179"/>
      <c r="Y141" s="179"/>
      <c r="Z141" s="179"/>
      <c r="AA141" s="179"/>
      <c r="AB141" s="179"/>
      <c r="AC141" s="179"/>
      <c r="AD141" s="179"/>
    </row>
    <row xmlns:x14ac="http://schemas.microsoft.com/office/spreadsheetml/2009/9/ac" r="142" s="176" customFormat="true" ht="12" x14ac:dyDescent="0.2">
      <c r="A142" s="179" t="s">
        <v>159</v>
      </c>
      <c r="B142" s="10">
        <v>2004</v>
      </c>
      <c r="C142" s="179" t="s">
        <v>17</v>
      </c>
      <c r="D142" s="10">
        <v>1183210</v>
      </c>
      <c r="E142" s="10"/>
      <c r="F142" s="10"/>
      <c r="G142" s="10"/>
      <c r="H142" s="10"/>
      <c r="I142" s="10"/>
      <c r="J142" s="10">
        <v>100</v>
      </c>
      <c r="K142" s="10"/>
      <c r="L142" s="10"/>
      <c r="M142" s="10"/>
      <c r="N142" s="10"/>
      <c r="O142" s="10"/>
      <c r="P142" s="10">
        <v>100</v>
      </c>
      <c r="Q142" s="10"/>
      <c r="R142" s="10"/>
      <c r="S142" s="10"/>
      <c r="T142" s="10"/>
      <c r="U142" s="10"/>
      <c r="V142" s="10">
        <v>100</v>
      </c>
      <c r="W142" s="179"/>
      <c r="X142" s="179"/>
      <c r="Y142" s="179"/>
      <c r="Z142" s="179"/>
      <c r="AA142" s="179"/>
      <c r="AB142" s="179"/>
      <c r="AC142" s="179"/>
      <c r="AD142" s="179"/>
    </row>
    <row xmlns:x14ac="http://schemas.microsoft.com/office/spreadsheetml/2009/9/ac" r="143" s="176" customFormat="true" ht="12" x14ac:dyDescent="0.2">
      <c r="A143" s="179" t="s">
        <v>159</v>
      </c>
      <c r="B143" s="10">
        <v>2005</v>
      </c>
      <c r="C143" s="179" t="s">
        <v>17</v>
      </c>
      <c r="D143" s="10">
        <v>1205288</v>
      </c>
      <c r="E143" s="10"/>
      <c r="F143" s="10"/>
      <c r="G143" s="10"/>
      <c r="H143" s="10"/>
      <c r="I143" s="10"/>
      <c r="J143" s="10">
        <v>100</v>
      </c>
      <c r="K143" s="10"/>
      <c r="L143" s="10"/>
      <c r="M143" s="10"/>
      <c r="N143" s="10"/>
      <c r="O143" s="10"/>
      <c r="P143" s="10">
        <v>100</v>
      </c>
      <c r="Q143" s="10"/>
      <c r="R143" s="10"/>
      <c r="S143" s="10"/>
      <c r="T143" s="10"/>
      <c r="U143" s="10"/>
      <c r="V143" s="10">
        <v>100</v>
      </c>
      <c r="W143" s="179"/>
      <c r="X143" s="179"/>
      <c r="Y143" s="179"/>
      <c r="Z143" s="179"/>
      <c r="AA143" s="179"/>
      <c r="AB143" s="179"/>
      <c r="AC143" s="179"/>
      <c r="AD143" s="179"/>
    </row>
    <row xmlns:x14ac="http://schemas.microsoft.com/office/spreadsheetml/2009/9/ac" r="144" s="176" customFormat="true" ht="12" x14ac:dyDescent="0.2">
      <c r="A144" s="179" t="s">
        <v>159</v>
      </c>
      <c r="B144" s="10">
        <v>2006</v>
      </c>
      <c r="C144" s="179" t="s">
        <v>17</v>
      </c>
      <c r="D144" s="10">
        <v>1227381</v>
      </c>
      <c r="E144" s="10"/>
      <c r="F144" s="10"/>
      <c r="G144" s="10"/>
      <c r="H144" s="10"/>
      <c r="I144" s="10"/>
      <c r="J144" s="10">
        <v>100</v>
      </c>
      <c r="K144" s="10"/>
      <c r="L144" s="10"/>
      <c r="M144" s="10"/>
      <c r="N144" s="10"/>
      <c r="O144" s="10"/>
      <c r="P144" s="10">
        <v>100</v>
      </c>
      <c r="Q144" s="10"/>
      <c r="R144" s="10"/>
      <c r="S144" s="10"/>
      <c r="T144" s="10"/>
      <c r="U144" s="10"/>
      <c r="V144" s="10">
        <v>100</v>
      </c>
      <c r="W144" s="179"/>
      <c r="X144" s="179"/>
      <c r="Y144" s="179"/>
      <c r="Z144" s="179"/>
      <c r="AA144" s="179"/>
      <c r="AB144" s="179"/>
      <c r="AC144" s="179"/>
      <c r="AD144" s="179"/>
    </row>
    <row xmlns:x14ac="http://schemas.microsoft.com/office/spreadsheetml/2009/9/ac" r="145" s="176" customFormat="true" ht="12" x14ac:dyDescent="0.2">
      <c r="A145" s="179" t="s">
        <v>159</v>
      </c>
      <c r="B145" s="10">
        <v>2007</v>
      </c>
      <c r="C145" s="179" t="s">
        <v>17</v>
      </c>
      <c r="D145" s="10">
        <v>1247489</v>
      </c>
      <c r="E145" s="10"/>
      <c r="F145" s="10">
        <v>86.264951117504467</v>
      </c>
      <c r="G145" s="10"/>
      <c r="H145" s="10"/>
      <c r="I145" s="10">
        <v>13.73504888249553</v>
      </c>
      <c r="J145" s="10">
        <v>86.264951117504467</v>
      </c>
      <c r="K145" s="10"/>
      <c r="L145" s="10"/>
      <c r="M145" s="10">
        <v>73.347556639236018</v>
      </c>
      <c r="N145" s="10"/>
      <c r="O145" s="10"/>
      <c r="P145" s="10">
        <v>26.652443360763979</v>
      </c>
      <c r="Q145" s="10"/>
      <c r="R145" s="10"/>
      <c r="S145" s="10"/>
      <c r="T145" s="10"/>
      <c r="U145" s="10"/>
      <c r="V145" s="10">
        <v>100</v>
      </c>
      <c r="W145" s="179"/>
      <c r="X145" s="179"/>
      <c r="Y145" s="179"/>
      <c r="Z145" s="179"/>
      <c r="AA145" s="179"/>
      <c r="AB145" s="179"/>
      <c r="AC145" s="179"/>
      <c r="AD145" s="179"/>
    </row>
    <row xmlns:x14ac="http://schemas.microsoft.com/office/spreadsheetml/2009/9/ac" r="146" s="176" customFormat="true" ht="12" x14ac:dyDescent="0.2">
      <c r="A146" s="179" t="s">
        <v>159</v>
      </c>
      <c r="B146" s="10">
        <v>2008</v>
      </c>
      <c r="C146" s="179" t="s">
        <v>17</v>
      </c>
      <c r="D146" s="10">
        <v>1265327</v>
      </c>
      <c r="E146" s="10"/>
      <c r="F146" s="10">
        <v>86.264951117504467</v>
      </c>
      <c r="G146" s="10"/>
      <c r="H146" s="10"/>
      <c r="I146" s="10">
        <v>13.73504888249553</v>
      </c>
      <c r="J146" s="10">
        <v>86.264951117504467</v>
      </c>
      <c r="K146" s="10"/>
      <c r="L146" s="10"/>
      <c r="M146" s="10">
        <v>73.347556639236018</v>
      </c>
      <c r="N146" s="10"/>
      <c r="O146" s="10"/>
      <c r="P146" s="10">
        <v>26.652443360763979</v>
      </c>
      <c r="Q146" s="10"/>
      <c r="R146" s="10"/>
      <c r="S146" s="10"/>
      <c r="T146" s="10"/>
      <c r="U146" s="10"/>
      <c r="V146" s="10">
        <v>100</v>
      </c>
      <c r="W146" s="179"/>
      <c r="X146" s="179"/>
      <c r="Y146" s="179"/>
      <c r="Z146" s="179"/>
      <c r="AA146" s="179"/>
      <c r="AB146" s="179"/>
      <c r="AC146" s="179"/>
      <c r="AD146" s="179"/>
    </row>
    <row xmlns:x14ac="http://schemas.microsoft.com/office/spreadsheetml/2009/9/ac" r="147" s="176" customFormat="true" ht="12" x14ac:dyDescent="0.2">
      <c r="A147" s="179" t="s">
        <v>159</v>
      </c>
      <c r="B147" s="10">
        <v>2009</v>
      </c>
      <c r="C147" s="179" t="s">
        <v>17</v>
      </c>
      <c r="D147" s="10">
        <v>1279733</v>
      </c>
      <c r="E147" s="10"/>
      <c r="F147" s="10">
        <v>86.264951117504467</v>
      </c>
      <c r="G147" s="10"/>
      <c r="H147" s="10"/>
      <c r="I147" s="10">
        <v>13.73504888249553</v>
      </c>
      <c r="J147" s="10">
        <v>86.264951117504467</v>
      </c>
      <c r="K147" s="10"/>
      <c r="L147" s="10"/>
      <c r="M147" s="10">
        <v>73.347556639236018</v>
      </c>
      <c r="N147" s="10"/>
      <c r="O147" s="10"/>
      <c r="P147" s="10">
        <v>26.652443360763979</v>
      </c>
      <c r="Q147" s="10"/>
      <c r="R147" s="10"/>
      <c r="S147" s="10"/>
      <c r="T147" s="10"/>
      <c r="U147" s="10"/>
      <c r="V147" s="10">
        <v>100</v>
      </c>
      <c r="W147" s="179"/>
      <c r="X147" s="179"/>
      <c r="Y147" s="179"/>
      <c r="Z147" s="179"/>
      <c r="AA147" s="179"/>
      <c r="AB147" s="179"/>
      <c r="AC147" s="179"/>
      <c r="AD147" s="179"/>
    </row>
    <row xmlns:x14ac="http://schemas.microsoft.com/office/spreadsheetml/2009/9/ac" r="148" s="176" customFormat="true" ht="12" x14ac:dyDescent="0.2">
      <c r="A148" s="179" t="s">
        <v>159</v>
      </c>
      <c r="B148" s="10">
        <v>2010</v>
      </c>
      <c r="C148" s="179" t="s">
        <v>17</v>
      </c>
      <c r="D148" s="10">
        <v>1290349</v>
      </c>
      <c r="E148" s="10">
        <v>86.264951117504467</v>
      </c>
      <c r="F148" s="10">
        <v>86.264951117504467</v>
      </c>
      <c r="G148" s="10">
        <v>76.256164999999996</v>
      </c>
      <c r="H148" s="10">
        <v>10.008786117504471</v>
      </c>
      <c r="I148" s="10">
        <v>13.73504888249553</v>
      </c>
      <c r="J148" s="10">
        <v>0</v>
      </c>
      <c r="K148" s="10"/>
      <c r="L148" s="10"/>
      <c r="M148" s="10">
        <v>73.347556639236018</v>
      </c>
      <c r="N148" s="10"/>
      <c r="O148" s="10"/>
      <c r="P148" s="10">
        <v>26.652443360763979</v>
      </c>
      <c r="Q148" s="10"/>
      <c r="R148" s="10"/>
      <c r="S148" s="10"/>
      <c r="T148" s="10"/>
      <c r="U148" s="10"/>
      <c r="V148" s="10">
        <v>100</v>
      </c>
      <c r="W148" s="179"/>
      <c r="X148" s="179"/>
      <c r="Y148" s="179"/>
      <c r="Z148" s="179"/>
      <c r="AA148" s="179"/>
      <c r="AB148" s="179"/>
      <c r="AC148" s="179"/>
      <c r="AD148" s="179"/>
    </row>
    <row xmlns:x14ac="http://schemas.microsoft.com/office/spreadsheetml/2009/9/ac" r="149" s="176" customFormat="true" ht="12" x14ac:dyDescent="0.2">
      <c r="A149" s="179" t="s">
        <v>159</v>
      </c>
      <c r="B149" s="10">
        <v>2011</v>
      </c>
      <c r="C149" s="179" t="s">
        <v>17</v>
      </c>
      <c r="D149" s="10">
        <v>1295816</v>
      </c>
      <c r="E149" s="10">
        <v>86.264951117504467</v>
      </c>
      <c r="F149" s="10">
        <v>86.264951117504467</v>
      </c>
      <c r="G149" s="10">
        <v>76.256164999999996</v>
      </c>
      <c r="H149" s="10">
        <v>10.008786117504471</v>
      </c>
      <c r="I149" s="10">
        <v>13.73504888249553</v>
      </c>
      <c r="J149" s="10">
        <v>0</v>
      </c>
      <c r="K149" s="10"/>
      <c r="L149" s="10"/>
      <c r="M149" s="10">
        <v>73.347556639236018</v>
      </c>
      <c r="N149" s="10"/>
      <c r="O149" s="10"/>
      <c r="P149" s="10">
        <v>26.652443360763979</v>
      </c>
      <c r="Q149" s="10"/>
      <c r="R149" s="10"/>
      <c r="S149" s="10"/>
      <c r="T149" s="10"/>
      <c r="U149" s="10"/>
      <c r="V149" s="10">
        <v>100</v>
      </c>
      <c r="W149" s="179"/>
      <c r="X149" s="179"/>
      <c r="Y149" s="179"/>
      <c r="Z149" s="179"/>
      <c r="AA149" s="179"/>
      <c r="AB149" s="179"/>
      <c r="AC149" s="179"/>
      <c r="AD149" s="179"/>
    </row>
    <row xmlns:x14ac="http://schemas.microsoft.com/office/spreadsheetml/2009/9/ac" r="150" s="176" customFormat="true" ht="12" x14ac:dyDescent="0.2">
      <c r="A150" s="179" t="s">
        <v>159</v>
      </c>
      <c r="B150" s="10">
        <v>2012</v>
      </c>
      <c r="C150" s="179" t="s">
        <v>17</v>
      </c>
      <c r="D150" s="10">
        <v>1295990</v>
      </c>
      <c r="E150" s="10">
        <v>86.431444630917184</v>
      </c>
      <c r="F150" s="10">
        <v>86.431444630917184</v>
      </c>
      <c r="G150" s="10">
        <v>76.256164999999996</v>
      </c>
      <c r="H150" s="10">
        <v>10.17527963091719</v>
      </c>
      <c r="I150" s="10">
        <v>13.568555369082819</v>
      </c>
      <c r="J150" s="10">
        <v>0</v>
      </c>
      <c r="K150" s="10"/>
      <c r="L150" s="10"/>
      <c r="M150" s="10">
        <v>73.590876765213864</v>
      </c>
      <c r="N150" s="10"/>
      <c r="O150" s="10"/>
      <c r="P150" s="10">
        <v>26.40912323478614</v>
      </c>
      <c r="Q150" s="10"/>
      <c r="R150" s="10"/>
      <c r="S150" s="10">
        <v>5.4205100000000002</v>
      </c>
      <c r="T150" s="10"/>
      <c r="U150" s="10"/>
      <c r="V150" s="10">
        <v>94.579489999999993</v>
      </c>
      <c r="W150" s="179"/>
      <c r="X150" s="179"/>
      <c r="Y150" s="179"/>
      <c r="Z150" s="179"/>
      <c r="AA150" s="179"/>
      <c r="AB150" s="179"/>
      <c r="AC150" s="179"/>
      <c r="AD150" s="179"/>
    </row>
    <row xmlns:x14ac="http://schemas.microsoft.com/office/spreadsheetml/2009/9/ac" r="151" s="176" customFormat="true" ht="12" x14ac:dyDescent="0.2">
      <c r="A151" s="179" t="s">
        <v>159</v>
      </c>
      <c r="B151" s="10">
        <v>2013</v>
      </c>
      <c r="C151" s="179" t="s">
        <v>17</v>
      </c>
      <c r="D151" s="10">
        <v>1265277</v>
      </c>
      <c r="E151" s="10">
        <v>86.597938144329902</v>
      </c>
      <c r="F151" s="10">
        <v>86.597938144329902</v>
      </c>
      <c r="G151" s="10">
        <v>76.256164999999996</v>
      </c>
      <c r="H151" s="10">
        <v>10.34177314432991</v>
      </c>
      <c r="I151" s="10">
        <v>13.4020618556701</v>
      </c>
      <c r="J151" s="10">
        <v>0</v>
      </c>
      <c r="K151" s="10"/>
      <c r="L151" s="10"/>
      <c r="M151" s="10">
        <v>73.834196891191766</v>
      </c>
      <c r="N151" s="10"/>
      <c r="O151" s="10"/>
      <c r="P151" s="10">
        <v>26.16580310880823</v>
      </c>
      <c r="Q151" s="10"/>
      <c r="R151" s="10"/>
      <c r="S151" s="10">
        <v>5.4205100000000002</v>
      </c>
      <c r="T151" s="10"/>
      <c r="U151" s="10"/>
      <c r="V151" s="10">
        <v>94.579489999999993</v>
      </c>
      <c r="W151" s="179"/>
      <c r="X151" s="179"/>
      <c r="Y151" s="179"/>
      <c r="Z151" s="179"/>
      <c r="AA151" s="179"/>
      <c r="AB151" s="179"/>
      <c r="AC151" s="179"/>
      <c r="AD151" s="179"/>
    </row>
    <row xmlns:x14ac="http://schemas.microsoft.com/office/spreadsheetml/2009/9/ac" r="152" s="176" customFormat="true" ht="12" x14ac:dyDescent="0.2">
      <c r="A152" s="179" t="s">
        <v>159</v>
      </c>
      <c r="B152" s="10">
        <v>2014</v>
      </c>
      <c r="C152" s="179" t="s">
        <v>17</v>
      </c>
      <c r="D152" s="10">
        <v>1274582</v>
      </c>
      <c r="E152" s="10">
        <v>86.76443165774262</v>
      </c>
      <c r="F152" s="10">
        <v>86.76443165774262</v>
      </c>
      <c r="G152" s="10">
        <v>76.256164999999996</v>
      </c>
      <c r="H152" s="10">
        <v>10.50826665774262</v>
      </c>
      <c r="I152" s="10">
        <v>13.23556834225738</v>
      </c>
      <c r="J152" s="10">
        <v>0</v>
      </c>
      <c r="K152" s="10"/>
      <c r="L152" s="10"/>
      <c r="M152" s="10">
        <v>74.077517017169612</v>
      </c>
      <c r="N152" s="10"/>
      <c r="O152" s="10"/>
      <c r="P152" s="10">
        <v>25.922482982830392</v>
      </c>
      <c r="Q152" s="10"/>
      <c r="R152" s="10"/>
      <c r="S152" s="10">
        <v>5.4205100000000002</v>
      </c>
      <c r="T152" s="10"/>
      <c r="U152" s="10"/>
      <c r="V152" s="10">
        <v>94.579489999999993</v>
      </c>
      <c r="W152" s="179"/>
      <c r="X152" s="179"/>
      <c r="Y152" s="179"/>
      <c r="Z152" s="179"/>
      <c r="AA152" s="179"/>
      <c r="AB152" s="179"/>
      <c r="AC152" s="179"/>
      <c r="AD152" s="179"/>
    </row>
    <row xmlns:x14ac="http://schemas.microsoft.com/office/spreadsheetml/2009/9/ac" r="153" s="176" customFormat="true" ht="12" x14ac:dyDescent="0.2">
      <c r="A153" s="179" t="s">
        <v>159</v>
      </c>
      <c r="B153" s="10">
        <v>2015</v>
      </c>
      <c r="C153" s="179" t="s">
        <v>17</v>
      </c>
      <c r="D153" s="10">
        <v>1283887</v>
      </c>
      <c r="E153" s="10">
        <v>86.930925171155337</v>
      </c>
      <c r="F153" s="10">
        <v>86.930925171155337</v>
      </c>
      <c r="G153" s="10">
        <v>76.256164999999996</v>
      </c>
      <c r="H153" s="10">
        <v>10.67476017115534</v>
      </c>
      <c r="I153" s="10">
        <v>13.069074828844659</v>
      </c>
      <c r="J153" s="10">
        <v>0</v>
      </c>
      <c r="K153" s="10"/>
      <c r="L153" s="10"/>
      <c r="M153" s="10">
        <v>74.320837143147457</v>
      </c>
      <c r="N153" s="10"/>
      <c r="O153" s="10"/>
      <c r="P153" s="10">
        <v>25.679162856852539</v>
      </c>
      <c r="Q153" s="10"/>
      <c r="R153" s="10"/>
      <c r="S153" s="10">
        <v>5.4205100000000002</v>
      </c>
      <c r="T153" s="10"/>
      <c r="U153" s="10"/>
      <c r="V153" s="10">
        <v>94.579489999999993</v>
      </c>
      <c r="W153" s="179"/>
      <c r="X153" s="179"/>
      <c r="Y153" s="179"/>
      <c r="Z153" s="179"/>
      <c r="AA153" s="179"/>
      <c r="AB153" s="179"/>
      <c r="AC153" s="179"/>
      <c r="AD153" s="179"/>
    </row>
    <row xmlns:x14ac="http://schemas.microsoft.com/office/spreadsheetml/2009/9/ac" r="154" s="176" customFormat="true" ht="12" x14ac:dyDescent="0.2">
      <c r="A154" s="179" t="s">
        <v>159</v>
      </c>
      <c r="B154" s="10">
        <v>2016</v>
      </c>
      <c r="C154" s="179" t="s">
        <v>17</v>
      </c>
      <c r="D154" s="10">
        <v>1293191</v>
      </c>
      <c r="E154" s="10">
        <v>87.097418684568055</v>
      </c>
      <c r="F154" s="10">
        <v>87.097418684568055</v>
      </c>
      <c r="G154" s="10">
        <v>76.256164999999996</v>
      </c>
      <c r="H154" s="10">
        <v>10.841253684568059</v>
      </c>
      <c r="I154" s="10">
        <v>12.90258131543195</v>
      </c>
      <c r="J154" s="10">
        <v>0</v>
      </c>
      <c r="K154" s="10"/>
      <c r="L154" s="10"/>
      <c r="M154" s="10">
        <v>74.564157269125303</v>
      </c>
      <c r="N154" s="10"/>
      <c r="O154" s="10"/>
      <c r="P154" s="10">
        <v>25.4358427308747</v>
      </c>
      <c r="Q154" s="10"/>
      <c r="R154" s="10"/>
      <c r="S154" s="10">
        <v>5.4205100000000002</v>
      </c>
      <c r="T154" s="10"/>
      <c r="U154" s="10"/>
      <c r="V154" s="10">
        <v>94.579489999999993</v>
      </c>
      <c r="W154" s="179"/>
      <c r="X154" s="179"/>
      <c r="Y154" s="179"/>
      <c r="Z154" s="179"/>
      <c r="AA154" s="179"/>
      <c r="AB154" s="179"/>
      <c r="AC154" s="179"/>
      <c r="AD154" s="179"/>
    </row>
    <row xmlns:x14ac="http://schemas.microsoft.com/office/spreadsheetml/2009/9/ac" r="155" s="176" customFormat="true" ht="12" x14ac:dyDescent="0.2">
      <c r="A155" s="179" t="s">
        <v>159</v>
      </c>
      <c r="B155" s="10">
        <v>2017</v>
      </c>
      <c r="C155" s="179" t="s">
        <v>17</v>
      </c>
      <c r="D155" s="10">
        <v>1302496</v>
      </c>
      <c r="E155" s="10">
        <v>87.263912197980773</v>
      </c>
      <c r="F155" s="10">
        <v>87.263912197980773</v>
      </c>
      <c r="G155" s="10">
        <v>76.256164999999996</v>
      </c>
      <c r="H155" s="10">
        <v>11.00774719798078</v>
      </c>
      <c r="I155" s="10">
        <v>12.736087802019229</v>
      </c>
      <c r="J155" s="10">
        <v>0</v>
      </c>
      <c r="K155" s="10"/>
      <c r="L155" s="10"/>
      <c r="M155" s="10">
        <v>74.807477395103149</v>
      </c>
      <c r="N155" s="10"/>
      <c r="O155" s="10"/>
      <c r="P155" s="10">
        <v>25.192522604896851</v>
      </c>
      <c r="Q155" s="10"/>
      <c r="R155" s="10"/>
      <c r="S155" s="10">
        <v>5.4205100000000002</v>
      </c>
      <c r="T155" s="10"/>
      <c r="U155" s="10"/>
      <c r="V155" s="10">
        <v>94.579489999999993</v>
      </c>
      <c r="W155" s="179"/>
      <c r="X155" s="179"/>
      <c r="Y155" s="179"/>
      <c r="Z155" s="179"/>
      <c r="AA155" s="179"/>
      <c r="AB155" s="179"/>
      <c r="AC155" s="179"/>
      <c r="AD155" s="179"/>
    </row>
    <row xmlns:x14ac="http://schemas.microsoft.com/office/spreadsheetml/2009/9/ac" r="156" s="176" customFormat="true" ht="12" x14ac:dyDescent="0.2">
      <c r="A156" s="179" t="s">
        <v>159</v>
      </c>
      <c r="B156" s="10">
        <v>2018</v>
      </c>
      <c r="C156" s="179" t="s">
        <v>17</v>
      </c>
      <c r="D156" s="10">
        <v>1311801</v>
      </c>
      <c r="E156" s="10">
        <v>87.43040571139349</v>
      </c>
      <c r="F156" s="10">
        <v>87.43040571139349</v>
      </c>
      <c r="G156" s="10">
        <v>76.256164999999996</v>
      </c>
      <c r="H156" s="10">
        <v>11.174240711393489</v>
      </c>
      <c r="I156" s="10">
        <v>12.56959428860651</v>
      </c>
      <c r="J156" s="10">
        <v>0</v>
      </c>
      <c r="K156" s="10"/>
      <c r="L156" s="10"/>
      <c r="M156" s="10">
        <v>75.050797521080995</v>
      </c>
      <c r="N156" s="10"/>
      <c r="O156" s="10"/>
      <c r="P156" s="10">
        <v>24.949202478919009</v>
      </c>
      <c r="Q156" s="10"/>
      <c r="R156" s="10"/>
      <c r="S156" s="10">
        <v>5.4205100000000002</v>
      </c>
      <c r="T156" s="10"/>
      <c r="U156" s="10"/>
      <c r="V156" s="10">
        <v>94.579489999999993</v>
      </c>
      <c r="W156" s="179"/>
      <c r="X156" s="179"/>
      <c r="Y156" s="179"/>
      <c r="Z156" s="179"/>
      <c r="AA156" s="179"/>
      <c r="AB156" s="179"/>
      <c r="AC156" s="179"/>
      <c r="AD156" s="179"/>
    </row>
    <row xmlns:x14ac="http://schemas.microsoft.com/office/spreadsheetml/2009/9/ac" r="157" s="176" customFormat="true" ht="12" x14ac:dyDescent="0.2">
      <c r="A157" s="179" t="s">
        <v>159</v>
      </c>
      <c r="B157" s="10">
        <v>2019</v>
      </c>
      <c r="C157" s="179" t="s">
        <v>17</v>
      </c>
      <c r="D157" s="10">
        <v>1321106</v>
      </c>
      <c r="E157" s="10"/>
      <c r="F157" s="10">
        <v>87.596899224806208</v>
      </c>
      <c r="G157" s="10">
        <v>76.256164999999996</v>
      </c>
      <c r="H157" s="10">
        <v>11.34073422480621</v>
      </c>
      <c r="I157" s="10">
        <v>12.40310077519379</v>
      </c>
      <c r="J157" s="10">
        <v>0</v>
      </c>
      <c r="K157" s="10"/>
      <c r="L157" s="10"/>
      <c r="M157" s="10">
        <v>75.29411764705884</v>
      </c>
      <c r="N157" s="10"/>
      <c r="O157" s="10"/>
      <c r="P157" s="10">
        <v>24.70588235294116</v>
      </c>
      <c r="Q157" s="10"/>
      <c r="R157" s="10"/>
      <c r="S157" s="10">
        <v>5.4205100000000002</v>
      </c>
      <c r="T157" s="10"/>
      <c r="U157" s="10"/>
      <c r="V157" s="10">
        <v>94.579489999999993</v>
      </c>
      <c r="W157" s="179"/>
      <c r="X157" s="179"/>
      <c r="Y157" s="179"/>
      <c r="Z157" s="179"/>
      <c r="AA157" s="179"/>
      <c r="AB157" s="179"/>
      <c r="AC157" s="179"/>
      <c r="AD157" s="179"/>
    </row>
    <row xmlns:x14ac="http://schemas.microsoft.com/office/spreadsheetml/2009/9/ac" r="158" s="176" customFormat="true" ht="12" x14ac:dyDescent="0.2">
      <c r="A158" s="179" t="s">
        <v>159</v>
      </c>
      <c r="B158" s="10">
        <v>2020</v>
      </c>
      <c r="C158" s="179" t="s">
        <v>17</v>
      </c>
      <c r="D158" s="10">
        <v>1330410</v>
      </c>
      <c r="E158" s="10"/>
      <c r="F158" s="10">
        <v>87.763392738218926</v>
      </c>
      <c r="G158" s="10">
        <v>76.256164999999996</v>
      </c>
      <c r="H158" s="10">
        <v>11.50722773821893</v>
      </c>
      <c r="I158" s="10">
        <v>12.236607261781071</v>
      </c>
      <c r="J158" s="10">
        <v>0</v>
      </c>
      <c r="K158" s="10"/>
      <c r="L158" s="10"/>
      <c r="M158" s="10">
        <v>75.537437773036686</v>
      </c>
      <c r="N158" s="10"/>
      <c r="O158" s="10"/>
      <c r="P158" s="10">
        <v>24.462562226963311</v>
      </c>
      <c r="Q158" s="10"/>
      <c r="R158" s="10"/>
      <c r="S158" s="10">
        <v>5.4205100000000002</v>
      </c>
      <c r="T158" s="10"/>
      <c r="U158" s="10"/>
      <c r="V158" s="10">
        <v>94.579489999999993</v>
      </c>
      <c r="W158" s="179"/>
      <c r="X158" s="179"/>
      <c r="Y158" s="179"/>
      <c r="Z158" s="179"/>
      <c r="AA158" s="179"/>
      <c r="AB158" s="179"/>
      <c r="AC158" s="179"/>
      <c r="AD158" s="179"/>
    </row>
    <row xmlns:x14ac="http://schemas.microsoft.com/office/spreadsheetml/2009/9/ac" r="159" s="176" customFormat="true" ht="12" x14ac:dyDescent="0.2">
      <c r="A159" s="179" t="s">
        <v>159</v>
      </c>
      <c r="B159" s="10">
        <v>2021</v>
      </c>
      <c r="C159" s="179" t="s">
        <v>17</v>
      </c>
      <c r="D159" s="10">
        <v>1339715</v>
      </c>
      <c r="E159" s="10"/>
      <c r="F159" s="10">
        <v>87.929886251631643</v>
      </c>
      <c r="G159" s="10">
        <v>76.256164999999996</v>
      </c>
      <c r="H159" s="10">
        <v>11.673721251631649</v>
      </c>
      <c r="I159" s="10">
        <v>12.07011374836836</v>
      </c>
      <c r="J159" s="10">
        <v>0</v>
      </c>
      <c r="K159" s="10"/>
      <c r="L159" s="10"/>
      <c r="M159" s="10">
        <v>75.780757899014588</v>
      </c>
      <c r="N159" s="10"/>
      <c r="O159" s="10"/>
      <c r="P159" s="10">
        <v>24.219242100985412</v>
      </c>
      <c r="Q159" s="10"/>
      <c r="R159" s="10"/>
      <c r="S159" s="10"/>
      <c r="T159" s="10"/>
      <c r="U159" s="10"/>
      <c r="V159" s="10">
        <v>100</v>
      </c>
      <c r="W159" s="179"/>
      <c r="X159" s="179"/>
      <c r="Y159" s="179"/>
      <c r="Z159" s="179"/>
      <c r="AA159" s="179"/>
      <c r="AB159" s="179"/>
      <c r="AC159" s="179"/>
      <c r="AD159" s="179"/>
    </row>
    <row xmlns:x14ac="http://schemas.microsoft.com/office/spreadsheetml/2009/9/ac" r="160" s="176" customFormat="true" ht="12" x14ac:dyDescent="0.2">
      <c r="A160" s="179" t="s">
        <v>159</v>
      </c>
      <c r="B160" s="10">
        <v>2022</v>
      </c>
      <c r="C160" s="179" t="s">
        <v>17</v>
      </c>
      <c r="D160" s="10">
        <v>1349020</v>
      </c>
      <c r="E160" s="10"/>
      <c r="F160" s="10">
        <v>87.929886251631643</v>
      </c>
      <c r="G160" s="10">
        <v>76.256164999999996</v>
      </c>
      <c r="H160" s="10">
        <v>11.673721251631649</v>
      </c>
      <c r="I160" s="10">
        <v>12.07011374836836</v>
      </c>
      <c r="J160" s="10">
        <v>0</v>
      </c>
      <c r="K160" s="10"/>
      <c r="L160" s="10"/>
      <c r="M160" s="10">
        <v>75.780757899014588</v>
      </c>
      <c r="N160" s="10"/>
      <c r="O160" s="10"/>
      <c r="P160" s="10">
        <v>24.219242100985412</v>
      </c>
      <c r="Q160" s="10"/>
      <c r="R160" s="10"/>
      <c r="S160" s="10"/>
      <c r="T160" s="10"/>
      <c r="U160" s="10"/>
      <c r="V160" s="10">
        <v>100</v>
      </c>
      <c r="W160" s="179"/>
      <c r="X160" s="179"/>
      <c r="Y160" s="179"/>
      <c r="Z160" s="179"/>
      <c r="AA160" s="179"/>
      <c r="AB160" s="179"/>
      <c r="AC160" s="179"/>
      <c r="AD160" s="179"/>
    </row>
    <row xmlns:x14ac="http://schemas.microsoft.com/office/spreadsheetml/2009/9/ac" r="161" s="176" customFormat="true" ht="12" x14ac:dyDescent="0.2">
      <c r="A161" s="179" t="s">
        <v>159</v>
      </c>
      <c r="B161" s="10">
        <v>2023</v>
      </c>
      <c r="C161" s="179" t="s">
        <v>17</v>
      </c>
      <c r="D161" s="10">
        <v>1240918</v>
      </c>
      <c r="E161" s="10"/>
      <c r="F161" s="10">
        <v>87.929886251631643</v>
      </c>
      <c r="G161" s="10">
        <v>76.256164999999996</v>
      </c>
      <c r="H161" s="10">
        <v>11.673721251631649</v>
      </c>
      <c r="I161" s="10">
        <v>12.07011374836836</v>
      </c>
      <c r="J161" s="10">
        <v>0</v>
      </c>
      <c r="K161" s="10"/>
      <c r="L161" s="10"/>
      <c r="M161" s="10">
        <v>75.780757899014588</v>
      </c>
      <c r="N161" s="10"/>
      <c r="O161" s="10"/>
      <c r="P161" s="10">
        <v>24.219242100985412</v>
      </c>
      <c r="Q161" s="10"/>
      <c r="R161" s="10"/>
      <c r="S161" s="10"/>
      <c r="T161" s="10"/>
      <c r="U161" s="10"/>
      <c r="V161" s="10">
        <v>100</v>
      </c>
      <c r="W161" s="179"/>
      <c r="X161" s="179"/>
      <c r="Y161" s="179"/>
      <c r="Z161" s="179"/>
      <c r="AA161" s="179"/>
      <c r="AB161" s="179"/>
      <c r="AC161" s="179"/>
      <c r="AD161" s="179"/>
    </row>
    <row xmlns:x14ac="http://schemas.microsoft.com/office/spreadsheetml/2009/9/ac" r="162" s="176" customFormat="true" ht="12" x14ac:dyDescent="0.2">
      <c r="A162" s="179" t="s">
        <v>159</v>
      </c>
      <c r="B162" s="10">
        <v>2024</v>
      </c>
      <c r="C162" s="179" t="s">
        <v>17</v>
      </c>
      <c r="D162" s="10"/>
      <c r="E162" s="10"/>
      <c r="F162" s="10"/>
      <c r="G162" s="10"/>
      <c r="H162" s="10"/>
      <c r="I162" s="10"/>
      <c r="J162" s="10"/>
      <c r="K162" s="10"/>
      <c r="L162" s="10"/>
      <c r="M162" s="10"/>
      <c r="N162" s="10"/>
      <c r="O162" s="10"/>
      <c r="P162" s="10"/>
      <c r="Q162" s="10"/>
      <c r="R162" s="10"/>
      <c r="S162" s="10"/>
      <c r="T162" s="10"/>
      <c r="U162" s="10"/>
      <c r="V162" s="10"/>
      <c r="W162" s="179"/>
      <c r="X162" s="179"/>
      <c r="Y162" s="179"/>
      <c r="Z162" s="179"/>
      <c r="AA162" s="179"/>
      <c r="AB162" s="179"/>
      <c r="AC162" s="179"/>
      <c r="AD162" s="179"/>
    </row>
    <row xmlns:x14ac="http://schemas.microsoft.com/office/spreadsheetml/2009/9/ac" r="163" s="176" customFormat="true" ht="12" x14ac:dyDescent="0.2">
      <c r="A163" s="179" t="s">
        <v>159</v>
      </c>
      <c r="B163" s="10">
        <v>2025</v>
      </c>
      <c r="C163" s="179" t="s">
        <v>17</v>
      </c>
      <c r="D163" s="10"/>
      <c r="E163" s="10"/>
      <c r="F163" s="10"/>
      <c r="G163" s="10"/>
      <c r="H163" s="10"/>
      <c r="I163" s="10"/>
      <c r="J163" s="10"/>
      <c r="K163" s="10"/>
      <c r="L163" s="10"/>
      <c r="M163" s="10"/>
      <c r="N163" s="10"/>
      <c r="O163" s="10"/>
      <c r="P163" s="10"/>
      <c r="Q163" s="10"/>
      <c r="R163" s="10"/>
      <c r="S163" s="10"/>
      <c r="T163" s="10"/>
      <c r="U163" s="10"/>
      <c r="V163" s="10"/>
      <c r="W163" s="179"/>
      <c r="X163" s="179"/>
      <c r="Y163" s="179"/>
      <c r="Z163" s="179"/>
      <c r="AA163" s="179"/>
      <c r="AB163" s="179"/>
      <c r="AC163" s="179"/>
      <c r="AD163" s="179"/>
    </row>
    <row xmlns:x14ac="http://schemas.microsoft.com/office/spreadsheetml/2009/9/ac" r="164" s="176" customFormat="true" ht="12" x14ac:dyDescent="0.2">
      <c r="A164" s="179" t="s">
        <v>159</v>
      </c>
      <c r="B164" s="10">
        <v>2026</v>
      </c>
      <c r="C164" s="179" t="s">
        <v>17</v>
      </c>
      <c r="D164" s="10"/>
      <c r="E164" s="10"/>
      <c r="F164" s="10"/>
      <c r="G164" s="10"/>
      <c r="H164" s="10"/>
      <c r="I164" s="10"/>
      <c r="J164" s="10"/>
      <c r="K164" s="10"/>
      <c r="L164" s="10"/>
      <c r="M164" s="10"/>
      <c r="N164" s="10"/>
      <c r="O164" s="10"/>
      <c r="P164" s="10"/>
      <c r="Q164" s="10"/>
      <c r="R164" s="10"/>
      <c r="S164" s="10"/>
      <c r="T164" s="10"/>
      <c r="U164" s="10"/>
      <c r="V164" s="10"/>
      <c r="W164" s="179"/>
      <c r="X164" s="179"/>
      <c r="Y164" s="179"/>
      <c r="Z164" s="179"/>
      <c r="AA164" s="179"/>
      <c r="AB164" s="179"/>
      <c r="AC164" s="179"/>
      <c r="AD164" s="179"/>
    </row>
    <row xmlns:x14ac="http://schemas.microsoft.com/office/spreadsheetml/2009/9/ac" r="165" s="176" customFormat="true" ht="12" x14ac:dyDescent="0.2">
      <c r="A165" s="179" t="s">
        <v>159</v>
      </c>
      <c r="B165" s="10">
        <v>2027</v>
      </c>
      <c r="C165" s="179" t="s">
        <v>17</v>
      </c>
      <c r="D165" s="10"/>
      <c r="E165" s="10"/>
      <c r="F165" s="10"/>
      <c r="G165" s="10"/>
      <c r="H165" s="10"/>
      <c r="I165" s="10"/>
      <c r="J165" s="10"/>
      <c r="K165" s="10"/>
      <c r="L165" s="10"/>
      <c r="M165" s="10"/>
      <c r="N165" s="10"/>
      <c r="O165" s="10"/>
      <c r="P165" s="10"/>
      <c r="Q165" s="10"/>
      <c r="R165" s="10"/>
      <c r="S165" s="10"/>
      <c r="T165" s="10"/>
      <c r="U165" s="10"/>
      <c r="V165" s="10"/>
      <c r="W165" s="179"/>
      <c r="X165" s="179"/>
      <c r="Y165" s="179"/>
      <c r="Z165" s="179"/>
      <c r="AA165" s="179"/>
      <c r="AB165" s="179"/>
      <c r="AC165" s="179"/>
      <c r="AD165" s="179"/>
    </row>
    <row xmlns:x14ac="http://schemas.microsoft.com/office/spreadsheetml/2009/9/ac" r="166" s="176" customFormat="true" ht="12" x14ac:dyDescent="0.2">
      <c r="A166" s="179" t="s">
        <v>159</v>
      </c>
      <c r="B166" s="10">
        <v>2028</v>
      </c>
      <c r="C166" s="179" t="s">
        <v>17</v>
      </c>
      <c r="D166" s="10"/>
      <c r="E166" s="10"/>
      <c r="F166" s="10"/>
      <c r="G166" s="10"/>
      <c r="H166" s="10"/>
      <c r="I166" s="10"/>
      <c r="J166" s="10"/>
      <c r="K166" s="10"/>
      <c r="L166" s="10"/>
      <c r="M166" s="10"/>
      <c r="N166" s="10"/>
      <c r="O166" s="10"/>
      <c r="P166" s="10"/>
      <c r="Q166" s="10"/>
      <c r="R166" s="10"/>
      <c r="S166" s="10"/>
      <c r="T166" s="10"/>
      <c r="U166" s="10"/>
      <c r="V166" s="10"/>
      <c r="W166" s="179"/>
      <c r="X166" s="179"/>
      <c r="Y166" s="179"/>
      <c r="Z166" s="179"/>
      <c r="AA166" s="179"/>
      <c r="AB166" s="179"/>
      <c r="AC166" s="179"/>
      <c r="AD166" s="179"/>
    </row>
    <row xmlns:x14ac="http://schemas.microsoft.com/office/spreadsheetml/2009/9/ac" r="167" s="176" customFormat="true" ht="12" x14ac:dyDescent="0.2">
      <c r="A167" s="179" t="s">
        <v>159</v>
      </c>
      <c r="B167" s="10">
        <v>2029</v>
      </c>
      <c r="C167" s="179" t="s">
        <v>17</v>
      </c>
      <c r="D167" s="10"/>
      <c r="E167" s="10"/>
      <c r="F167" s="10"/>
      <c r="G167" s="10"/>
      <c r="H167" s="10"/>
      <c r="I167" s="10"/>
      <c r="J167" s="10"/>
      <c r="K167" s="10"/>
      <c r="L167" s="10"/>
      <c r="M167" s="10"/>
      <c r="N167" s="10"/>
      <c r="O167" s="10"/>
      <c r="P167" s="10"/>
      <c r="Q167" s="10"/>
      <c r="R167" s="10"/>
      <c r="S167" s="10"/>
      <c r="T167" s="10"/>
      <c r="U167" s="10"/>
      <c r="V167" s="10"/>
      <c r="W167" s="179"/>
      <c r="X167" s="179"/>
      <c r="Y167" s="179"/>
      <c r="Z167" s="179"/>
      <c r="AA167" s="179"/>
      <c r="AB167" s="179"/>
    </row>
    <row xmlns:x14ac="http://schemas.microsoft.com/office/spreadsheetml/2009/9/ac" r="168" s="176" customFormat="true" ht="12" x14ac:dyDescent="0.2">
      <c r="A168" s="179" t="s">
        <v>159</v>
      </c>
      <c r="B168" s="10">
        <v>2030</v>
      </c>
      <c r="C168" s="179" t="s">
        <v>17</v>
      </c>
      <c r="D168" s="10"/>
      <c r="E168" s="10"/>
      <c r="F168" s="10"/>
      <c r="G168" s="10"/>
      <c r="H168" s="10"/>
      <c r="I168" s="10"/>
      <c r="J168" s="10"/>
      <c r="K168" s="10"/>
      <c r="L168" s="10"/>
      <c r="M168" s="10"/>
      <c r="N168" s="10"/>
      <c r="O168" s="10"/>
      <c r="P168" s="10"/>
      <c r="Q168" s="10"/>
      <c r="R168" s="10"/>
      <c r="S168" s="10"/>
      <c r="T168" s="10"/>
      <c r="U168" s="10"/>
      <c r="V168" s="10"/>
      <c r="W168" s="179"/>
      <c r="X168" s="179"/>
      <c r="Y168" s="179"/>
      <c r="Z168" s="179"/>
      <c r="AA168" s="179"/>
      <c r="AB168" s="179"/>
    </row>
    <row xmlns:x14ac="http://schemas.microsoft.com/office/spreadsheetml/2009/9/ac" r="169" ht="15.75" x14ac:dyDescent="0.25">
      <c r="A169" s="180" t="s">
        <v>159</v>
      </c>
      <c r="B169" s="10">
        <v>2000</v>
      </c>
      <c r="C169" s="180" t="s">
        <v>18</v>
      </c>
      <c r="D169" s="10">
        <v>800329</v>
      </c>
      <c r="E169" s="10"/>
      <c r="F169" s="10"/>
      <c r="G169" s="10"/>
      <c r="H169" s="10"/>
      <c r="I169" s="10"/>
      <c r="J169" s="10">
        <v>100</v>
      </c>
      <c r="K169" s="10"/>
      <c r="L169" s="10"/>
      <c r="M169" s="10"/>
      <c r="N169" s="10"/>
      <c r="O169" s="10"/>
      <c r="P169" s="10">
        <v>100</v>
      </c>
      <c r="Q169" s="10"/>
      <c r="R169" s="10"/>
      <c r="S169" s="10"/>
      <c r="T169" s="10"/>
      <c r="U169" s="10"/>
      <c r="V169" s="10">
        <v>100</v>
      </c>
      <c r="W169" s="180"/>
      <c r="X169" s="180"/>
      <c r="Y169" s="180"/>
      <c r="Z169" s="180"/>
      <c r="AA169" s="180"/>
      <c r="AB169" s="180"/>
    </row>
    <row xmlns:x14ac="http://schemas.microsoft.com/office/spreadsheetml/2009/9/ac" r="170" ht="15.75" x14ac:dyDescent="0.25">
      <c r="A170" s="180" t="s">
        <v>159</v>
      </c>
      <c r="B170" s="10">
        <v>2001</v>
      </c>
      <c r="C170" s="180" t="s">
        <v>18</v>
      </c>
      <c r="D170" s="10">
        <v>813931</v>
      </c>
      <c r="E170" s="10"/>
      <c r="F170" s="10"/>
      <c r="G170" s="10"/>
      <c r="H170" s="10"/>
      <c r="I170" s="10"/>
      <c r="J170" s="10">
        <v>100</v>
      </c>
      <c r="K170" s="10"/>
      <c r="L170" s="10"/>
      <c r="M170" s="10"/>
      <c r="N170" s="10"/>
      <c r="O170" s="10"/>
      <c r="P170" s="10">
        <v>100</v>
      </c>
      <c r="Q170" s="10"/>
      <c r="R170" s="10"/>
      <c r="S170" s="10"/>
      <c r="T170" s="10"/>
      <c r="U170" s="10"/>
      <c r="V170" s="10">
        <v>100</v>
      </c>
      <c r="W170" s="180"/>
      <c r="X170" s="180"/>
      <c r="Y170" s="180"/>
      <c r="Z170" s="180"/>
      <c r="AA170" s="180"/>
      <c r="AB170" s="180"/>
    </row>
    <row xmlns:x14ac="http://schemas.microsoft.com/office/spreadsheetml/2009/9/ac" r="171" ht="15.75" x14ac:dyDescent="0.25">
      <c r="A171" s="180" t="s">
        <v>159</v>
      </c>
      <c r="B171" s="10">
        <v>2002</v>
      </c>
      <c r="C171" s="180" t="s">
        <v>18</v>
      </c>
      <c r="D171" s="10">
        <v>828565</v>
      </c>
      <c r="E171" s="10"/>
      <c r="F171" s="10"/>
      <c r="G171" s="10"/>
      <c r="H171" s="10"/>
      <c r="I171" s="10"/>
      <c r="J171" s="10">
        <v>100</v>
      </c>
      <c r="K171" s="10"/>
      <c r="L171" s="10"/>
      <c r="M171" s="10"/>
      <c r="N171" s="10"/>
      <c r="O171" s="10"/>
      <c r="P171" s="10">
        <v>100</v>
      </c>
      <c r="Q171" s="10"/>
      <c r="R171" s="10"/>
      <c r="S171" s="10"/>
      <c r="T171" s="10"/>
      <c r="U171" s="10"/>
      <c r="V171" s="10">
        <v>100</v>
      </c>
      <c r="W171" s="180"/>
      <c r="X171" s="180"/>
      <c r="Y171" s="180"/>
      <c r="Z171" s="180"/>
      <c r="AA171" s="180"/>
      <c r="AB171" s="180"/>
    </row>
    <row xmlns:x14ac="http://schemas.microsoft.com/office/spreadsheetml/2009/9/ac" r="172" ht="15.75" x14ac:dyDescent="0.25">
      <c r="A172" s="180" t="s">
        <v>159</v>
      </c>
      <c r="B172" s="10">
        <v>2003</v>
      </c>
      <c r="C172" s="180" t="s">
        <v>18</v>
      </c>
      <c r="D172" s="10">
        <v>855738</v>
      </c>
      <c r="E172" s="10"/>
      <c r="F172" s="10"/>
      <c r="G172" s="10"/>
      <c r="H172" s="10"/>
      <c r="I172" s="10"/>
      <c r="J172" s="10">
        <v>100</v>
      </c>
      <c r="K172" s="10"/>
      <c r="L172" s="10"/>
      <c r="M172" s="10"/>
      <c r="N172" s="10"/>
      <c r="O172" s="10"/>
      <c r="P172" s="10">
        <v>100</v>
      </c>
      <c r="Q172" s="10"/>
      <c r="R172" s="10"/>
      <c r="S172" s="10"/>
      <c r="T172" s="10"/>
      <c r="U172" s="10"/>
      <c r="V172" s="10">
        <v>100</v>
      </c>
      <c r="W172" s="180"/>
      <c r="X172" s="180"/>
      <c r="Y172" s="180"/>
      <c r="Z172" s="180"/>
      <c r="AA172" s="180"/>
      <c r="AB172" s="180"/>
    </row>
    <row xmlns:x14ac="http://schemas.microsoft.com/office/spreadsheetml/2009/9/ac" r="173" ht="15.75" x14ac:dyDescent="0.25">
      <c r="A173" s="180" t="s">
        <v>159</v>
      </c>
      <c r="B173" s="10">
        <v>2004</v>
      </c>
      <c r="C173" s="180" t="s">
        <v>18</v>
      </c>
      <c r="D173" s="10">
        <v>873648</v>
      </c>
      <c r="E173" s="10"/>
      <c r="F173" s="10"/>
      <c r="G173" s="10"/>
      <c r="H173" s="10"/>
      <c r="I173" s="10"/>
      <c r="J173" s="10">
        <v>100</v>
      </c>
      <c r="K173" s="10"/>
      <c r="L173" s="10"/>
      <c r="M173" s="10"/>
      <c r="N173" s="10"/>
      <c r="O173" s="10"/>
      <c r="P173" s="10">
        <v>100</v>
      </c>
      <c r="Q173" s="10"/>
      <c r="R173" s="10"/>
      <c r="S173" s="10"/>
      <c r="T173" s="10"/>
      <c r="U173" s="10"/>
      <c r="V173" s="10">
        <v>100</v>
      </c>
      <c r="W173" s="180"/>
      <c r="X173" s="180"/>
      <c r="Y173" s="180"/>
      <c r="Z173" s="180"/>
      <c r="AA173" s="180"/>
      <c r="AB173" s="180"/>
    </row>
    <row xmlns:x14ac="http://schemas.microsoft.com/office/spreadsheetml/2009/9/ac" r="174" ht="15.75" x14ac:dyDescent="0.25">
      <c r="A174" s="180" t="s">
        <v>159</v>
      </c>
      <c r="B174" s="10">
        <v>2005</v>
      </c>
      <c r="C174" s="180" t="s">
        <v>18</v>
      </c>
      <c r="D174" s="10">
        <v>893258</v>
      </c>
      <c r="E174" s="10"/>
      <c r="F174" s="10"/>
      <c r="G174" s="10"/>
      <c r="H174" s="10"/>
      <c r="I174" s="10"/>
      <c r="J174" s="10">
        <v>100</v>
      </c>
      <c r="K174" s="10"/>
      <c r="L174" s="10"/>
      <c r="M174" s="10"/>
      <c r="N174" s="10"/>
      <c r="O174" s="10"/>
      <c r="P174" s="10">
        <v>100</v>
      </c>
      <c r="Q174" s="10"/>
      <c r="R174" s="10"/>
      <c r="S174" s="10"/>
      <c r="T174" s="10"/>
      <c r="U174" s="10"/>
      <c r="V174" s="10">
        <v>100</v>
      </c>
      <c r="W174" s="180"/>
      <c r="X174" s="180"/>
      <c r="Y174" s="180"/>
      <c r="Z174" s="180"/>
      <c r="AA174" s="180"/>
      <c r="AB174" s="180"/>
    </row>
    <row xmlns:x14ac="http://schemas.microsoft.com/office/spreadsheetml/2009/9/ac" r="175" ht="15.75" x14ac:dyDescent="0.25">
      <c r="A175" s="180" t="s">
        <v>159</v>
      </c>
      <c r="B175" s="10">
        <v>2006</v>
      </c>
      <c r="C175" s="180" t="s">
        <v>18</v>
      </c>
      <c r="D175" s="10">
        <v>914255</v>
      </c>
      <c r="E175" s="10"/>
      <c r="F175" s="10"/>
      <c r="G175" s="10"/>
      <c r="H175" s="10"/>
      <c r="I175" s="10"/>
      <c r="J175" s="10">
        <v>100</v>
      </c>
      <c r="K175" s="10"/>
      <c r="L175" s="10"/>
      <c r="M175" s="10"/>
      <c r="N175" s="10"/>
      <c r="O175" s="10"/>
      <c r="P175" s="10">
        <v>100</v>
      </c>
      <c r="Q175" s="10"/>
      <c r="R175" s="10"/>
      <c r="S175" s="10"/>
      <c r="T175" s="10"/>
      <c r="U175" s="10"/>
      <c r="V175" s="10">
        <v>100</v>
      </c>
      <c r="W175" s="180"/>
      <c r="X175" s="180"/>
      <c r="Y175" s="180"/>
      <c r="Z175" s="180"/>
      <c r="AA175" s="180"/>
      <c r="AB175" s="180"/>
    </row>
    <row xmlns:x14ac="http://schemas.microsoft.com/office/spreadsheetml/2009/9/ac" r="176" ht="15.75" x14ac:dyDescent="0.25">
      <c r="A176" s="180" t="s">
        <v>159</v>
      </c>
      <c r="B176" s="10">
        <v>2007</v>
      </c>
      <c r="C176" s="180" t="s">
        <v>18</v>
      </c>
      <c r="D176" s="10">
        <v>935154</v>
      </c>
      <c r="E176" s="10"/>
      <c r="F176" s="10"/>
      <c r="G176" s="10"/>
      <c r="H176" s="10"/>
      <c r="I176" s="10"/>
      <c r="J176" s="10">
        <v>100</v>
      </c>
      <c r="K176" s="10"/>
      <c r="L176" s="10"/>
      <c r="M176" s="10"/>
      <c r="N176" s="10"/>
      <c r="O176" s="10"/>
      <c r="P176" s="10">
        <v>100</v>
      </c>
      <c r="Q176" s="10"/>
      <c r="R176" s="10"/>
      <c r="S176" s="10"/>
      <c r="T176" s="10"/>
      <c r="U176" s="10"/>
      <c r="V176" s="10">
        <v>100</v>
      </c>
      <c r="W176" s="180"/>
      <c r="X176" s="180"/>
      <c r="Y176" s="180"/>
      <c r="Z176" s="180"/>
      <c r="AA176" s="180"/>
      <c r="AB176" s="180"/>
    </row>
    <row xmlns:x14ac="http://schemas.microsoft.com/office/spreadsheetml/2009/9/ac" r="177" ht="15.75" x14ac:dyDescent="0.25">
      <c r="A177" s="180" t="s">
        <v>159</v>
      </c>
      <c r="B177" s="10">
        <v>2008</v>
      </c>
      <c r="C177" s="180" t="s">
        <v>18</v>
      </c>
      <c r="D177" s="10">
        <v>955007</v>
      </c>
      <c r="E177" s="10"/>
      <c r="F177" s="10"/>
      <c r="G177" s="10"/>
      <c r="H177" s="10"/>
      <c r="I177" s="10"/>
      <c r="J177" s="10">
        <v>100</v>
      </c>
      <c r="K177" s="10"/>
      <c r="L177" s="10"/>
      <c r="M177" s="10"/>
      <c r="N177" s="10"/>
      <c r="O177" s="10"/>
      <c r="P177" s="10">
        <v>100</v>
      </c>
      <c r="Q177" s="10"/>
      <c r="R177" s="10"/>
      <c r="S177" s="10"/>
      <c r="T177" s="10"/>
      <c r="U177" s="10"/>
      <c r="V177" s="10">
        <v>100</v>
      </c>
      <c r="W177" s="180"/>
      <c r="X177" s="180"/>
      <c r="Y177" s="180"/>
      <c r="Z177" s="180"/>
      <c r="AA177" s="180"/>
      <c r="AB177" s="180"/>
    </row>
    <row xmlns:x14ac="http://schemas.microsoft.com/office/spreadsheetml/2009/9/ac" r="178" ht="15.75" x14ac:dyDescent="0.25">
      <c r="A178" s="180" t="s">
        <v>159</v>
      </c>
      <c r="B178" s="10">
        <v>2009</v>
      </c>
      <c r="C178" s="180" t="s">
        <v>18</v>
      </c>
      <c r="D178" s="10">
        <v>974009</v>
      </c>
      <c r="E178" s="10"/>
      <c r="F178" s="10"/>
      <c r="G178" s="10"/>
      <c r="H178" s="10"/>
      <c r="I178" s="10"/>
      <c r="J178" s="10">
        <v>100</v>
      </c>
      <c r="K178" s="10"/>
      <c r="L178" s="10"/>
      <c r="M178" s="10"/>
      <c r="N178" s="10"/>
      <c r="O178" s="10"/>
      <c r="P178" s="10">
        <v>100</v>
      </c>
      <c r="Q178" s="10"/>
      <c r="R178" s="10"/>
      <c r="S178" s="10"/>
      <c r="T178" s="10"/>
      <c r="U178" s="10"/>
      <c r="V178" s="10">
        <v>100</v>
      </c>
      <c r="W178" s="180"/>
      <c r="X178" s="180"/>
      <c r="Y178" s="180"/>
      <c r="Z178" s="180"/>
      <c r="AA178" s="180"/>
      <c r="AB178" s="180"/>
    </row>
    <row xmlns:x14ac="http://schemas.microsoft.com/office/spreadsheetml/2009/9/ac" r="179" ht="15.75" x14ac:dyDescent="0.25">
      <c r="A179" s="180" t="s">
        <v>159</v>
      </c>
      <c r="B179" s="10">
        <v>2010</v>
      </c>
      <c r="C179" s="180" t="s">
        <v>18</v>
      </c>
      <c r="D179" s="10">
        <v>991734</v>
      </c>
      <c r="E179" s="10">
        <v>95.296523517382411</v>
      </c>
      <c r="F179" s="10"/>
      <c r="G179" s="10">
        <v>70.112499999999997</v>
      </c>
      <c r="H179" s="10"/>
      <c r="I179" s="10"/>
      <c r="J179" s="10">
        <v>29.887499999999999</v>
      </c>
      <c r="K179" s="10"/>
      <c r="L179" s="10"/>
      <c r="M179" s="10"/>
      <c r="N179" s="10"/>
      <c r="O179" s="10"/>
      <c r="P179" s="10">
        <v>100</v>
      </c>
      <c r="Q179" s="10"/>
      <c r="R179" s="10"/>
      <c r="S179" s="10"/>
      <c r="T179" s="10"/>
      <c r="U179" s="10"/>
      <c r="V179" s="10">
        <v>100</v>
      </c>
      <c r="W179" s="180"/>
      <c r="X179" s="180"/>
      <c r="Y179" s="180"/>
      <c r="Z179" s="180"/>
      <c r="AA179" s="180"/>
      <c r="AB179" s="180"/>
    </row>
    <row xmlns:x14ac="http://schemas.microsoft.com/office/spreadsheetml/2009/9/ac" r="180" ht="15.75" x14ac:dyDescent="0.25">
      <c r="A180" s="180" t="s">
        <v>159</v>
      </c>
      <c r="B180" s="10">
        <v>2011</v>
      </c>
      <c r="C180" s="180" t="s">
        <v>18</v>
      </c>
      <c r="D180" s="10">
        <v>1009349</v>
      </c>
      <c r="E180" s="10">
        <v>95.296523517382411</v>
      </c>
      <c r="F180" s="10"/>
      <c r="G180" s="10">
        <v>70.112499999999997</v>
      </c>
      <c r="H180" s="10"/>
      <c r="I180" s="10"/>
      <c r="J180" s="10">
        <v>29.887499999999999</v>
      </c>
      <c r="K180" s="10"/>
      <c r="L180" s="10"/>
      <c r="M180" s="10"/>
      <c r="N180" s="10"/>
      <c r="O180" s="10"/>
      <c r="P180" s="10">
        <v>100</v>
      </c>
      <c r="Q180" s="10"/>
      <c r="R180" s="10"/>
      <c r="S180" s="10"/>
      <c r="T180" s="10"/>
      <c r="U180" s="10"/>
      <c r="V180" s="10">
        <v>100</v>
      </c>
      <c r="W180" s="180"/>
      <c r="X180" s="180"/>
      <c r="Y180" s="180"/>
      <c r="Z180" s="180"/>
      <c r="AA180" s="180"/>
      <c r="AB180" s="180"/>
    </row>
    <row xmlns:x14ac="http://schemas.microsoft.com/office/spreadsheetml/2009/9/ac" r="181" ht="15.75" x14ac:dyDescent="0.25">
      <c r="A181" s="180" t="s">
        <v>159</v>
      </c>
      <c r="B181" s="10">
        <v>2012</v>
      </c>
      <c r="C181" s="180" t="s">
        <v>18</v>
      </c>
      <c r="D181" s="10">
        <v>1027737</v>
      </c>
      <c r="E181" s="10">
        <v>95.296523517382411</v>
      </c>
      <c r="F181" s="10"/>
      <c r="G181" s="10">
        <v>70.112499999999997</v>
      </c>
      <c r="H181" s="10"/>
      <c r="I181" s="10"/>
      <c r="J181" s="10">
        <v>29.887499999999999</v>
      </c>
      <c r="K181" s="10"/>
      <c r="L181" s="10"/>
      <c r="M181" s="10"/>
      <c r="N181" s="10"/>
      <c r="O181" s="10"/>
      <c r="P181" s="10">
        <v>100</v>
      </c>
      <c r="Q181" s="10"/>
      <c r="R181" s="10"/>
      <c r="S181" s="10">
        <v>20.822620000000001</v>
      </c>
      <c r="T181" s="10"/>
      <c r="U181" s="10"/>
      <c r="V181" s="10">
        <v>79.177379999999999</v>
      </c>
      <c r="W181" s="180"/>
      <c r="X181" s="180"/>
      <c r="Y181" s="180"/>
      <c r="Z181" s="180"/>
      <c r="AA181" s="180"/>
      <c r="AB181" s="180"/>
    </row>
    <row xmlns:x14ac="http://schemas.microsoft.com/office/spreadsheetml/2009/9/ac" r="182" ht="15.75" x14ac:dyDescent="0.25">
      <c r="A182" s="180" t="s">
        <v>159</v>
      </c>
      <c r="B182" s="10">
        <v>2013</v>
      </c>
      <c r="C182" s="180" t="s">
        <v>18</v>
      </c>
      <c r="D182" s="10">
        <v>997493</v>
      </c>
      <c r="E182" s="10">
        <v>95.296523517382411</v>
      </c>
      <c r="F182" s="10"/>
      <c r="G182" s="10">
        <v>70.112499999999997</v>
      </c>
      <c r="H182" s="10"/>
      <c r="I182" s="10"/>
      <c r="J182" s="10">
        <v>29.887499999999999</v>
      </c>
      <c r="K182" s="10"/>
      <c r="L182" s="10"/>
      <c r="M182" s="10"/>
      <c r="N182" s="10"/>
      <c r="O182" s="10"/>
      <c r="P182" s="10">
        <v>100</v>
      </c>
      <c r="Q182" s="10"/>
      <c r="R182" s="10"/>
      <c r="S182" s="10">
        <v>20.822620000000001</v>
      </c>
      <c r="T182" s="10"/>
      <c r="U182" s="10"/>
      <c r="V182" s="10">
        <v>79.177379999999999</v>
      </c>
      <c r="W182" s="180"/>
      <c r="X182" s="180"/>
      <c r="Y182" s="180"/>
      <c r="Z182" s="180"/>
      <c r="AA182" s="180"/>
      <c r="AB182" s="180"/>
    </row>
    <row xmlns:x14ac="http://schemas.microsoft.com/office/spreadsheetml/2009/9/ac" r="183" ht="15.75" x14ac:dyDescent="0.25">
      <c r="A183" s="180" t="s">
        <v>159</v>
      </c>
      <c r="B183" s="10">
        <v>2014</v>
      </c>
      <c r="C183" s="180" t="s">
        <v>18</v>
      </c>
      <c r="D183" s="10">
        <v>1010312</v>
      </c>
      <c r="E183" s="10">
        <v>95.296523517382411</v>
      </c>
      <c r="F183" s="10"/>
      <c r="G183" s="10">
        <v>70.112499999999997</v>
      </c>
      <c r="H183" s="10"/>
      <c r="I183" s="10"/>
      <c r="J183" s="10">
        <v>29.887499999999999</v>
      </c>
      <c r="K183" s="10"/>
      <c r="L183" s="10"/>
      <c r="M183" s="10"/>
      <c r="N183" s="10"/>
      <c r="O183" s="10"/>
      <c r="P183" s="10">
        <v>100</v>
      </c>
      <c r="Q183" s="10"/>
      <c r="R183" s="10"/>
      <c r="S183" s="10">
        <v>20.822620000000001</v>
      </c>
      <c r="T183" s="10"/>
      <c r="U183" s="10"/>
      <c r="V183" s="10">
        <v>79.177379999999999</v>
      </c>
      <c r="W183" s="180"/>
      <c r="X183" s="180"/>
      <c r="Y183" s="180"/>
      <c r="Z183" s="180"/>
      <c r="AA183" s="180"/>
      <c r="AB183" s="180"/>
    </row>
    <row xmlns:x14ac="http://schemas.microsoft.com/office/spreadsheetml/2009/9/ac" r="184" ht="15.75" x14ac:dyDescent="0.25">
      <c r="A184" s="180" t="s">
        <v>159</v>
      </c>
      <c r="B184" s="10">
        <v>2015</v>
      </c>
      <c r="C184" s="180" t="s">
        <v>18</v>
      </c>
      <c r="D184" s="10">
        <v>1023131</v>
      </c>
      <c r="E184" s="10">
        <v>95.296523517382411</v>
      </c>
      <c r="F184" s="10">
        <v>87.951807228915655</v>
      </c>
      <c r="G184" s="10">
        <v>70.112499999999997</v>
      </c>
      <c r="H184" s="10">
        <v>17.839307228915661</v>
      </c>
      <c r="I184" s="10">
        <v>12.04819277108435</v>
      </c>
      <c r="J184" s="10">
        <v>0</v>
      </c>
      <c r="K184" s="10"/>
      <c r="L184" s="10"/>
      <c r="M184" s="10">
        <v>78.048780487804876</v>
      </c>
      <c r="N184" s="10"/>
      <c r="O184" s="10"/>
      <c r="P184" s="10">
        <v>21.95121951219512</v>
      </c>
      <c r="Q184" s="10"/>
      <c r="R184" s="10"/>
      <c r="S184" s="10">
        <v>20.822620000000001</v>
      </c>
      <c r="T184" s="10"/>
      <c r="U184" s="10"/>
      <c r="V184" s="10">
        <v>79.177379999999999</v>
      </c>
      <c r="W184" s="180"/>
      <c r="X184" s="180"/>
      <c r="Y184" s="180"/>
      <c r="Z184" s="180"/>
      <c r="AA184" s="180"/>
      <c r="AB184" s="180"/>
    </row>
    <row xmlns:x14ac="http://schemas.microsoft.com/office/spreadsheetml/2009/9/ac" r="185" ht="15.75" x14ac:dyDescent="0.25">
      <c r="A185" s="180" t="s">
        <v>159</v>
      </c>
      <c r="B185" s="10">
        <v>2016</v>
      </c>
      <c r="C185" s="180" t="s">
        <v>18</v>
      </c>
      <c r="D185" s="10">
        <v>1035949</v>
      </c>
      <c r="E185" s="10">
        <v>95.296523517382411</v>
      </c>
      <c r="F185" s="10">
        <v>87.951807228915655</v>
      </c>
      <c r="G185" s="10">
        <v>70.112499999999997</v>
      </c>
      <c r="H185" s="10">
        <v>17.839307228915661</v>
      </c>
      <c r="I185" s="10">
        <v>12.04819277108435</v>
      </c>
      <c r="J185" s="10">
        <v>0</v>
      </c>
      <c r="K185" s="10"/>
      <c r="L185" s="10"/>
      <c r="M185" s="10">
        <v>78.048780487804876</v>
      </c>
      <c r="N185" s="10"/>
      <c r="O185" s="10"/>
      <c r="P185" s="10">
        <v>21.95121951219512</v>
      </c>
      <c r="Q185" s="10"/>
      <c r="R185" s="10"/>
      <c r="S185" s="10">
        <v>20.822620000000001</v>
      </c>
      <c r="T185" s="10"/>
      <c r="U185" s="10"/>
      <c r="V185" s="10">
        <v>79.177379999999999</v>
      </c>
      <c r="W185" s="180"/>
      <c r="X185" s="180"/>
      <c r="Y185" s="180"/>
      <c r="Z185" s="180"/>
      <c r="AA185" s="180"/>
      <c r="AB185" s="180"/>
    </row>
    <row xmlns:x14ac="http://schemas.microsoft.com/office/spreadsheetml/2009/9/ac" r="186" ht="15.75" x14ac:dyDescent="0.25">
      <c r="A186" s="180" t="s">
        <v>159</v>
      </c>
      <c r="B186" s="10">
        <v>2017</v>
      </c>
      <c r="C186" s="180" t="s">
        <v>18</v>
      </c>
      <c r="D186" s="10">
        <v>1048768</v>
      </c>
      <c r="E186" s="10">
        <v>95.296523517382411</v>
      </c>
      <c r="F186" s="10">
        <v>87.951807228915655</v>
      </c>
      <c r="G186" s="10">
        <v>70.112499999999997</v>
      </c>
      <c r="H186" s="10">
        <v>17.839307228915661</v>
      </c>
      <c r="I186" s="10">
        <v>12.04819277108435</v>
      </c>
      <c r="J186" s="10">
        <v>0</v>
      </c>
      <c r="K186" s="10"/>
      <c r="L186" s="10"/>
      <c r="M186" s="10">
        <v>78.048780487804876</v>
      </c>
      <c r="N186" s="10"/>
      <c r="O186" s="10"/>
      <c r="P186" s="10">
        <v>21.95121951219512</v>
      </c>
      <c r="Q186" s="10"/>
      <c r="R186" s="10"/>
      <c r="S186" s="10">
        <v>20.822620000000001</v>
      </c>
      <c r="T186" s="10"/>
      <c r="U186" s="10"/>
      <c r="V186" s="10">
        <v>79.177379999999999</v>
      </c>
      <c r="W186" s="180"/>
      <c r="X186" s="180"/>
      <c r="Y186" s="180"/>
      <c r="Z186" s="180"/>
      <c r="AA186" s="180"/>
      <c r="AB186" s="180"/>
    </row>
    <row xmlns:x14ac="http://schemas.microsoft.com/office/spreadsheetml/2009/9/ac" r="187" ht="15.75" x14ac:dyDescent="0.25">
      <c r="A187" s="180" t="s">
        <v>159</v>
      </c>
      <c r="B187" s="10">
        <v>2018</v>
      </c>
      <c r="C187" s="180" t="s">
        <v>18</v>
      </c>
      <c r="D187" s="10">
        <v>1061587</v>
      </c>
      <c r="E187" s="10">
        <v>95.296523517382411</v>
      </c>
      <c r="F187" s="10">
        <v>87.951807228915655</v>
      </c>
      <c r="G187" s="10">
        <v>70.112499999999997</v>
      </c>
      <c r="H187" s="10">
        <v>17.839307228915661</v>
      </c>
      <c r="I187" s="10">
        <v>12.04819277108435</v>
      </c>
      <c r="J187" s="10">
        <v>0</v>
      </c>
      <c r="K187" s="10"/>
      <c r="L187" s="10"/>
      <c r="M187" s="10">
        <v>78.048780487804876</v>
      </c>
      <c r="N187" s="10"/>
      <c r="O187" s="10"/>
      <c r="P187" s="10">
        <v>21.95121951219512</v>
      </c>
      <c r="Q187" s="10"/>
      <c r="R187" s="10"/>
      <c r="S187" s="10">
        <v>20.822620000000001</v>
      </c>
      <c r="T187" s="10"/>
      <c r="U187" s="10"/>
      <c r="V187" s="10">
        <v>79.177379999999999</v>
      </c>
      <c r="W187" s="180"/>
      <c r="X187" s="180"/>
      <c r="Y187" s="180"/>
      <c r="Z187" s="180"/>
      <c r="AA187" s="180"/>
      <c r="AB187" s="180"/>
    </row>
    <row xmlns:x14ac="http://schemas.microsoft.com/office/spreadsheetml/2009/9/ac" r="188" ht="15.75" x14ac:dyDescent="0.25">
      <c r="A188" s="180" t="s">
        <v>159</v>
      </c>
      <c r="B188" s="10">
        <v>2019</v>
      </c>
      <c r="C188" s="180" t="s">
        <v>18</v>
      </c>
      <c r="D188" s="10">
        <v>1074406</v>
      </c>
      <c r="E188" s="10"/>
      <c r="F188" s="10">
        <v>87.951807228915655</v>
      </c>
      <c r="G188" s="10">
        <v>70.112499999999997</v>
      </c>
      <c r="H188" s="10">
        <v>17.839307228915661</v>
      </c>
      <c r="I188" s="10">
        <v>12.04819277108435</v>
      </c>
      <c r="J188" s="10">
        <v>0</v>
      </c>
      <c r="K188" s="10"/>
      <c r="L188" s="10"/>
      <c r="M188" s="10">
        <v>78.048780487804876</v>
      </c>
      <c r="N188" s="10"/>
      <c r="O188" s="10"/>
      <c r="P188" s="10">
        <v>21.95121951219512</v>
      </c>
      <c r="Q188" s="10"/>
      <c r="R188" s="10"/>
      <c r="S188" s="10">
        <v>20.822620000000001</v>
      </c>
      <c r="T188" s="10"/>
      <c r="U188" s="10"/>
      <c r="V188" s="10">
        <v>79.177379999999999</v>
      </c>
      <c r="W188" s="180"/>
      <c r="X188" s="180"/>
      <c r="Y188" s="180"/>
      <c r="Z188" s="180"/>
      <c r="AA188" s="180"/>
      <c r="AB188" s="180"/>
    </row>
    <row xmlns:x14ac="http://schemas.microsoft.com/office/spreadsheetml/2009/9/ac" r="189" ht="15.75" x14ac:dyDescent="0.25">
      <c r="A189" s="180" t="s">
        <v>159</v>
      </c>
      <c r="B189" s="10">
        <v>2020</v>
      </c>
      <c r="C189" s="180" t="s">
        <v>18</v>
      </c>
      <c r="D189" s="10">
        <v>1087224</v>
      </c>
      <c r="E189" s="10"/>
      <c r="F189" s="10">
        <v>87.951807228915655</v>
      </c>
      <c r="G189" s="10">
        <v>70.112499999999997</v>
      </c>
      <c r="H189" s="10">
        <v>17.839307228915661</v>
      </c>
      <c r="I189" s="10">
        <v>12.04819277108435</v>
      </c>
      <c r="J189" s="10">
        <v>0</v>
      </c>
      <c r="K189" s="10"/>
      <c r="L189" s="10"/>
      <c r="M189" s="10">
        <v>78.048780487804876</v>
      </c>
      <c r="N189" s="10"/>
      <c r="O189" s="10"/>
      <c r="P189" s="10">
        <v>21.95121951219512</v>
      </c>
      <c r="Q189" s="10"/>
      <c r="R189" s="10"/>
      <c r="S189" s="10">
        <v>20.822620000000001</v>
      </c>
      <c r="T189" s="10"/>
      <c r="U189" s="10"/>
      <c r="V189" s="10">
        <v>79.177379999999999</v>
      </c>
      <c r="W189" s="180"/>
      <c r="X189" s="180"/>
      <c r="Y189" s="180"/>
      <c r="Z189" s="180"/>
      <c r="AA189" s="180"/>
      <c r="AB189" s="180"/>
    </row>
    <row xmlns:x14ac="http://schemas.microsoft.com/office/spreadsheetml/2009/9/ac" r="190" ht="15.75" x14ac:dyDescent="0.25">
      <c r="A190" s="180" t="s">
        <v>159</v>
      </c>
      <c r="B190" s="10">
        <v>2021</v>
      </c>
      <c r="C190" s="180" t="s">
        <v>18</v>
      </c>
      <c r="D190" s="10">
        <v>1100043</v>
      </c>
      <c r="E190" s="10"/>
      <c r="F190" s="10">
        <v>87.951807228915655</v>
      </c>
      <c r="G190" s="10">
        <v>70.112499999999997</v>
      </c>
      <c r="H190" s="10">
        <v>17.839307228915661</v>
      </c>
      <c r="I190" s="10">
        <v>12.04819277108435</v>
      </c>
      <c r="J190" s="10">
        <v>0</v>
      </c>
      <c r="K190" s="10"/>
      <c r="L190" s="10"/>
      <c r="M190" s="10">
        <v>78.048780487804876</v>
      </c>
      <c r="N190" s="10"/>
      <c r="O190" s="10"/>
      <c r="P190" s="10">
        <v>21.95121951219512</v>
      </c>
      <c r="Q190" s="10"/>
      <c r="R190" s="10"/>
      <c r="S190" s="10"/>
      <c r="T190" s="10"/>
      <c r="U190" s="10"/>
      <c r="V190" s="10">
        <v>100</v>
      </c>
      <c r="W190" s="180"/>
      <c r="X190" s="180"/>
      <c r="Y190" s="180"/>
      <c r="Z190" s="180"/>
      <c r="AA190" s="180"/>
      <c r="AB190" s="180"/>
    </row>
    <row xmlns:x14ac="http://schemas.microsoft.com/office/spreadsheetml/2009/9/ac" r="191" ht="15.75" x14ac:dyDescent="0.25">
      <c r="A191" s="180" t="s">
        <v>159</v>
      </c>
      <c r="B191" s="10">
        <v>2022</v>
      </c>
      <c r="C191" s="180" t="s">
        <v>18</v>
      </c>
      <c r="D191" s="10">
        <v>1112862</v>
      </c>
      <c r="E191" s="10"/>
      <c r="F191" s="10">
        <v>87.951807228915655</v>
      </c>
      <c r="G191" s="10">
        <v>70.112499999999997</v>
      </c>
      <c r="H191" s="10">
        <v>17.839307228915661</v>
      </c>
      <c r="I191" s="10">
        <v>12.04819277108435</v>
      </c>
      <c r="J191" s="10">
        <v>0</v>
      </c>
      <c r="K191" s="10"/>
      <c r="L191" s="10"/>
      <c r="M191" s="10">
        <v>78.048780487804876</v>
      </c>
      <c r="N191" s="10"/>
      <c r="O191" s="10"/>
      <c r="P191" s="10">
        <v>21.95121951219512</v>
      </c>
      <c r="Q191" s="10"/>
      <c r="R191" s="10"/>
      <c r="S191" s="10"/>
      <c r="T191" s="10"/>
      <c r="U191" s="10"/>
      <c r="V191" s="10">
        <v>100</v>
      </c>
      <c r="W191" s="180"/>
      <c r="X191" s="180"/>
      <c r="Y191" s="180"/>
      <c r="Z191" s="180"/>
      <c r="AA191" s="180"/>
      <c r="AB191" s="180"/>
    </row>
    <row xmlns:x14ac="http://schemas.microsoft.com/office/spreadsheetml/2009/9/ac" r="192" ht="15.75" x14ac:dyDescent="0.25">
      <c r="A192" s="180" t="s">
        <v>159</v>
      </c>
      <c r="B192" s="10">
        <v>2023</v>
      </c>
      <c r="C192" s="180" t="s">
        <v>18</v>
      </c>
      <c r="D192" s="10">
        <v>1053878</v>
      </c>
      <c r="E192" s="10"/>
      <c r="F192" s="10">
        <v>87.951807228915655</v>
      </c>
      <c r="G192" s="10">
        <v>70.112499999999997</v>
      </c>
      <c r="H192" s="10">
        <v>17.839307228915661</v>
      </c>
      <c r="I192" s="10">
        <v>12.04819277108435</v>
      </c>
      <c r="J192" s="10">
        <v>0</v>
      </c>
      <c r="K192" s="10"/>
      <c r="L192" s="10"/>
      <c r="M192" s="10">
        <v>78.048780487804876</v>
      </c>
      <c r="N192" s="10"/>
      <c r="O192" s="10"/>
      <c r="P192" s="10">
        <v>21.95121951219512</v>
      </c>
      <c r="Q192" s="10"/>
      <c r="R192" s="10"/>
      <c r="S192" s="10"/>
      <c r="T192" s="10"/>
      <c r="U192" s="10"/>
      <c r="V192" s="10">
        <v>100</v>
      </c>
      <c r="W192" s="180"/>
      <c r="X192" s="180"/>
      <c r="Y192" s="180"/>
      <c r="Z192" s="180"/>
      <c r="AA192" s="180"/>
      <c r="AB192" s="180"/>
    </row>
    <row xmlns:x14ac="http://schemas.microsoft.com/office/spreadsheetml/2009/9/ac" r="193" ht="15.75" x14ac:dyDescent="0.25">
      <c r="A193" s="180" t="s">
        <v>159</v>
      </c>
      <c r="B193" s="10">
        <v>2024</v>
      </c>
      <c r="C193" s="180" t="s">
        <v>18</v>
      </c>
      <c r="D193" s="10"/>
      <c r="E193" s="10"/>
      <c r="F193" s="10"/>
      <c r="G193" s="10"/>
      <c r="H193" s="10"/>
      <c r="I193" s="10"/>
      <c r="J193" s="10"/>
      <c r="K193" s="10"/>
      <c r="L193" s="10"/>
      <c r="M193" s="10"/>
      <c r="N193" s="10"/>
      <c r="O193" s="10"/>
      <c r="P193" s="10"/>
      <c r="Q193" s="10"/>
      <c r="R193" s="10"/>
      <c r="S193" s="10"/>
      <c r="T193" s="10"/>
      <c r="U193" s="10"/>
      <c r="V193" s="10"/>
      <c r="W193" s="180"/>
      <c r="X193" s="180"/>
      <c r="Y193" s="180"/>
      <c r="Z193" s="180"/>
      <c r="AA193" s="180"/>
      <c r="AB193" s="180"/>
    </row>
    <row xmlns:x14ac="http://schemas.microsoft.com/office/spreadsheetml/2009/9/ac" r="194" ht="15.75" x14ac:dyDescent="0.25">
      <c r="A194" s="180" t="s">
        <v>159</v>
      </c>
      <c r="B194" s="10">
        <v>2025</v>
      </c>
      <c r="C194" s="180" t="s">
        <v>18</v>
      </c>
      <c r="D194" s="10"/>
      <c r="E194" s="10"/>
      <c r="F194" s="10"/>
      <c r="G194" s="10"/>
      <c r="H194" s="10"/>
      <c r="I194" s="10"/>
      <c r="J194" s="10"/>
      <c r="K194" s="10"/>
      <c r="L194" s="10"/>
      <c r="M194" s="10"/>
      <c r="N194" s="10"/>
      <c r="O194" s="10"/>
      <c r="P194" s="10"/>
      <c r="Q194" s="10"/>
      <c r="R194" s="10"/>
      <c r="S194" s="10"/>
      <c r="T194" s="10"/>
      <c r="U194" s="10"/>
      <c r="V194" s="10"/>
      <c r="W194" s="180"/>
      <c r="X194" s="180"/>
      <c r="Y194" s="180"/>
      <c r="Z194" s="180"/>
      <c r="AA194" s="180"/>
      <c r="AB194" s="180"/>
    </row>
    <row xmlns:x14ac="http://schemas.microsoft.com/office/spreadsheetml/2009/9/ac" r="195" ht="15.75" x14ac:dyDescent="0.25">
      <c r="A195" s="180" t="s">
        <v>159</v>
      </c>
      <c r="B195" s="10">
        <v>2026</v>
      </c>
      <c r="C195" s="180" t="s">
        <v>18</v>
      </c>
      <c r="D195" s="10"/>
      <c r="E195" s="10"/>
      <c r="F195" s="10"/>
      <c r="G195" s="10"/>
      <c r="H195" s="10"/>
      <c r="I195" s="10"/>
      <c r="J195" s="10"/>
      <c r="K195" s="10"/>
      <c r="L195" s="10"/>
      <c r="M195" s="10"/>
      <c r="N195" s="10"/>
      <c r="O195" s="10"/>
      <c r="P195" s="10"/>
      <c r="Q195" s="10"/>
      <c r="R195" s="10"/>
      <c r="S195" s="10"/>
      <c r="T195" s="10"/>
      <c r="U195" s="10"/>
      <c r="V195" s="10"/>
      <c r="W195" s="180"/>
      <c r="X195" s="180"/>
      <c r="Y195" s="180"/>
      <c r="Z195" s="180"/>
      <c r="AA195" s="180"/>
      <c r="AB195" s="180"/>
    </row>
    <row xmlns:x14ac="http://schemas.microsoft.com/office/spreadsheetml/2009/9/ac" r="196" ht="15.75" x14ac:dyDescent="0.25">
      <c r="A196" s="180" t="s">
        <v>159</v>
      </c>
      <c r="B196" s="10">
        <v>2027</v>
      </c>
      <c r="C196" s="180" t="s">
        <v>18</v>
      </c>
      <c r="D196" s="10"/>
      <c r="E196" s="10"/>
      <c r="F196" s="10"/>
      <c r="G196" s="10"/>
      <c r="H196" s="10"/>
      <c r="I196" s="10"/>
      <c r="J196" s="10"/>
      <c r="K196" s="10"/>
      <c r="L196" s="10"/>
      <c r="M196" s="10"/>
      <c r="N196" s="10"/>
      <c r="O196" s="10"/>
      <c r="P196" s="10"/>
      <c r="Q196" s="10"/>
      <c r="R196" s="10"/>
      <c r="S196" s="10"/>
      <c r="T196" s="10"/>
      <c r="U196" s="10"/>
      <c r="V196" s="10"/>
      <c r="W196" s="180"/>
      <c r="X196" s="180"/>
      <c r="Y196" s="180"/>
      <c r="Z196" s="180"/>
      <c r="AA196" s="180"/>
      <c r="AB196" s="180"/>
    </row>
    <row xmlns:x14ac="http://schemas.microsoft.com/office/spreadsheetml/2009/9/ac" r="197" ht="15.75" x14ac:dyDescent="0.25">
      <c r="A197" s="180" t="s">
        <v>159</v>
      </c>
      <c r="B197" s="10">
        <v>2028</v>
      </c>
      <c r="C197" s="180" t="s">
        <v>18</v>
      </c>
      <c r="D197" s="10"/>
      <c r="E197" s="10"/>
      <c r="F197" s="10"/>
      <c r="G197" s="10"/>
      <c r="H197" s="10"/>
      <c r="I197" s="10"/>
      <c r="J197" s="10"/>
      <c r="K197" s="10"/>
      <c r="L197" s="10"/>
      <c r="M197" s="10"/>
      <c r="N197" s="10"/>
      <c r="O197" s="10"/>
      <c r="P197" s="10"/>
      <c r="Q197" s="10"/>
      <c r="R197" s="10"/>
      <c r="S197" s="10"/>
      <c r="T197" s="10"/>
      <c r="U197" s="10"/>
      <c r="V197" s="10"/>
      <c r="W197" s="180"/>
      <c r="X197" s="180"/>
      <c r="Y197" s="180"/>
      <c r="Z197" s="180"/>
      <c r="AA197" s="180"/>
      <c r="AB197" s="180"/>
    </row>
    <row xmlns:x14ac="http://schemas.microsoft.com/office/spreadsheetml/2009/9/ac" r="198" ht="15.75" x14ac:dyDescent="0.25">
      <c r="A198" s="180" t="s">
        <v>159</v>
      </c>
      <c r="B198" s="10">
        <v>2029</v>
      </c>
      <c r="C198" s="180" t="s">
        <v>18</v>
      </c>
      <c r="D198" s="10"/>
      <c r="E198" s="10"/>
      <c r="F198" s="10"/>
      <c r="G198" s="10"/>
      <c r="H198" s="10"/>
      <c r="I198" s="10"/>
      <c r="J198" s="10"/>
      <c r="K198" s="10"/>
      <c r="L198" s="10"/>
      <c r="M198" s="10"/>
      <c r="N198" s="10"/>
      <c r="O198" s="10"/>
      <c r="P198" s="10"/>
      <c r="Q198" s="10"/>
      <c r="R198" s="10"/>
      <c r="S198" s="10"/>
      <c r="T198" s="10"/>
      <c r="U198" s="10"/>
      <c r="V198" s="10"/>
      <c r="W198" s="180"/>
      <c r="X198" s="180"/>
      <c r="Y198" s="180"/>
      <c r="Z198" s="180"/>
      <c r="AA198" s="180"/>
      <c r="AB198" s="180"/>
    </row>
    <row xmlns:x14ac="http://schemas.microsoft.com/office/spreadsheetml/2009/9/ac" r="199" ht="15.75" x14ac:dyDescent="0.25">
      <c r="A199" s="180" t="s">
        <v>159</v>
      </c>
      <c r="B199" s="10">
        <v>2030</v>
      </c>
      <c r="C199" s="180" t="s">
        <v>18</v>
      </c>
      <c r="D199" s="10"/>
      <c r="E199" s="10"/>
      <c r="F199" s="10"/>
      <c r="G199" s="10"/>
      <c r="H199" s="10"/>
      <c r="I199" s="10"/>
      <c r="J199" s="10"/>
      <c r="K199" s="10"/>
      <c r="L199" s="10"/>
      <c r="M199" s="10"/>
      <c r="N199" s="10"/>
      <c r="O199" s="10"/>
      <c r="P199" s="10"/>
      <c r="Q199" s="10"/>
      <c r="R199" s="10"/>
      <c r="S199" s="10"/>
      <c r="T199" s="10"/>
      <c r="U199" s="10"/>
      <c r="V199" s="10"/>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F244-CBA6-4EEE-B51F-2648C80DA9F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9" customWidth="true"/>
    <col min="2" max="2" width="6.5" style="230" customWidth="true"/>
    <col min="3" max="3" width="14.125" style="231" customWidth="true"/>
    <col min="4" max="4" width="9.75" style="209" customWidth="true"/>
    <col min="5" max="5" width="8" style="232" customWidth="true"/>
    <col min="6" max="6" width="8" style="233" customWidth="true"/>
    <col min="7" max="7" width="8" style="234" customWidth="true"/>
    <col min="8" max="8" width="8" style="235" customWidth="true"/>
    <col min="9" max="9" width="8" style="228" customWidth="true"/>
    <col min="10" max="10" width="8" style="236" customWidth="true"/>
    <col min="11" max="11" width="8" style="237" customWidth="true"/>
    <col min="12" max="12" width="8" style="233" customWidth="true"/>
    <col min="13" max="13" width="8" style="238" customWidth="true"/>
    <col min="14" max="14" width="8" style="239" customWidth="true"/>
    <col min="15" max="19" width="8" style="209" customWidth="true"/>
    <col min="20" max="16384" width="9" style="209"/>
  </cols>
  <sheetData>
    <row xmlns:x14ac="http://schemas.microsoft.com/office/spreadsheetml/2009/9/ac" r="1" ht="20.25" customHeight="true" x14ac:dyDescent="0.2">
      <c r="A1" s="582" t="s">
        <v>346</v>
      </c>
      <c r="B1" s="583"/>
      <c r="C1" s="583"/>
      <c r="D1" s="583"/>
      <c r="E1" s="584" t="s">
        <v>52</v>
      </c>
      <c r="F1" s="585"/>
      <c r="G1" s="585"/>
      <c r="H1" s="585"/>
      <c r="I1" s="586"/>
      <c r="J1" s="587" t="s">
        <v>10</v>
      </c>
      <c r="K1" s="587"/>
      <c r="L1" s="587"/>
      <c r="M1" s="587"/>
      <c r="N1" s="587"/>
      <c r="O1" s="588" t="s">
        <v>11</v>
      </c>
      <c r="P1" s="589"/>
      <c r="Q1" s="589"/>
      <c r="R1" s="589"/>
      <c r="S1" s="590"/>
    </row>
    <row xmlns:x14ac="http://schemas.microsoft.com/office/spreadsheetml/2009/9/ac" r="2" x14ac:dyDescent="0.2">
      <c r="A2" s="583"/>
      <c r="B2" s="583"/>
      <c r="C2" s="583"/>
      <c r="D2" s="583"/>
      <c r="E2" s="210"/>
      <c r="F2" s="211"/>
      <c r="G2" s="240"/>
      <c r="H2" s="212"/>
      <c r="I2" s="241"/>
      <c r="J2" s="213"/>
      <c r="K2" s="211"/>
      <c r="L2" s="242"/>
      <c r="M2" s="212"/>
      <c r="N2" s="243"/>
      <c r="O2" s="210"/>
      <c r="P2" s="211"/>
      <c r="Q2" s="214"/>
      <c r="R2" s="212"/>
      <c r="S2" s="241"/>
    </row>
    <row xmlns:x14ac="http://schemas.microsoft.com/office/spreadsheetml/2009/9/ac" r="3" ht="134.25" customHeight="true" x14ac:dyDescent="0.2">
      <c r="A3" s="215" t="s">
        <v>9</v>
      </c>
      <c r="B3" s="216" t="s">
        <v>4</v>
      </c>
      <c r="C3" s="217" t="s">
        <v>8</v>
      </c>
      <c r="D3" s="218" t="s">
        <v>227</v>
      </c>
      <c r="E3" s="219" t="s">
        <v>25</v>
      </c>
      <c r="F3" s="220" t="s">
        <v>19</v>
      </c>
      <c r="G3" s="244" t="s">
        <v>201</v>
      </c>
      <c r="H3" s="221" t="s">
        <v>210</v>
      </c>
      <c r="I3" s="245" t="s">
        <v>36</v>
      </c>
      <c r="J3" s="222" t="s">
        <v>25</v>
      </c>
      <c r="K3" s="223" t="s">
        <v>19</v>
      </c>
      <c r="L3" s="246" t="s">
        <v>202</v>
      </c>
      <c r="M3" s="221" t="s">
        <v>210</v>
      </c>
      <c r="N3" s="247" t="s">
        <v>36</v>
      </c>
      <c r="O3" s="219" t="s">
        <v>25</v>
      </c>
      <c r="P3" s="220" t="s">
        <v>141</v>
      </c>
      <c r="Q3" s="224" t="s">
        <v>203</v>
      </c>
      <c r="R3" s="221" t="s">
        <v>210</v>
      </c>
      <c r="S3" s="245" t="s">
        <v>36</v>
      </c>
    </row>
    <row xmlns:x14ac="http://schemas.microsoft.com/office/spreadsheetml/2009/9/ac" r="4" x14ac:dyDescent="0.2">
      <c r="A4" s="352" t="str">
        <f>IF(ISBLANK(Regressions!A14), " ", Regressions!A14)</f>
        <v>Honduras</v>
      </c>
      <c r="B4" s="353">
        <f>IF(ISBLANK(Regressions!B14), " ", Regressions!B14)</f>
        <v>2000</v>
      </c>
      <c r="C4" s="225" t="str">
        <f>IF(ISBLANK(Regressions!C14), " ", Regressions!C14)</f>
        <v>National</v>
      </c>
      <c r="D4" s="354">
        <f>IF(ISBLANK(Regressions!D14), " ", Regressions!D14)</f>
        <v>2454851</v>
      </c>
      <c r="E4" s="226">
        <f>IF(ISNUMBER(Regressions!E14),ROUND(Regressions!E14, 1), NA())</f>
        <v>79.599999999999994</v>
      </c>
      <c r="F4" s="355">
        <f>IF(ISNUMBER(Regressions!F14),ROUND(Regressions!F14, 1), NA())</f>
        <v>73.900000000000006</v>
      </c>
      <c r="G4" s="248" t="e">
        <f>IF(ISNUMBER(Regressions!G14),ROUND(Regressions!G14, 1), NA())</f>
        <v>#N/A</v>
      </c>
      <c r="H4" s="356" t="e">
        <f>IF(ISNUMBER(Regressions!H14),ROUND(Regressions!H14, 1), NA())</f>
        <v>#N/A</v>
      </c>
      <c r="I4" s="249">
        <f>IF(ISNUMBER(Regressions!I14),ROUND(Regressions!I14, 1), NA())</f>
        <v>26.1</v>
      </c>
      <c r="J4" s="357" t="e">
        <f>IF(ISNUMBER(Regressions!K14),ROUND(Regressions!K14, 1), NA())</f>
        <v>#N/A</v>
      </c>
      <c r="K4" s="355" t="e">
        <f>IF(ISNUMBER(Regressions!L14),ROUND(Regressions!L14, 1), NA())</f>
        <v>#N/A</v>
      </c>
      <c r="L4" s="250">
        <f>IF(ISNUMBER(Regressions!M14),ROUND(Regressions!M14, 1), NA())</f>
        <v>31.5</v>
      </c>
      <c r="M4" s="356" t="e">
        <f>IF(ISNUMBER(Regressions!N14),ROUND(Regressions!N14, 1), NA())</f>
        <v>#N/A</v>
      </c>
      <c r="N4" s="249" t="e">
        <f>IF(ISNUMBER(Regressions!O14),ROUND(Regressions!O14, 1), NA())</f>
        <v>#N/A</v>
      </c>
      <c r="O4" s="357" t="e">
        <f>IF(ISNUMBER(Regressions!Q14),ROUND(Regressions!Q14, 1), NA())</f>
        <v>#N/A</v>
      </c>
      <c r="P4" s="355" t="e">
        <f>IF(ISNUMBER(Regressions!R14),ROUND(Regressions!R14, 1), NA())</f>
        <v>#N/A</v>
      </c>
      <c r="Q4" s="227" t="e">
        <f>IF(ISNUMBER(Regressions!S14),ROUND(Regressions!S14, 1), NA())</f>
        <v>#N/A</v>
      </c>
      <c r="R4" s="356" t="e">
        <f>IF(ISNUMBER(Regressions!T14),ROUND(Regressions!T14, 1), NA())</f>
        <v>#N/A</v>
      </c>
      <c r="S4" s="249" t="e">
        <f>IF(ISNUMBER(Regressions!U14),ROUND(Regressions!U14, 1), NA())</f>
        <v>#N/A</v>
      </c>
    </row>
    <row xmlns:x14ac="http://schemas.microsoft.com/office/spreadsheetml/2009/9/ac" r="5" x14ac:dyDescent="0.2">
      <c r="A5" s="352" t="str">
        <f>IF(ISBLANK(Regressions!A15), " ", Regressions!A15)</f>
        <v>Honduras</v>
      </c>
      <c r="B5" s="353">
        <f>IF(ISBLANK(Regressions!B15), " ", Regressions!B15)</f>
        <v>2001</v>
      </c>
      <c r="C5" s="358" t="str">
        <f>IF(ISBLANK(Regressions!C15), " ", Regressions!C15)</f>
        <v>National</v>
      </c>
      <c r="D5" s="354">
        <f>IF(ISBLANK(Regressions!D15), " ", Regressions!D15)</f>
        <v>2502287</v>
      </c>
      <c r="E5" s="226">
        <f>IF(ISNUMBER(Regressions!E15),ROUND(Regressions!E15, 1), NA())</f>
        <v>79.599999999999994</v>
      </c>
      <c r="F5" s="355">
        <f>IF(ISNUMBER(Regressions!F15),ROUND(Regressions!F15, 1), NA())</f>
        <v>73.900000000000006</v>
      </c>
      <c r="G5" s="248" t="e">
        <f>IF(ISNUMBER(Regressions!G15),ROUND(Regressions!G15, 1), NA())</f>
        <v>#N/A</v>
      </c>
      <c r="H5" s="356" t="e">
        <f>IF(ISNUMBER(Regressions!H15),ROUND(Regressions!H15, 1), NA())</f>
        <v>#N/A</v>
      </c>
      <c r="I5" s="249">
        <f>IF(ISNUMBER(Regressions!I15),ROUND(Regressions!I15, 1), NA())</f>
        <v>26.1</v>
      </c>
      <c r="J5" s="357" t="e">
        <f>IF(ISNUMBER(Regressions!K15),ROUND(Regressions!K15, 1), NA())</f>
        <v>#N/A</v>
      </c>
      <c r="K5" s="355" t="e">
        <f>IF(ISNUMBER(Regressions!L15),ROUND(Regressions!L15, 1), NA())</f>
        <v>#N/A</v>
      </c>
      <c r="L5" s="250">
        <f>IF(ISNUMBER(Regressions!M15),ROUND(Regressions!M15, 1), NA())</f>
        <v>31.5</v>
      </c>
      <c r="M5" s="356" t="e">
        <f>IF(ISNUMBER(Regressions!N15),ROUND(Regressions!N15, 1), NA())</f>
        <v>#N/A</v>
      </c>
      <c r="N5" s="249" t="e">
        <f>IF(ISNUMBER(Regressions!O15),ROUND(Regressions!O15, 1), NA())</f>
        <v>#N/A</v>
      </c>
      <c r="O5" s="357" t="e">
        <f>IF(ISNUMBER(Regressions!Q15),ROUND(Regressions!Q15, 1), NA())</f>
        <v>#N/A</v>
      </c>
      <c r="P5" s="355" t="e">
        <f>IF(ISNUMBER(Regressions!R15),ROUND(Regressions!R15, 1), NA())</f>
        <v>#N/A</v>
      </c>
      <c r="Q5" s="227" t="e">
        <f>IF(ISNUMBER(Regressions!S15),ROUND(Regressions!S15, 1), NA())</f>
        <v>#N/A</v>
      </c>
      <c r="R5" s="356" t="e">
        <f>IF(ISNUMBER(Regressions!T15),ROUND(Regressions!T15, 1), NA())</f>
        <v>#N/A</v>
      </c>
      <c r="S5" s="249" t="e">
        <f>IF(ISNUMBER(Regressions!U15),ROUND(Regressions!U15, 1), NA())</f>
        <v>#N/A</v>
      </c>
      <c r="T5" s="228"/>
      <c r="U5" s="228"/>
      <c r="V5" s="228"/>
      <c r="W5" s="228"/>
      <c r="X5" s="228"/>
      <c r="Y5" s="228"/>
      <c r="Z5" s="228"/>
      <c r="AA5" s="228"/>
    </row>
    <row xmlns:x14ac="http://schemas.microsoft.com/office/spreadsheetml/2009/9/ac" r="6" x14ac:dyDescent="0.2">
      <c r="A6" s="352" t="str">
        <f>IF(ISBLANK(Regressions!A16), " ", Regressions!A16)</f>
        <v>Honduras</v>
      </c>
      <c r="B6" s="353">
        <f>IF(ISBLANK(Regressions!B16), " ", Regressions!B16)</f>
        <v>2002</v>
      </c>
      <c r="C6" s="358" t="str">
        <f>IF(ISBLANK(Regressions!C16), " ", Regressions!C16)</f>
        <v>National</v>
      </c>
      <c r="D6" s="354">
        <f>IF(ISBLANK(Regressions!D16), " ", Regressions!D16)</f>
        <v>2550826</v>
      </c>
      <c r="E6" s="226">
        <f>IF(ISNUMBER(Regressions!E16),ROUND(Regressions!E16, 1), NA())</f>
        <v>79.599999999999994</v>
      </c>
      <c r="F6" s="355">
        <f>IF(ISNUMBER(Regressions!F16),ROUND(Regressions!F16, 1), NA())</f>
        <v>73.900000000000006</v>
      </c>
      <c r="G6" s="248" t="e">
        <f>IF(ISNUMBER(Regressions!G16),ROUND(Regressions!G16, 1), NA())</f>
        <v>#N/A</v>
      </c>
      <c r="H6" s="356" t="e">
        <f>IF(ISNUMBER(Regressions!H16),ROUND(Regressions!H16, 1), NA())</f>
        <v>#N/A</v>
      </c>
      <c r="I6" s="249">
        <f>IF(ISNUMBER(Regressions!I16),ROUND(Regressions!I16, 1), NA())</f>
        <v>26.1</v>
      </c>
      <c r="J6" s="357" t="e">
        <f>IF(ISNUMBER(Regressions!K16),ROUND(Regressions!K16, 1), NA())</f>
        <v>#N/A</v>
      </c>
      <c r="K6" s="355" t="e">
        <f>IF(ISNUMBER(Regressions!L16),ROUND(Regressions!L16, 1), NA())</f>
        <v>#N/A</v>
      </c>
      <c r="L6" s="250">
        <f>IF(ISNUMBER(Regressions!M16),ROUND(Regressions!M16, 1), NA())</f>
        <v>31.5</v>
      </c>
      <c r="M6" s="356" t="e">
        <f>IF(ISNUMBER(Regressions!N16),ROUND(Regressions!N16, 1), NA())</f>
        <v>#N/A</v>
      </c>
      <c r="N6" s="249" t="e">
        <f>IF(ISNUMBER(Regressions!O16),ROUND(Regressions!O16, 1), NA())</f>
        <v>#N/A</v>
      </c>
      <c r="O6" s="357" t="e">
        <f>IF(ISNUMBER(Regressions!Q16),ROUND(Regressions!Q16, 1), NA())</f>
        <v>#N/A</v>
      </c>
      <c r="P6" s="355" t="e">
        <f>IF(ISNUMBER(Regressions!R16),ROUND(Regressions!R16, 1), NA())</f>
        <v>#N/A</v>
      </c>
      <c r="Q6" s="227" t="e">
        <f>IF(ISNUMBER(Regressions!S16),ROUND(Regressions!S16, 1), NA())</f>
        <v>#N/A</v>
      </c>
      <c r="R6" s="356" t="e">
        <f>IF(ISNUMBER(Regressions!T16),ROUND(Regressions!T16, 1), NA())</f>
        <v>#N/A</v>
      </c>
      <c r="S6" s="249" t="e">
        <f>IF(ISNUMBER(Regressions!U16),ROUND(Regressions!U16, 1), NA())</f>
        <v>#N/A</v>
      </c>
      <c r="T6" s="228"/>
      <c r="U6" s="228"/>
      <c r="V6" s="228"/>
      <c r="W6" s="228"/>
      <c r="X6" s="228"/>
      <c r="Y6" s="228"/>
      <c r="Z6" s="228"/>
      <c r="AA6" s="228"/>
    </row>
    <row xmlns:x14ac="http://schemas.microsoft.com/office/spreadsheetml/2009/9/ac" r="7" x14ac:dyDescent="0.2">
      <c r="A7" s="352" t="str">
        <f>IF(ISBLANK(Regressions!A17), " ", Regressions!A17)</f>
        <v>Honduras</v>
      </c>
      <c r="B7" s="353">
        <f>IF(ISBLANK(Regressions!B17), " ", Regressions!B17)</f>
        <v>2003</v>
      </c>
      <c r="C7" s="358" t="str">
        <f>IF(ISBLANK(Regressions!C17), " ", Regressions!C17)</f>
        <v>National</v>
      </c>
      <c r="D7" s="354">
        <f>IF(ISBLANK(Regressions!D17), " ", Regressions!D17)</f>
        <v>2649205</v>
      </c>
      <c r="E7" s="226">
        <f>IF(ISNUMBER(Regressions!E17),ROUND(Regressions!E17, 1), NA())</f>
        <v>80</v>
      </c>
      <c r="F7" s="355">
        <f>IF(ISNUMBER(Regressions!F17),ROUND(Regressions!F17, 1), NA())</f>
        <v>74.099999999999994</v>
      </c>
      <c r="G7" s="248" t="e">
        <f>IF(ISNUMBER(Regressions!G17),ROUND(Regressions!G17, 1), NA())</f>
        <v>#N/A</v>
      </c>
      <c r="H7" s="356" t="e">
        <f>IF(ISNUMBER(Regressions!H17),ROUND(Regressions!H17, 1), NA())</f>
        <v>#N/A</v>
      </c>
      <c r="I7" s="249">
        <f>IF(ISNUMBER(Regressions!I17),ROUND(Regressions!I17, 1), NA())</f>
        <v>25.9</v>
      </c>
      <c r="J7" s="357" t="e">
        <f>IF(ISNUMBER(Regressions!K17),ROUND(Regressions!K17, 1), NA())</f>
        <v>#N/A</v>
      </c>
      <c r="K7" s="355" t="e">
        <f>IF(ISNUMBER(Regressions!L17),ROUND(Regressions!L17, 1), NA())</f>
        <v>#N/A</v>
      </c>
      <c r="L7" s="250">
        <f>IF(ISNUMBER(Regressions!M17),ROUND(Regressions!M17, 1), NA())</f>
        <v>34.5</v>
      </c>
      <c r="M7" s="356" t="e">
        <f>IF(ISNUMBER(Regressions!N17),ROUND(Regressions!N17, 1), NA())</f>
        <v>#N/A</v>
      </c>
      <c r="N7" s="249" t="e">
        <f>IF(ISNUMBER(Regressions!O17),ROUND(Regressions!O17, 1), NA())</f>
        <v>#N/A</v>
      </c>
      <c r="O7" s="357" t="e">
        <f>IF(ISNUMBER(Regressions!Q17),ROUND(Regressions!Q17, 1), NA())</f>
        <v>#N/A</v>
      </c>
      <c r="P7" s="355" t="e">
        <f>IF(ISNUMBER(Regressions!R17),ROUND(Regressions!R17, 1), NA())</f>
        <v>#N/A</v>
      </c>
      <c r="Q7" s="227" t="e">
        <f>IF(ISNUMBER(Regressions!S17),ROUND(Regressions!S17, 1), NA())</f>
        <v>#N/A</v>
      </c>
      <c r="R7" s="356" t="e">
        <f>IF(ISNUMBER(Regressions!T17),ROUND(Regressions!T17, 1), NA())</f>
        <v>#N/A</v>
      </c>
      <c r="S7" s="249" t="e">
        <f>IF(ISNUMBER(Regressions!U17),ROUND(Regressions!U17, 1), NA())</f>
        <v>#N/A</v>
      </c>
      <c r="T7" s="228"/>
      <c r="U7" s="228"/>
      <c r="V7" s="228"/>
      <c r="W7" s="228"/>
      <c r="X7" s="228"/>
      <c r="Y7" s="228"/>
      <c r="Z7" s="228"/>
      <c r="AA7" s="228"/>
    </row>
    <row xmlns:x14ac="http://schemas.microsoft.com/office/spreadsheetml/2009/9/ac" r="8" x14ac:dyDescent="0.2">
      <c r="A8" s="352" t="str">
        <f>IF(ISBLANK(Regressions!A18), " ", Regressions!A18)</f>
        <v>Honduras</v>
      </c>
      <c r="B8" s="353">
        <f>IF(ISBLANK(Regressions!B18), " ", Regressions!B18)</f>
        <v>2004</v>
      </c>
      <c r="C8" s="358" t="str">
        <f>IF(ISBLANK(Regressions!C18), " ", Regressions!C18)</f>
        <v>National</v>
      </c>
      <c r="D8" s="354">
        <f>IF(ISBLANK(Regressions!D18), " ", Regressions!D18)</f>
        <v>2699813</v>
      </c>
      <c r="E8" s="226">
        <f>IF(ISNUMBER(Regressions!E18),ROUND(Regressions!E18, 1), NA())</f>
        <v>80.3</v>
      </c>
      <c r="F8" s="355">
        <f>IF(ISNUMBER(Regressions!F18),ROUND(Regressions!F18, 1), NA())</f>
        <v>74.3</v>
      </c>
      <c r="G8" s="248" t="e">
        <f>IF(ISNUMBER(Regressions!G18),ROUND(Regressions!G18, 1), NA())</f>
        <v>#N/A</v>
      </c>
      <c r="H8" s="356" t="e">
        <f>IF(ISNUMBER(Regressions!H18),ROUND(Regressions!H18, 1), NA())</f>
        <v>#N/A</v>
      </c>
      <c r="I8" s="249">
        <f>IF(ISNUMBER(Regressions!I18),ROUND(Regressions!I18, 1), NA())</f>
        <v>25.7</v>
      </c>
      <c r="J8" s="357" t="e">
        <f>IF(ISNUMBER(Regressions!K18),ROUND(Regressions!K18, 1), NA())</f>
        <v>#N/A</v>
      </c>
      <c r="K8" s="355" t="e">
        <f>IF(ISNUMBER(Regressions!L18),ROUND(Regressions!L18, 1), NA())</f>
        <v>#N/A</v>
      </c>
      <c r="L8" s="250">
        <f>IF(ISNUMBER(Regressions!M18),ROUND(Regressions!M18, 1), NA())</f>
        <v>37.6</v>
      </c>
      <c r="M8" s="356" t="e">
        <f>IF(ISNUMBER(Regressions!N18),ROUND(Regressions!N18, 1), NA())</f>
        <v>#N/A</v>
      </c>
      <c r="N8" s="249" t="e">
        <f>IF(ISNUMBER(Regressions!O18),ROUND(Regressions!O18, 1), NA())</f>
        <v>#N/A</v>
      </c>
      <c r="O8" s="357" t="e">
        <f>IF(ISNUMBER(Regressions!Q18),ROUND(Regressions!Q18, 1), NA())</f>
        <v>#N/A</v>
      </c>
      <c r="P8" s="355" t="e">
        <f>IF(ISNUMBER(Regressions!R18),ROUND(Regressions!R18, 1), NA())</f>
        <v>#N/A</v>
      </c>
      <c r="Q8" s="227" t="e">
        <f>IF(ISNUMBER(Regressions!S18),ROUND(Regressions!S18, 1), NA())</f>
        <v>#N/A</v>
      </c>
      <c r="R8" s="356" t="e">
        <f>IF(ISNUMBER(Regressions!T18),ROUND(Regressions!T18, 1), NA())</f>
        <v>#N/A</v>
      </c>
      <c r="S8" s="249" t="e">
        <f>IF(ISNUMBER(Regressions!U18),ROUND(Regressions!U18, 1), NA())</f>
        <v>#N/A</v>
      </c>
      <c r="T8" s="228"/>
      <c r="U8" s="228"/>
      <c r="V8" s="228"/>
      <c r="W8" s="228"/>
      <c r="X8" s="228"/>
      <c r="Y8" s="228"/>
      <c r="Z8" s="228"/>
      <c r="AA8" s="228"/>
    </row>
    <row xmlns:x14ac="http://schemas.microsoft.com/office/spreadsheetml/2009/9/ac" r="9" x14ac:dyDescent="0.2">
      <c r="A9" s="352" t="str">
        <f>IF(ISBLANK(Regressions!A19), " ", Regressions!A19)</f>
        <v>Honduras</v>
      </c>
      <c r="B9" s="353">
        <f>IF(ISBLANK(Regressions!B19), " ", Regressions!B19)</f>
        <v>2005</v>
      </c>
      <c r="C9" s="358" t="str">
        <f>IF(ISBLANK(Regressions!C19), " ", Regressions!C19)</f>
        <v>National</v>
      </c>
      <c r="D9" s="354">
        <f>IF(ISBLANK(Regressions!D19), " ", Regressions!D19)</f>
        <v>2748354</v>
      </c>
      <c r="E9" s="226">
        <f>IF(ISNUMBER(Regressions!E19),ROUND(Regressions!E19, 1), NA())</f>
        <v>80.599999999999994</v>
      </c>
      <c r="F9" s="355">
        <f>IF(ISNUMBER(Regressions!F19),ROUND(Regressions!F19, 1), NA())</f>
        <v>74.5</v>
      </c>
      <c r="G9" s="248" t="e">
        <f>IF(ISNUMBER(Regressions!G19),ROUND(Regressions!G19, 1), NA())</f>
        <v>#N/A</v>
      </c>
      <c r="H9" s="356" t="e">
        <f>IF(ISNUMBER(Regressions!H19),ROUND(Regressions!H19, 1), NA())</f>
        <v>#N/A</v>
      </c>
      <c r="I9" s="249">
        <f>IF(ISNUMBER(Regressions!I19),ROUND(Regressions!I19, 1), NA())</f>
        <v>25.5</v>
      </c>
      <c r="J9" s="357" t="e">
        <f>IF(ISNUMBER(Regressions!K19),ROUND(Regressions!K19, 1), NA())</f>
        <v>#N/A</v>
      </c>
      <c r="K9" s="355" t="e">
        <f>IF(ISNUMBER(Regressions!L19),ROUND(Regressions!L19, 1), NA())</f>
        <v>#N/A</v>
      </c>
      <c r="L9" s="250">
        <f>IF(ISNUMBER(Regressions!M19),ROUND(Regressions!M19, 1), NA())</f>
        <v>40.6</v>
      </c>
      <c r="M9" s="356" t="e">
        <f>IF(ISNUMBER(Regressions!N19),ROUND(Regressions!N19, 1), NA())</f>
        <v>#N/A</v>
      </c>
      <c r="N9" s="249" t="e">
        <f>IF(ISNUMBER(Regressions!O19),ROUND(Regressions!O19, 1), NA())</f>
        <v>#N/A</v>
      </c>
      <c r="O9" s="357" t="e">
        <f>IF(ISNUMBER(Regressions!Q19),ROUND(Regressions!Q19, 1), NA())</f>
        <v>#N/A</v>
      </c>
      <c r="P9" s="355" t="e">
        <f>IF(ISNUMBER(Regressions!R19),ROUND(Regressions!R19, 1), NA())</f>
        <v>#N/A</v>
      </c>
      <c r="Q9" s="227" t="e">
        <f>IF(ISNUMBER(Regressions!S19),ROUND(Regressions!S19, 1), NA())</f>
        <v>#N/A</v>
      </c>
      <c r="R9" s="356" t="e">
        <f>IF(ISNUMBER(Regressions!T19),ROUND(Regressions!T19, 1), NA())</f>
        <v>#N/A</v>
      </c>
      <c r="S9" s="249" t="e">
        <f>IF(ISNUMBER(Regressions!U19),ROUND(Regressions!U19, 1), NA())</f>
        <v>#N/A</v>
      </c>
    </row>
    <row xmlns:x14ac="http://schemas.microsoft.com/office/spreadsheetml/2009/9/ac" r="10" x14ac:dyDescent="0.2">
      <c r="A10" s="352" t="str">
        <f>IF(ISBLANK(Regressions!A20), " ", Regressions!A20)</f>
        <v>Honduras</v>
      </c>
      <c r="B10" s="353">
        <f>IF(ISBLANK(Regressions!B20), " ", Regressions!B20)</f>
        <v>2006</v>
      </c>
      <c r="C10" s="358" t="str">
        <f>IF(ISBLANK(Regressions!C20), " ", Regressions!C20)</f>
        <v>National</v>
      </c>
      <c r="D10" s="354">
        <f>IF(ISBLANK(Regressions!D20), " ", Regressions!D20)</f>
        <v>2793638</v>
      </c>
      <c r="E10" s="226">
        <f>IF(ISNUMBER(Regressions!E20),ROUND(Regressions!E20, 1), NA())</f>
        <v>81</v>
      </c>
      <c r="F10" s="355">
        <f>IF(ISNUMBER(Regressions!F20),ROUND(Regressions!F20, 1), NA())</f>
        <v>74.7</v>
      </c>
      <c r="G10" s="248">
        <f>IF(ISNUMBER(Regressions!G20),ROUND(Regressions!G20, 1), NA())</f>
        <v>23.2</v>
      </c>
      <c r="H10" s="356">
        <f>IF(ISNUMBER(Regressions!H20),ROUND(Regressions!H20, 1), NA())</f>
        <v>51.5</v>
      </c>
      <c r="I10" s="249">
        <f>IF(ISNUMBER(Regressions!I20),ROUND(Regressions!I20, 1), NA())</f>
        <v>25.3</v>
      </c>
      <c r="J10" s="357" t="e">
        <f>IF(ISNUMBER(Regressions!K20),ROUND(Regressions!K20, 1), NA())</f>
        <v>#N/A</v>
      </c>
      <c r="K10" s="355" t="e">
        <f>IF(ISNUMBER(Regressions!L20),ROUND(Regressions!L20, 1), NA())</f>
        <v>#N/A</v>
      </c>
      <c r="L10" s="250">
        <f>IF(ISNUMBER(Regressions!M20),ROUND(Regressions!M20, 1), NA())</f>
        <v>43.7</v>
      </c>
      <c r="M10" s="356" t="e">
        <f>IF(ISNUMBER(Regressions!N20),ROUND(Regressions!N20, 1), NA())</f>
        <v>#N/A</v>
      </c>
      <c r="N10" s="249" t="e">
        <f>IF(ISNUMBER(Regressions!O20),ROUND(Regressions!O20, 1), NA())</f>
        <v>#N/A</v>
      </c>
      <c r="O10" s="357" t="e">
        <f>IF(ISNUMBER(Regressions!Q20),ROUND(Regressions!Q20, 1), NA())</f>
        <v>#N/A</v>
      </c>
      <c r="P10" s="355" t="e">
        <f>IF(ISNUMBER(Regressions!R20),ROUND(Regressions!R20, 1), NA())</f>
        <v>#N/A</v>
      </c>
      <c r="Q10" s="227" t="e">
        <f>IF(ISNUMBER(Regressions!S20),ROUND(Regressions!S20, 1), NA())</f>
        <v>#N/A</v>
      </c>
      <c r="R10" s="356" t="e">
        <f>IF(ISNUMBER(Regressions!T20),ROUND(Regressions!T20, 1), NA())</f>
        <v>#N/A</v>
      </c>
      <c r="S10" s="249" t="e">
        <f>IF(ISNUMBER(Regressions!U20),ROUND(Regressions!U20, 1), NA())</f>
        <v>#N/A</v>
      </c>
    </row>
    <row xmlns:x14ac="http://schemas.microsoft.com/office/spreadsheetml/2009/9/ac" r="11" x14ac:dyDescent="0.2">
      <c r="A11" s="352" t="str">
        <f>IF(ISBLANK(Regressions!A21), " ", Regressions!A21)</f>
        <v>Honduras</v>
      </c>
      <c r="B11" s="353">
        <f>IF(ISBLANK(Regressions!B21), " ", Regressions!B21)</f>
        <v>2007</v>
      </c>
      <c r="C11" s="358" t="str">
        <f>IF(ISBLANK(Regressions!C21), " ", Regressions!C21)</f>
        <v>National</v>
      </c>
      <c r="D11" s="354">
        <f>IF(ISBLANK(Regressions!D21), " ", Regressions!D21)</f>
        <v>2834487</v>
      </c>
      <c r="E11" s="226">
        <f>IF(ISNUMBER(Regressions!E21),ROUND(Regressions!E21, 1), NA())</f>
        <v>81.3</v>
      </c>
      <c r="F11" s="355">
        <f>IF(ISNUMBER(Regressions!F21),ROUND(Regressions!F21, 1), NA())</f>
        <v>74.900000000000006</v>
      </c>
      <c r="G11" s="248">
        <f>IF(ISNUMBER(Regressions!G21),ROUND(Regressions!G21, 1), NA())</f>
        <v>23.2</v>
      </c>
      <c r="H11" s="356">
        <f>IF(ISNUMBER(Regressions!H21),ROUND(Regressions!H21, 1), NA())</f>
        <v>51.7</v>
      </c>
      <c r="I11" s="249">
        <f>IF(ISNUMBER(Regressions!I21),ROUND(Regressions!I21, 1), NA())</f>
        <v>25.1</v>
      </c>
      <c r="J11" s="357" t="e">
        <f>IF(ISNUMBER(Regressions!K21),ROUND(Regressions!K21, 1), NA())</f>
        <v>#N/A</v>
      </c>
      <c r="K11" s="355" t="e">
        <f>IF(ISNUMBER(Regressions!L21),ROUND(Regressions!L21, 1), NA())</f>
        <v>#N/A</v>
      </c>
      <c r="L11" s="250">
        <f>IF(ISNUMBER(Regressions!M21),ROUND(Regressions!M21, 1), NA())</f>
        <v>46.7</v>
      </c>
      <c r="M11" s="356" t="e">
        <f>IF(ISNUMBER(Regressions!N21),ROUND(Regressions!N21, 1), NA())</f>
        <v>#N/A</v>
      </c>
      <c r="N11" s="249" t="e">
        <f>IF(ISNUMBER(Regressions!O21),ROUND(Regressions!O21, 1), NA())</f>
        <v>#N/A</v>
      </c>
      <c r="O11" s="357" t="e">
        <f>IF(ISNUMBER(Regressions!Q21),ROUND(Regressions!Q21, 1), NA())</f>
        <v>#N/A</v>
      </c>
      <c r="P11" s="355" t="e">
        <f>IF(ISNUMBER(Regressions!R21),ROUND(Regressions!R21, 1), NA())</f>
        <v>#N/A</v>
      </c>
      <c r="Q11" s="227" t="e">
        <f>IF(ISNUMBER(Regressions!S21),ROUND(Regressions!S21, 1), NA())</f>
        <v>#N/A</v>
      </c>
      <c r="R11" s="356" t="e">
        <f>IF(ISNUMBER(Regressions!T21),ROUND(Regressions!T21, 1), NA())</f>
        <v>#N/A</v>
      </c>
      <c r="S11" s="249" t="e">
        <f>IF(ISNUMBER(Regressions!U21),ROUND(Regressions!U21, 1), NA())</f>
        <v>#N/A</v>
      </c>
    </row>
    <row xmlns:x14ac="http://schemas.microsoft.com/office/spreadsheetml/2009/9/ac" r="12" x14ac:dyDescent="0.2">
      <c r="A12" s="352" t="str">
        <f>IF(ISBLANK(Regressions!A22), " ", Regressions!A22)</f>
        <v>Honduras</v>
      </c>
      <c r="B12" s="353">
        <f>IF(ISBLANK(Regressions!B22), " ", Regressions!B22)</f>
        <v>2008</v>
      </c>
      <c r="C12" s="358" t="str">
        <f>IF(ISBLANK(Regressions!C22), " ", Regressions!C22)</f>
        <v>National</v>
      </c>
      <c r="D12" s="354">
        <f>IF(ISBLANK(Regressions!D22), " ", Regressions!D22)</f>
        <v>2870656</v>
      </c>
      <c r="E12" s="226">
        <f>IF(ISNUMBER(Regressions!E22),ROUND(Regressions!E22, 1), NA())</f>
        <v>81.599999999999994</v>
      </c>
      <c r="F12" s="355">
        <f>IF(ISNUMBER(Regressions!F22),ROUND(Regressions!F22, 1), NA())</f>
        <v>75.099999999999994</v>
      </c>
      <c r="G12" s="248">
        <f>IF(ISNUMBER(Regressions!G22),ROUND(Regressions!G22, 1), NA())</f>
        <v>23.2</v>
      </c>
      <c r="H12" s="356">
        <f>IF(ISNUMBER(Regressions!H22),ROUND(Regressions!H22, 1), NA())</f>
        <v>51.9</v>
      </c>
      <c r="I12" s="249">
        <f>IF(ISNUMBER(Regressions!I22),ROUND(Regressions!I22, 1), NA())</f>
        <v>24.9</v>
      </c>
      <c r="J12" s="357" t="e">
        <f>IF(ISNUMBER(Regressions!K22),ROUND(Regressions!K22, 1), NA())</f>
        <v>#N/A</v>
      </c>
      <c r="K12" s="355">
        <f>IF(ISNUMBER(Regressions!L22),ROUND(Regressions!L22, 1), NA())</f>
        <v>81.5</v>
      </c>
      <c r="L12" s="250">
        <f>IF(ISNUMBER(Regressions!M22),ROUND(Regressions!M22, 1), NA())</f>
        <v>49.8</v>
      </c>
      <c r="M12" s="356">
        <f>IF(ISNUMBER(Regressions!N22),ROUND(Regressions!N22, 1), NA())</f>
        <v>31.7</v>
      </c>
      <c r="N12" s="249">
        <f>IF(ISNUMBER(Regressions!O22),ROUND(Regressions!O22, 1), NA())</f>
        <v>18.5</v>
      </c>
      <c r="O12" s="357" t="e">
        <f>IF(ISNUMBER(Regressions!Q22),ROUND(Regressions!Q22, 1), NA())</f>
        <v>#N/A</v>
      </c>
      <c r="P12" s="355">
        <f>IF(ISNUMBER(Regressions!R22),ROUND(Regressions!R22, 1), NA())</f>
        <v>59.2</v>
      </c>
      <c r="Q12" s="227" t="e">
        <f>IF(ISNUMBER(Regressions!S22),ROUND(Regressions!S22, 1), NA())</f>
        <v>#N/A</v>
      </c>
      <c r="R12" s="356" t="e">
        <f>IF(ISNUMBER(Regressions!T22),ROUND(Regressions!T22, 1), NA())</f>
        <v>#N/A</v>
      </c>
      <c r="S12" s="249">
        <f>IF(ISNUMBER(Regressions!U22),ROUND(Regressions!U22, 1), NA())</f>
        <v>40.799999999999997</v>
      </c>
    </row>
    <row xmlns:x14ac="http://schemas.microsoft.com/office/spreadsheetml/2009/9/ac" r="13" x14ac:dyDescent="0.2">
      <c r="A13" s="352" t="str">
        <f>IF(ISBLANK(Regressions!A23), " ", Regressions!A23)</f>
        <v>Honduras</v>
      </c>
      <c r="B13" s="353">
        <f>IF(ISBLANK(Regressions!B23), " ", Regressions!B23)</f>
        <v>2009</v>
      </c>
      <c r="C13" s="358" t="str">
        <f>IF(ISBLANK(Regressions!C23), " ", Regressions!C23)</f>
        <v>National</v>
      </c>
      <c r="D13" s="354">
        <f>IF(ISBLANK(Regressions!D23), " ", Regressions!D23)</f>
        <v>2901884</v>
      </c>
      <c r="E13" s="226">
        <f>IF(ISNUMBER(Regressions!E23),ROUND(Regressions!E23, 1), NA())</f>
        <v>81.900000000000006</v>
      </c>
      <c r="F13" s="355">
        <f>IF(ISNUMBER(Regressions!F23),ROUND(Regressions!F23, 1), NA())</f>
        <v>75.3</v>
      </c>
      <c r="G13" s="248">
        <f>IF(ISNUMBER(Regressions!G23),ROUND(Regressions!G23, 1), NA())</f>
        <v>23.2</v>
      </c>
      <c r="H13" s="356">
        <f>IF(ISNUMBER(Regressions!H23),ROUND(Regressions!H23, 1), NA())</f>
        <v>52.1</v>
      </c>
      <c r="I13" s="249">
        <f>IF(ISNUMBER(Regressions!I23),ROUND(Regressions!I23, 1), NA())</f>
        <v>24.7</v>
      </c>
      <c r="J13" s="357" t="e">
        <f>IF(ISNUMBER(Regressions!K23),ROUND(Regressions!K23, 1), NA())</f>
        <v>#N/A</v>
      </c>
      <c r="K13" s="355">
        <f>IF(ISNUMBER(Regressions!L23),ROUND(Regressions!L23, 1), NA())</f>
        <v>81.5</v>
      </c>
      <c r="L13" s="250">
        <f>IF(ISNUMBER(Regressions!M23),ROUND(Regressions!M23, 1), NA())</f>
        <v>52.8</v>
      </c>
      <c r="M13" s="356">
        <f>IF(ISNUMBER(Regressions!N23),ROUND(Regressions!N23, 1), NA())</f>
        <v>28.7</v>
      </c>
      <c r="N13" s="249">
        <f>IF(ISNUMBER(Regressions!O23),ROUND(Regressions!O23, 1), NA())</f>
        <v>18.5</v>
      </c>
      <c r="O13" s="357" t="e">
        <f>IF(ISNUMBER(Regressions!Q23),ROUND(Regressions!Q23, 1), NA())</f>
        <v>#N/A</v>
      </c>
      <c r="P13" s="355">
        <f>IF(ISNUMBER(Regressions!R23),ROUND(Regressions!R23, 1), NA())</f>
        <v>59.2</v>
      </c>
      <c r="Q13" s="227" t="e">
        <f>IF(ISNUMBER(Regressions!S23),ROUND(Regressions!S23, 1), NA())</f>
        <v>#N/A</v>
      </c>
      <c r="R13" s="356" t="e">
        <f>IF(ISNUMBER(Regressions!T23),ROUND(Regressions!T23, 1), NA())</f>
        <v>#N/A</v>
      </c>
      <c r="S13" s="249">
        <f>IF(ISNUMBER(Regressions!U23),ROUND(Regressions!U23, 1), NA())</f>
        <v>40.799999999999997</v>
      </c>
    </row>
    <row xmlns:x14ac="http://schemas.microsoft.com/office/spreadsheetml/2009/9/ac" r="14" x14ac:dyDescent="0.2">
      <c r="A14" s="352" t="str">
        <f>IF(ISBLANK(Regressions!A24), " ", Regressions!A24)</f>
        <v>Honduras</v>
      </c>
      <c r="B14" s="353">
        <f>IF(ISBLANK(Regressions!B24), " ", Regressions!B24)</f>
        <v>2010</v>
      </c>
      <c r="C14" s="358" t="str">
        <f>IF(ISBLANK(Regressions!C24), " ", Regressions!C24)</f>
        <v>National</v>
      </c>
      <c r="D14" s="354">
        <f>IF(ISBLANK(Regressions!D24), " ", Regressions!D24)</f>
        <v>2927829</v>
      </c>
      <c r="E14" s="226">
        <f>IF(ISNUMBER(Regressions!E24),ROUND(Regressions!E24, 1), NA())</f>
        <v>82.3</v>
      </c>
      <c r="F14" s="355">
        <f>IF(ISNUMBER(Regressions!F24),ROUND(Regressions!F24, 1), NA())</f>
        <v>75.5</v>
      </c>
      <c r="G14" s="248">
        <f>IF(ISNUMBER(Regressions!G24),ROUND(Regressions!G24, 1), NA())</f>
        <v>23.2</v>
      </c>
      <c r="H14" s="356">
        <f>IF(ISNUMBER(Regressions!H24),ROUND(Regressions!H24, 1), NA())</f>
        <v>52.3</v>
      </c>
      <c r="I14" s="249">
        <f>IF(ISNUMBER(Regressions!I24),ROUND(Regressions!I24, 1), NA())</f>
        <v>24.5</v>
      </c>
      <c r="J14" s="357" t="e">
        <f>IF(ISNUMBER(Regressions!K24),ROUND(Regressions!K24, 1), NA())</f>
        <v>#N/A</v>
      </c>
      <c r="K14" s="355">
        <f>IF(ISNUMBER(Regressions!L24),ROUND(Regressions!L24, 1), NA())</f>
        <v>81.5</v>
      </c>
      <c r="L14" s="250">
        <f>IF(ISNUMBER(Regressions!M24),ROUND(Regressions!M24, 1), NA())</f>
        <v>55.9</v>
      </c>
      <c r="M14" s="356">
        <f>IF(ISNUMBER(Regressions!N24),ROUND(Regressions!N24, 1), NA())</f>
        <v>25.6</v>
      </c>
      <c r="N14" s="249">
        <f>IF(ISNUMBER(Regressions!O24),ROUND(Regressions!O24, 1), NA())</f>
        <v>18.5</v>
      </c>
      <c r="O14" s="357" t="e">
        <f>IF(ISNUMBER(Regressions!Q24),ROUND(Regressions!Q24, 1), NA())</f>
        <v>#N/A</v>
      </c>
      <c r="P14" s="355">
        <f>IF(ISNUMBER(Regressions!R24),ROUND(Regressions!R24, 1), NA())</f>
        <v>59.2</v>
      </c>
      <c r="Q14" s="227" t="e">
        <f>IF(ISNUMBER(Regressions!S24),ROUND(Regressions!S24, 1), NA())</f>
        <v>#N/A</v>
      </c>
      <c r="R14" s="356" t="e">
        <f>IF(ISNUMBER(Regressions!T24),ROUND(Regressions!T24, 1), NA())</f>
        <v>#N/A</v>
      </c>
      <c r="S14" s="249">
        <f>IF(ISNUMBER(Regressions!U24),ROUND(Regressions!U24, 1), NA())</f>
        <v>40.799999999999997</v>
      </c>
    </row>
    <row xmlns:x14ac="http://schemas.microsoft.com/office/spreadsheetml/2009/9/ac" r="15" x14ac:dyDescent="0.2">
      <c r="A15" s="352" t="str">
        <f>IF(ISBLANK(Regressions!A25), " ", Regressions!A25)</f>
        <v>Honduras</v>
      </c>
      <c r="B15" s="353">
        <f>IF(ISBLANK(Regressions!B25), " ", Regressions!B25)</f>
        <v>2011</v>
      </c>
      <c r="C15" s="358" t="str">
        <f>IF(ISBLANK(Regressions!C25), " ", Regressions!C25)</f>
        <v>National</v>
      </c>
      <c r="D15" s="354">
        <f>IF(ISBLANK(Regressions!D25), " ", Regressions!D25)</f>
        <v>2947951</v>
      </c>
      <c r="E15" s="226">
        <f>IF(ISNUMBER(Regressions!E25),ROUND(Regressions!E25, 1), NA())</f>
        <v>82.6</v>
      </c>
      <c r="F15" s="355">
        <f>IF(ISNUMBER(Regressions!F25),ROUND(Regressions!F25, 1), NA())</f>
        <v>75.7</v>
      </c>
      <c r="G15" s="248">
        <f>IF(ISNUMBER(Regressions!G25),ROUND(Regressions!G25, 1), NA())</f>
        <v>30.1</v>
      </c>
      <c r="H15" s="356">
        <f>IF(ISNUMBER(Regressions!H25),ROUND(Regressions!H25, 1), NA())</f>
        <v>45.6</v>
      </c>
      <c r="I15" s="249">
        <f>IF(ISNUMBER(Regressions!I25),ROUND(Regressions!I25, 1), NA())</f>
        <v>24.3</v>
      </c>
      <c r="J15" s="357" t="e">
        <f>IF(ISNUMBER(Regressions!K25),ROUND(Regressions!K25, 1), NA())</f>
        <v>#N/A</v>
      </c>
      <c r="K15" s="355">
        <f>IF(ISNUMBER(Regressions!L25),ROUND(Regressions!L25, 1), NA())</f>
        <v>81.5</v>
      </c>
      <c r="L15" s="250">
        <f>IF(ISNUMBER(Regressions!M25),ROUND(Regressions!M25, 1), NA())</f>
        <v>59</v>
      </c>
      <c r="M15" s="356">
        <f>IF(ISNUMBER(Regressions!N25),ROUND(Regressions!N25, 1), NA())</f>
        <v>22.6</v>
      </c>
      <c r="N15" s="249">
        <f>IF(ISNUMBER(Regressions!O25),ROUND(Regressions!O25, 1), NA())</f>
        <v>18.5</v>
      </c>
      <c r="O15" s="357" t="e">
        <f>IF(ISNUMBER(Regressions!Q25),ROUND(Regressions!Q25, 1), NA())</f>
        <v>#N/A</v>
      </c>
      <c r="P15" s="355">
        <f>IF(ISNUMBER(Regressions!R25),ROUND(Regressions!R25, 1), NA())</f>
        <v>59.2</v>
      </c>
      <c r="Q15" s="227" t="e">
        <f>IF(ISNUMBER(Regressions!S25),ROUND(Regressions!S25, 1), NA())</f>
        <v>#N/A</v>
      </c>
      <c r="R15" s="356" t="e">
        <f>IF(ISNUMBER(Regressions!T25),ROUND(Regressions!T25, 1), NA())</f>
        <v>#N/A</v>
      </c>
      <c r="S15" s="249">
        <f>IF(ISNUMBER(Regressions!U25),ROUND(Regressions!U25, 1), NA())</f>
        <v>40.799999999999997</v>
      </c>
    </row>
    <row xmlns:x14ac="http://schemas.microsoft.com/office/spreadsheetml/2009/9/ac" r="16" x14ac:dyDescent="0.2">
      <c r="A16" s="352" t="str">
        <f>IF(ISBLANK(Regressions!A26), " ", Regressions!A26)</f>
        <v>Honduras</v>
      </c>
      <c r="B16" s="353">
        <f>IF(ISBLANK(Regressions!B26), " ", Regressions!B26)</f>
        <v>2012</v>
      </c>
      <c r="C16" s="358" t="str">
        <f>IF(ISBLANK(Regressions!C26), " ", Regressions!C26)</f>
        <v>National</v>
      </c>
      <c r="D16" s="354">
        <f>IF(ISBLANK(Regressions!D26), " ", Regressions!D26)</f>
        <v>2963299</v>
      </c>
      <c r="E16" s="226">
        <f>IF(ISNUMBER(Regressions!E26),ROUND(Regressions!E26, 1), NA())</f>
        <v>82.9</v>
      </c>
      <c r="F16" s="355">
        <f>IF(ISNUMBER(Regressions!F26),ROUND(Regressions!F26, 1), NA())</f>
        <v>75.900000000000006</v>
      </c>
      <c r="G16" s="248">
        <f>IF(ISNUMBER(Regressions!G26),ROUND(Regressions!G26, 1), NA())</f>
        <v>36.9</v>
      </c>
      <c r="H16" s="356">
        <f>IF(ISNUMBER(Regressions!H26),ROUND(Regressions!H26, 1), NA())</f>
        <v>39</v>
      </c>
      <c r="I16" s="249">
        <f>IF(ISNUMBER(Regressions!I26),ROUND(Regressions!I26, 1), NA())</f>
        <v>24.1</v>
      </c>
      <c r="J16" s="357" t="e">
        <f>IF(ISNUMBER(Regressions!K26),ROUND(Regressions!K26, 1), NA())</f>
        <v>#N/A</v>
      </c>
      <c r="K16" s="355">
        <f>IF(ISNUMBER(Regressions!L26),ROUND(Regressions!L26, 1), NA())</f>
        <v>81.5</v>
      </c>
      <c r="L16" s="250">
        <f>IF(ISNUMBER(Regressions!M26),ROUND(Regressions!M26, 1), NA())</f>
        <v>62</v>
      </c>
      <c r="M16" s="356">
        <f>IF(ISNUMBER(Regressions!N26),ROUND(Regressions!N26, 1), NA())</f>
        <v>19.5</v>
      </c>
      <c r="N16" s="249">
        <f>IF(ISNUMBER(Regressions!O26),ROUND(Regressions!O26, 1), NA())</f>
        <v>18.5</v>
      </c>
      <c r="O16" s="357" t="e">
        <f>IF(ISNUMBER(Regressions!Q26),ROUND(Regressions!Q26, 1), NA())</f>
        <v>#N/A</v>
      </c>
      <c r="P16" s="355">
        <f>IF(ISNUMBER(Regressions!R26),ROUND(Regressions!R26, 1), NA())</f>
        <v>59.2</v>
      </c>
      <c r="Q16" s="227">
        <f>IF(ISNUMBER(Regressions!S26),ROUND(Regressions!S26, 1), NA())</f>
        <v>12.5</v>
      </c>
      <c r="R16" s="356">
        <f>IF(ISNUMBER(Regressions!T26),ROUND(Regressions!T26, 1), NA())</f>
        <v>46.7</v>
      </c>
      <c r="S16" s="249">
        <f>IF(ISNUMBER(Regressions!U26),ROUND(Regressions!U26, 1), NA())</f>
        <v>40.799999999999997</v>
      </c>
    </row>
    <row xmlns:x14ac="http://schemas.microsoft.com/office/spreadsheetml/2009/9/ac" r="17" x14ac:dyDescent="0.2">
      <c r="A17" s="352" t="str">
        <f>IF(ISBLANK(Regressions!A27), " ", Regressions!A27)</f>
        <v>Honduras</v>
      </c>
      <c r="B17" s="353">
        <f>IF(ISBLANK(Regressions!B27), " ", Regressions!B27)</f>
        <v>2013</v>
      </c>
      <c r="C17" s="358" t="str">
        <f>IF(ISBLANK(Regressions!C27), " ", Regressions!C27)</f>
        <v>National</v>
      </c>
      <c r="D17" s="354">
        <f>IF(ISBLANK(Regressions!D27), " ", Regressions!D27)</f>
        <v>2898677</v>
      </c>
      <c r="E17" s="226">
        <f>IF(ISNUMBER(Regressions!E27),ROUND(Regressions!E27, 1), NA())</f>
        <v>83.3</v>
      </c>
      <c r="F17" s="355">
        <f>IF(ISNUMBER(Regressions!F27),ROUND(Regressions!F27, 1), NA())</f>
        <v>76.099999999999994</v>
      </c>
      <c r="G17" s="248">
        <f>IF(ISNUMBER(Regressions!G27),ROUND(Regressions!G27, 1), NA())</f>
        <v>43.8</v>
      </c>
      <c r="H17" s="356">
        <f>IF(ISNUMBER(Regressions!H27),ROUND(Regressions!H27, 1), NA())</f>
        <v>32.299999999999997</v>
      </c>
      <c r="I17" s="249">
        <f>IF(ISNUMBER(Regressions!I27),ROUND(Regressions!I27, 1), NA())</f>
        <v>23.9</v>
      </c>
      <c r="J17" s="357" t="e">
        <f>IF(ISNUMBER(Regressions!K27),ROUND(Regressions!K27, 1), NA())</f>
        <v>#N/A</v>
      </c>
      <c r="K17" s="355">
        <f>IF(ISNUMBER(Regressions!L27),ROUND(Regressions!L27, 1), NA())</f>
        <v>81.5</v>
      </c>
      <c r="L17" s="250">
        <f>IF(ISNUMBER(Regressions!M27),ROUND(Regressions!M27, 1), NA())</f>
        <v>65.099999999999994</v>
      </c>
      <c r="M17" s="356">
        <f>IF(ISNUMBER(Regressions!N27),ROUND(Regressions!N27, 1), NA())</f>
        <v>16.5</v>
      </c>
      <c r="N17" s="249">
        <f>IF(ISNUMBER(Regressions!O27),ROUND(Regressions!O27, 1), NA())</f>
        <v>18.5</v>
      </c>
      <c r="O17" s="357" t="e">
        <f>IF(ISNUMBER(Regressions!Q27),ROUND(Regressions!Q27, 1), NA())</f>
        <v>#N/A</v>
      </c>
      <c r="P17" s="355">
        <f>IF(ISNUMBER(Regressions!R27),ROUND(Regressions!R27, 1), NA())</f>
        <v>59.2</v>
      </c>
      <c r="Q17" s="227">
        <f>IF(ISNUMBER(Regressions!S27),ROUND(Regressions!S27, 1), NA())</f>
        <v>12.5</v>
      </c>
      <c r="R17" s="356">
        <f>IF(ISNUMBER(Regressions!T27),ROUND(Regressions!T27, 1), NA())</f>
        <v>46.7</v>
      </c>
      <c r="S17" s="249">
        <f>IF(ISNUMBER(Regressions!U27),ROUND(Regressions!U27, 1), NA())</f>
        <v>40.799999999999997</v>
      </c>
    </row>
    <row xmlns:x14ac="http://schemas.microsoft.com/office/spreadsheetml/2009/9/ac" r="18" x14ac:dyDescent="0.2">
      <c r="A18" s="352" t="str">
        <f>IF(ISBLANK(Regressions!A28), " ", Regressions!A28)</f>
        <v>Honduras</v>
      </c>
      <c r="B18" s="353">
        <f>IF(ISBLANK(Regressions!B28), " ", Regressions!B28)</f>
        <v>2014</v>
      </c>
      <c r="C18" s="358" t="str">
        <f>IF(ISBLANK(Regressions!C28), " ", Regressions!C28)</f>
        <v>National</v>
      </c>
      <c r="D18" s="354">
        <f>IF(ISBLANK(Regressions!D28), " ", Regressions!D28)</f>
        <v>2917058</v>
      </c>
      <c r="E18" s="226">
        <f>IF(ISNUMBER(Regressions!E28),ROUND(Regressions!E28, 1), NA())</f>
        <v>83.6</v>
      </c>
      <c r="F18" s="355">
        <f>IF(ISNUMBER(Regressions!F28),ROUND(Regressions!F28, 1), NA())</f>
        <v>76.3</v>
      </c>
      <c r="G18" s="248">
        <f>IF(ISNUMBER(Regressions!G28),ROUND(Regressions!G28, 1), NA())</f>
        <v>50.6</v>
      </c>
      <c r="H18" s="356">
        <f>IF(ISNUMBER(Regressions!H28),ROUND(Regressions!H28, 1), NA())</f>
        <v>25.6</v>
      </c>
      <c r="I18" s="249">
        <f>IF(ISNUMBER(Regressions!I28),ROUND(Regressions!I28, 1), NA())</f>
        <v>23.7</v>
      </c>
      <c r="J18" s="357" t="e">
        <f>IF(ISNUMBER(Regressions!K28),ROUND(Regressions!K28, 1), NA())</f>
        <v>#N/A</v>
      </c>
      <c r="K18" s="355">
        <f>IF(ISNUMBER(Regressions!L28),ROUND(Regressions!L28, 1), NA())</f>
        <v>81.5</v>
      </c>
      <c r="L18" s="250">
        <f>IF(ISNUMBER(Regressions!M28),ROUND(Regressions!M28, 1), NA())</f>
        <v>68.099999999999994</v>
      </c>
      <c r="M18" s="356">
        <f>IF(ISNUMBER(Regressions!N28),ROUND(Regressions!N28, 1), NA())</f>
        <v>13.4</v>
      </c>
      <c r="N18" s="249">
        <f>IF(ISNUMBER(Regressions!O28),ROUND(Regressions!O28, 1), NA())</f>
        <v>18.5</v>
      </c>
      <c r="O18" s="357" t="e">
        <f>IF(ISNUMBER(Regressions!Q28),ROUND(Regressions!Q28, 1), NA())</f>
        <v>#N/A</v>
      </c>
      <c r="P18" s="355">
        <f>IF(ISNUMBER(Regressions!R28),ROUND(Regressions!R28, 1), NA())</f>
        <v>59.2</v>
      </c>
      <c r="Q18" s="227">
        <f>IF(ISNUMBER(Regressions!S28),ROUND(Regressions!S28, 1), NA())</f>
        <v>12.5</v>
      </c>
      <c r="R18" s="356">
        <f>IF(ISNUMBER(Regressions!T28),ROUND(Regressions!T28, 1), NA())</f>
        <v>46.7</v>
      </c>
      <c r="S18" s="249">
        <f>IF(ISNUMBER(Regressions!U28),ROUND(Regressions!U28, 1), NA())</f>
        <v>40.799999999999997</v>
      </c>
    </row>
    <row xmlns:x14ac="http://schemas.microsoft.com/office/spreadsheetml/2009/9/ac" r="19" x14ac:dyDescent="0.2">
      <c r="A19" s="352" t="str">
        <f>IF(ISBLANK(Regressions!A29), " ", Regressions!A29)</f>
        <v>Honduras</v>
      </c>
      <c r="B19" s="353">
        <f>IF(ISBLANK(Regressions!B29), " ", Regressions!B29)</f>
        <v>2015</v>
      </c>
      <c r="C19" s="358" t="str">
        <f>IF(ISBLANK(Regressions!C29), " ", Regressions!C29)</f>
        <v>National</v>
      </c>
      <c r="D19" s="354">
        <f>IF(ISBLANK(Regressions!D29), " ", Regressions!D29)</f>
        <v>2935308</v>
      </c>
      <c r="E19" s="226">
        <f>IF(ISNUMBER(Regressions!E29),ROUND(Regressions!E29, 1), NA())</f>
        <v>83.9</v>
      </c>
      <c r="F19" s="355">
        <f>IF(ISNUMBER(Regressions!F29),ROUND(Regressions!F29, 1), NA())</f>
        <v>76.5</v>
      </c>
      <c r="G19" s="248">
        <f>IF(ISNUMBER(Regressions!G29),ROUND(Regressions!G29, 1), NA())</f>
        <v>57.5</v>
      </c>
      <c r="H19" s="356">
        <f>IF(ISNUMBER(Regressions!H29),ROUND(Regressions!H29, 1), NA())</f>
        <v>19</v>
      </c>
      <c r="I19" s="249">
        <f>IF(ISNUMBER(Regressions!I29),ROUND(Regressions!I29, 1), NA())</f>
        <v>23.5</v>
      </c>
      <c r="J19" s="357" t="e">
        <f>IF(ISNUMBER(Regressions!K29),ROUND(Regressions!K29, 1), NA())</f>
        <v>#N/A</v>
      </c>
      <c r="K19" s="355">
        <f>IF(ISNUMBER(Regressions!L29),ROUND(Regressions!L29, 1), NA())</f>
        <v>81.5</v>
      </c>
      <c r="L19" s="250">
        <f>IF(ISNUMBER(Regressions!M29),ROUND(Regressions!M29, 1), NA())</f>
        <v>71.2</v>
      </c>
      <c r="M19" s="356">
        <f>IF(ISNUMBER(Regressions!N29),ROUND(Regressions!N29, 1), NA())</f>
        <v>10.4</v>
      </c>
      <c r="N19" s="249">
        <f>IF(ISNUMBER(Regressions!O29),ROUND(Regressions!O29, 1), NA())</f>
        <v>18.5</v>
      </c>
      <c r="O19" s="357" t="e">
        <f>IF(ISNUMBER(Regressions!Q29),ROUND(Regressions!Q29, 1), NA())</f>
        <v>#N/A</v>
      </c>
      <c r="P19" s="355">
        <f>IF(ISNUMBER(Regressions!R29),ROUND(Regressions!R29, 1), NA())</f>
        <v>59.2</v>
      </c>
      <c r="Q19" s="227">
        <f>IF(ISNUMBER(Regressions!S29),ROUND(Regressions!S29, 1), NA())</f>
        <v>12.5</v>
      </c>
      <c r="R19" s="356">
        <f>IF(ISNUMBER(Regressions!T29),ROUND(Regressions!T29, 1), NA())</f>
        <v>46.7</v>
      </c>
      <c r="S19" s="249">
        <f>IF(ISNUMBER(Regressions!U29),ROUND(Regressions!U29, 1), NA())</f>
        <v>40.799999999999997</v>
      </c>
    </row>
    <row xmlns:x14ac="http://schemas.microsoft.com/office/spreadsheetml/2009/9/ac" r="20" x14ac:dyDescent="0.2">
      <c r="A20" s="352" t="str">
        <f>IF(ISBLANK(Regressions!A30), " ", Regressions!A30)</f>
        <v>Honduras</v>
      </c>
      <c r="B20" s="353">
        <f>IF(ISBLANK(Regressions!B30), " ", Regressions!B30)</f>
        <v>2016</v>
      </c>
      <c r="C20" s="358" t="str">
        <f>IF(ISBLANK(Regressions!C30), " ", Regressions!C30)</f>
        <v>National</v>
      </c>
      <c r="D20" s="354">
        <f>IF(ISBLANK(Regressions!D30), " ", Regressions!D30)</f>
        <v>2953946</v>
      </c>
      <c r="E20" s="226">
        <f>IF(ISNUMBER(Regressions!E30),ROUND(Regressions!E30, 1), NA())</f>
        <v>84.2</v>
      </c>
      <c r="F20" s="355">
        <f>IF(ISNUMBER(Regressions!F30),ROUND(Regressions!F30, 1), NA())</f>
        <v>76.7</v>
      </c>
      <c r="G20" s="248">
        <f>IF(ISNUMBER(Regressions!G30),ROUND(Regressions!G30, 1), NA())</f>
        <v>64.400000000000006</v>
      </c>
      <c r="H20" s="356">
        <f>IF(ISNUMBER(Regressions!H30),ROUND(Regressions!H30, 1), NA())</f>
        <v>12.3</v>
      </c>
      <c r="I20" s="249">
        <f>IF(ISNUMBER(Regressions!I30),ROUND(Regressions!I30, 1), NA())</f>
        <v>23.3</v>
      </c>
      <c r="J20" s="357" t="e">
        <f>IF(ISNUMBER(Regressions!K30),ROUND(Regressions!K30, 1), NA())</f>
        <v>#N/A</v>
      </c>
      <c r="K20" s="355">
        <f>IF(ISNUMBER(Regressions!L30),ROUND(Regressions!L30, 1), NA())</f>
        <v>81.5</v>
      </c>
      <c r="L20" s="250">
        <f>IF(ISNUMBER(Regressions!M30),ROUND(Regressions!M30, 1), NA())</f>
        <v>74.2</v>
      </c>
      <c r="M20" s="356">
        <f>IF(ISNUMBER(Regressions!N30),ROUND(Regressions!N30, 1), NA())</f>
        <v>7.3</v>
      </c>
      <c r="N20" s="249">
        <f>IF(ISNUMBER(Regressions!O30),ROUND(Regressions!O30, 1), NA())</f>
        <v>18.5</v>
      </c>
      <c r="O20" s="357" t="e">
        <f>IF(ISNUMBER(Regressions!Q30),ROUND(Regressions!Q30, 1), NA())</f>
        <v>#N/A</v>
      </c>
      <c r="P20" s="355">
        <f>IF(ISNUMBER(Regressions!R30),ROUND(Regressions!R30, 1), NA())</f>
        <v>59.2</v>
      </c>
      <c r="Q20" s="227">
        <f>IF(ISNUMBER(Regressions!S30),ROUND(Regressions!S30, 1), NA())</f>
        <v>12.5</v>
      </c>
      <c r="R20" s="356">
        <f>IF(ISNUMBER(Regressions!T30),ROUND(Regressions!T30, 1), NA())</f>
        <v>46.7</v>
      </c>
      <c r="S20" s="249">
        <f>IF(ISNUMBER(Regressions!U30),ROUND(Regressions!U30, 1), NA())</f>
        <v>40.799999999999997</v>
      </c>
    </row>
    <row xmlns:x14ac="http://schemas.microsoft.com/office/spreadsheetml/2009/9/ac" r="21" x14ac:dyDescent="0.2">
      <c r="A21" s="352" t="str">
        <f>IF(ISBLANK(Regressions!A31), " ", Regressions!A31)</f>
        <v>Honduras</v>
      </c>
      <c r="B21" s="353">
        <f>IF(ISBLANK(Regressions!B31), " ", Regressions!B31)</f>
        <v>2017</v>
      </c>
      <c r="C21" s="358" t="str">
        <f>IF(ISBLANK(Regressions!C31), " ", Regressions!C31)</f>
        <v>National</v>
      </c>
      <c r="D21" s="354">
        <f>IF(ISBLANK(Regressions!D31), " ", Regressions!D31)</f>
        <v>2973294</v>
      </c>
      <c r="E21" s="226">
        <f>IF(ISNUMBER(Regressions!E31),ROUND(Regressions!E31, 1), NA())</f>
        <v>84.2</v>
      </c>
      <c r="F21" s="355">
        <f>IF(ISNUMBER(Regressions!F31),ROUND(Regressions!F31, 1), NA())</f>
        <v>76.900000000000006</v>
      </c>
      <c r="G21" s="248">
        <f>IF(ISNUMBER(Regressions!G31),ROUND(Regressions!G31, 1), NA())</f>
        <v>71.2</v>
      </c>
      <c r="H21" s="356">
        <f>IF(ISNUMBER(Regressions!H31),ROUND(Regressions!H31, 1), NA())</f>
        <v>5.6</v>
      </c>
      <c r="I21" s="249">
        <f>IF(ISNUMBER(Regressions!I31),ROUND(Regressions!I31, 1), NA())</f>
        <v>23.1</v>
      </c>
      <c r="J21" s="357" t="e">
        <f>IF(ISNUMBER(Regressions!K31),ROUND(Regressions!K31, 1), NA())</f>
        <v>#N/A</v>
      </c>
      <c r="K21" s="355" t="e">
        <f>IF(ISNUMBER(Regressions!L31),ROUND(Regressions!L31, 1), NA())</f>
        <v>#N/A</v>
      </c>
      <c r="L21" s="250">
        <f>IF(ISNUMBER(Regressions!M31),ROUND(Regressions!M31, 1), NA())</f>
        <v>77.3</v>
      </c>
      <c r="M21" s="356" t="e">
        <f>IF(ISNUMBER(Regressions!N31),ROUND(Regressions!N31, 1), NA())</f>
        <v>#N/A</v>
      </c>
      <c r="N21" s="249" t="e">
        <f>IF(ISNUMBER(Regressions!O31),ROUND(Regressions!O31, 1), NA())</f>
        <v>#N/A</v>
      </c>
      <c r="O21" s="357" t="e">
        <f>IF(ISNUMBER(Regressions!Q31),ROUND(Regressions!Q31, 1), NA())</f>
        <v>#N/A</v>
      </c>
      <c r="P21" s="355" t="e">
        <f>IF(ISNUMBER(Regressions!R31),ROUND(Regressions!R31, 1), NA())</f>
        <v>#N/A</v>
      </c>
      <c r="Q21" s="227">
        <f>IF(ISNUMBER(Regressions!S31),ROUND(Regressions!S31, 1), NA())</f>
        <v>12.5</v>
      </c>
      <c r="R21" s="356" t="e">
        <f>IF(ISNUMBER(Regressions!T31),ROUND(Regressions!T31, 1), NA())</f>
        <v>#N/A</v>
      </c>
      <c r="S21" s="249" t="e">
        <f>IF(ISNUMBER(Regressions!U31),ROUND(Regressions!U31, 1), NA())</f>
        <v>#N/A</v>
      </c>
    </row>
    <row xmlns:x14ac="http://schemas.microsoft.com/office/spreadsheetml/2009/9/ac" r="22" x14ac:dyDescent="0.2">
      <c r="A22" s="352" t="str">
        <f>IF(ISBLANK(Regressions!A32), " ", Regressions!A32)</f>
        <v>Honduras</v>
      </c>
      <c r="B22" s="353">
        <f>IF(ISBLANK(Regressions!B32), " ", Regressions!B32)</f>
        <v>2018</v>
      </c>
      <c r="C22" s="358" t="str">
        <f>IF(ISBLANK(Regressions!C32), " ", Regressions!C32)</f>
        <v>National</v>
      </c>
      <c r="D22" s="354">
        <f>IF(ISBLANK(Regressions!D32), " ", Regressions!D32)</f>
        <v>2993895</v>
      </c>
      <c r="E22" s="226">
        <f>IF(ISNUMBER(Regressions!E32),ROUND(Regressions!E32, 1), NA())</f>
        <v>84.2</v>
      </c>
      <c r="F22" s="355">
        <f>IF(ISNUMBER(Regressions!F32),ROUND(Regressions!F32, 1), NA())</f>
        <v>77.099999999999994</v>
      </c>
      <c r="G22" s="248">
        <f>IF(ISNUMBER(Regressions!G32),ROUND(Regressions!G32, 1), NA())</f>
        <v>77.099999999999994</v>
      </c>
      <c r="H22" s="356">
        <f>IF(ISNUMBER(Regressions!H32),ROUND(Regressions!H32, 1), NA())</f>
        <v>0</v>
      </c>
      <c r="I22" s="249">
        <f>IF(ISNUMBER(Regressions!I32),ROUND(Regressions!I32, 1), NA())</f>
        <v>22.9</v>
      </c>
      <c r="J22" s="357" t="e">
        <f>IF(ISNUMBER(Regressions!K32),ROUND(Regressions!K32, 1), NA())</f>
        <v>#N/A</v>
      </c>
      <c r="K22" s="355" t="e">
        <f>IF(ISNUMBER(Regressions!L32),ROUND(Regressions!L32, 1), NA())</f>
        <v>#N/A</v>
      </c>
      <c r="L22" s="250">
        <f>IF(ISNUMBER(Regressions!M32),ROUND(Regressions!M32, 1), NA())</f>
        <v>80.3</v>
      </c>
      <c r="M22" s="356" t="e">
        <f>IF(ISNUMBER(Regressions!N32),ROUND(Regressions!N32, 1), NA())</f>
        <v>#N/A</v>
      </c>
      <c r="N22" s="249" t="e">
        <f>IF(ISNUMBER(Regressions!O32),ROUND(Regressions!O32, 1), NA())</f>
        <v>#N/A</v>
      </c>
      <c r="O22" s="357" t="e">
        <f>IF(ISNUMBER(Regressions!Q32),ROUND(Regressions!Q32, 1), NA())</f>
        <v>#N/A</v>
      </c>
      <c r="P22" s="355" t="e">
        <f>IF(ISNUMBER(Regressions!R32),ROUND(Regressions!R32, 1), NA())</f>
        <v>#N/A</v>
      </c>
      <c r="Q22" s="227">
        <f>IF(ISNUMBER(Regressions!S32),ROUND(Regressions!S32, 1), NA())</f>
        <v>12.5</v>
      </c>
      <c r="R22" s="356" t="e">
        <f>IF(ISNUMBER(Regressions!T32),ROUND(Regressions!T32, 1), NA())</f>
        <v>#N/A</v>
      </c>
      <c r="S22" s="249" t="e">
        <f>IF(ISNUMBER(Regressions!U32),ROUND(Regressions!U32, 1), NA())</f>
        <v>#N/A</v>
      </c>
    </row>
    <row xmlns:x14ac="http://schemas.microsoft.com/office/spreadsheetml/2009/9/ac" r="23" x14ac:dyDescent="0.2">
      <c r="A23" s="352" t="str">
        <f>IF(ISBLANK(Regressions!A33), " ", Regressions!A33)</f>
        <v>Honduras</v>
      </c>
      <c r="B23" s="353">
        <f>IF(ISBLANK(Regressions!B33), " ", Regressions!B33)</f>
        <v>2019</v>
      </c>
      <c r="C23" s="358" t="str">
        <f>IF(ISBLANK(Regressions!C33), " ", Regressions!C33)</f>
        <v>National</v>
      </c>
      <c r="D23" s="354">
        <f>IF(ISBLANK(Regressions!D33), " ", Regressions!D33)</f>
        <v>3015961</v>
      </c>
      <c r="E23" s="226">
        <f>IF(ISNUMBER(Regressions!E33),ROUND(Regressions!E33, 1), NA())</f>
        <v>84.2</v>
      </c>
      <c r="F23" s="355">
        <f>IF(ISNUMBER(Regressions!F33),ROUND(Regressions!F33, 1), NA())</f>
        <v>77.3</v>
      </c>
      <c r="G23" s="248">
        <f>IF(ISNUMBER(Regressions!G33),ROUND(Regressions!G33, 1), NA())</f>
        <v>77.3</v>
      </c>
      <c r="H23" s="356">
        <f>IF(ISNUMBER(Regressions!H33),ROUND(Regressions!H33, 1), NA())</f>
        <v>0</v>
      </c>
      <c r="I23" s="249">
        <f>IF(ISNUMBER(Regressions!I33),ROUND(Regressions!I33, 1), NA())</f>
        <v>22.7</v>
      </c>
      <c r="J23" s="357" t="e">
        <f>IF(ISNUMBER(Regressions!K33),ROUND(Regressions!K33, 1), NA())</f>
        <v>#N/A</v>
      </c>
      <c r="K23" s="355" t="e">
        <f>IF(ISNUMBER(Regressions!L33),ROUND(Regressions!L33, 1), NA())</f>
        <v>#N/A</v>
      </c>
      <c r="L23" s="250">
        <f>IF(ISNUMBER(Regressions!M33),ROUND(Regressions!M33, 1), NA())</f>
        <v>83.4</v>
      </c>
      <c r="M23" s="356" t="e">
        <f>IF(ISNUMBER(Regressions!N33),ROUND(Regressions!N33, 1), NA())</f>
        <v>#N/A</v>
      </c>
      <c r="N23" s="249" t="e">
        <f>IF(ISNUMBER(Regressions!O33),ROUND(Regressions!O33, 1), NA())</f>
        <v>#N/A</v>
      </c>
      <c r="O23" s="357" t="e">
        <f>IF(ISNUMBER(Regressions!Q33),ROUND(Regressions!Q33, 1), NA())</f>
        <v>#N/A</v>
      </c>
      <c r="P23" s="355" t="e">
        <f>IF(ISNUMBER(Regressions!R33),ROUND(Regressions!R33, 1), NA())</f>
        <v>#N/A</v>
      </c>
      <c r="Q23" s="227">
        <f>IF(ISNUMBER(Regressions!S33),ROUND(Regressions!S33, 1), NA())</f>
        <v>12.5</v>
      </c>
      <c r="R23" s="356" t="e">
        <f>IF(ISNUMBER(Regressions!T33),ROUND(Regressions!T33, 1), NA())</f>
        <v>#N/A</v>
      </c>
      <c r="S23" s="249" t="e">
        <f>IF(ISNUMBER(Regressions!U33),ROUND(Regressions!U33, 1), NA())</f>
        <v>#N/A</v>
      </c>
    </row>
    <row xmlns:x14ac="http://schemas.microsoft.com/office/spreadsheetml/2009/9/ac" r="24" x14ac:dyDescent="0.2">
      <c r="A24" s="352" t="str">
        <f>IF(ISBLANK(Regressions!A34), " ", Regressions!A34)</f>
        <v>Honduras</v>
      </c>
      <c r="B24" s="353">
        <f>IF(ISBLANK(Regressions!B34), " ", Regressions!B34)</f>
        <v>2020</v>
      </c>
      <c r="C24" s="358" t="str">
        <f>IF(ISBLANK(Regressions!C34), " ", Regressions!C34)</f>
        <v>National</v>
      </c>
      <c r="D24" s="354">
        <f>IF(ISBLANK(Regressions!D34), " ", Regressions!D34)</f>
        <v>3039607</v>
      </c>
      <c r="E24" s="226">
        <f>IF(ISNUMBER(Regressions!E34),ROUND(Regressions!E34, 1), NA())</f>
        <v>84.2</v>
      </c>
      <c r="F24" s="355">
        <f>IF(ISNUMBER(Regressions!F34),ROUND(Regressions!F34, 1), NA())</f>
        <v>77.5</v>
      </c>
      <c r="G24" s="248">
        <f>IF(ISNUMBER(Regressions!G34),ROUND(Regressions!G34, 1), NA())</f>
        <v>77.5</v>
      </c>
      <c r="H24" s="356">
        <f>IF(ISNUMBER(Regressions!H34),ROUND(Regressions!H34, 1), NA())</f>
        <v>0</v>
      </c>
      <c r="I24" s="249">
        <f>IF(ISNUMBER(Regressions!I34),ROUND(Regressions!I34, 1), NA())</f>
        <v>22.5</v>
      </c>
      <c r="J24" s="357" t="e">
        <f>IF(ISNUMBER(Regressions!K34),ROUND(Regressions!K34, 1), NA())</f>
        <v>#N/A</v>
      </c>
      <c r="K24" s="355" t="e">
        <f>IF(ISNUMBER(Regressions!L34),ROUND(Regressions!L34, 1), NA())</f>
        <v>#N/A</v>
      </c>
      <c r="L24" s="250">
        <f>IF(ISNUMBER(Regressions!M34),ROUND(Regressions!M34, 1), NA())</f>
        <v>86.4</v>
      </c>
      <c r="M24" s="356" t="e">
        <f>IF(ISNUMBER(Regressions!N34),ROUND(Regressions!N34, 1), NA())</f>
        <v>#N/A</v>
      </c>
      <c r="N24" s="249" t="e">
        <f>IF(ISNUMBER(Regressions!O34),ROUND(Regressions!O34, 1), NA())</f>
        <v>#N/A</v>
      </c>
      <c r="O24" s="357" t="e">
        <f>IF(ISNUMBER(Regressions!Q34),ROUND(Regressions!Q34, 1), NA())</f>
        <v>#N/A</v>
      </c>
      <c r="P24" s="355" t="e">
        <f>IF(ISNUMBER(Regressions!R34),ROUND(Regressions!R34, 1), NA())</f>
        <v>#N/A</v>
      </c>
      <c r="Q24" s="227">
        <f>IF(ISNUMBER(Regressions!S34),ROUND(Regressions!S34, 1), NA())</f>
        <v>12.5</v>
      </c>
      <c r="R24" s="356" t="e">
        <f>IF(ISNUMBER(Regressions!T34),ROUND(Regressions!T34, 1), NA())</f>
        <v>#N/A</v>
      </c>
      <c r="S24" s="249" t="e">
        <f>IF(ISNUMBER(Regressions!U34),ROUND(Regressions!U34, 1), NA())</f>
        <v>#N/A</v>
      </c>
    </row>
    <row xmlns:x14ac="http://schemas.microsoft.com/office/spreadsheetml/2009/9/ac" r="25" x14ac:dyDescent="0.2">
      <c r="A25" s="418" t="str">
        <f>IF(ISBLANK(Regressions!A35), " ", Regressions!A35)</f>
        <v>Honduras</v>
      </c>
      <c r="B25" s="419">
        <f>IF(ISBLANK(Regressions!B35), " ", Regressions!B35)</f>
        <v>2021</v>
      </c>
      <c r="C25" s="420" t="str">
        <f>IF(ISBLANK(Regressions!C35), " ", Regressions!C35)</f>
        <v>National</v>
      </c>
      <c r="D25" s="421">
        <f>IF(ISBLANK(Regressions!D35), " ", Regressions!D35)</f>
        <v>3064352</v>
      </c>
      <c r="E25" s="424" t="e">
        <f>IF(ISNUMBER(Regressions!E35),ROUND(Regressions!E35, 1), NA())</f>
        <v>#N/A</v>
      </c>
      <c r="F25" s="422">
        <f>IF(ISNUMBER(Regressions!F35),ROUND(Regressions!F35, 1), NA())</f>
        <v>77.7</v>
      </c>
      <c r="G25" s="425">
        <f>IF(ISNUMBER(Regressions!G35),ROUND(Regressions!G35, 1), NA())</f>
        <v>77.7</v>
      </c>
      <c r="H25" s="423">
        <f>IF(ISNUMBER(Regressions!H35),ROUND(Regressions!H35, 1), NA())</f>
        <v>0</v>
      </c>
      <c r="I25" s="426">
        <f>IF(ISNUMBER(Regressions!I35),ROUND(Regressions!I35, 1), NA())</f>
        <v>22.3</v>
      </c>
      <c r="J25" s="424" t="e">
        <f>IF(ISNUMBER(Regressions!K35),ROUND(Regressions!K35, 1), NA())</f>
        <v>#N/A</v>
      </c>
      <c r="K25" s="422" t="e">
        <f>IF(ISNUMBER(Regressions!L35),ROUND(Regressions!L35, 1), NA())</f>
        <v>#N/A</v>
      </c>
      <c r="L25" s="427">
        <f>IF(ISNUMBER(Regressions!M35),ROUND(Regressions!M35, 1), NA())</f>
        <v>89.5</v>
      </c>
      <c r="M25" s="423" t="e">
        <f>IF(ISNUMBER(Regressions!N35),ROUND(Regressions!N35, 1), NA())</f>
        <v>#N/A</v>
      </c>
      <c r="N25" s="426" t="e">
        <f>IF(ISNUMBER(Regressions!O35),ROUND(Regressions!O35, 1), NA())</f>
        <v>#N/A</v>
      </c>
      <c r="O25" s="424" t="e">
        <f>IF(ISNUMBER(Regressions!Q35),ROUND(Regressions!Q35, 1), NA())</f>
        <v>#N/A</v>
      </c>
      <c r="P25" s="422" t="e">
        <f>IF(ISNUMBER(Regressions!R35),ROUND(Regressions!R35, 1), NA())</f>
        <v>#N/A</v>
      </c>
      <c r="Q25" s="428" t="e">
        <f>IF(ISNUMBER(Regressions!S35),ROUND(Regressions!S35, 1), NA())</f>
        <v>#N/A</v>
      </c>
      <c r="R25" s="423" t="e">
        <f>IF(ISNUMBER(Regressions!T35),ROUND(Regressions!T35, 1), NA())</f>
        <v>#N/A</v>
      </c>
      <c r="S25" s="426" t="e">
        <f>IF(ISNUMBER(Regressions!U35),ROUND(Regressions!U35, 1), NA())</f>
        <v>#N/A</v>
      </c>
      <c r="T25" s="417"/>
      <c r="U25" s="417"/>
      <c r="V25" s="417"/>
      <c r="W25" s="417"/>
      <c r="X25" s="417"/>
      <c r="Y25" s="417"/>
      <c r="Z25" s="417"/>
      <c r="AA25" s="417"/>
      <c r="AB25" s="417"/>
      <c r="AC25" s="417"/>
    </row>
    <row xmlns:x14ac="http://schemas.microsoft.com/office/spreadsheetml/2009/9/ac" r="26" x14ac:dyDescent="0.2">
      <c r="A26" s="352" t="str">
        <f>IF(ISBLANK(Regressions!A36), " ", Regressions!A36)</f>
        <v>Honduras</v>
      </c>
      <c r="B26" s="353">
        <f>IF(ISBLANK(Regressions!B36), " ", Regressions!B36)</f>
        <v>2022</v>
      </c>
      <c r="C26" s="358" t="str">
        <f>IF(ISBLANK(Regressions!C36), " ", Regressions!C36)</f>
        <v>National</v>
      </c>
      <c r="D26" s="354">
        <f>IF(ISBLANK(Regressions!D36), " ", Regressions!D36)</f>
        <v>3089763</v>
      </c>
      <c r="E26" s="226" t="e">
        <f>IF(ISNUMBER(Regressions!E36),ROUND(Regressions!E36, 1), NA())</f>
        <v>#N/A</v>
      </c>
      <c r="F26" s="355">
        <f>IF(ISNUMBER(Regressions!F36),ROUND(Regressions!F36, 1), NA())</f>
        <v>77.900000000000006</v>
      </c>
      <c r="G26" s="248">
        <f>IF(ISNUMBER(Regressions!G36),ROUND(Regressions!G36, 1), NA())</f>
        <v>77.900000000000006</v>
      </c>
      <c r="H26" s="356">
        <f>IF(ISNUMBER(Regressions!H36),ROUND(Regressions!H36, 1), NA())</f>
        <v>0</v>
      </c>
      <c r="I26" s="249">
        <f>IF(ISNUMBER(Regressions!I36),ROUND(Regressions!I36, 1), NA())</f>
        <v>22.1</v>
      </c>
      <c r="J26" s="357" t="e">
        <f>IF(ISNUMBER(Regressions!K36),ROUND(Regressions!K36, 1), NA())</f>
        <v>#N/A</v>
      </c>
      <c r="K26" s="355" t="e">
        <f>IF(ISNUMBER(Regressions!L36),ROUND(Regressions!L36, 1), NA())</f>
        <v>#N/A</v>
      </c>
      <c r="L26" s="250">
        <f>IF(ISNUMBER(Regressions!M36),ROUND(Regressions!M36, 1), NA())</f>
        <v>89.5</v>
      </c>
      <c r="M26" s="356" t="e">
        <f>IF(ISNUMBER(Regressions!N36),ROUND(Regressions!N36, 1), NA())</f>
        <v>#N/A</v>
      </c>
      <c r="N26" s="249" t="e">
        <f>IF(ISNUMBER(Regressions!O36),ROUND(Regressions!O36, 1), NA())</f>
        <v>#N/A</v>
      </c>
      <c r="O26" s="357" t="e">
        <f>IF(ISNUMBER(Regressions!Q36),ROUND(Regressions!Q36, 1), NA())</f>
        <v>#N/A</v>
      </c>
      <c r="P26" s="355" t="e">
        <f>IF(ISNUMBER(Regressions!R36),ROUND(Regressions!R36, 1), NA())</f>
        <v>#N/A</v>
      </c>
      <c r="Q26" s="227" t="e">
        <f>IF(ISNUMBER(Regressions!S36),ROUND(Regressions!S36, 1), NA())</f>
        <v>#N/A</v>
      </c>
      <c r="R26" s="356" t="e">
        <f>IF(ISNUMBER(Regressions!T36),ROUND(Regressions!T36, 1), NA())</f>
        <v>#N/A</v>
      </c>
      <c r="S26" s="249" t="e">
        <f>IF(ISNUMBER(Regressions!U36),ROUND(Regressions!U36, 1), NA())</f>
        <v>#N/A</v>
      </c>
    </row>
    <row xmlns:x14ac="http://schemas.microsoft.com/office/spreadsheetml/2009/9/ac" r="27" x14ac:dyDescent="0.2">
      <c r="A27" s="359" t="str">
        <f>IF(ISBLANK(Regressions!A37), " ", Regressions!A37)</f>
        <v>Honduras</v>
      </c>
      <c r="B27" s="360">
        <f>IF(ISBLANK(Regressions!B37), " ", Regressions!B37)</f>
        <v>2023</v>
      </c>
      <c r="C27" s="361" t="str">
        <f>IF(ISBLANK(Regressions!C37), " ", Regressions!C37)</f>
        <v>National</v>
      </c>
      <c r="D27" s="362">
        <f>IF(ISBLANK(Regressions!D37), " ", Regressions!D37)</f>
        <v>2926095</v>
      </c>
      <c r="E27" s="363" t="e">
        <f>IF(ISNUMBER(Regressions!E37),ROUND(Regressions!E37, 1), NA())</f>
        <v>#N/A</v>
      </c>
      <c r="F27" s="364">
        <f>IF(ISNUMBER(Regressions!F37),ROUND(Regressions!F37, 1), NA())</f>
        <v>78.099999999999994</v>
      </c>
      <c r="G27" s="365">
        <f>IF(ISNUMBER(Regressions!G37),ROUND(Regressions!G37, 1), NA())</f>
        <v>78.099999999999994</v>
      </c>
      <c r="H27" s="366">
        <f>IF(ISNUMBER(Regressions!H37),ROUND(Regressions!H37, 1), NA())</f>
        <v>0</v>
      </c>
      <c r="I27" s="367">
        <f>IF(ISNUMBER(Regressions!I37),ROUND(Regressions!I37, 1), NA())</f>
        <v>21.9</v>
      </c>
      <c r="J27" s="368" t="e">
        <f>IF(ISNUMBER(Regressions!K37),ROUND(Regressions!K37, 1), NA())</f>
        <v>#N/A</v>
      </c>
      <c r="K27" s="364" t="e">
        <f>IF(ISNUMBER(Regressions!L37),ROUND(Regressions!L37, 1), NA())</f>
        <v>#N/A</v>
      </c>
      <c r="L27" s="369">
        <f>IF(ISNUMBER(Regressions!M37),ROUND(Regressions!M37, 1), NA())</f>
        <v>89.5</v>
      </c>
      <c r="M27" s="366" t="e">
        <f>IF(ISNUMBER(Regressions!N37),ROUND(Regressions!N37, 1), NA())</f>
        <v>#N/A</v>
      </c>
      <c r="N27" s="367" t="e">
        <f>IF(ISNUMBER(Regressions!O37),ROUND(Regressions!O37, 1), NA())</f>
        <v>#N/A</v>
      </c>
      <c r="O27" s="368" t="e">
        <f>IF(ISNUMBER(Regressions!Q37),ROUND(Regressions!Q37, 1), NA())</f>
        <v>#N/A</v>
      </c>
      <c r="P27" s="364" t="e">
        <f>IF(ISNUMBER(Regressions!R37),ROUND(Regressions!R37, 1), NA())</f>
        <v>#N/A</v>
      </c>
      <c r="Q27" s="370" t="e">
        <f>IF(ISNUMBER(Regressions!S37),ROUND(Regressions!S37, 1), NA())</f>
        <v>#N/A</v>
      </c>
      <c r="R27" s="366" t="e">
        <f>IF(ISNUMBER(Regressions!T37),ROUND(Regressions!T37, 1), NA())</f>
        <v>#N/A</v>
      </c>
      <c r="S27" s="367" t="e">
        <f>IF(ISNUMBER(Regressions!U37),ROUND(Regressions!U37, 1), NA())</f>
        <v>#N/A</v>
      </c>
    </row>
    <row xmlns:x14ac="http://schemas.microsoft.com/office/spreadsheetml/2009/9/ac" r="28" hidden="true" x14ac:dyDescent="0.2">
      <c r="A28" s="352" t="str">
        <f>IF(ISBLANK(Regressions!A38), " ", Regressions!A38)</f>
        <v>Honduras</v>
      </c>
      <c r="B28" s="353">
        <f>IF(ISBLANK(Regressions!B38), " ", Regressions!B38)</f>
        <v>2024</v>
      </c>
      <c r="C28" s="358" t="str">
        <f>IF(ISBLANK(Regressions!C38), " ", Regressions!C38)</f>
        <v>National</v>
      </c>
      <c r="D28" s="354" t="str">
        <f>IF(ISBLANK(Regressions!D38), " ", Regressions!D38)</f>
        <v> </v>
      </c>
      <c r="E28" s="226" t="e">
        <f>IF(ISNUMBER(Regressions!E38),ROUND(Regressions!E38, 1), NA())</f>
        <v>#N/A</v>
      </c>
      <c r="F28" s="355" t="e">
        <f>IF(ISNUMBER(Regressions!F38),ROUND(Regressions!F38, 1), NA())</f>
        <v>#N/A</v>
      </c>
      <c r="G28" s="248" t="e">
        <f>IF(ISNUMBER(Regressions!G38),ROUND(Regressions!G38, 1), NA())</f>
        <v>#N/A</v>
      </c>
      <c r="H28" s="356" t="e">
        <f>IF(ISNUMBER(Regressions!H38),ROUND(Regressions!H38, 1), NA())</f>
        <v>#N/A</v>
      </c>
      <c r="I28" s="249" t="e">
        <f>IF(ISNUMBER(Regressions!I38),ROUND(Regressions!I38, 1), NA())</f>
        <v>#N/A</v>
      </c>
      <c r="J28" s="357" t="e">
        <f>IF(ISNUMBER(Regressions!K38),ROUND(Regressions!K38, 1), NA())</f>
        <v>#N/A</v>
      </c>
      <c r="K28" s="355" t="e">
        <f>IF(ISNUMBER(Regressions!L38),ROUND(Regressions!L38, 1), NA())</f>
        <v>#N/A</v>
      </c>
      <c r="L28" s="250" t="e">
        <f>IF(ISNUMBER(Regressions!M38),ROUND(Regressions!M38, 1), NA())</f>
        <v>#N/A</v>
      </c>
      <c r="M28" s="356" t="e">
        <f>IF(ISNUMBER(Regressions!N38),ROUND(Regressions!N38, 1), NA())</f>
        <v>#N/A</v>
      </c>
      <c r="N28" s="249" t="e">
        <f>IF(ISNUMBER(Regressions!O38),ROUND(Regressions!O38, 1), NA())</f>
        <v>#N/A</v>
      </c>
      <c r="O28" s="357" t="e">
        <f>IF(ISNUMBER(Regressions!Q38),ROUND(Regressions!Q38, 1), NA())</f>
        <v>#N/A</v>
      </c>
      <c r="P28" s="355" t="e">
        <f>IF(ISNUMBER(Regressions!R38),ROUND(Regressions!R38, 1), NA())</f>
        <v>#N/A</v>
      </c>
      <c r="Q28" s="227" t="e">
        <f>IF(ISNUMBER(Regressions!S38),ROUND(Regressions!S38, 1), NA())</f>
        <v>#N/A</v>
      </c>
      <c r="R28" s="356" t="e">
        <f>IF(ISNUMBER(Regressions!T38),ROUND(Regressions!T38, 1), NA())</f>
        <v>#N/A</v>
      </c>
      <c r="S28" s="249" t="e">
        <f>IF(ISNUMBER(Regressions!U38),ROUND(Regressions!U38, 1), NA())</f>
        <v>#N/A</v>
      </c>
    </row>
    <row xmlns:x14ac="http://schemas.microsoft.com/office/spreadsheetml/2009/9/ac" r="29" hidden="true" x14ac:dyDescent="0.2">
      <c r="A29" s="352" t="str">
        <f>IF(ISBLANK(Regressions!A39), " ", Regressions!A39)</f>
        <v>Honduras</v>
      </c>
      <c r="B29" s="353">
        <f>IF(ISBLANK(Regressions!B39), " ", Regressions!B39)</f>
        <v>2025</v>
      </c>
      <c r="C29" s="358" t="str">
        <f>IF(ISBLANK(Regressions!C39), " ", Regressions!C39)</f>
        <v>National</v>
      </c>
      <c r="D29" s="354" t="str">
        <f>IF(ISBLANK(Regressions!D39), " ", Regressions!D39)</f>
        <v> </v>
      </c>
      <c r="E29" s="226" t="e">
        <f>IF(ISNUMBER(Regressions!E39),ROUND(Regressions!E39, 1), NA())</f>
        <v>#N/A</v>
      </c>
      <c r="F29" s="355" t="e">
        <f>IF(ISNUMBER(Regressions!F39),ROUND(Regressions!F39, 1), NA())</f>
        <v>#N/A</v>
      </c>
      <c r="G29" s="248" t="e">
        <f>IF(ISNUMBER(Regressions!G39),ROUND(Regressions!G39, 1), NA())</f>
        <v>#N/A</v>
      </c>
      <c r="H29" s="356" t="e">
        <f>IF(ISNUMBER(Regressions!H39),ROUND(Regressions!H39, 1), NA())</f>
        <v>#N/A</v>
      </c>
      <c r="I29" s="249" t="e">
        <f>IF(ISNUMBER(Regressions!I39),ROUND(Regressions!I39, 1), NA())</f>
        <v>#N/A</v>
      </c>
      <c r="J29" s="357" t="e">
        <f>IF(ISNUMBER(Regressions!K39),ROUND(Regressions!K39, 1), NA())</f>
        <v>#N/A</v>
      </c>
      <c r="K29" s="355" t="e">
        <f>IF(ISNUMBER(Regressions!L39),ROUND(Regressions!L39, 1), NA())</f>
        <v>#N/A</v>
      </c>
      <c r="L29" s="250" t="e">
        <f>IF(ISNUMBER(Regressions!M39),ROUND(Regressions!M39, 1), NA())</f>
        <v>#N/A</v>
      </c>
      <c r="M29" s="356" t="e">
        <f>IF(ISNUMBER(Regressions!N39),ROUND(Regressions!N39, 1), NA())</f>
        <v>#N/A</v>
      </c>
      <c r="N29" s="249" t="e">
        <f>IF(ISNUMBER(Regressions!O39),ROUND(Regressions!O39, 1), NA())</f>
        <v>#N/A</v>
      </c>
      <c r="O29" s="357" t="e">
        <f>IF(ISNUMBER(Regressions!Q39),ROUND(Regressions!Q39, 1), NA())</f>
        <v>#N/A</v>
      </c>
      <c r="P29" s="355" t="e">
        <f>IF(ISNUMBER(Regressions!R39),ROUND(Regressions!R39, 1), NA())</f>
        <v>#N/A</v>
      </c>
      <c r="Q29" s="227" t="e">
        <f>IF(ISNUMBER(Regressions!S39),ROUND(Regressions!S39, 1), NA())</f>
        <v>#N/A</v>
      </c>
      <c r="R29" s="356" t="e">
        <f>IF(ISNUMBER(Regressions!T39),ROUND(Regressions!T39, 1), NA())</f>
        <v>#N/A</v>
      </c>
      <c r="S29" s="249" t="e">
        <f>IF(ISNUMBER(Regressions!U39),ROUND(Regressions!U39, 1), NA())</f>
        <v>#N/A</v>
      </c>
    </row>
    <row xmlns:x14ac="http://schemas.microsoft.com/office/spreadsheetml/2009/9/ac" r="30" hidden="true" x14ac:dyDescent="0.2">
      <c r="A30" s="352" t="str">
        <f>IF(ISBLANK(Regressions!A40), " ", Regressions!A40)</f>
        <v>Honduras</v>
      </c>
      <c r="B30" s="353">
        <f>IF(ISBLANK(Regressions!B40), " ", Regressions!B40)</f>
        <v>2026</v>
      </c>
      <c r="C30" s="358" t="str">
        <f>IF(ISBLANK(Regressions!C40), " ", Regressions!C40)</f>
        <v>National</v>
      </c>
      <c r="D30" s="354" t="str">
        <f>IF(ISBLANK(Regressions!D40), " ", Regressions!D40)</f>
        <v> </v>
      </c>
      <c r="E30" s="226" t="e">
        <f>IF(ISNUMBER(Regressions!E40),ROUND(Regressions!E40, 1), NA())</f>
        <v>#N/A</v>
      </c>
      <c r="F30" s="355" t="e">
        <f>IF(ISNUMBER(Regressions!F40),ROUND(Regressions!F40, 1), NA())</f>
        <v>#N/A</v>
      </c>
      <c r="G30" s="248" t="e">
        <f>IF(ISNUMBER(Regressions!G40),ROUND(Regressions!G40, 1), NA())</f>
        <v>#N/A</v>
      </c>
      <c r="H30" s="356" t="e">
        <f>IF(ISNUMBER(Regressions!H40),ROUND(Regressions!H40, 1), NA())</f>
        <v>#N/A</v>
      </c>
      <c r="I30" s="249" t="e">
        <f>IF(ISNUMBER(Regressions!I40),ROUND(Regressions!I40, 1), NA())</f>
        <v>#N/A</v>
      </c>
      <c r="J30" s="357" t="e">
        <f>IF(ISNUMBER(Regressions!K40),ROUND(Regressions!K40, 1), NA())</f>
        <v>#N/A</v>
      </c>
      <c r="K30" s="355" t="e">
        <f>IF(ISNUMBER(Regressions!L40),ROUND(Regressions!L40, 1), NA())</f>
        <v>#N/A</v>
      </c>
      <c r="L30" s="250" t="e">
        <f>IF(ISNUMBER(Regressions!M40),ROUND(Regressions!M40, 1), NA())</f>
        <v>#N/A</v>
      </c>
      <c r="M30" s="356" t="e">
        <f>IF(ISNUMBER(Regressions!N40),ROUND(Regressions!N40, 1), NA())</f>
        <v>#N/A</v>
      </c>
      <c r="N30" s="249" t="e">
        <f>IF(ISNUMBER(Regressions!O40),ROUND(Regressions!O40, 1), NA())</f>
        <v>#N/A</v>
      </c>
      <c r="O30" s="357" t="e">
        <f>IF(ISNUMBER(Regressions!Q40),ROUND(Regressions!Q40, 1), NA())</f>
        <v>#N/A</v>
      </c>
      <c r="P30" s="355" t="e">
        <f>IF(ISNUMBER(Regressions!R40),ROUND(Regressions!R40, 1), NA())</f>
        <v>#N/A</v>
      </c>
      <c r="Q30" s="227" t="e">
        <f>IF(ISNUMBER(Regressions!S40),ROUND(Regressions!S40, 1), NA())</f>
        <v>#N/A</v>
      </c>
      <c r="R30" s="356" t="e">
        <f>IF(ISNUMBER(Regressions!T40),ROUND(Regressions!T40, 1), NA())</f>
        <v>#N/A</v>
      </c>
      <c r="S30" s="249" t="e">
        <f>IF(ISNUMBER(Regressions!U40),ROUND(Regressions!U40, 1), NA())</f>
        <v>#N/A</v>
      </c>
    </row>
    <row xmlns:x14ac="http://schemas.microsoft.com/office/spreadsheetml/2009/9/ac" r="31" hidden="true" x14ac:dyDescent="0.2">
      <c r="A31" s="352" t="str">
        <f>IF(ISBLANK(Regressions!A41), " ", Regressions!A41)</f>
        <v>Honduras</v>
      </c>
      <c r="B31" s="353">
        <f>IF(ISBLANK(Regressions!B41), " ", Regressions!B41)</f>
        <v>2027</v>
      </c>
      <c r="C31" s="358" t="str">
        <f>IF(ISBLANK(Regressions!C41), " ", Regressions!C41)</f>
        <v>National</v>
      </c>
      <c r="D31" s="354" t="str">
        <f>IF(ISBLANK(Regressions!D41), " ", Regressions!D41)</f>
        <v> </v>
      </c>
      <c r="E31" s="226" t="e">
        <f>IF(ISNUMBER(Regressions!E41),ROUND(Regressions!E41, 1), NA())</f>
        <v>#N/A</v>
      </c>
      <c r="F31" s="355" t="e">
        <f>IF(ISNUMBER(Regressions!F41),ROUND(Regressions!F41, 1), NA())</f>
        <v>#N/A</v>
      </c>
      <c r="G31" s="248" t="e">
        <f>IF(ISNUMBER(Regressions!G41),ROUND(Regressions!G41, 1), NA())</f>
        <v>#N/A</v>
      </c>
      <c r="H31" s="356" t="e">
        <f>IF(ISNUMBER(Regressions!H41),ROUND(Regressions!H41, 1), NA())</f>
        <v>#N/A</v>
      </c>
      <c r="I31" s="249" t="e">
        <f>IF(ISNUMBER(Regressions!I41),ROUND(Regressions!I41, 1), NA())</f>
        <v>#N/A</v>
      </c>
      <c r="J31" s="357" t="e">
        <f>IF(ISNUMBER(Regressions!K41),ROUND(Regressions!K41, 1), NA())</f>
        <v>#N/A</v>
      </c>
      <c r="K31" s="355" t="e">
        <f>IF(ISNUMBER(Regressions!L41),ROUND(Regressions!L41, 1), NA())</f>
        <v>#N/A</v>
      </c>
      <c r="L31" s="250" t="e">
        <f>IF(ISNUMBER(Regressions!M41),ROUND(Regressions!M41, 1), NA())</f>
        <v>#N/A</v>
      </c>
      <c r="M31" s="356" t="e">
        <f>IF(ISNUMBER(Regressions!N41),ROUND(Regressions!N41, 1), NA())</f>
        <v>#N/A</v>
      </c>
      <c r="N31" s="249" t="e">
        <f>IF(ISNUMBER(Regressions!O41),ROUND(Regressions!O41, 1), NA())</f>
        <v>#N/A</v>
      </c>
      <c r="O31" s="357" t="e">
        <f>IF(ISNUMBER(Regressions!Q41),ROUND(Regressions!Q41, 1), NA())</f>
        <v>#N/A</v>
      </c>
      <c r="P31" s="355" t="e">
        <f>IF(ISNUMBER(Regressions!R41),ROUND(Regressions!R41, 1), NA())</f>
        <v>#N/A</v>
      </c>
      <c r="Q31" s="227" t="e">
        <f>IF(ISNUMBER(Regressions!S41),ROUND(Regressions!S41, 1), NA())</f>
        <v>#N/A</v>
      </c>
      <c r="R31" s="356" t="e">
        <f>IF(ISNUMBER(Regressions!T41),ROUND(Regressions!T41, 1), NA())</f>
        <v>#N/A</v>
      </c>
      <c r="S31" s="249" t="e">
        <f>IF(ISNUMBER(Regressions!U41),ROUND(Regressions!U41, 1), NA())</f>
        <v>#N/A</v>
      </c>
    </row>
    <row xmlns:x14ac="http://schemas.microsoft.com/office/spreadsheetml/2009/9/ac" r="32" hidden="true" x14ac:dyDescent="0.2">
      <c r="A32" s="352" t="str">
        <f>IF(ISBLANK(Regressions!A42), " ", Regressions!A42)</f>
        <v>Honduras</v>
      </c>
      <c r="B32" s="353">
        <f>IF(ISBLANK(Regressions!B42), " ", Regressions!B42)</f>
        <v>2028</v>
      </c>
      <c r="C32" s="358" t="str">
        <f>IF(ISBLANK(Regressions!C42), " ", Regressions!C42)</f>
        <v>National</v>
      </c>
      <c r="D32" s="354" t="str">
        <f>IF(ISBLANK(Regressions!D42), " ", Regressions!D42)</f>
        <v> </v>
      </c>
      <c r="E32" s="226" t="e">
        <f>IF(ISNUMBER(Regressions!E42),ROUND(Regressions!E42, 1), NA())</f>
        <v>#N/A</v>
      </c>
      <c r="F32" s="355" t="e">
        <f>IF(ISNUMBER(Regressions!F42),ROUND(Regressions!F42, 1), NA())</f>
        <v>#N/A</v>
      </c>
      <c r="G32" s="248" t="e">
        <f>IF(ISNUMBER(Regressions!G42),ROUND(Regressions!G42, 1), NA())</f>
        <v>#N/A</v>
      </c>
      <c r="H32" s="356" t="e">
        <f>IF(ISNUMBER(Regressions!H42),ROUND(Regressions!H42, 1), NA())</f>
        <v>#N/A</v>
      </c>
      <c r="I32" s="249" t="e">
        <f>IF(ISNUMBER(Regressions!I42),ROUND(Regressions!I42, 1), NA())</f>
        <v>#N/A</v>
      </c>
      <c r="J32" s="357" t="e">
        <f>IF(ISNUMBER(Regressions!K42),ROUND(Regressions!K42, 1), NA())</f>
        <v>#N/A</v>
      </c>
      <c r="K32" s="355" t="e">
        <f>IF(ISNUMBER(Regressions!L42),ROUND(Regressions!L42, 1), NA())</f>
        <v>#N/A</v>
      </c>
      <c r="L32" s="250" t="e">
        <f>IF(ISNUMBER(Regressions!M42),ROUND(Regressions!M42, 1), NA())</f>
        <v>#N/A</v>
      </c>
      <c r="M32" s="356" t="e">
        <f>IF(ISNUMBER(Regressions!N42),ROUND(Regressions!N42, 1), NA())</f>
        <v>#N/A</v>
      </c>
      <c r="N32" s="249" t="e">
        <f>IF(ISNUMBER(Regressions!O42),ROUND(Regressions!O42, 1), NA())</f>
        <v>#N/A</v>
      </c>
      <c r="O32" s="357" t="e">
        <f>IF(ISNUMBER(Regressions!Q42),ROUND(Regressions!Q42, 1), NA())</f>
        <v>#N/A</v>
      </c>
      <c r="P32" s="355" t="e">
        <f>IF(ISNUMBER(Regressions!R42),ROUND(Regressions!R42, 1), NA())</f>
        <v>#N/A</v>
      </c>
      <c r="Q32" s="227" t="e">
        <f>IF(ISNUMBER(Regressions!S42),ROUND(Regressions!S42, 1), NA())</f>
        <v>#N/A</v>
      </c>
      <c r="R32" s="356" t="e">
        <f>IF(ISNUMBER(Regressions!T42),ROUND(Regressions!T42, 1), NA())</f>
        <v>#N/A</v>
      </c>
      <c r="S32" s="249" t="e">
        <f>IF(ISNUMBER(Regressions!U42),ROUND(Regressions!U42, 1), NA())</f>
        <v>#N/A</v>
      </c>
    </row>
    <row xmlns:x14ac="http://schemas.microsoft.com/office/spreadsheetml/2009/9/ac" r="33" hidden="true" x14ac:dyDescent="0.2">
      <c r="A33" s="352" t="str">
        <f>IF(ISBLANK(Regressions!A43), " ", Regressions!A43)</f>
        <v>Honduras</v>
      </c>
      <c r="B33" s="353">
        <f>IF(ISBLANK(Regressions!B43), " ", Regressions!B43)</f>
        <v>2029</v>
      </c>
      <c r="C33" s="358" t="str">
        <f>IF(ISBLANK(Regressions!C43), " ", Regressions!C43)</f>
        <v>National</v>
      </c>
      <c r="D33" s="354" t="str">
        <f>IF(ISBLANK(Regressions!D43), " ", Regressions!D43)</f>
        <v> </v>
      </c>
      <c r="E33" s="226" t="e">
        <f>IF(ISNUMBER(Regressions!E43),ROUND(Regressions!E43, 1), NA())</f>
        <v>#N/A</v>
      </c>
      <c r="F33" s="355" t="e">
        <f>IF(ISNUMBER(Regressions!F43),ROUND(Regressions!F43, 1), NA())</f>
        <v>#N/A</v>
      </c>
      <c r="G33" s="248" t="e">
        <f>IF(ISNUMBER(Regressions!G43),ROUND(Regressions!G43, 1), NA())</f>
        <v>#N/A</v>
      </c>
      <c r="H33" s="356" t="e">
        <f>IF(ISNUMBER(Regressions!H43),ROUND(Regressions!H43, 1), NA())</f>
        <v>#N/A</v>
      </c>
      <c r="I33" s="249" t="e">
        <f>IF(ISNUMBER(Regressions!I43),ROUND(Regressions!I43, 1), NA())</f>
        <v>#N/A</v>
      </c>
      <c r="J33" s="357" t="e">
        <f>IF(ISNUMBER(Regressions!K43),ROUND(Regressions!K43, 1), NA())</f>
        <v>#N/A</v>
      </c>
      <c r="K33" s="355" t="e">
        <f>IF(ISNUMBER(Regressions!L43),ROUND(Regressions!L43, 1), NA())</f>
        <v>#N/A</v>
      </c>
      <c r="L33" s="250" t="e">
        <f>IF(ISNUMBER(Regressions!M43),ROUND(Regressions!M43, 1), NA())</f>
        <v>#N/A</v>
      </c>
      <c r="M33" s="356" t="e">
        <f>IF(ISNUMBER(Regressions!N43),ROUND(Regressions!N43, 1), NA())</f>
        <v>#N/A</v>
      </c>
      <c r="N33" s="249" t="e">
        <f>IF(ISNUMBER(Regressions!O43),ROUND(Regressions!O43, 1), NA())</f>
        <v>#N/A</v>
      </c>
      <c r="O33" s="357" t="e">
        <f>IF(ISNUMBER(Regressions!Q43),ROUND(Regressions!Q43, 1), NA())</f>
        <v>#N/A</v>
      </c>
      <c r="P33" s="355" t="e">
        <f>IF(ISNUMBER(Regressions!R43),ROUND(Regressions!R43, 1), NA())</f>
        <v>#N/A</v>
      </c>
      <c r="Q33" s="227" t="e">
        <f>IF(ISNUMBER(Regressions!S43),ROUND(Regressions!S43, 1), NA())</f>
        <v>#N/A</v>
      </c>
      <c r="R33" s="356" t="e">
        <f>IF(ISNUMBER(Regressions!T43),ROUND(Regressions!T43, 1), NA())</f>
        <v>#N/A</v>
      </c>
      <c r="S33" s="249" t="e">
        <f>IF(ISNUMBER(Regressions!U43),ROUND(Regressions!U43, 1), NA())</f>
        <v>#N/A</v>
      </c>
    </row>
    <row xmlns:x14ac="http://schemas.microsoft.com/office/spreadsheetml/2009/9/ac" r="34" hidden="true" x14ac:dyDescent="0.2">
      <c r="A34" s="352" t="str">
        <f>IF(ISBLANK(Regressions!A44), " ", Regressions!A44)</f>
        <v>Honduras</v>
      </c>
      <c r="B34" s="353">
        <f>IF(ISBLANK(Regressions!B44), " ", Regressions!B44)</f>
        <v>2030</v>
      </c>
      <c r="C34" s="358" t="str">
        <f>IF(ISBLANK(Regressions!C44), " ", Regressions!C44)</f>
        <v>National</v>
      </c>
      <c r="D34" s="354" t="str">
        <f>IF(ISBLANK(Regressions!D44), " ", Regressions!D44)</f>
        <v> </v>
      </c>
      <c r="E34" s="226" t="e">
        <f>IF(ISNUMBER(Regressions!E44),ROUND(Regressions!E44, 1), NA())</f>
        <v>#N/A</v>
      </c>
      <c r="F34" s="355" t="e">
        <f>IF(ISNUMBER(Regressions!F44),ROUND(Regressions!F44, 1), NA())</f>
        <v>#N/A</v>
      </c>
      <c r="G34" s="248" t="e">
        <f>IF(ISNUMBER(Regressions!G44),ROUND(Regressions!G44, 1), NA())</f>
        <v>#N/A</v>
      </c>
      <c r="H34" s="356" t="e">
        <f>IF(ISNUMBER(Regressions!H44),ROUND(Regressions!H44, 1), NA())</f>
        <v>#N/A</v>
      </c>
      <c r="I34" s="249" t="e">
        <f>IF(ISNUMBER(Regressions!I44),ROUND(Regressions!I44, 1), NA())</f>
        <v>#N/A</v>
      </c>
      <c r="J34" s="357" t="e">
        <f>IF(ISNUMBER(Regressions!K44),ROUND(Regressions!K44, 1), NA())</f>
        <v>#N/A</v>
      </c>
      <c r="K34" s="355" t="e">
        <f>IF(ISNUMBER(Regressions!L44),ROUND(Regressions!L44, 1), NA())</f>
        <v>#N/A</v>
      </c>
      <c r="L34" s="250" t="e">
        <f>IF(ISNUMBER(Regressions!M44),ROUND(Regressions!M44, 1), NA())</f>
        <v>#N/A</v>
      </c>
      <c r="M34" s="356" t="e">
        <f>IF(ISNUMBER(Regressions!N44),ROUND(Regressions!N44, 1), NA())</f>
        <v>#N/A</v>
      </c>
      <c r="N34" s="249" t="e">
        <f>IF(ISNUMBER(Regressions!O44),ROUND(Regressions!O44, 1), NA())</f>
        <v>#N/A</v>
      </c>
      <c r="O34" s="357" t="e">
        <f>IF(ISNUMBER(Regressions!Q44),ROUND(Regressions!Q44, 1), NA())</f>
        <v>#N/A</v>
      </c>
      <c r="P34" s="355" t="e">
        <f>IF(ISNUMBER(Regressions!R44),ROUND(Regressions!R44, 1), NA())</f>
        <v>#N/A</v>
      </c>
      <c r="Q34" s="227" t="e">
        <f>IF(ISNUMBER(Regressions!S44),ROUND(Regressions!S44, 1), NA())</f>
        <v>#N/A</v>
      </c>
      <c r="R34" s="356" t="e">
        <f>IF(ISNUMBER(Regressions!T44),ROUND(Regressions!T44, 1), NA())</f>
        <v>#N/A</v>
      </c>
      <c r="S34" s="249" t="e">
        <f>IF(ISNUMBER(Regressions!U44),ROUND(Regressions!U44, 1), NA())</f>
        <v>#N/A</v>
      </c>
    </row>
    <row xmlns:x14ac="http://schemas.microsoft.com/office/spreadsheetml/2009/9/ac" r="35" x14ac:dyDescent="0.2">
      <c r="A35" s="352" t="str">
        <f>IF(ISBLANK(Regressions!A45), " ", Regressions!A45)</f>
        <v>Honduras</v>
      </c>
      <c r="B35" s="353">
        <f>IF(ISBLANK(Regressions!B45), " ", Regressions!B45)</f>
        <v>2000</v>
      </c>
      <c r="C35" s="358" t="str">
        <f>IF(ISBLANK(Regressions!C45), " ", Regressions!C45)</f>
        <v>Urban</v>
      </c>
      <c r="D35" s="354">
        <f>IF(ISBLANK(Regressions!D45), " ", Regressions!D45)</f>
        <v>1115926.1720749659</v>
      </c>
      <c r="E35" s="226" t="e">
        <f>IF(ISNUMBER(Regressions!E45),ROUND(Regressions!E45, 1), NA())</f>
        <v>#N/A</v>
      </c>
      <c r="F35" s="355" t="e">
        <f>IF(ISNUMBER(Regressions!F45),ROUND(Regressions!F45, 1), NA())</f>
        <v>#N/A</v>
      </c>
      <c r="G35" s="248" t="e">
        <f>IF(ISNUMBER(Regressions!G45),ROUND(Regressions!G45, 1), NA())</f>
        <v>#N/A</v>
      </c>
      <c r="H35" s="356" t="e">
        <f>IF(ISNUMBER(Regressions!H45),ROUND(Regressions!H45, 1), NA())</f>
        <v>#N/A</v>
      </c>
      <c r="I35" s="249" t="e">
        <f>IF(ISNUMBER(Regressions!I45),ROUND(Regressions!I45, 1), NA())</f>
        <v>#N/A</v>
      </c>
      <c r="J35" s="357" t="e">
        <f>IF(ISNUMBER(Regressions!K45),ROUND(Regressions!K45, 1), NA())</f>
        <v>#N/A</v>
      </c>
      <c r="K35" s="355" t="e">
        <f>IF(ISNUMBER(Regressions!L45),ROUND(Regressions!L45, 1), NA())</f>
        <v>#N/A</v>
      </c>
      <c r="L35" s="250" t="e">
        <f>IF(ISNUMBER(Regressions!M45),ROUND(Regressions!M45, 1), NA())</f>
        <v>#N/A</v>
      </c>
      <c r="M35" s="356" t="e">
        <f>IF(ISNUMBER(Regressions!N45),ROUND(Regressions!N45, 1), NA())</f>
        <v>#N/A</v>
      </c>
      <c r="N35" s="249" t="e">
        <f>IF(ISNUMBER(Regressions!O45),ROUND(Regressions!O45, 1), NA())</f>
        <v>#N/A</v>
      </c>
      <c r="O35" s="357" t="e">
        <f>IF(ISNUMBER(Regressions!Q45),ROUND(Regressions!Q45, 1), NA())</f>
        <v>#N/A</v>
      </c>
      <c r="P35" s="355" t="e">
        <f>IF(ISNUMBER(Regressions!R45),ROUND(Regressions!R45, 1), NA())</f>
        <v>#N/A</v>
      </c>
      <c r="Q35" s="227" t="e">
        <f>IF(ISNUMBER(Regressions!S45),ROUND(Regressions!S45, 1), NA())</f>
        <v>#N/A</v>
      </c>
      <c r="R35" s="356" t="e">
        <f>IF(ISNUMBER(Regressions!T45),ROUND(Regressions!T45, 1), NA())</f>
        <v>#N/A</v>
      </c>
      <c r="S35" s="249" t="e">
        <f>IF(ISNUMBER(Regressions!U45),ROUND(Regressions!U45, 1), NA())</f>
        <v>#N/A</v>
      </c>
    </row>
    <row xmlns:x14ac="http://schemas.microsoft.com/office/spreadsheetml/2009/9/ac" r="36" x14ac:dyDescent="0.2">
      <c r="A36" s="352" t="str">
        <f>IF(ISBLANK(Regressions!A46), " ", Regressions!A46)</f>
        <v>Honduras</v>
      </c>
      <c r="B36" s="353">
        <f>IF(ISBLANK(Regressions!B46), " ", Regressions!B46)</f>
        <v>2001</v>
      </c>
      <c r="C36" s="358" t="str">
        <f>IF(ISBLANK(Regressions!C46), " ", Regressions!C46)</f>
        <v>Urban</v>
      </c>
      <c r="D36" s="354">
        <f>IF(ISBLANK(Regressions!D46), " ", Regressions!D46)</f>
        <v>1150151.21424366</v>
      </c>
      <c r="E36" s="226" t="e">
        <f>IF(ISNUMBER(Regressions!E46),ROUND(Regressions!E46, 1), NA())</f>
        <v>#N/A</v>
      </c>
      <c r="F36" s="355" t="e">
        <f>IF(ISNUMBER(Regressions!F46),ROUND(Regressions!F46, 1), NA())</f>
        <v>#N/A</v>
      </c>
      <c r="G36" s="248" t="e">
        <f>IF(ISNUMBER(Regressions!G46),ROUND(Regressions!G46, 1), NA())</f>
        <v>#N/A</v>
      </c>
      <c r="H36" s="356" t="e">
        <f>IF(ISNUMBER(Regressions!H46),ROUND(Regressions!H46, 1), NA())</f>
        <v>#N/A</v>
      </c>
      <c r="I36" s="249" t="e">
        <f>IF(ISNUMBER(Regressions!I46),ROUND(Regressions!I46, 1), NA())</f>
        <v>#N/A</v>
      </c>
      <c r="J36" s="357" t="e">
        <f>IF(ISNUMBER(Regressions!K46),ROUND(Regressions!K46, 1), NA())</f>
        <v>#N/A</v>
      </c>
      <c r="K36" s="355" t="e">
        <f>IF(ISNUMBER(Regressions!L46),ROUND(Regressions!L46, 1), NA())</f>
        <v>#N/A</v>
      </c>
      <c r="L36" s="250" t="e">
        <f>IF(ISNUMBER(Regressions!M46),ROUND(Regressions!M46, 1), NA())</f>
        <v>#N/A</v>
      </c>
      <c r="M36" s="356" t="e">
        <f>IF(ISNUMBER(Regressions!N46),ROUND(Regressions!N46, 1), NA())</f>
        <v>#N/A</v>
      </c>
      <c r="N36" s="249" t="e">
        <f>IF(ISNUMBER(Regressions!O46),ROUND(Regressions!O46, 1), NA())</f>
        <v>#N/A</v>
      </c>
      <c r="O36" s="357" t="e">
        <f>IF(ISNUMBER(Regressions!Q46),ROUND(Regressions!Q46, 1), NA())</f>
        <v>#N/A</v>
      </c>
      <c r="P36" s="355" t="e">
        <f>IF(ISNUMBER(Regressions!R46),ROUND(Regressions!R46, 1), NA())</f>
        <v>#N/A</v>
      </c>
      <c r="Q36" s="227" t="e">
        <f>IF(ISNUMBER(Regressions!S46),ROUND(Regressions!S46, 1), NA())</f>
        <v>#N/A</v>
      </c>
      <c r="R36" s="356" t="e">
        <f>IF(ISNUMBER(Regressions!T46),ROUND(Regressions!T46, 1), NA())</f>
        <v>#N/A</v>
      </c>
      <c r="S36" s="249" t="e">
        <f>IF(ISNUMBER(Regressions!U46),ROUND(Regressions!U46, 1), NA())</f>
        <v>#N/A</v>
      </c>
    </row>
    <row xmlns:x14ac="http://schemas.microsoft.com/office/spreadsheetml/2009/9/ac" r="37" x14ac:dyDescent="0.2">
      <c r="A37" s="352" t="str">
        <f>IF(ISBLANK(Regressions!A47), " ", Regressions!A47)</f>
        <v>Honduras</v>
      </c>
      <c r="B37" s="353">
        <f>IF(ISBLANK(Regressions!B47), " ", Regressions!B47)</f>
        <v>2002</v>
      </c>
      <c r="C37" s="358" t="str">
        <f>IF(ISBLANK(Regressions!C47), " ", Regressions!C47)</f>
        <v>Urban</v>
      </c>
      <c r="D37" s="354">
        <f>IF(ISBLANK(Regressions!D47), " ", Regressions!D47)</f>
        <v>1188940.0141690059</v>
      </c>
      <c r="E37" s="226" t="e">
        <f>IF(ISNUMBER(Regressions!E47),ROUND(Regressions!E47, 1), NA())</f>
        <v>#N/A</v>
      </c>
      <c r="F37" s="355" t="e">
        <f>IF(ISNUMBER(Regressions!F47),ROUND(Regressions!F47, 1), NA())</f>
        <v>#N/A</v>
      </c>
      <c r="G37" s="248" t="e">
        <f>IF(ISNUMBER(Regressions!G47),ROUND(Regressions!G47, 1), NA())</f>
        <v>#N/A</v>
      </c>
      <c r="H37" s="356" t="e">
        <f>IF(ISNUMBER(Regressions!H47),ROUND(Regressions!H47, 1), NA())</f>
        <v>#N/A</v>
      </c>
      <c r="I37" s="249" t="e">
        <f>IF(ISNUMBER(Regressions!I47),ROUND(Regressions!I47, 1), NA())</f>
        <v>#N/A</v>
      </c>
      <c r="J37" s="357" t="e">
        <f>IF(ISNUMBER(Regressions!K47),ROUND(Regressions!K47, 1), NA())</f>
        <v>#N/A</v>
      </c>
      <c r="K37" s="355" t="e">
        <f>IF(ISNUMBER(Regressions!L47),ROUND(Regressions!L47, 1), NA())</f>
        <v>#N/A</v>
      </c>
      <c r="L37" s="250" t="e">
        <f>IF(ISNUMBER(Regressions!M47),ROUND(Regressions!M47, 1), NA())</f>
        <v>#N/A</v>
      </c>
      <c r="M37" s="356" t="e">
        <f>IF(ISNUMBER(Regressions!N47),ROUND(Regressions!N47, 1), NA())</f>
        <v>#N/A</v>
      </c>
      <c r="N37" s="249" t="e">
        <f>IF(ISNUMBER(Regressions!O47),ROUND(Regressions!O47, 1), NA())</f>
        <v>#N/A</v>
      </c>
      <c r="O37" s="357" t="e">
        <f>IF(ISNUMBER(Regressions!Q47),ROUND(Regressions!Q47, 1), NA())</f>
        <v>#N/A</v>
      </c>
      <c r="P37" s="355" t="e">
        <f>IF(ISNUMBER(Regressions!R47),ROUND(Regressions!R47, 1), NA())</f>
        <v>#N/A</v>
      </c>
      <c r="Q37" s="227" t="e">
        <f>IF(ISNUMBER(Regressions!S47),ROUND(Regressions!S47, 1), NA())</f>
        <v>#N/A</v>
      </c>
      <c r="R37" s="356" t="e">
        <f>IF(ISNUMBER(Regressions!T47),ROUND(Regressions!T47, 1), NA())</f>
        <v>#N/A</v>
      </c>
      <c r="S37" s="249" t="e">
        <f>IF(ISNUMBER(Regressions!U47),ROUND(Regressions!U47, 1), NA())</f>
        <v>#N/A</v>
      </c>
    </row>
    <row xmlns:x14ac="http://schemas.microsoft.com/office/spreadsheetml/2009/9/ac" r="38" x14ac:dyDescent="0.2">
      <c r="A38" s="352" t="str">
        <f>IF(ISBLANK(Regressions!A48), " ", Regressions!A48)</f>
        <v>Honduras</v>
      </c>
      <c r="B38" s="353">
        <f>IF(ISBLANK(Regressions!B48), " ", Regressions!B48)</f>
        <v>2003</v>
      </c>
      <c r="C38" s="358" t="str">
        <f>IF(ISBLANK(Regressions!C48), " ", Regressions!C48)</f>
        <v>Urban</v>
      </c>
      <c r="D38" s="354">
        <f>IF(ISBLANK(Regressions!D48), " ", Regressions!D48)</f>
        <v>1252199.682075501</v>
      </c>
      <c r="E38" s="226" t="e">
        <f>IF(ISNUMBER(Regressions!E48),ROUND(Regressions!E48, 1), NA())</f>
        <v>#N/A</v>
      </c>
      <c r="F38" s="355" t="e">
        <f>IF(ISNUMBER(Regressions!F48),ROUND(Regressions!F48, 1), NA())</f>
        <v>#N/A</v>
      </c>
      <c r="G38" s="248" t="e">
        <f>IF(ISNUMBER(Regressions!G48),ROUND(Regressions!G48, 1), NA())</f>
        <v>#N/A</v>
      </c>
      <c r="H38" s="356" t="e">
        <f>IF(ISNUMBER(Regressions!H48),ROUND(Regressions!H48, 1), NA())</f>
        <v>#N/A</v>
      </c>
      <c r="I38" s="249" t="e">
        <f>IF(ISNUMBER(Regressions!I48),ROUND(Regressions!I48, 1), NA())</f>
        <v>#N/A</v>
      </c>
      <c r="J38" s="357" t="e">
        <f>IF(ISNUMBER(Regressions!K48),ROUND(Regressions!K48, 1), NA())</f>
        <v>#N/A</v>
      </c>
      <c r="K38" s="355" t="e">
        <f>IF(ISNUMBER(Regressions!L48),ROUND(Regressions!L48, 1), NA())</f>
        <v>#N/A</v>
      </c>
      <c r="L38" s="250" t="e">
        <f>IF(ISNUMBER(Regressions!M48),ROUND(Regressions!M48, 1), NA())</f>
        <v>#N/A</v>
      </c>
      <c r="M38" s="356" t="e">
        <f>IF(ISNUMBER(Regressions!N48),ROUND(Regressions!N48, 1), NA())</f>
        <v>#N/A</v>
      </c>
      <c r="N38" s="249" t="e">
        <f>IF(ISNUMBER(Regressions!O48),ROUND(Regressions!O48, 1), NA())</f>
        <v>#N/A</v>
      </c>
      <c r="O38" s="357" t="e">
        <f>IF(ISNUMBER(Regressions!Q48),ROUND(Regressions!Q48, 1), NA())</f>
        <v>#N/A</v>
      </c>
      <c r="P38" s="355" t="e">
        <f>IF(ISNUMBER(Regressions!R48),ROUND(Regressions!R48, 1), NA())</f>
        <v>#N/A</v>
      </c>
      <c r="Q38" s="227" t="e">
        <f>IF(ISNUMBER(Regressions!S48),ROUND(Regressions!S48, 1), NA())</f>
        <v>#N/A</v>
      </c>
      <c r="R38" s="356" t="e">
        <f>IF(ISNUMBER(Regressions!T48),ROUND(Regressions!T48, 1), NA())</f>
        <v>#N/A</v>
      </c>
      <c r="S38" s="249" t="e">
        <f>IF(ISNUMBER(Regressions!U48),ROUND(Regressions!U48, 1), NA())</f>
        <v>#N/A</v>
      </c>
    </row>
    <row xmlns:x14ac="http://schemas.microsoft.com/office/spreadsheetml/2009/9/ac" r="39" x14ac:dyDescent="0.2">
      <c r="A39" s="352" t="str">
        <f>IF(ISBLANK(Regressions!A49), " ", Regressions!A49)</f>
        <v>Honduras</v>
      </c>
      <c r="B39" s="353">
        <f>IF(ISBLANK(Regressions!B49), " ", Regressions!B49)</f>
        <v>2004</v>
      </c>
      <c r="C39" s="358" t="str">
        <f>IF(ISBLANK(Regressions!C49), " ", Regressions!C49)</f>
        <v>Urban</v>
      </c>
      <c r="D39" s="354">
        <f>IF(ISBLANK(Regressions!D49), " ", Regressions!D49)</f>
        <v>1293939.32625103</v>
      </c>
      <c r="E39" s="226" t="e">
        <f>IF(ISNUMBER(Regressions!E49),ROUND(Regressions!E49, 1), NA())</f>
        <v>#N/A</v>
      </c>
      <c r="F39" s="355" t="e">
        <f>IF(ISNUMBER(Regressions!F49),ROUND(Regressions!F49, 1), NA())</f>
        <v>#N/A</v>
      </c>
      <c r="G39" s="248" t="e">
        <f>IF(ISNUMBER(Regressions!G49),ROUND(Regressions!G49, 1), NA())</f>
        <v>#N/A</v>
      </c>
      <c r="H39" s="356" t="e">
        <f>IF(ISNUMBER(Regressions!H49),ROUND(Regressions!H49, 1), NA())</f>
        <v>#N/A</v>
      </c>
      <c r="I39" s="249" t="e">
        <f>IF(ISNUMBER(Regressions!I49),ROUND(Regressions!I49, 1), NA())</f>
        <v>#N/A</v>
      </c>
      <c r="J39" s="357" t="e">
        <f>IF(ISNUMBER(Regressions!K49),ROUND(Regressions!K49, 1), NA())</f>
        <v>#N/A</v>
      </c>
      <c r="K39" s="355" t="e">
        <f>IF(ISNUMBER(Regressions!L49),ROUND(Regressions!L49, 1), NA())</f>
        <v>#N/A</v>
      </c>
      <c r="L39" s="250" t="e">
        <f>IF(ISNUMBER(Regressions!M49),ROUND(Regressions!M49, 1), NA())</f>
        <v>#N/A</v>
      </c>
      <c r="M39" s="356" t="e">
        <f>IF(ISNUMBER(Regressions!N49),ROUND(Regressions!N49, 1), NA())</f>
        <v>#N/A</v>
      </c>
      <c r="N39" s="249" t="e">
        <f>IF(ISNUMBER(Regressions!O49),ROUND(Regressions!O49, 1), NA())</f>
        <v>#N/A</v>
      </c>
      <c r="O39" s="357" t="e">
        <f>IF(ISNUMBER(Regressions!Q49),ROUND(Regressions!Q49, 1), NA())</f>
        <v>#N/A</v>
      </c>
      <c r="P39" s="355" t="e">
        <f>IF(ISNUMBER(Regressions!R49),ROUND(Regressions!R49, 1), NA())</f>
        <v>#N/A</v>
      </c>
      <c r="Q39" s="227" t="e">
        <f>IF(ISNUMBER(Regressions!S49),ROUND(Regressions!S49, 1), NA())</f>
        <v>#N/A</v>
      </c>
      <c r="R39" s="356" t="e">
        <f>IF(ISNUMBER(Regressions!T49),ROUND(Regressions!T49, 1), NA())</f>
        <v>#N/A</v>
      </c>
      <c r="S39" s="249" t="e">
        <f>IF(ISNUMBER(Regressions!U49),ROUND(Regressions!U49, 1), NA())</f>
        <v>#N/A</v>
      </c>
    </row>
    <row xmlns:x14ac="http://schemas.microsoft.com/office/spreadsheetml/2009/9/ac" r="40" x14ac:dyDescent="0.2">
      <c r="A40" s="352" t="str">
        <f>IF(ISBLANK(Regressions!A50), " ", Regressions!A50)</f>
        <v>Honduras</v>
      </c>
      <c r="B40" s="353">
        <f>IF(ISBLANK(Regressions!B50), " ", Regressions!B50)</f>
        <v>2005</v>
      </c>
      <c r="C40" s="358" t="str">
        <f>IF(ISBLANK(Regressions!C50), " ", Regressions!C50)</f>
        <v>Urban</v>
      </c>
      <c r="D40" s="354">
        <f>IF(ISBLANK(Regressions!D50), " ", Regressions!D50)</f>
        <v>1335287.7657380679</v>
      </c>
      <c r="E40" s="226" t="e">
        <f>IF(ISNUMBER(Regressions!E50),ROUND(Regressions!E50, 1), NA())</f>
        <v>#N/A</v>
      </c>
      <c r="F40" s="355" t="e">
        <f>IF(ISNUMBER(Regressions!F50),ROUND(Regressions!F50, 1), NA())</f>
        <v>#N/A</v>
      </c>
      <c r="G40" s="248" t="e">
        <f>IF(ISNUMBER(Regressions!G50),ROUND(Regressions!G50, 1), NA())</f>
        <v>#N/A</v>
      </c>
      <c r="H40" s="356" t="e">
        <f>IF(ISNUMBER(Regressions!H50),ROUND(Regressions!H50, 1), NA())</f>
        <v>#N/A</v>
      </c>
      <c r="I40" s="249" t="e">
        <f>IF(ISNUMBER(Regressions!I50),ROUND(Regressions!I50, 1), NA())</f>
        <v>#N/A</v>
      </c>
      <c r="J40" s="357" t="e">
        <f>IF(ISNUMBER(Regressions!K50),ROUND(Regressions!K50, 1), NA())</f>
        <v>#N/A</v>
      </c>
      <c r="K40" s="355" t="e">
        <f>IF(ISNUMBER(Regressions!L50),ROUND(Regressions!L50, 1), NA())</f>
        <v>#N/A</v>
      </c>
      <c r="L40" s="250" t="e">
        <f>IF(ISNUMBER(Regressions!M50),ROUND(Regressions!M50, 1), NA())</f>
        <v>#N/A</v>
      </c>
      <c r="M40" s="356" t="e">
        <f>IF(ISNUMBER(Regressions!N50),ROUND(Regressions!N50, 1), NA())</f>
        <v>#N/A</v>
      </c>
      <c r="N40" s="249" t="e">
        <f>IF(ISNUMBER(Regressions!O50),ROUND(Regressions!O50, 1), NA())</f>
        <v>#N/A</v>
      </c>
      <c r="O40" s="357" t="e">
        <f>IF(ISNUMBER(Regressions!Q50),ROUND(Regressions!Q50, 1), NA())</f>
        <v>#N/A</v>
      </c>
      <c r="P40" s="355" t="e">
        <f>IF(ISNUMBER(Regressions!R50),ROUND(Regressions!R50, 1), NA())</f>
        <v>#N/A</v>
      </c>
      <c r="Q40" s="227" t="e">
        <f>IF(ISNUMBER(Regressions!S50),ROUND(Regressions!S50, 1), NA())</f>
        <v>#N/A</v>
      </c>
      <c r="R40" s="356" t="e">
        <f>IF(ISNUMBER(Regressions!T50),ROUND(Regressions!T50, 1), NA())</f>
        <v>#N/A</v>
      </c>
      <c r="S40" s="249" t="e">
        <f>IF(ISNUMBER(Regressions!U50),ROUND(Regressions!U50, 1), NA())</f>
        <v>#N/A</v>
      </c>
    </row>
    <row xmlns:x14ac="http://schemas.microsoft.com/office/spreadsheetml/2009/9/ac" r="41" x14ac:dyDescent="0.2">
      <c r="A41" s="352" t="str">
        <f>IF(ISBLANK(Regressions!A51), " ", Regressions!A51)</f>
        <v>Honduras</v>
      </c>
      <c r="B41" s="353">
        <f>IF(ISBLANK(Regressions!B51), " ", Regressions!B51)</f>
        <v>2006</v>
      </c>
      <c r="C41" s="358" t="str">
        <f>IF(ISBLANK(Regressions!C51), " ", Regressions!C51)</f>
        <v>Urban</v>
      </c>
      <c r="D41" s="354">
        <f>IF(ISBLANK(Regressions!D51), " ", Regressions!D51)</f>
        <v>1375727.003260727</v>
      </c>
      <c r="E41" s="226" t="e">
        <f>IF(ISNUMBER(Regressions!E51),ROUND(Regressions!E51, 1), NA())</f>
        <v>#N/A</v>
      </c>
      <c r="F41" s="355" t="e">
        <f>IF(ISNUMBER(Regressions!F51),ROUND(Regressions!F51, 1), NA())</f>
        <v>#N/A</v>
      </c>
      <c r="G41" s="248" t="e">
        <f>IF(ISNUMBER(Regressions!G51),ROUND(Regressions!G51, 1), NA())</f>
        <v>#N/A</v>
      </c>
      <c r="H41" s="356" t="e">
        <f>IF(ISNUMBER(Regressions!H51),ROUND(Regressions!H51, 1), NA())</f>
        <v>#N/A</v>
      </c>
      <c r="I41" s="249" t="e">
        <f>IF(ISNUMBER(Regressions!I51),ROUND(Regressions!I51, 1), NA())</f>
        <v>#N/A</v>
      </c>
      <c r="J41" s="357" t="e">
        <f>IF(ISNUMBER(Regressions!K51),ROUND(Regressions!K51, 1), NA())</f>
        <v>#N/A</v>
      </c>
      <c r="K41" s="355" t="e">
        <f>IF(ISNUMBER(Regressions!L51),ROUND(Regressions!L51, 1), NA())</f>
        <v>#N/A</v>
      </c>
      <c r="L41" s="250" t="e">
        <f>IF(ISNUMBER(Regressions!M51),ROUND(Regressions!M51, 1), NA())</f>
        <v>#N/A</v>
      </c>
      <c r="M41" s="356" t="e">
        <f>IF(ISNUMBER(Regressions!N51),ROUND(Regressions!N51, 1), NA())</f>
        <v>#N/A</v>
      </c>
      <c r="N41" s="249" t="e">
        <f>IF(ISNUMBER(Regressions!O51),ROUND(Regressions!O51, 1), NA())</f>
        <v>#N/A</v>
      </c>
      <c r="O41" s="357" t="e">
        <f>IF(ISNUMBER(Regressions!Q51),ROUND(Regressions!Q51, 1), NA())</f>
        <v>#N/A</v>
      </c>
      <c r="P41" s="355" t="e">
        <f>IF(ISNUMBER(Regressions!R51),ROUND(Regressions!R51, 1), NA())</f>
        <v>#N/A</v>
      </c>
      <c r="Q41" s="227" t="e">
        <f>IF(ISNUMBER(Regressions!S51),ROUND(Regressions!S51, 1), NA())</f>
        <v>#N/A</v>
      </c>
      <c r="R41" s="356" t="e">
        <f>IF(ISNUMBER(Regressions!T51),ROUND(Regressions!T51, 1), NA())</f>
        <v>#N/A</v>
      </c>
      <c r="S41" s="249" t="e">
        <f>IF(ISNUMBER(Regressions!U51),ROUND(Regressions!U51, 1), NA())</f>
        <v>#N/A</v>
      </c>
    </row>
    <row xmlns:x14ac="http://schemas.microsoft.com/office/spreadsheetml/2009/9/ac" r="42" x14ac:dyDescent="0.2">
      <c r="A42" s="352" t="str">
        <f>IF(ISBLANK(Regressions!A52), " ", Regressions!A52)</f>
        <v>Honduras</v>
      </c>
      <c r="B42" s="353">
        <f>IF(ISBLANK(Regressions!B52), " ", Regressions!B52)</f>
        <v>2007</v>
      </c>
      <c r="C42" s="358" t="str">
        <f>IF(ISBLANK(Regressions!C52), " ", Regressions!C52)</f>
        <v>Urban</v>
      </c>
      <c r="D42" s="354">
        <f>IF(ISBLANK(Regressions!D52), " ", Regressions!D52)</f>
        <v>1414550.7027493289</v>
      </c>
      <c r="E42" s="226" t="e">
        <f>IF(ISNUMBER(Regressions!E52),ROUND(Regressions!E52, 1), NA())</f>
        <v>#N/A</v>
      </c>
      <c r="F42" s="355">
        <f>IF(ISNUMBER(Regressions!F52),ROUND(Regressions!F52, 1), NA())</f>
        <v>96.2</v>
      </c>
      <c r="G42" s="248" t="e">
        <f>IF(ISNUMBER(Regressions!G52),ROUND(Regressions!G52, 1), NA())</f>
        <v>#N/A</v>
      </c>
      <c r="H42" s="356" t="e">
        <f>IF(ISNUMBER(Regressions!H52),ROUND(Regressions!H52, 1), NA())</f>
        <v>#N/A</v>
      </c>
      <c r="I42" s="249">
        <f>IF(ISNUMBER(Regressions!I52),ROUND(Regressions!I52, 1), NA())</f>
        <v>3.8</v>
      </c>
      <c r="J42" s="357" t="e">
        <f>IF(ISNUMBER(Regressions!K52),ROUND(Regressions!K52, 1), NA())</f>
        <v>#N/A</v>
      </c>
      <c r="K42" s="355" t="e">
        <f>IF(ISNUMBER(Regressions!L52),ROUND(Regressions!L52, 1), NA())</f>
        <v>#N/A</v>
      </c>
      <c r="L42" s="250">
        <f>IF(ISNUMBER(Regressions!M52),ROUND(Regressions!M52, 1), NA())</f>
        <v>93.5</v>
      </c>
      <c r="M42" s="356" t="e">
        <f>IF(ISNUMBER(Regressions!N52),ROUND(Regressions!N52, 1), NA())</f>
        <v>#N/A</v>
      </c>
      <c r="N42" s="249" t="e">
        <f>IF(ISNUMBER(Regressions!O52),ROUND(Regressions!O52, 1), NA())</f>
        <v>#N/A</v>
      </c>
      <c r="O42" s="357" t="e">
        <f>IF(ISNUMBER(Regressions!Q52),ROUND(Regressions!Q52, 1), NA())</f>
        <v>#N/A</v>
      </c>
      <c r="P42" s="355" t="e">
        <f>IF(ISNUMBER(Regressions!R52),ROUND(Regressions!R52, 1), NA())</f>
        <v>#N/A</v>
      </c>
      <c r="Q42" s="227" t="e">
        <f>IF(ISNUMBER(Regressions!S52),ROUND(Regressions!S52, 1), NA())</f>
        <v>#N/A</v>
      </c>
      <c r="R42" s="356" t="e">
        <f>IF(ISNUMBER(Regressions!T52),ROUND(Regressions!T52, 1), NA())</f>
        <v>#N/A</v>
      </c>
      <c r="S42" s="249" t="e">
        <f>IF(ISNUMBER(Regressions!U52),ROUND(Regressions!U52, 1), NA())</f>
        <v>#N/A</v>
      </c>
    </row>
    <row xmlns:x14ac="http://schemas.microsoft.com/office/spreadsheetml/2009/9/ac" r="43" x14ac:dyDescent="0.2">
      <c r="A43" s="352" t="str">
        <f>IF(ISBLANK(Regressions!A53), " ", Regressions!A53)</f>
        <v>Honduras</v>
      </c>
      <c r="B43" s="353">
        <f>IF(ISBLANK(Regressions!B53), " ", Regressions!B53)</f>
        <v>2008</v>
      </c>
      <c r="C43" s="358" t="str">
        <f>IF(ISBLANK(Regressions!C53), " ", Regressions!C53)</f>
        <v>Urban</v>
      </c>
      <c r="D43" s="354">
        <f>IF(ISBLANK(Regressions!D53), " ", Regressions!D53)</f>
        <v>1451575.9672753911</v>
      </c>
      <c r="E43" s="226" t="e">
        <f>IF(ISNUMBER(Regressions!E53),ROUND(Regressions!E53, 1), NA())</f>
        <v>#N/A</v>
      </c>
      <c r="F43" s="355">
        <f>IF(ISNUMBER(Regressions!F53),ROUND(Regressions!F53, 1), NA())</f>
        <v>96.2</v>
      </c>
      <c r="G43" s="248" t="e">
        <f>IF(ISNUMBER(Regressions!G53),ROUND(Regressions!G53, 1), NA())</f>
        <v>#N/A</v>
      </c>
      <c r="H43" s="356" t="e">
        <f>IF(ISNUMBER(Regressions!H53),ROUND(Regressions!H53, 1), NA())</f>
        <v>#N/A</v>
      </c>
      <c r="I43" s="249">
        <f>IF(ISNUMBER(Regressions!I53),ROUND(Regressions!I53, 1), NA())</f>
        <v>3.8</v>
      </c>
      <c r="J43" s="357" t="e">
        <f>IF(ISNUMBER(Regressions!K53),ROUND(Regressions!K53, 1), NA())</f>
        <v>#N/A</v>
      </c>
      <c r="K43" s="355" t="e">
        <f>IF(ISNUMBER(Regressions!L53),ROUND(Regressions!L53, 1), NA())</f>
        <v>#N/A</v>
      </c>
      <c r="L43" s="250">
        <f>IF(ISNUMBER(Regressions!M53),ROUND(Regressions!M53, 1), NA())</f>
        <v>93.5</v>
      </c>
      <c r="M43" s="356" t="e">
        <f>IF(ISNUMBER(Regressions!N53),ROUND(Regressions!N53, 1), NA())</f>
        <v>#N/A</v>
      </c>
      <c r="N43" s="249" t="e">
        <f>IF(ISNUMBER(Regressions!O53),ROUND(Regressions!O53, 1), NA())</f>
        <v>#N/A</v>
      </c>
      <c r="O43" s="357" t="e">
        <f>IF(ISNUMBER(Regressions!Q53),ROUND(Regressions!Q53, 1), NA())</f>
        <v>#N/A</v>
      </c>
      <c r="P43" s="355" t="e">
        <f>IF(ISNUMBER(Regressions!R53),ROUND(Regressions!R53, 1), NA())</f>
        <v>#N/A</v>
      </c>
      <c r="Q43" s="227" t="e">
        <f>IF(ISNUMBER(Regressions!S53),ROUND(Regressions!S53, 1), NA())</f>
        <v>#N/A</v>
      </c>
      <c r="R43" s="356" t="e">
        <f>IF(ISNUMBER(Regressions!T53),ROUND(Regressions!T53, 1), NA())</f>
        <v>#N/A</v>
      </c>
      <c r="S43" s="249" t="e">
        <f>IF(ISNUMBER(Regressions!U53),ROUND(Regressions!U53, 1), NA())</f>
        <v>#N/A</v>
      </c>
    </row>
    <row xmlns:x14ac="http://schemas.microsoft.com/office/spreadsheetml/2009/9/ac" r="44" x14ac:dyDescent="0.2">
      <c r="A44" s="352" t="str">
        <f>IF(ISBLANK(Regressions!A54), " ", Regressions!A54)</f>
        <v>Honduras</v>
      </c>
      <c r="B44" s="353">
        <f>IF(ISBLANK(Regressions!B54), " ", Regressions!B54)</f>
        <v>2009</v>
      </c>
      <c r="C44" s="358" t="str">
        <f>IF(ISBLANK(Regressions!C54), " ", Regressions!C54)</f>
        <v>Urban</v>
      </c>
      <c r="D44" s="354">
        <f>IF(ISBLANK(Regressions!D54), " ", Regressions!D54)</f>
        <v>1486490.034720764</v>
      </c>
      <c r="E44" s="226" t="e">
        <f>IF(ISNUMBER(Regressions!E54),ROUND(Regressions!E54, 1), NA())</f>
        <v>#N/A</v>
      </c>
      <c r="F44" s="355">
        <f>IF(ISNUMBER(Regressions!F54),ROUND(Regressions!F54, 1), NA())</f>
        <v>96.2</v>
      </c>
      <c r="G44" s="248" t="e">
        <f>IF(ISNUMBER(Regressions!G54),ROUND(Regressions!G54, 1), NA())</f>
        <v>#N/A</v>
      </c>
      <c r="H44" s="356" t="e">
        <f>IF(ISNUMBER(Regressions!H54),ROUND(Regressions!H54, 1), NA())</f>
        <v>#N/A</v>
      </c>
      <c r="I44" s="249">
        <f>IF(ISNUMBER(Regressions!I54),ROUND(Regressions!I54, 1), NA())</f>
        <v>3.8</v>
      </c>
      <c r="J44" s="357" t="e">
        <f>IF(ISNUMBER(Regressions!K54),ROUND(Regressions!K54, 1), NA())</f>
        <v>#N/A</v>
      </c>
      <c r="K44" s="355">
        <f>IF(ISNUMBER(Regressions!L54),ROUND(Regressions!L54, 1), NA())</f>
        <v>96.5</v>
      </c>
      <c r="L44" s="250">
        <f>IF(ISNUMBER(Regressions!M54),ROUND(Regressions!M54, 1), NA())</f>
        <v>93.5</v>
      </c>
      <c r="M44" s="356">
        <f>IF(ISNUMBER(Regressions!N54),ROUND(Regressions!N54, 1), NA())</f>
        <v>2.9</v>
      </c>
      <c r="N44" s="249">
        <f>IF(ISNUMBER(Regressions!O54),ROUND(Regressions!O54, 1), NA())</f>
        <v>3.5</v>
      </c>
      <c r="O44" s="357" t="e">
        <f>IF(ISNUMBER(Regressions!Q54),ROUND(Regressions!Q54, 1), NA())</f>
        <v>#N/A</v>
      </c>
      <c r="P44" s="355" t="e">
        <f>IF(ISNUMBER(Regressions!R54),ROUND(Regressions!R54, 1), NA())</f>
        <v>#N/A</v>
      </c>
      <c r="Q44" s="227" t="e">
        <f>IF(ISNUMBER(Regressions!S54),ROUND(Regressions!S54, 1), NA())</f>
        <v>#N/A</v>
      </c>
      <c r="R44" s="356" t="e">
        <f>IF(ISNUMBER(Regressions!T54),ROUND(Regressions!T54, 1), NA())</f>
        <v>#N/A</v>
      </c>
      <c r="S44" s="249" t="e">
        <f>IF(ISNUMBER(Regressions!U54),ROUND(Regressions!U54, 1), NA())</f>
        <v>#N/A</v>
      </c>
    </row>
    <row xmlns:x14ac="http://schemas.microsoft.com/office/spreadsheetml/2009/9/ac" r="45" x14ac:dyDescent="0.2">
      <c r="A45" s="352" t="str">
        <f>IF(ISBLANK(Regressions!A55), " ", Regressions!A55)</f>
        <v>Honduras</v>
      </c>
      <c r="B45" s="353">
        <f>IF(ISBLANK(Regressions!B55), " ", Regressions!B55)</f>
        <v>2010</v>
      </c>
      <c r="C45" s="358" t="str">
        <f>IF(ISBLANK(Regressions!C55), " ", Regressions!C55)</f>
        <v>Urban</v>
      </c>
      <c r="D45" s="354">
        <f>IF(ISBLANK(Regressions!D55), " ", Regressions!D55)</f>
        <v>1519104.027507362</v>
      </c>
      <c r="E45" s="226" t="e">
        <f>IF(ISNUMBER(Regressions!E55),ROUND(Regressions!E55, 1), NA())</f>
        <v>#N/A</v>
      </c>
      <c r="F45" s="355">
        <f>IF(ISNUMBER(Regressions!F55),ROUND(Regressions!F55, 1), NA())</f>
        <v>96.2</v>
      </c>
      <c r="G45" s="248" t="e">
        <f>IF(ISNUMBER(Regressions!G55),ROUND(Regressions!G55, 1), NA())</f>
        <v>#N/A</v>
      </c>
      <c r="H45" s="356" t="e">
        <f>IF(ISNUMBER(Regressions!H55),ROUND(Regressions!H55, 1), NA())</f>
        <v>#N/A</v>
      </c>
      <c r="I45" s="249">
        <f>IF(ISNUMBER(Regressions!I55),ROUND(Regressions!I55, 1), NA())</f>
        <v>3.8</v>
      </c>
      <c r="J45" s="357" t="e">
        <f>IF(ISNUMBER(Regressions!K55),ROUND(Regressions!K55, 1), NA())</f>
        <v>#N/A</v>
      </c>
      <c r="K45" s="355">
        <f>IF(ISNUMBER(Regressions!L55),ROUND(Regressions!L55, 1), NA())</f>
        <v>96.5</v>
      </c>
      <c r="L45" s="250">
        <f>IF(ISNUMBER(Regressions!M55),ROUND(Regressions!M55, 1), NA())</f>
        <v>93.5</v>
      </c>
      <c r="M45" s="356">
        <f>IF(ISNUMBER(Regressions!N55),ROUND(Regressions!N55, 1), NA())</f>
        <v>2.9</v>
      </c>
      <c r="N45" s="249">
        <f>IF(ISNUMBER(Regressions!O55),ROUND(Regressions!O55, 1), NA())</f>
        <v>3.5</v>
      </c>
      <c r="O45" s="357" t="e">
        <f>IF(ISNUMBER(Regressions!Q55),ROUND(Regressions!Q55, 1), NA())</f>
        <v>#N/A</v>
      </c>
      <c r="P45" s="355" t="e">
        <f>IF(ISNUMBER(Regressions!R55),ROUND(Regressions!R55, 1), NA())</f>
        <v>#N/A</v>
      </c>
      <c r="Q45" s="227" t="e">
        <f>IF(ISNUMBER(Regressions!S55),ROUND(Regressions!S55, 1), NA())</f>
        <v>#N/A</v>
      </c>
      <c r="R45" s="356" t="e">
        <f>IF(ISNUMBER(Regressions!T55),ROUND(Regressions!T55, 1), NA())</f>
        <v>#N/A</v>
      </c>
      <c r="S45" s="249" t="e">
        <f>IF(ISNUMBER(Regressions!U55),ROUND(Regressions!U55, 1), NA())</f>
        <v>#N/A</v>
      </c>
    </row>
    <row xmlns:x14ac="http://schemas.microsoft.com/office/spreadsheetml/2009/9/ac" r="46" x14ac:dyDescent="0.2">
      <c r="A46" s="352" t="str">
        <f>IF(ISBLANK(Regressions!A56), " ", Regressions!A56)</f>
        <v>Honduras</v>
      </c>
      <c r="B46" s="353">
        <f>IF(ISBLANK(Regressions!B56), " ", Regressions!B56)</f>
        <v>2011</v>
      </c>
      <c r="C46" s="358" t="str">
        <f>IF(ISBLANK(Regressions!C56), " ", Regressions!C56)</f>
        <v>Urban</v>
      </c>
      <c r="D46" s="354">
        <f>IF(ISBLANK(Regressions!D56), " ", Regressions!D56)</f>
        <v>1548941.872338562</v>
      </c>
      <c r="E46" s="226" t="e">
        <f>IF(ISNUMBER(Regressions!E56),ROUND(Regressions!E56, 1), NA())</f>
        <v>#N/A</v>
      </c>
      <c r="F46" s="355">
        <f>IF(ISNUMBER(Regressions!F56),ROUND(Regressions!F56, 1), NA())</f>
        <v>96.2</v>
      </c>
      <c r="G46" s="248" t="e">
        <f>IF(ISNUMBER(Regressions!G56),ROUND(Regressions!G56, 1), NA())</f>
        <v>#N/A</v>
      </c>
      <c r="H46" s="356" t="e">
        <f>IF(ISNUMBER(Regressions!H56),ROUND(Regressions!H56, 1), NA())</f>
        <v>#N/A</v>
      </c>
      <c r="I46" s="249">
        <f>IF(ISNUMBER(Regressions!I56),ROUND(Regressions!I56, 1), NA())</f>
        <v>3.8</v>
      </c>
      <c r="J46" s="357" t="e">
        <f>IF(ISNUMBER(Regressions!K56),ROUND(Regressions!K56, 1), NA())</f>
        <v>#N/A</v>
      </c>
      <c r="K46" s="355">
        <f>IF(ISNUMBER(Regressions!L56),ROUND(Regressions!L56, 1), NA())</f>
        <v>96.5</v>
      </c>
      <c r="L46" s="250">
        <f>IF(ISNUMBER(Regressions!M56),ROUND(Regressions!M56, 1), NA())</f>
        <v>93.5</v>
      </c>
      <c r="M46" s="356">
        <f>IF(ISNUMBER(Regressions!N56),ROUND(Regressions!N56, 1), NA())</f>
        <v>2.9</v>
      </c>
      <c r="N46" s="249">
        <f>IF(ISNUMBER(Regressions!O56),ROUND(Regressions!O56, 1), NA())</f>
        <v>3.5</v>
      </c>
      <c r="O46" s="357" t="e">
        <f>IF(ISNUMBER(Regressions!Q56),ROUND(Regressions!Q56, 1), NA())</f>
        <v>#N/A</v>
      </c>
      <c r="P46" s="355" t="e">
        <f>IF(ISNUMBER(Regressions!R56),ROUND(Regressions!R56, 1), NA())</f>
        <v>#N/A</v>
      </c>
      <c r="Q46" s="227" t="e">
        <f>IF(ISNUMBER(Regressions!S56),ROUND(Regressions!S56, 1), NA())</f>
        <v>#N/A</v>
      </c>
      <c r="R46" s="356" t="e">
        <f>IF(ISNUMBER(Regressions!T56),ROUND(Regressions!T56, 1), NA())</f>
        <v>#N/A</v>
      </c>
      <c r="S46" s="249" t="e">
        <f>IF(ISNUMBER(Regressions!U56),ROUND(Regressions!U56, 1), NA())</f>
        <v>#N/A</v>
      </c>
    </row>
    <row xmlns:x14ac="http://schemas.microsoft.com/office/spreadsheetml/2009/9/ac" r="47" x14ac:dyDescent="0.2">
      <c r="A47" s="352" t="str">
        <f>IF(ISBLANK(Regressions!A57), " ", Regressions!A57)</f>
        <v>Honduras</v>
      </c>
      <c r="B47" s="353">
        <f>IF(ISBLANK(Regressions!B57), " ", Regressions!B57)</f>
        <v>2012</v>
      </c>
      <c r="C47" s="358" t="str">
        <f>IF(ISBLANK(Regressions!C57), " ", Regressions!C57)</f>
        <v>Urban</v>
      </c>
      <c r="D47" s="354">
        <f>IF(ISBLANK(Regressions!D57), " ", Regressions!D57)</f>
        <v>1576534.3240324019</v>
      </c>
      <c r="E47" s="226" t="e">
        <f>IF(ISNUMBER(Regressions!E57),ROUND(Regressions!E57, 1), NA())</f>
        <v>#N/A</v>
      </c>
      <c r="F47" s="355">
        <f>IF(ISNUMBER(Regressions!F57),ROUND(Regressions!F57, 1), NA())</f>
        <v>96</v>
      </c>
      <c r="G47" s="248" t="e">
        <f>IF(ISNUMBER(Regressions!G57),ROUND(Regressions!G57, 1), NA())</f>
        <v>#N/A</v>
      </c>
      <c r="H47" s="356" t="e">
        <f>IF(ISNUMBER(Regressions!H57),ROUND(Regressions!H57, 1), NA())</f>
        <v>#N/A</v>
      </c>
      <c r="I47" s="249">
        <f>IF(ISNUMBER(Regressions!I57),ROUND(Regressions!I57, 1), NA())</f>
        <v>4</v>
      </c>
      <c r="J47" s="357" t="e">
        <f>IF(ISNUMBER(Regressions!K57),ROUND(Regressions!K57, 1), NA())</f>
        <v>#N/A</v>
      </c>
      <c r="K47" s="355">
        <f>IF(ISNUMBER(Regressions!L57),ROUND(Regressions!L57, 1), NA())</f>
        <v>96.5</v>
      </c>
      <c r="L47" s="250">
        <f>IF(ISNUMBER(Regressions!M57),ROUND(Regressions!M57, 1), NA())</f>
        <v>92.5</v>
      </c>
      <c r="M47" s="356">
        <f>IF(ISNUMBER(Regressions!N57),ROUND(Regressions!N57, 1), NA())</f>
        <v>4</v>
      </c>
      <c r="N47" s="249">
        <f>IF(ISNUMBER(Regressions!O57),ROUND(Regressions!O57, 1), NA())</f>
        <v>3.5</v>
      </c>
      <c r="O47" s="357" t="e">
        <f>IF(ISNUMBER(Regressions!Q57),ROUND(Regressions!Q57, 1), NA())</f>
        <v>#N/A</v>
      </c>
      <c r="P47" s="355" t="e">
        <f>IF(ISNUMBER(Regressions!R57),ROUND(Regressions!R57, 1), NA())</f>
        <v>#N/A</v>
      </c>
      <c r="Q47" s="227" t="e">
        <f>IF(ISNUMBER(Regressions!S57),ROUND(Regressions!S57, 1), NA())</f>
        <v>#N/A</v>
      </c>
      <c r="R47" s="356" t="e">
        <f>IF(ISNUMBER(Regressions!T57),ROUND(Regressions!T57, 1), NA())</f>
        <v>#N/A</v>
      </c>
      <c r="S47" s="249" t="e">
        <f>IF(ISNUMBER(Regressions!U57),ROUND(Regressions!U57, 1), NA())</f>
        <v>#N/A</v>
      </c>
    </row>
    <row xmlns:x14ac="http://schemas.microsoft.com/office/spreadsheetml/2009/9/ac" r="48" x14ac:dyDescent="0.2">
      <c r="A48" s="352" t="str">
        <f>IF(ISBLANK(Regressions!A58), " ", Regressions!A58)</f>
        <v>Honduras</v>
      </c>
      <c r="B48" s="353">
        <f>IF(ISBLANK(Regressions!B58), " ", Regressions!B58)</f>
        <v>2013</v>
      </c>
      <c r="C48" s="358" t="str">
        <f>IF(ISBLANK(Regressions!C58), " ", Regressions!C58)</f>
        <v>Urban</v>
      </c>
      <c r="D48" s="354">
        <f>IF(ISBLANK(Regressions!D58), " ", Regressions!D58)</f>
        <v>1561169.5081979369</v>
      </c>
      <c r="E48" s="226" t="e">
        <f>IF(ISNUMBER(Regressions!E58),ROUND(Regressions!E58, 1), NA())</f>
        <v>#N/A</v>
      </c>
      <c r="F48" s="355">
        <f>IF(ISNUMBER(Regressions!F58),ROUND(Regressions!F58, 1), NA())</f>
        <v>95.7</v>
      </c>
      <c r="G48" s="248" t="e">
        <f>IF(ISNUMBER(Regressions!G58),ROUND(Regressions!G58, 1), NA())</f>
        <v>#N/A</v>
      </c>
      <c r="H48" s="356" t="e">
        <f>IF(ISNUMBER(Regressions!H58),ROUND(Regressions!H58, 1), NA())</f>
        <v>#N/A</v>
      </c>
      <c r="I48" s="249">
        <f>IF(ISNUMBER(Regressions!I58),ROUND(Regressions!I58, 1), NA())</f>
        <v>4.3</v>
      </c>
      <c r="J48" s="357" t="e">
        <f>IF(ISNUMBER(Regressions!K58),ROUND(Regressions!K58, 1), NA())</f>
        <v>#N/A</v>
      </c>
      <c r="K48" s="355">
        <f>IF(ISNUMBER(Regressions!L58),ROUND(Regressions!L58, 1), NA())</f>
        <v>96.5</v>
      </c>
      <c r="L48" s="250">
        <f>IF(ISNUMBER(Regressions!M58),ROUND(Regressions!M58, 1), NA())</f>
        <v>91.5</v>
      </c>
      <c r="M48" s="356">
        <f>IF(ISNUMBER(Regressions!N58),ROUND(Regressions!N58, 1), NA())</f>
        <v>5</v>
      </c>
      <c r="N48" s="249">
        <f>IF(ISNUMBER(Regressions!O58),ROUND(Regressions!O58, 1), NA())</f>
        <v>3.5</v>
      </c>
      <c r="O48" s="357" t="e">
        <f>IF(ISNUMBER(Regressions!Q58),ROUND(Regressions!Q58, 1), NA())</f>
        <v>#N/A</v>
      </c>
      <c r="P48" s="355" t="e">
        <f>IF(ISNUMBER(Regressions!R58),ROUND(Regressions!R58, 1), NA())</f>
        <v>#N/A</v>
      </c>
      <c r="Q48" s="227" t="e">
        <f>IF(ISNUMBER(Regressions!S58),ROUND(Regressions!S58, 1), NA())</f>
        <v>#N/A</v>
      </c>
      <c r="R48" s="356" t="e">
        <f>IF(ISNUMBER(Regressions!T58),ROUND(Regressions!T58, 1), NA())</f>
        <v>#N/A</v>
      </c>
      <c r="S48" s="249" t="e">
        <f>IF(ISNUMBER(Regressions!U58),ROUND(Regressions!U58, 1), NA())</f>
        <v>#N/A</v>
      </c>
    </row>
    <row xmlns:x14ac="http://schemas.microsoft.com/office/spreadsheetml/2009/9/ac" r="49" x14ac:dyDescent="0.2">
      <c r="A49" s="352" t="str">
        <f>IF(ISBLANK(Regressions!A59), " ", Regressions!A59)</f>
        <v>Honduras</v>
      </c>
      <c r="B49" s="353">
        <f>IF(ISBLANK(Regressions!B59), " ", Regressions!B59)</f>
        <v>2014</v>
      </c>
      <c r="C49" s="358" t="str">
        <f>IF(ISBLANK(Regressions!C59), " ", Regressions!C59)</f>
        <v>Urban</v>
      </c>
      <c r="D49" s="354">
        <f>IF(ISBLANK(Regressions!D59), " ", Regressions!D59)</f>
        <v>1590204.9963395691</v>
      </c>
      <c r="E49" s="226" t="e">
        <f>IF(ISNUMBER(Regressions!E59),ROUND(Regressions!E59, 1), NA())</f>
        <v>#N/A</v>
      </c>
      <c r="F49" s="355">
        <f>IF(ISNUMBER(Regressions!F59),ROUND(Regressions!F59, 1), NA())</f>
        <v>95.5</v>
      </c>
      <c r="G49" s="248" t="e">
        <f>IF(ISNUMBER(Regressions!G59),ROUND(Regressions!G59, 1), NA())</f>
        <v>#N/A</v>
      </c>
      <c r="H49" s="356" t="e">
        <f>IF(ISNUMBER(Regressions!H59),ROUND(Regressions!H59, 1), NA())</f>
        <v>#N/A</v>
      </c>
      <c r="I49" s="249">
        <f>IF(ISNUMBER(Regressions!I59),ROUND(Regressions!I59, 1), NA())</f>
        <v>4.5</v>
      </c>
      <c r="J49" s="357" t="e">
        <f>IF(ISNUMBER(Regressions!K59),ROUND(Regressions!K59, 1), NA())</f>
        <v>#N/A</v>
      </c>
      <c r="K49" s="355">
        <f>IF(ISNUMBER(Regressions!L59),ROUND(Regressions!L59, 1), NA())</f>
        <v>96.5</v>
      </c>
      <c r="L49" s="250">
        <f>IF(ISNUMBER(Regressions!M59),ROUND(Regressions!M59, 1), NA())</f>
        <v>90.5</v>
      </c>
      <c r="M49" s="356">
        <f>IF(ISNUMBER(Regressions!N59),ROUND(Regressions!N59, 1), NA())</f>
        <v>6</v>
      </c>
      <c r="N49" s="249">
        <f>IF(ISNUMBER(Regressions!O59),ROUND(Regressions!O59, 1), NA())</f>
        <v>3.5</v>
      </c>
      <c r="O49" s="357" t="e">
        <f>IF(ISNUMBER(Regressions!Q59),ROUND(Regressions!Q59, 1), NA())</f>
        <v>#N/A</v>
      </c>
      <c r="P49" s="355" t="e">
        <f>IF(ISNUMBER(Regressions!R59),ROUND(Regressions!R59, 1), NA())</f>
        <v>#N/A</v>
      </c>
      <c r="Q49" s="227" t="e">
        <f>IF(ISNUMBER(Regressions!S59),ROUND(Regressions!S59, 1), NA())</f>
        <v>#N/A</v>
      </c>
      <c r="R49" s="356" t="e">
        <f>IF(ISNUMBER(Regressions!T59),ROUND(Regressions!T59, 1), NA())</f>
        <v>#N/A</v>
      </c>
      <c r="S49" s="249" t="e">
        <f>IF(ISNUMBER(Regressions!U59),ROUND(Regressions!U59, 1), NA())</f>
        <v>#N/A</v>
      </c>
    </row>
    <row xmlns:x14ac="http://schemas.microsoft.com/office/spreadsheetml/2009/9/ac" r="50" x14ac:dyDescent="0.2">
      <c r="A50" s="352" t="str">
        <f>IF(ISBLANK(Regressions!A60), " ", Regressions!A60)</f>
        <v>Honduras</v>
      </c>
      <c r="B50" s="353">
        <f>IF(ISBLANK(Regressions!B60), " ", Regressions!B60)</f>
        <v>2015</v>
      </c>
      <c r="C50" s="358" t="str">
        <f>IF(ISBLANK(Regressions!C60), " ", Regressions!C60)</f>
        <v>Urban</v>
      </c>
      <c r="D50" s="354">
        <f>IF(ISBLANK(Regressions!D60), " ", Regressions!D60)</f>
        <v>1619262.6850735471</v>
      </c>
      <c r="E50" s="226" t="e">
        <f>IF(ISNUMBER(Regressions!E60),ROUND(Regressions!E60, 1), NA())</f>
        <v>#N/A</v>
      </c>
      <c r="F50" s="355">
        <f>IF(ISNUMBER(Regressions!F60),ROUND(Regressions!F60, 1), NA())</f>
        <v>95.3</v>
      </c>
      <c r="G50" s="248" t="e">
        <f>IF(ISNUMBER(Regressions!G60),ROUND(Regressions!G60, 1), NA())</f>
        <v>#N/A</v>
      </c>
      <c r="H50" s="356" t="e">
        <f>IF(ISNUMBER(Regressions!H60),ROUND(Regressions!H60, 1), NA())</f>
        <v>#N/A</v>
      </c>
      <c r="I50" s="249">
        <f>IF(ISNUMBER(Regressions!I60),ROUND(Regressions!I60, 1), NA())</f>
        <v>4.7</v>
      </c>
      <c r="J50" s="357" t="e">
        <f>IF(ISNUMBER(Regressions!K60),ROUND(Regressions!K60, 1), NA())</f>
        <v>#N/A</v>
      </c>
      <c r="K50" s="355">
        <f>IF(ISNUMBER(Regressions!L60),ROUND(Regressions!L60, 1), NA())</f>
        <v>96.5</v>
      </c>
      <c r="L50" s="250">
        <f>IF(ISNUMBER(Regressions!M60),ROUND(Regressions!M60, 1), NA())</f>
        <v>89.5</v>
      </c>
      <c r="M50" s="356">
        <f>IF(ISNUMBER(Regressions!N60),ROUND(Regressions!N60, 1), NA())</f>
        <v>7</v>
      </c>
      <c r="N50" s="249">
        <f>IF(ISNUMBER(Regressions!O60),ROUND(Regressions!O60, 1), NA())</f>
        <v>3.5</v>
      </c>
      <c r="O50" s="357" t="e">
        <f>IF(ISNUMBER(Regressions!Q60),ROUND(Regressions!Q60, 1), NA())</f>
        <v>#N/A</v>
      </c>
      <c r="P50" s="355" t="e">
        <f>IF(ISNUMBER(Regressions!R60),ROUND(Regressions!R60, 1), NA())</f>
        <v>#N/A</v>
      </c>
      <c r="Q50" s="227" t="e">
        <f>IF(ISNUMBER(Regressions!S60),ROUND(Regressions!S60, 1), NA())</f>
        <v>#N/A</v>
      </c>
      <c r="R50" s="356" t="e">
        <f>IF(ISNUMBER(Regressions!T60),ROUND(Regressions!T60, 1), NA())</f>
        <v>#N/A</v>
      </c>
      <c r="S50" s="249" t="e">
        <f>IF(ISNUMBER(Regressions!U60),ROUND(Regressions!U60, 1), NA())</f>
        <v>#N/A</v>
      </c>
    </row>
    <row xmlns:x14ac="http://schemas.microsoft.com/office/spreadsheetml/2009/9/ac" r="51" x14ac:dyDescent="0.2">
      <c r="A51" s="352" t="str">
        <f>IF(ISBLANK(Regressions!A61), " ", Regressions!A61)</f>
        <v>Honduras</v>
      </c>
      <c r="B51" s="353">
        <f>IF(ISBLANK(Regressions!B61), " ", Regressions!B61)</f>
        <v>2016</v>
      </c>
      <c r="C51" s="358" t="str">
        <f>IF(ISBLANK(Regressions!C61), " ", Regressions!C61)</f>
        <v>Urban</v>
      </c>
      <c r="D51" s="354">
        <f>IF(ISBLANK(Regressions!D61), " ", Regressions!D61)</f>
        <v>1648685.8728667451</v>
      </c>
      <c r="E51" s="226" t="e">
        <f>IF(ISNUMBER(Regressions!E61),ROUND(Regressions!E61, 1), NA())</f>
        <v>#N/A</v>
      </c>
      <c r="F51" s="355">
        <f>IF(ISNUMBER(Regressions!F61),ROUND(Regressions!F61, 1), NA())</f>
        <v>95</v>
      </c>
      <c r="G51" s="248" t="e">
        <f>IF(ISNUMBER(Regressions!G61),ROUND(Regressions!G61, 1), NA())</f>
        <v>#N/A</v>
      </c>
      <c r="H51" s="356" t="e">
        <f>IF(ISNUMBER(Regressions!H61),ROUND(Regressions!H61, 1), NA())</f>
        <v>#N/A</v>
      </c>
      <c r="I51" s="249">
        <f>IF(ISNUMBER(Regressions!I61),ROUND(Regressions!I61, 1), NA())</f>
        <v>5</v>
      </c>
      <c r="J51" s="357" t="e">
        <f>IF(ISNUMBER(Regressions!K61),ROUND(Regressions!K61, 1), NA())</f>
        <v>#N/A</v>
      </c>
      <c r="K51" s="355">
        <f>IF(ISNUMBER(Regressions!L61),ROUND(Regressions!L61, 1), NA())</f>
        <v>96.5</v>
      </c>
      <c r="L51" s="250">
        <f>IF(ISNUMBER(Regressions!M61),ROUND(Regressions!M61, 1), NA())</f>
        <v>88.5</v>
      </c>
      <c r="M51" s="356">
        <f>IF(ISNUMBER(Regressions!N61),ROUND(Regressions!N61, 1), NA())</f>
        <v>8</v>
      </c>
      <c r="N51" s="249">
        <f>IF(ISNUMBER(Regressions!O61),ROUND(Regressions!O61, 1), NA())</f>
        <v>3.5</v>
      </c>
      <c r="O51" s="357" t="e">
        <f>IF(ISNUMBER(Regressions!Q61),ROUND(Regressions!Q61, 1), NA())</f>
        <v>#N/A</v>
      </c>
      <c r="P51" s="355" t="e">
        <f>IF(ISNUMBER(Regressions!R61),ROUND(Regressions!R61, 1), NA())</f>
        <v>#N/A</v>
      </c>
      <c r="Q51" s="227" t="e">
        <f>IF(ISNUMBER(Regressions!S61),ROUND(Regressions!S61, 1), NA())</f>
        <v>#N/A</v>
      </c>
      <c r="R51" s="356" t="e">
        <f>IF(ISNUMBER(Regressions!T61),ROUND(Regressions!T61, 1), NA())</f>
        <v>#N/A</v>
      </c>
      <c r="S51" s="249" t="e">
        <f>IF(ISNUMBER(Regressions!U61),ROUND(Regressions!U61, 1), NA())</f>
        <v>#N/A</v>
      </c>
    </row>
    <row xmlns:x14ac="http://schemas.microsoft.com/office/spreadsheetml/2009/9/ac" r="52" x14ac:dyDescent="0.2">
      <c r="A52" s="352" t="str">
        <f>IF(ISBLANK(Regressions!A62), " ", Regressions!A62)</f>
        <v>Honduras</v>
      </c>
      <c r="B52" s="353">
        <f>IF(ISBLANK(Regressions!B62), " ", Regressions!B62)</f>
        <v>2017</v>
      </c>
      <c r="C52" s="358" t="str">
        <f>IF(ISBLANK(Regressions!C62), " ", Regressions!C62)</f>
        <v>Urban</v>
      </c>
      <c r="D52" s="354">
        <f>IF(ISBLANK(Regressions!D62), " ", Regressions!D62)</f>
        <v>1678632.615357056</v>
      </c>
      <c r="E52" s="226" t="e">
        <f>IF(ISNUMBER(Regressions!E62),ROUND(Regressions!E62, 1), NA())</f>
        <v>#N/A</v>
      </c>
      <c r="F52" s="355">
        <f>IF(ISNUMBER(Regressions!F62),ROUND(Regressions!F62, 1), NA())</f>
        <v>94.8</v>
      </c>
      <c r="G52" s="248" t="e">
        <f>IF(ISNUMBER(Regressions!G62),ROUND(Regressions!G62, 1), NA())</f>
        <v>#N/A</v>
      </c>
      <c r="H52" s="356" t="e">
        <f>IF(ISNUMBER(Regressions!H62),ROUND(Regressions!H62, 1), NA())</f>
        <v>#N/A</v>
      </c>
      <c r="I52" s="249">
        <f>IF(ISNUMBER(Regressions!I62),ROUND(Regressions!I62, 1), NA())</f>
        <v>5.2</v>
      </c>
      <c r="J52" s="357" t="e">
        <f>IF(ISNUMBER(Regressions!K62),ROUND(Regressions!K62, 1), NA())</f>
        <v>#N/A</v>
      </c>
      <c r="K52" s="355">
        <f>IF(ISNUMBER(Regressions!L62),ROUND(Regressions!L62, 1), NA())</f>
        <v>96.5</v>
      </c>
      <c r="L52" s="250">
        <f>IF(ISNUMBER(Regressions!M62),ROUND(Regressions!M62, 1), NA())</f>
        <v>87.5</v>
      </c>
      <c r="M52" s="356">
        <f>IF(ISNUMBER(Regressions!N62),ROUND(Regressions!N62, 1), NA())</f>
        <v>9</v>
      </c>
      <c r="N52" s="249">
        <f>IF(ISNUMBER(Regressions!O62),ROUND(Regressions!O62, 1), NA())</f>
        <v>3.5</v>
      </c>
      <c r="O52" s="357" t="e">
        <f>IF(ISNUMBER(Regressions!Q62),ROUND(Regressions!Q62, 1), NA())</f>
        <v>#N/A</v>
      </c>
      <c r="P52" s="355" t="e">
        <f>IF(ISNUMBER(Regressions!R62),ROUND(Regressions!R62, 1), NA())</f>
        <v>#N/A</v>
      </c>
      <c r="Q52" s="227" t="e">
        <f>IF(ISNUMBER(Regressions!S62),ROUND(Regressions!S62, 1), NA())</f>
        <v>#N/A</v>
      </c>
      <c r="R52" s="356" t="e">
        <f>IF(ISNUMBER(Regressions!T62),ROUND(Regressions!T62, 1), NA())</f>
        <v>#N/A</v>
      </c>
      <c r="S52" s="249" t="e">
        <f>IF(ISNUMBER(Regressions!U62),ROUND(Regressions!U62, 1), NA())</f>
        <v>#N/A</v>
      </c>
    </row>
    <row xmlns:x14ac="http://schemas.microsoft.com/office/spreadsheetml/2009/9/ac" r="53" x14ac:dyDescent="0.2">
      <c r="A53" s="352" t="str">
        <f>IF(ISBLANK(Regressions!A63), " ", Regressions!A63)</f>
        <v>Honduras</v>
      </c>
      <c r="B53" s="353">
        <f>IF(ISBLANK(Regressions!B63), " ", Regressions!B63)</f>
        <v>2018</v>
      </c>
      <c r="C53" s="358" t="str">
        <f>IF(ISBLANK(Regressions!C63), " ", Regressions!C63)</f>
        <v>Urban</v>
      </c>
      <c r="D53" s="354">
        <f>IF(ISBLANK(Regressions!D63), " ", Regressions!D63)</f>
        <v>1709394.3093006129</v>
      </c>
      <c r="E53" s="226" t="e">
        <f>IF(ISNUMBER(Regressions!E63),ROUND(Regressions!E63, 1), NA())</f>
        <v>#N/A</v>
      </c>
      <c r="F53" s="355">
        <f>IF(ISNUMBER(Regressions!F63),ROUND(Regressions!F63, 1), NA())</f>
        <v>94.5</v>
      </c>
      <c r="G53" s="248" t="e">
        <f>IF(ISNUMBER(Regressions!G63),ROUND(Regressions!G63, 1), NA())</f>
        <v>#N/A</v>
      </c>
      <c r="H53" s="356" t="e">
        <f>IF(ISNUMBER(Regressions!H63),ROUND(Regressions!H63, 1), NA())</f>
        <v>#N/A</v>
      </c>
      <c r="I53" s="249">
        <f>IF(ISNUMBER(Regressions!I63),ROUND(Regressions!I63, 1), NA())</f>
        <v>5.5</v>
      </c>
      <c r="J53" s="357" t="e">
        <f>IF(ISNUMBER(Regressions!K63),ROUND(Regressions!K63, 1), NA())</f>
        <v>#N/A</v>
      </c>
      <c r="K53" s="355" t="e">
        <f>IF(ISNUMBER(Regressions!L63),ROUND(Regressions!L63, 1), NA())</f>
        <v>#N/A</v>
      </c>
      <c r="L53" s="250">
        <f>IF(ISNUMBER(Regressions!M63),ROUND(Regressions!M63, 1), NA())</f>
        <v>86.4</v>
      </c>
      <c r="M53" s="356" t="e">
        <f>IF(ISNUMBER(Regressions!N63),ROUND(Regressions!N63, 1), NA())</f>
        <v>#N/A</v>
      </c>
      <c r="N53" s="249" t="e">
        <f>IF(ISNUMBER(Regressions!O63),ROUND(Regressions!O63, 1), NA())</f>
        <v>#N/A</v>
      </c>
      <c r="O53" s="357" t="e">
        <f>IF(ISNUMBER(Regressions!Q63),ROUND(Regressions!Q63, 1), NA())</f>
        <v>#N/A</v>
      </c>
      <c r="P53" s="355" t="e">
        <f>IF(ISNUMBER(Regressions!R63),ROUND(Regressions!R63, 1), NA())</f>
        <v>#N/A</v>
      </c>
      <c r="Q53" s="227" t="e">
        <f>IF(ISNUMBER(Regressions!S63),ROUND(Regressions!S63, 1), NA())</f>
        <v>#N/A</v>
      </c>
      <c r="R53" s="356" t="e">
        <f>IF(ISNUMBER(Regressions!T63),ROUND(Regressions!T63, 1), NA())</f>
        <v>#N/A</v>
      </c>
      <c r="S53" s="249" t="e">
        <f>IF(ISNUMBER(Regressions!U63),ROUND(Regressions!U63, 1), NA())</f>
        <v>#N/A</v>
      </c>
    </row>
    <row xmlns:x14ac="http://schemas.microsoft.com/office/spreadsheetml/2009/9/ac" r="54" x14ac:dyDescent="0.2">
      <c r="A54" s="352" t="str">
        <f>IF(ISBLANK(Regressions!A64), " ", Regressions!A64)</f>
        <v>Honduras</v>
      </c>
      <c r="B54" s="353">
        <f>IF(ISBLANK(Regressions!B64), " ", Regressions!B64)</f>
        <v>2019</v>
      </c>
      <c r="C54" s="358" t="str">
        <f>IF(ISBLANK(Regressions!C64), " ", Regressions!C64)</f>
        <v>Urban</v>
      </c>
      <c r="D54" s="354">
        <f>IF(ISBLANK(Regressions!D64), " ", Regressions!D64)</f>
        <v>1741114.2714940261</v>
      </c>
      <c r="E54" s="226" t="e">
        <f>IF(ISNUMBER(Regressions!E64),ROUND(Regressions!E64, 1), NA())</f>
        <v>#N/A</v>
      </c>
      <c r="F54" s="355">
        <f>IF(ISNUMBER(Regressions!F64),ROUND(Regressions!F64, 1), NA())</f>
        <v>94.3</v>
      </c>
      <c r="G54" s="248" t="e">
        <f>IF(ISNUMBER(Regressions!G64),ROUND(Regressions!G64, 1), NA())</f>
        <v>#N/A</v>
      </c>
      <c r="H54" s="356" t="e">
        <f>IF(ISNUMBER(Regressions!H64),ROUND(Regressions!H64, 1), NA())</f>
        <v>#N/A</v>
      </c>
      <c r="I54" s="249">
        <f>IF(ISNUMBER(Regressions!I64),ROUND(Regressions!I64, 1), NA())</f>
        <v>5.7</v>
      </c>
      <c r="J54" s="357" t="e">
        <f>IF(ISNUMBER(Regressions!K64),ROUND(Regressions!K64, 1), NA())</f>
        <v>#N/A</v>
      </c>
      <c r="K54" s="355" t="e">
        <f>IF(ISNUMBER(Regressions!L64),ROUND(Regressions!L64, 1), NA())</f>
        <v>#N/A</v>
      </c>
      <c r="L54" s="250">
        <f>IF(ISNUMBER(Regressions!M64),ROUND(Regressions!M64, 1), NA())</f>
        <v>85.4</v>
      </c>
      <c r="M54" s="356" t="e">
        <f>IF(ISNUMBER(Regressions!N64),ROUND(Regressions!N64, 1), NA())</f>
        <v>#N/A</v>
      </c>
      <c r="N54" s="249" t="e">
        <f>IF(ISNUMBER(Regressions!O64),ROUND(Regressions!O64, 1), NA())</f>
        <v>#N/A</v>
      </c>
      <c r="O54" s="357" t="e">
        <f>IF(ISNUMBER(Regressions!Q64),ROUND(Regressions!Q64, 1), NA())</f>
        <v>#N/A</v>
      </c>
      <c r="P54" s="355" t="e">
        <f>IF(ISNUMBER(Regressions!R64),ROUND(Regressions!R64, 1), NA())</f>
        <v>#N/A</v>
      </c>
      <c r="Q54" s="227" t="e">
        <f>IF(ISNUMBER(Regressions!S64),ROUND(Regressions!S64, 1), NA())</f>
        <v>#N/A</v>
      </c>
      <c r="R54" s="356" t="e">
        <f>IF(ISNUMBER(Regressions!T64),ROUND(Regressions!T64, 1), NA())</f>
        <v>#N/A</v>
      </c>
      <c r="S54" s="249" t="e">
        <f>IF(ISNUMBER(Regressions!U64),ROUND(Regressions!U64, 1), NA())</f>
        <v>#N/A</v>
      </c>
    </row>
    <row xmlns:x14ac="http://schemas.microsoft.com/office/spreadsheetml/2009/9/ac" r="55" ht="13.5" customHeight="true" x14ac:dyDescent="0.2">
      <c r="A55" s="352" t="str">
        <f>IF(ISBLANK(Regressions!A65), " ", Regressions!A65)</f>
        <v>Honduras</v>
      </c>
      <c r="B55" s="353">
        <f>IF(ISBLANK(Regressions!B65), " ", Regressions!B65)</f>
        <v>2020</v>
      </c>
      <c r="C55" s="358" t="str">
        <f>IF(ISBLANK(Regressions!C65), " ", Regressions!C65)</f>
        <v>Urban</v>
      </c>
      <c r="D55" s="354">
        <f>IF(ISBLANK(Regressions!D65), " ", Regressions!D65)</f>
        <v>1773884.2843793491</v>
      </c>
      <c r="E55" s="226" t="e">
        <f>IF(ISNUMBER(Regressions!E65),ROUND(Regressions!E65, 1), NA())</f>
        <v>#N/A</v>
      </c>
      <c r="F55" s="355">
        <f>IF(ISNUMBER(Regressions!F65),ROUND(Regressions!F65, 1), NA())</f>
        <v>94</v>
      </c>
      <c r="G55" s="248" t="e">
        <f>IF(ISNUMBER(Regressions!G65),ROUND(Regressions!G65, 1), NA())</f>
        <v>#N/A</v>
      </c>
      <c r="H55" s="356" t="e">
        <f>IF(ISNUMBER(Regressions!H65),ROUND(Regressions!H65, 1), NA())</f>
        <v>#N/A</v>
      </c>
      <c r="I55" s="249">
        <f>IF(ISNUMBER(Regressions!I65),ROUND(Regressions!I65, 1), NA())</f>
        <v>6</v>
      </c>
      <c r="J55" s="357" t="e">
        <f>IF(ISNUMBER(Regressions!K65),ROUND(Regressions!K65, 1), NA())</f>
        <v>#N/A</v>
      </c>
      <c r="K55" s="355" t="e">
        <f>IF(ISNUMBER(Regressions!L65),ROUND(Regressions!L65, 1), NA())</f>
        <v>#N/A</v>
      </c>
      <c r="L55" s="250">
        <f>IF(ISNUMBER(Regressions!M65),ROUND(Regressions!M65, 1), NA())</f>
        <v>84.4</v>
      </c>
      <c r="M55" s="356" t="e">
        <f>IF(ISNUMBER(Regressions!N65),ROUND(Regressions!N65, 1), NA())</f>
        <v>#N/A</v>
      </c>
      <c r="N55" s="249" t="e">
        <f>IF(ISNUMBER(Regressions!O65),ROUND(Regressions!O65, 1), NA())</f>
        <v>#N/A</v>
      </c>
      <c r="O55" s="357" t="e">
        <f>IF(ISNUMBER(Regressions!Q65),ROUND(Regressions!Q65, 1), NA())</f>
        <v>#N/A</v>
      </c>
      <c r="P55" s="355" t="e">
        <f>IF(ISNUMBER(Regressions!R65),ROUND(Regressions!R65, 1), NA())</f>
        <v>#N/A</v>
      </c>
      <c r="Q55" s="227" t="e">
        <f>IF(ISNUMBER(Regressions!S65),ROUND(Regressions!S65, 1), NA())</f>
        <v>#N/A</v>
      </c>
      <c r="R55" s="356" t="e">
        <f>IF(ISNUMBER(Regressions!T65),ROUND(Regressions!T65, 1), NA())</f>
        <v>#N/A</v>
      </c>
      <c r="S55" s="249" t="e">
        <f>IF(ISNUMBER(Regressions!U65),ROUND(Regressions!U65, 1), NA())</f>
        <v>#N/A</v>
      </c>
    </row>
    <row xmlns:x14ac="http://schemas.microsoft.com/office/spreadsheetml/2009/9/ac" r="56" x14ac:dyDescent="0.2">
      <c r="A56" s="418" t="str">
        <f>IF(ISBLANK(Regressions!A66), " ", Regressions!A66)</f>
        <v>Honduras</v>
      </c>
      <c r="B56" s="419">
        <f>IF(ISBLANK(Regressions!B66), " ", Regressions!B66)</f>
        <v>2021</v>
      </c>
      <c r="C56" s="420" t="str">
        <f>IF(ISBLANK(Regressions!C66), " ", Regressions!C66)</f>
        <v>Urban</v>
      </c>
      <c r="D56" s="421">
        <f>IF(ISBLANK(Regressions!D66), " ", Regressions!D66)</f>
        <v>1807416.0489465329</v>
      </c>
      <c r="E56" s="424" t="e">
        <f>IF(ISNUMBER(Regressions!E66),ROUND(Regressions!E66, 1), NA())</f>
        <v>#N/A</v>
      </c>
      <c r="F56" s="422">
        <f>IF(ISNUMBER(Regressions!F66),ROUND(Regressions!F66, 1), NA())</f>
        <v>93.8</v>
      </c>
      <c r="G56" s="425" t="e">
        <f>IF(ISNUMBER(Regressions!G66),ROUND(Regressions!G66, 1), NA())</f>
        <v>#N/A</v>
      </c>
      <c r="H56" s="423" t="e">
        <f>IF(ISNUMBER(Regressions!H66),ROUND(Regressions!H66, 1), NA())</f>
        <v>#N/A</v>
      </c>
      <c r="I56" s="426">
        <f>IF(ISNUMBER(Regressions!I66),ROUND(Regressions!I66, 1), NA())</f>
        <v>6.2</v>
      </c>
      <c r="J56" s="424" t="e">
        <f>IF(ISNUMBER(Regressions!K66),ROUND(Regressions!K66, 1), NA())</f>
        <v>#N/A</v>
      </c>
      <c r="K56" s="422" t="e">
        <f>IF(ISNUMBER(Regressions!L66),ROUND(Regressions!L66, 1), NA())</f>
        <v>#N/A</v>
      </c>
      <c r="L56" s="427">
        <f>IF(ISNUMBER(Regressions!M66),ROUND(Regressions!M66, 1), NA())</f>
        <v>83.4</v>
      </c>
      <c r="M56" s="423" t="e">
        <f>IF(ISNUMBER(Regressions!N66),ROUND(Regressions!N66, 1), NA())</f>
        <v>#N/A</v>
      </c>
      <c r="N56" s="426" t="e">
        <f>IF(ISNUMBER(Regressions!O66),ROUND(Regressions!O66, 1), NA())</f>
        <v>#N/A</v>
      </c>
      <c r="O56" s="424" t="e">
        <f>IF(ISNUMBER(Regressions!Q66),ROUND(Regressions!Q66, 1), NA())</f>
        <v>#N/A</v>
      </c>
      <c r="P56" s="422" t="e">
        <f>IF(ISNUMBER(Regressions!R66),ROUND(Regressions!R66, 1), NA())</f>
        <v>#N/A</v>
      </c>
      <c r="Q56" s="428" t="e">
        <f>IF(ISNUMBER(Regressions!S66),ROUND(Regressions!S66, 1), NA())</f>
        <v>#N/A</v>
      </c>
      <c r="R56" s="423" t="e">
        <f>IF(ISNUMBER(Regressions!T66),ROUND(Regressions!T66, 1), NA())</f>
        <v>#N/A</v>
      </c>
      <c r="S56" s="426" t="e">
        <f>IF(ISNUMBER(Regressions!U66),ROUND(Regressions!U66, 1), NA())</f>
        <v>#N/A</v>
      </c>
      <c r="T56" s="417"/>
      <c r="U56" s="417"/>
      <c r="V56" s="417"/>
      <c r="W56" s="417"/>
      <c r="X56" s="417"/>
      <c r="Y56" s="417"/>
      <c r="Z56" s="417"/>
      <c r="AA56" s="417"/>
      <c r="AB56" s="417"/>
      <c r="AC56" s="417"/>
    </row>
    <row xmlns:x14ac="http://schemas.microsoft.com/office/spreadsheetml/2009/9/ac" r="57" x14ac:dyDescent="0.2">
      <c r="A57" s="352" t="str">
        <f>IF(ISBLANK(Regressions!A67), " ", Regressions!A67)</f>
        <v>Honduras</v>
      </c>
      <c r="B57" s="353">
        <f>IF(ISBLANK(Regressions!B67), " ", Regressions!B67)</f>
        <v>2022</v>
      </c>
      <c r="C57" s="358" t="str">
        <f>IF(ISBLANK(Regressions!C67), " ", Regressions!C67)</f>
        <v>Urban</v>
      </c>
      <c r="D57" s="354">
        <f>IF(ISBLANK(Regressions!D67), " ", Regressions!D67)</f>
        <v>1841498.700853958</v>
      </c>
      <c r="E57" s="226" t="e">
        <f>IF(ISNUMBER(Regressions!E67),ROUND(Regressions!E67, 1), NA())</f>
        <v>#N/A</v>
      </c>
      <c r="F57" s="355">
        <f>IF(ISNUMBER(Regressions!F67),ROUND(Regressions!F67, 1), NA())</f>
        <v>93.8</v>
      </c>
      <c r="G57" s="248" t="e">
        <f>IF(ISNUMBER(Regressions!G67),ROUND(Regressions!G67, 1), NA())</f>
        <v>#N/A</v>
      </c>
      <c r="H57" s="356" t="e">
        <f>IF(ISNUMBER(Regressions!H67),ROUND(Regressions!H67, 1), NA())</f>
        <v>#N/A</v>
      </c>
      <c r="I57" s="249">
        <f>IF(ISNUMBER(Regressions!I67),ROUND(Regressions!I67, 1), NA())</f>
        <v>6.2</v>
      </c>
      <c r="J57" s="357" t="e">
        <f>IF(ISNUMBER(Regressions!K67),ROUND(Regressions!K67, 1), NA())</f>
        <v>#N/A</v>
      </c>
      <c r="K57" s="355" t="e">
        <f>IF(ISNUMBER(Regressions!L67),ROUND(Regressions!L67, 1), NA())</f>
        <v>#N/A</v>
      </c>
      <c r="L57" s="250">
        <f>IF(ISNUMBER(Regressions!M67),ROUND(Regressions!M67, 1), NA())</f>
        <v>83.4</v>
      </c>
      <c r="M57" s="356" t="e">
        <f>IF(ISNUMBER(Regressions!N67),ROUND(Regressions!N67, 1), NA())</f>
        <v>#N/A</v>
      </c>
      <c r="N57" s="249" t="e">
        <f>IF(ISNUMBER(Regressions!O67),ROUND(Regressions!O67, 1), NA())</f>
        <v>#N/A</v>
      </c>
      <c r="O57" s="357" t="e">
        <f>IF(ISNUMBER(Regressions!Q67),ROUND(Regressions!Q67, 1), NA())</f>
        <v>#N/A</v>
      </c>
      <c r="P57" s="355" t="e">
        <f>IF(ISNUMBER(Regressions!R67),ROUND(Regressions!R67, 1), NA())</f>
        <v>#N/A</v>
      </c>
      <c r="Q57" s="227" t="e">
        <f>IF(ISNUMBER(Regressions!S67),ROUND(Regressions!S67, 1), NA())</f>
        <v>#N/A</v>
      </c>
      <c r="R57" s="356" t="e">
        <f>IF(ISNUMBER(Regressions!T67),ROUND(Regressions!T67, 1), NA())</f>
        <v>#N/A</v>
      </c>
      <c r="S57" s="249" t="e">
        <f>IF(ISNUMBER(Regressions!U67),ROUND(Regressions!U67, 1), NA())</f>
        <v>#N/A</v>
      </c>
    </row>
    <row xmlns:x14ac="http://schemas.microsoft.com/office/spreadsheetml/2009/9/ac" r="58" x14ac:dyDescent="0.2">
      <c r="A58" s="359" t="str">
        <f>IF(ISBLANK(Regressions!A68), " ", Regressions!A68)</f>
        <v>Honduras</v>
      </c>
      <c r="B58" s="360">
        <f>IF(ISBLANK(Regressions!B68), " ", Regressions!B68)</f>
        <v>2023</v>
      </c>
      <c r="C58" s="361" t="str">
        <f>IF(ISBLANK(Regressions!C68), " ", Regressions!C68)</f>
        <v>Urban</v>
      </c>
      <c r="D58" s="362">
        <f>IF(ISBLANK(Regressions!D68), " ", Regressions!D68)</f>
        <v>1761860.3740854261</v>
      </c>
      <c r="E58" s="363" t="e">
        <f>IF(ISNUMBER(Regressions!E68),ROUND(Regressions!E68, 1), NA())</f>
        <v>#N/A</v>
      </c>
      <c r="F58" s="364">
        <f>IF(ISNUMBER(Regressions!F68),ROUND(Regressions!F68, 1), NA())</f>
        <v>93.8</v>
      </c>
      <c r="G58" s="365" t="e">
        <f>IF(ISNUMBER(Regressions!G68),ROUND(Regressions!G68, 1), NA())</f>
        <v>#N/A</v>
      </c>
      <c r="H58" s="366" t="e">
        <f>IF(ISNUMBER(Regressions!H68),ROUND(Regressions!H68, 1), NA())</f>
        <v>#N/A</v>
      </c>
      <c r="I58" s="367">
        <f>IF(ISNUMBER(Regressions!I68),ROUND(Regressions!I68, 1), NA())</f>
        <v>6.2</v>
      </c>
      <c r="J58" s="368" t="e">
        <f>IF(ISNUMBER(Regressions!K68),ROUND(Regressions!K68, 1), NA())</f>
        <v>#N/A</v>
      </c>
      <c r="K58" s="364" t="e">
        <f>IF(ISNUMBER(Regressions!L68),ROUND(Regressions!L68, 1), NA())</f>
        <v>#N/A</v>
      </c>
      <c r="L58" s="369">
        <f>IF(ISNUMBER(Regressions!M68),ROUND(Regressions!M68, 1), NA())</f>
        <v>83.4</v>
      </c>
      <c r="M58" s="366" t="e">
        <f>IF(ISNUMBER(Regressions!N68),ROUND(Regressions!N68, 1), NA())</f>
        <v>#N/A</v>
      </c>
      <c r="N58" s="367" t="e">
        <f>IF(ISNUMBER(Regressions!O68),ROUND(Regressions!O68, 1), NA())</f>
        <v>#N/A</v>
      </c>
      <c r="O58" s="368" t="e">
        <f>IF(ISNUMBER(Regressions!Q68),ROUND(Regressions!Q68, 1), NA())</f>
        <v>#N/A</v>
      </c>
      <c r="P58" s="364" t="e">
        <f>IF(ISNUMBER(Regressions!R68),ROUND(Regressions!R68, 1), NA())</f>
        <v>#N/A</v>
      </c>
      <c r="Q58" s="370" t="e">
        <f>IF(ISNUMBER(Regressions!S68),ROUND(Regressions!S68, 1), NA())</f>
        <v>#N/A</v>
      </c>
      <c r="R58" s="366" t="e">
        <f>IF(ISNUMBER(Regressions!T68),ROUND(Regressions!T68, 1), NA())</f>
        <v>#N/A</v>
      </c>
      <c r="S58" s="367" t="e">
        <f>IF(ISNUMBER(Regressions!U68),ROUND(Regressions!U68, 1), NA())</f>
        <v>#N/A</v>
      </c>
    </row>
    <row xmlns:x14ac="http://schemas.microsoft.com/office/spreadsheetml/2009/9/ac" r="59" hidden="true" x14ac:dyDescent="0.2">
      <c r="A59" s="352" t="str">
        <f>IF(ISBLANK(Regressions!A69), " ", Regressions!A69)</f>
        <v>Honduras</v>
      </c>
      <c r="B59" s="353">
        <f>IF(ISBLANK(Regressions!B69), " ", Regressions!B69)</f>
        <v>2024</v>
      </c>
      <c r="C59" s="358" t="str">
        <f>IF(ISBLANK(Regressions!C69), " ", Regressions!C69)</f>
        <v>Urban</v>
      </c>
      <c r="D59" s="354" t="str">
        <f>IF(ISBLANK(Regressions!D69), " ", Regressions!D69)</f>
        <v> </v>
      </c>
      <c r="E59" s="226" t="e">
        <f>IF(ISNUMBER(Regressions!E69),ROUND(Regressions!E69, 1), NA())</f>
        <v>#N/A</v>
      </c>
      <c r="F59" s="355" t="e">
        <f>IF(ISNUMBER(Regressions!F69),ROUND(Regressions!F69, 1), NA())</f>
        <v>#N/A</v>
      </c>
      <c r="G59" s="248" t="e">
        <f>IF(ISNUMBER(Regressions!G69),ROUND(Regressions!G69, 1), NA())</f>
        <v>#N/A</v>
      </c>
      <c r="H59" s="356" t="e">
        <f>IF(ISNUMBER(Regressions!H69),ROUND(Regressions!H69, 1), NA())</f>
        <v>#N/A</v>
      </c>
      <c r="I59" s="249" t="e">
        <f>IF(ISNUMBER(Regressions!I69),ROUND(Regressions!I69, 1), NA())</f>
        <v>#N/A</v>
      </c>
      <c r="J59" s="357" t="e">
        <f>IF(ISNUMBER(Regressions!K69),ROUND(Regressions!K69, 1), NA())</f>
        <v>#N/A</v>
      </c>
      <c r="K59" s="355" t="e">
        <f>IF(ISNUMBER(Regressions!L69),ROUND(Regressions!L69, 1), NA())</f>
        <v>#N/A</v>
      </c>
      <c r="L59" s="250" t="e">
        <f>IF(ISNUMBER(Regressions!M69),ROUND(Regressions!M69, 1), NA())</f>
        <v>#N/A</v>
      </c>
      <c r="M59" s="356" t="e">
        <f>IF(ISNUMBER(Regressions!N69),ROUND(Regressions!N69, 1), NA())</f>
        <v>#N/A</v>
      </c>
      <c r="N59" s="249" t="e">
        <f>IF(ISNUMBER(Regressions!O69),ROUND(Regressions!O69, 1), NA())</f>
        <v>#N/A</v>
      </c>
      <c r="O59" s="357" t="e">
        <f>IF(ISNUMBER(Regressions!Q69),ROUND(Regressions!Q69, 1), NA())</f>
        <v>#N/A</v>
      </c>
      <c r="P59" s="355" t="e">
        <f>IF(ISNUMBER(Regressions!R69),ROUND(Regressions!R69, 1), NA())</f>
        <v>#N/A</v>
      </c>
      <c r="Q59" s="227" t="e">
        <f>IF(ISNUMBER(Regressions!S69),ROUND(Regressions!S69, 1), NA())</f>
        <v>#N/A</v>
      </c>
      <c r="R59" s="356" t="e">
        <f>IF(ISNUMBER(Regressions!T69),ROUND(Regressions!T69, 1), NA())</f>
        <v>#N/A</v>
      </c>
      <c r="S59" s="249" t="e">
        <f>IF(ISNUMBER(Regressions!U69),ROUND(Regressions!U69, 1), NA())</f>
        <v>#N/A</v>
      </c>
    </row>
    <row xmlns:x14ac="http://schemas.microsoft.com/office/spreadsheetml/2009/9/ac" r="60" hidden="true" x14ac:dyDescent="0.2">
      <c r="A60" s="352" t="str">
        <f>IF(ISBLANK(Regressions!A70), " ", Regressions!A70)</f>
        <v>Honduras</v>
      </c>
      <c r="B60" s="353">
        <f>IF(ISBLANK(Regressions!B70), " ", Regressions!B70)</f>
        <v>2025</v>
      </c>
      <c r="C60" s="358" t="str">
        <f>IF(ISBLANK(Regressions!C70), " ", Regressions!C70)</f>
        <v>Urban</v>
      </c>
      <c r="D60" s="354" t="str">
        <f>IF(ISBLANK(Regressions!D70), " ", Regressions!D70)</f>
        <v> </v>
      </c>
      <c r="E60" s="226" t="e">
        <f>IF(ISNUMBER(Regressions!E70),ROUND(Regressions!E70, 1), NA())</f>
        <v>#N/A</v>
      </c>
      <c r="F60" s="355" t="e">
        <f>IF(ISNUMBER(Regressions!F70),ROUND(Regressions!F70, 1), NA())</f>
        <v>#N/A</v>
      </c>
      <c r="G60" s="248" t="e">
        <f>IF(ISNUMBER(Regressions!G70),ROUND(Regressions!G70, 1), NA())</f>
        <v>#N/A</v>
      </c>
      <c r="H60" s="356" t="e">
        <f>IF(ISNUMBER(Regressions!H70),ROUND(Regressions!H70, 1), NA())</f>
        <v>#N/A</v>
      </c>
      <c r="I60" s="249" t="e">
        <f>IF(ISNUMBER(Regressions!I70),ROUND(Regressions!I70, 1), NA())</f>
        <v>#N/A</v>
      </c>
      <c r="J60" s="357" t="e">
        <f>IF(ISNUMBER(Regressions!K70),ROUND(Regressions!K70, 1), NA())</f>
        <v>#N/A</v>
      </c>
      <c r="K60" s="355" t="e">
        <f>IF(ISNUMBER(Regressions!L70),ROUND(Regressions!L70, 1), NA())</f>
        <v>#N/A</v>
      </c>
      <c r="L60" s="250" t="e">
        <f>IF(ISNUMBER(Regressions!M70),ROUND(Regressions!M70, 1), NA())</f>
        <v>#N/A</v>
      </c>
      <c r="M60" s="356" t="e">
        <f>IF(ISNUMBER(Regressions!N70),ROUND(Regressions!N70, 1), NA())</f>
        <v>#N/A</v>
      </c>
      <c r="N60" s="249" t="e">
        <f>IF(ISNUMBER(Regressions!O70),ROUND(Regressions!O70, 1), NA())</f>
        <v>#N/A</v>
      </c>
      <c r="O60" s="357" t="e">
        <f>IF(ISNUMBER(Regressions!Q70),ROUND(Regressions!Q70, 1), NA())</f>
        <v>#N/A</v>
      </c>
      <c r="P60" s="355" t="e">
        <f>IF(ISNUMBER(Regressions!R70),ROUND(Regressions!R70, 1), NA())</f>
        <v>#N/A</v>
      </c>
      <c r="Q60" s="227" t="e">
        <f>IF(ISNUMBER(Regressions!S70),ROUND(Regressions!S70, 1), NA())</f>
        <v>#N/A</v>
      </c>
      <c r="R60" s="356" t="e">
        <f>IF(ISNUMBER(Regressions!T70),ROUND(Regressions!T70, 1), NA())</f>
        <v>#N/A</v>
      </c>
      <c r="S60" s="249" t="e">
        <f>IF(ISNUMBER(Regressions!U70),ROUND(Regressions!U70, 1), NA())</f>
        <v>#N/A</v>
      </c>
    </row>
    <row xmlns:x14ac="http://schemas.microsoft.com/office/spreadsheetml/2009/9/ac" r="61" hidden="true" x14ac:dyDescent="0.2">
      <c r="A61" s="352" t="str">
        <f>IF(ISBLANK(Regressions!A71), " ", Regressions!A71)</f>
        <v>Honduras</v>
      </c>
      <c r="B61" s="353">
        <f>IF(ISBLANK(Regressions!B71), " ", Regressions!B71)</f>
        <v>2026</v>
      </c>
      <c r="C61" s="358" t="str">
        <f>IF(ISBLANK(Regressions!C71), " ", Regressions!C71)</f>
        <v>Urban</v>
      </c>
      <c r="D61" s="354" t="str">
        <f>IF(ISBLANK(Regressions!D71), " ", Regressions!D71)</f>
        <v> </v>
      </c>
      <c r="E61" s="226" t="e">
        <f>IF(ISNUMBER(Regressions!E71),ROUND(Regressions!E71, 1), NA())</f>
        <v>#N/A</v>
      </c>
      <c r="F61" s="355" t="e">
        <f>IF(ISNUMBER(Regressions!F71),ROUND(Regressions!F71, 1), NA())</f>
        <v>#N/A</v>
      </c>
      <c r="G61" s="248" t="e">
        <f>IF(ISNUMBER(Regressions!G71),ROUND(Regressions!G71, 1), NA())</f>
        <v>#N/A</v>
      </c>
      <c r="H61" s="356" t="e">
        <f>IF(ISNUMBER(Regressions!H71),ROUND(Regressions!H71, 1), NA())</f>
        <v>#N/A</v>
      </c>
      <c r="I61" s="249" t="e">
        <f>IF(ISNUMBER(Regressions!I71),ROUND(Regressions!I71, 1), NA())</f>
        <v>#N/A</v>
      </c>
      <c r="J61" s="357" t="e">
        <f>IF(ISNUMBER(Regressions!K71),ROUND(Regressions!K71, 1), NA())</f>
        <v>#N/A</v>
      </c>
      <c r="K61" s="355" t="e">
        <f>IF(ISNUMBER(Regressions!L71),ROUND(Regressions!L71, 1), NA())</f>
        <v>#N/A</v>
      </c>
      <c r="L61" s="250" t="e">
        <f>IF(ISNUMBER(Regressions!M71),ROUND(Regressions!M71, 1), NA())</f>
        <v>#N/A</v>
      </c>
      <c r="M61" s="356" t="e">
        <f>IF(ISNUMBER(Regressions!N71),ROUND(Regressions!N71, 1), NA())</f>
        <v>#N/A</v>
      </c>
      <c r="N61" s="249" t="e">
        <f>IF(ISNUMBER(Regressions!O71),ROUND(Regressions!O71, 1), NA())</f>
        <v>#N/A</v>
      </c>
      <c r="O61" s="357" t="e">
        <f>IF(ISNUMBER(Regressions!Q71),ROUND(Regressions!Q71, 1), NA())</f>
        <v>#N/A</v>
      </c>
      <c r="P61" s="355" t="e">
        <f>IF(ISNUMBER(Regressions!R71),ROUND(Regressions!R71, 1), NA())</f>
        <v>#N/A</v>
      </c>
      <c r="Q61" s="227" t="e">
        <f>IF(ISNUMBER(Regressions!S71),ROUND(Regressions!S71, 1), NA())</f>
        <v>#N/A</v>
      </c>
      <c r="R61" s="356" t="e">
        <f>IF(ISNUMBER(Regressions!T71),ROUND(Regressions!T71, 1), NA())</f>
        <v>#N/A</v>
      </c>
      <c r="S61" s="249" t="e">
        <f>IF(ISNUMBER(Regressions!U71),ROUND(Regressions!U71, 1), NA())</f>
        <v>#N/A</v>
      </c>
    </row>
    <row xmlns:x14ac="http://schemas.microsoft.com/office/spreadsheetml/2009/9/ac" r="62" hidden="true" x14ac:dyDescent="0.2">
      <c r="A62" s="352" t="str">
        <f>IF(ISBLANK(Regressions!A72), " ", Regressions!A72)</f>
        <v>Honduras</v>
      </c>
      <c r="B62" s="353">
        <f>IF(ISBLANK(Regressions!B72), " ", Regressions!B72)</f>
        <v>2027</v>
      </c>
      <c r="C62" s="358" t="str">
        <f>IF(ISBLANK(Regressions!C72), " ", Regressions!C72)</f>
        <v>Urban</v>
      </c>
      <c r="D62" s="354" t="str">
        <f>IF(ISBLANK(Regressions!D72), " ", Regressions!D72)</f>
        <v> </v>
      </c>
      <c r="E62" s="226" t="e">
        <f>IF(ISNUMBER(Regressions!E72),ROUND(Regressions!E72, 1), NA())</f>
        <v>#N/A</v>
      </c>
      <c r="F62" s="355" t="e">
        <f>IF(ISNUMBER(Regressions!F72),ROUND(Regressions!F72, 1), NA())</f>
        <v>#N/A</v>
      </c>
      <c r="G62" s="248" t="e">
        <f>IF(ISNUMBER(Regressions!G72),ROUND(Regressions!G72, 1), NA())</f>
        <v>#N/A</v>
      </c>
      <c r="H62" s="356" t="e">
        <f>IF(ISNUMBER(Regressions!H72),ROUND(Regressions!H72, 1), NA())</f>
        <v>#N/A</v>
      </c>
      <c r="I62" s="249" t="e">
        <f>IF(ISNUMBER(Regressions!I72),ROUND(Regressions!I72, 1), NA())</f>
        <v>#N/A</v>
      </c>
      <c r="J62" s="357" t="e">
        <f>IF(ISNUMBER(Regressions!K72),ROUND(Regressions!K72, 1), NA())</f>
        <v>#N/A</v>
      </c>
      <c r="K62" s="355" t="e">
        <f>IF(ISNUMBER(Regressions!L72),ROUND(Regressions!L72, 1), NA())</f>
        <v>#N/A</v>
      </c>
      <c r="L62" s="250" t="e">
        <f>IF(ISNUMBER(Regressions!M72),ROUND(Regressions!M72, 1), NA())</f>
        <v>#N/A</v>
      </c>
      <c r="M62" s="356" t="e">
        <f>IF(ISNUMBER(Regressions!N72),ROUND(Regressions!N72, 1), NA())</f>
        <v>#N/A</v>
      </c>
      <c r="N62" s="249" t="e">
        <f>IF(ISNUMBER(Regressions!O72),ROUND(Regressions!O72, 1), NA())</f>
        <v>#N/A</v>
      </c>
      <c r="O62" s="357" t="e">
        <f>IF(ISNUMBER(Regressions!Q72),ROUND(Regressions!Q72, 1), NA())</f>
        <v>#N/A</v>
      </c>
      <c r="P62" s="355" t="e">
        <f>IF(ISNUMBER(Regressions!R72),ROUND(Regressions!R72, 1), NA())</f>
        <v>#N/A</v>
      </c>
      <c r="Q62" s="227" t="e">
        <f>IF(ISNUMBER(Regressions!S72),ROUND(Regressions!S72, 1), NA())</f>
        <v>#N/A</v>
      </c>
      <c r="R62" s="356" t="e">
        <f>IF(ISNUMBER(Regressions!T72),ROUND(Regressions!T72, 1), NA())</f>
        <v>#N/A</v>
      </c>
      <c r="S62" s="249" t="e">
        <f>IF(ISNUMBER(Regressions!U72),ROUND(Regressions!U72, 1), NA())</f>
        <v>#N/A</v>
      </c>
    </row>
    <row xmlns:x14ac="http://schemas.microsoft.com/office/spreadsheetml/2009/9/ac" r="63" hidden="true" x14ac:dyDescent="0.2">
      <c r="A63" s="352" t="str">
        <f>IF(ISBLANK(Regressions!A73), " ", Regressions!A73)</f>
        <v>Honduras</v>
      </c>
      <c r="B63" s="353">
        <f>IF(ISBLANK(Regressions!B73), " ", Regressions!B73)</f>
        <v>2028</v>
      </c>
      <c r="C63" s="358" t="str">
        <f>IF(ISBLANK(Regressions!C73), " ", Regressions!C73)</f>
        <v>Urban</v>
      </c>
      <c r="D63" s="354" t="str">
        <f>IF(ISBLANK(Regressions!D73), " ", Regressions!D73)</f>
        <v> </v>
      </c>
      <c r="E63" s="226" t="e">
        <f>IF(ISNUMBER(Regressions!E73),ROUND(Regressions!E73, 1), NA())</f>
        <v>#N/A</v>
      </c>
      <c r="F63" s="355" t="e">
        <f>IF(ISNUMBER(Regressions!F73),ROUND(Regressions!F73, 1), NA())</f>
        <v>#N/A</v>
      </c>
      <c r="G63" s="248" t="e">
        <f>IF(ISNUMBER(Regressions!G73),ROUND(Regressions!G73, 1), NA())</f>
        <v>#N/A</v>
      </c>
      <c r="H63" s="356" t="e">
        <f>IF(ISNUMBER(Regressions!H73),ROUND(Regressions!H73, 1), NA())</f>
        <v>#N/A</v>
      </c>
      <c r="I63" s="249" t="e">
        <f>IF(ISNUMBER(Regressions!I73),ROUND(Regressions!I73, 1), NA())</f>
        <v>#N/A</v>
      </c>
      <c r="J63" s="357" t="e">
        <f>IF(ISNUMBER(Regressions!K73),ROUND(Regressions!K73, 1), NA())</f>
        <v>#N/A</v>
      </c>
      <c r="K63" s="355" t="e">
        <f>IF(ISNUMBER(Regressions!L73),ROUND(Regressions!L73, 1), NA())</f>
        <v>#N/A</v>
      </c>
      <c r="L63" s="250" t="e">
        <f>IF(ISNUMBER(Regressions!M73),ROUND(Regressions!M73, 1), NA())</f>
        <v>#N/A</v>
      </c>
      <c r="M63" s="356" t="e">
        <f>IF(ISNUMBER(Regressions!N73),ROUND(Regressions!N73, 1), NA())</f>
        <v>#N/A</v>
      </c>
      <c r="N63" s="249" t="e">
        <f>IF(ISNUMBER(Regressions!O73),ROUND(Regressions!O73, 1), NA())</f>
        <v>#N/A</v>
      </c>
      <c r="O63" s="357" t="e">
        <f>IF(ISNUMBER(Regressions!Q73),ROUND(Regressions!Q73, 1), NA())</f>
        <v>#N/A</v>
      </c>
      <c r="P63" s="355" t="e">
        <f>IF(ISNUMBER(Regressions!R73),ROUND(Regressions!R73, 1), NA())</f>
        <v>#N/A</v>
      </c>
      <c r="Q63" s="227" t="e">
        <f>IF(ISNUMBER(Regressions!S73),ROUND(Regressions!S73, 1), NA())</f>
        <v>#N/A</v>
      </c>
      <c r="R63" s="356" t="e">
        <f>IF(ISNUMBER(Regressions!T73),ROUND(Regressions!T73, 1), NA())</f>
        <v>#N/A</v>
      </c>
      <c r="S63" s="249" t="e">
        <f>IF(ISNUMBER(Regressions!U73),ROUND(Regressions!U73, 1), NA())</f>
        <v>#N/A</v>
      </c>
    </row>
    <row xmlns:x14ac="http://schemas.microsoft.com/office/spreadsheetml/2009/9/ac" r="64" hidden="true" x14ac:dyDescent="0.2">
      <c r="A64" s="352" t="str">
        <f>IF(ISBLANK(Regressions!A74), " ", Regressions!A74)</f>
        <v>Honduras</v>
      </c>
      <c r="B64" s="353">
        <f>IF(ISBLANK(Regressions!B74), " ", Regressions!B74)</f>
        <v>2029</v>
      </c>
      <c r="C64" s="358" t="str">
        <f>IF(ISBLANK(Regressions!C74), " ", Regressions!C74)</f>
        <v>Urban</v>
      </c>
      <c r="D64" s="354" t="str">
        <f>IF(ISBLANK(Regressions!D74), " ", Regressions!D74)</f>
        <v> </v>
      </c>
      <c r="E64" s="226" t="e">
        <f>IF(ISNUMBER(Regressions!E74),ROUND(Regressions!E74, 1), NA())</f>
        <v>#N/A</v>
      </c>
      <c r="F64" s="355" t="e">
        <f>IF(ISNUMBER(Regressions!F74),ROUND(Regressions!F74, 1), NA())</f>
        <v>#N/A</v>
      </c>
      <c r="G64" s="248" t="e">
        <f>IF(ISNUMBER(Regressions!G74),ROUND(Regressions!G74, 1), NA())</f>
        <v>#N/A</v>
      </c>
      <c r="H64" s="356" t="e">
        <f>IF(ISNUMBER(Regressions!H74),ROUND(Regressions!H74, 1), NA())</f>
        <v>#N/A</v>
      </c>
      <c r="I64" s="249" t="e">
        <f>IF(ISNUMBER(Regressions!I74),ROUND(Regressions!I74, 1), NA())</f>
        <v>#N/A</v>
      </c>
      <c r="J64" s="357" t="e">
        <f>IF(ISNUMBER(Regressions!K74),ROUND(Regressions!K74, 1), NA())</f>
        <v>#N/A</v>
      </c>
      <c r="K64" s="355" t="e">
        <f>IF(ISNUMBER(Regressions!L74),ROUND(Regressions!L74, 1), NA())</f>
        <v>#N/A</v>
      </c>
      <c r="L64" s="250" t="e">
        <f>IF(ISNUMBER(Regressions!M74),ROUND(Regressions!M74, 1), NA())</f>
        <v>#N/A</v>
      </c>
      <c r="M64" s="356" t="e">
        <f>IF(ISNUMBER(Regressions!N74),ROUND(Regressions!N74, 1), NA())</f>
        <v>#N/A</v>
      </c>
      <c r="N64" s="249" t="e">
        <f>IF(ISNUMBER(Regressions!O74),ROUND(Regressions!O74, 1), NA())</f>
        <v>#N/A</v>
      </c>
      <c r="O64" s="357" t="e">
        <f>IF(ISNUMBER(Regressions!Q74),ROUND(Regressions!Q74, 1), NA())</f>
        <v>#N/A</v>
      </c>
      <c r="P64" s="355" t="e">
        <f>IF(ISNUMBER(Regressions!R74),ROUND(Regressions!R74, 1), NA())</f>
        <v>#N/A</v>
      </c>
      <c r="Q64" s="227" t="e">
        <f>IF(ISNUMBER(Regressions!S74),ROUND(Regressions!S74, 1), NA())</f>
        <v>#N/A</v>
      </c>
      <c r="R64" s="356" t="e">
        <f>IF(ISNUMBER(Regressions!T74),ROUND(Regressions!T74, 1), NA())</f>
        <v>#N/A</v>
      </c>
      <c r="S64" s="249" t="e">
        <f>IF(ISNUMBER(Regressions!U74),ROUND(Regressions!U74, 1), NA())</f>
        <v>#N/A</v>
      </c>
    </row>
    <row xmlns:x14ac="http://schemas.microsoft.com/office/spreadsheetml/2009/9/ac" r="65" hidden="true" x14ac:dyDescent="0.2">
      <c r="A65" s="352" t="str">
        <f>IF(ISBLANK(Regressions!A75), " ", Regressions!A75)</f>
        <v>Honduras</v>
      </c>
      <c r="B65" s="353">
        <f>IF(ISBLANK(Regressions!B75), " ", Regressions!B75)</f>
        <v>2030</v>
      </c>
      <c r="C65" s="358" t="str">
        <f>IF(ISBLANK(Regressions!C75), " ", Regressions!C75)</f>
        <v>Urban</v>
      </c>
      <c r="D65" s="354" t="str">
        <f>IF(ISBLANK(Regressions!D75), " ", Regressions!D75)</f>
        <v> </v>
      </c>
      <c r="E65" s="226" t="e">
        <f>IF(ISNUMBER(Regressions!E75),ROUND(Regressions!E75, 1), NA())</f>
        <v>#N/A</v>
      </c>
      <c r="F65" s="355" t="e">
        <f>IF(ISNUMBER(Regressions!F75),ROUND(Regressions!F75, 1), NA())</f>
        <v>#N/A</v>
      </c>
      <c r="G65" s="248" t="e">
        <f>IF(ISNUMBER(Regressions!G75),ROUND(Regressions!G75, 1), NA())</f>
        <v>#N/A</v>
      </c>
      <c r="H65" s="356" t="e">
        <f>IF(ISNUMBER(Regressions!H75),ROUND(Regressions!H75, 1), NA())</f>
        <v>#N/A</v>
      </c>
      <c r="I65" s="249" t="e">
        <f>IF(ISNUMBER(Regressions!I75),ROUND(Regressions!I75, 1), NA())</f>
        <v>#N/A</v>
      </c>
      <c r="J65" s="357" t="e">
        <f>IF(ISNUMBER(Regressions!K75),ROUND(Regressions!K75, 1), NA())</f>
        <v>#N/A</v>
      </c>
      <c r="K65" s="355" t="e">
        <f>IF(ISNUMBER(Regressions!L75),ROUND(Regressions!L75, 1), NA())</f>
        <v>#N/A</v>
      </c>
      <c r="L65" s="250" t="e">
        <f>IF(ISNUMBER(Regressions!M75),ROUND(Regressions!M75, 1), NA())</f>
        <v>#N/A</v>
      </c>
      <c r="M65" s="356" t="e">
        <f>IF(ISNUMBER(Regressions!N75),ROUND(Regressions!N75, 1), NA())</f>
        <v>#N/A</v>
      </c>
      <c r="N65" s="249" t="e">
        <f>IF(ISNUMBER(Regressions!O75),ROUND(Regressions!O75, 1), NA())</f>
        <v>#N/A</v>
      </c>
      <c r="O65" s="357" t="e">
        <f>IF(ISNUMBER(Regressions!Q75),ROUND(Regressions!Q75, 1), NA())</f>
        <v>#N/A</v>
      </c>
      <c r="P65" s="355" t="e">
        <f>IF(ISNUMBER(Regressions!R75),ROUND(Regressions!R75, 1), NA())</f>
        <v>#N/A</v>
      </c>
      <c r="Q65" s="227" t="e">
        <f>IF(ISNUMBER(Regressions!S75),ROUND(Regressions!S75, 1), NA())</f>
        <v>#N/A</v>
      </c>
      <c r="R65" s="356" t="e">
        <f>IF(ISNUMBER(Regressions!T75),ROUND(Regressions!T75, 1), NA())</f>
        <v>#N/A</v>
      </c>
      <c r="S65" s="249" t="e">
        <f>IF(ISNUMBER(Regressions!U75),ROUND(Regressions!U75, 1), NA())</f>
        <v>#N/A</v>
      </c>
    </row>
    <row xmlns:x14ac="http://schemas.microsoft.com/office/spreadsheetml/2009/9/ac" r="66" x14ac:dyDescent="0.2">
      <c r="A66" s="352" t="str">
        <f>IF(ISBLANK(Regressions!A76), " ", Regressions!A76)</f>
        <v>Honduras</v>
      </c>
      <c r="B66" s="353">
        <f>IF(ISBLANK(Regressions!B76), " ", Regressions!B76)</f>
        <v>2000</v>
      </c>
      <c r="C66" s="358" t="str">
        <f>IF(ISBLANK(Regressions!C76), " ", Regressions!C76)</f>
        <v>Rural</v>
      </c>
      <c r="D66" s="354">
        <f>IF(ISBLANK(Regressions!D76), " ", Regressions!D76)</f>
        <v>1338924.8279250329</v>
      </c>
      <c r="E66" s="226" t="e">
        <f>IF(ISNUMBER(Regressions!E76),ROUND(Regressions!E76, 1), NA())</f>
        <v>#N/A</v>
      </c>
      <c r="F66" s="355" t="e">
        <f>IF(ISNUMBER(Regressions!F76),ROUND(Regressions!F76, 1), NA())</f>
        <v>#N/A</v>
      </c>
      <c r="G66" s="248" t="e">
        <f>IF(ISNUMBER(Regressions!G76),ROUND(Regressions!G76, 1), NA())</f>
        <v>#N/A</v>
      </c>
      <c r="H66" s="356" t="e">
        <f>IF(ISNUMBER(Regressions!H76),ROUND(Regressions!H76, 1), NA())</f>
        <v>#N/A</v>
      </c>
      <c r="I66" s="249" t="e">
        <f>IF(ISNUMBER(Regressions!I76),ROUND(Regressions!I76, 1), NA())</f>
        <v>#N/A</v>
      </c>
      <c r="J66" s="357" t="e">
        <f>IF(ISNUMBER(Regressions!K76),ROUND(Regressions!K76, 1), NA())</f>
        <v>#N/A</v>
      </c>
      <c r="K66" s="355" t="e">
        <f>IF(ISNUMBER(Regressions!L76),ROUND(Regressions!L76, 1), NA())</f>
        <v>#N/A</v>
      </c>
      <c r="L66" s="250" t="e">
        <f>IF(ISNUMBER(Regressions!M76),ROUND(Regressions!M76, 1), NA())</f>
        <v>#N/A</v>
      </c>
      <c r="M66" s="356" t="e">
        <f>IF(ISNUMBER(Regressions!N76),ROUND(Regressions!N76, 1), NA())</f>
        <v>#N/A</v>
      </c>
      <c r="N66" s="249" t="e">
        <f>IF(ISNUMBER(Regressions!O76),ROUND(Regressions!O76, 1), NA())</f>
        <v>#N/A</v>
      </c>
      <c r="O66" s="357" t="e">
        <f>IF(ISNUMBER(Regressions!Q76),ROUND(Regressions!Q76, 1), NA())</f>
        <v>#N/A</v>
      </c>
      <c r="P66" s="355" t="e">
        <f>IF(ISNUMBER(Regressions!R76),ROUND(Regressions!R76, 1), NA())</f>
        <v>#N/A</v>
      </c>
      <c r="Q66" s="227" t="e">
        <f>IF(ISNUMBER(Regressions!S76),ROUND(Regressions!S76, 1), NA())</f>
        <v>#N/A</v>
      </c>
      <c r="R66" s="356" t="e">
        <f>IF(ISNUMBER(Regressions!T76),ROUND(Regressions!T76, 1), NA())</f>
        <v>#N/A</v>
      </c>
      <c r="S66" s="249" t="e">
        <f>IF(ISNUMBER(Regressions!U76),ROUND(Regressions!U76, 1), NA())</f>
        <v>#N/A</v>
      </c>
    </row>
    <row xmlns:x14ac="http://schemas.microsoft.com/office/spreadsheetml/2009/9/ac" r="67" x14ac:dyDescent="0.2">
      <c r="A67" s="352" t="str">
        <f>IF(ISBLANK(Regressions!A77), " ", Regressions!A77)</f>
        <v>Honduras</v>
      </c>
      <c r="B67" s="353">
        <f>IF(ISBLANK(Regressions!B77), " ", Regressions!B77)</f>
        <v>2001</v>
      </c>
      <c r="C67" s="358" t="str">
        <f>IF(ISBLANK(Regressions!C77), " ", Regressions!C77)</f>
        <v>Rural</v>
      </c>
      <c r="D67" s="354">
        <f>IF(ISBLANK(Regressions!D77), " ", Regressions!D77)</f>
        <v>1352135.78575634</v>
      </c>
      <c r="E67" s="226" t="e">
        <f>IF(ISNUMBER(Regressions!E77),ROUND(Regressions!E77, 1), NA())</f>
        <v>#N/A</v>
      </c>
      <c r="F67" s="355" t="e">
        <f>IF(ISNUMBER(Regressions!F77),ROUND(Regressions!F77, 1), NA())</f>
        <v>#N/A</v>
      </c>
      <c r="G67" s="248" t="e">
        <f>IF(ISNUMBER(Regressions!G77),ROUND(Regressions!G77, 1), NA())</f>
        <v>#N/A</v>
      </c>
      <c r="H67" s="356" t="e">
        <f>IF(ISNUMBER(Regressions!H77),ROUND(Regressions!H77, 1), NA())</f>
        <v>#N/A</v>
      </c>
      <c r="I67" s="249" t="e">
        <f>IF(ISNUMBER(Regressions!I77),ROUND(Regressions!I77, 1), NA())</f>
        <v>#N/A</v>
      </c>
      <c r="J67" s="357" t="e">
        <f>IF(ISNUMBER(Regressions!K77),ROUND(Regressions!K77, 1), NA())</f>
        <v>#N/A</v>
      </c>
      <c r="K67" s="355" t="e">
        <f>IF(ISNUMBER(Regressions!L77),ROUND(Regressions!L77, 1), NA())</f>
        <v>#N/A</v>
      </c>
      <c r="L67" s="250" t="e">
        <f>IF(ISNUMBER(Regressions!M77),ROUND(Regressions!M77, 1), NA())</f>
        <v>#N/A</v>
      </c>
      <c r="M67" s="356" t="e">
        <f>IF(ISNUMBER(Regressions!N77),ROUND(Regressions!N77, 1), NA())</f>
        <v>#N/A</v>
      </c>
      <c r="N67" s="249" t="e">
        <f>IF(ISNUMBER(Regressions!O77),ROUND(Regressions!O77, 1), NA())</f>
        <v>#N/A</v>
      </c>
      <c r="O67" s="357" t="e">
        <f>IF(ISNUMBER(Regressions!Q77),ROUND(Regressions!Q77, 1), NA())</f>
        <v>#N/A</v>
      </c>
      <c r="P67" s="355" t="e">
        <f>IF(ISNUMBER(Regressions!R77),ROUND(Regressions!R77, 1), NA())</f>
        <v>#N/A</v>
      </c>
      <c r="Q67" s="227" t="e">
        <f>IF(ISNUMBER(Regressions!S77),ROUND(Regressions!S77, 1), NA())</f>
        <v>#N/A</v>
      </c>
      <c r="R67" s="356" t="e">
        <f>IF(ISNUMBER(Regressions!T77),ROUND(Regressions!T77, 1), NA())</f>
        <v>#N/A</v>
      </c>
      <c r="S67" s="249" t="e">
        <f>IF(ISNUMBER(Regressions!U77),ROUND(Regressions!U77, 1), NA())</f>
        <v>#N/A</v>
      </c>
    </row>
    <row xmlns:x14ac="http://schemas.microsoft.com/office/spreadsheetml/2009/9/ac" r="68" x14ac:dyDescent="0.2">
      <c r="A68" s="352" t="str">
        <f>IF(ISBLANK(Regressions!A78), " ", Regressions!A78)</f>
        <v>Honduras</v>
      </c>
      <c r="B68" s="353">
        <f>IF(ISBLANK(Regressions!B78), " ", Regressions!B78)</f>
        <v>2002</v>
      </c>
      <c r="C68" s="358" t="str">
        <f>IF(ISBLANK(Regressions!C78), " ", Regressions!C78)</f>
        <v>Rural</v>
      </c>
      <c r="D68" s="354">
        <f>IF(ISBLANK(Regressions!D78), " ", Regressions!D78)</f>
        <v>1361885.9858309941</v>
      </c>
      <c r="E68" s="226" t="e">
        <f>IF(ISNUMBER(Regressions!E78),ROUND(Regressions!E78, 1), NA())</f>
        <v>#N/A</v>
      </c>
      <c r="F68" s="355" t="e">
        <f>IF(ISNUMBER(Regressions!F78),ROUND(Regressions!F78, 1), NA())</f>
        <v>#N/A</v>
      </c>
      <c r="G68" s="248" t="e">
        <f>IF(ISNUMBER(Regressions!G78),ROUND(Regressions!G78, 1), NA())</f>
        <v>#N/A</v>
      </c>
      <c r="H68" s="356" t="e">
        <f>IF(ISNUMBER(Regressions!H78),ROUND(Regressions!H78, 1), NA())</f>
        <v>#N/A</v>
      </c>
      <c r="I68" s="249" t="e">
        <f>IF(ISNUMBER(Regressions!I78),ROUND(Regressions!I78, 1), NA())</f>
        <v>#N/A</v>
      </c>
      <c r="J68" s="357" t="e">
        <f>IF(ISNUMBER(Regressions!K78),ROUND(Regressions!K78, 1), NA())</f>
        <v>#N/A</v>
      </c>
      <c r="K68" s="355" t="e">
        <f>IF(ISNUMBER(Regressions!L78),ROUND(Regressions!L78, 1), NA())</f>
        <v>#N/A</v>
      </c>
      <c r="L68" s="250" t="e">
        <f>IF(ISNUMBER(Regressions!M78),ROUND(Regressions!M78, 1), NA())</f>
        <v>#N/A</v>
      </c>
      <c r="M68" s="356" t="e">
        <f>IF(ISNUMBER(Regressions!N78),ROUND(Regressions!N78, 1), NA())</f>
        <v>#N/A</v>
      </c>
      <c r="N68" s="249" t="e">
        <f>IF(ISNUMBER(Regressions!O78),ROUND(Regressions!O78, 1), NA())</f>
        <v>#N/A</v>
      </c>
      <c r="O68" s="357" t="e">
        <f>IF(ISNUMBER(Regressions!Q78),ROUND(Regressions!Q78, 1), NA())</f>
        <v>#N/A</v>
      </c>
      <c r="P68" s="355" t="e">
        <f>IF(ISNUMBER(Regressions!R78),ROUND(Regressions!R78, 1), NA())</f>
        <v>#N/A</v>
      </c>
      <c r="Q68" s="227" t="e">
        <f>IF(ISNUMBER(Regressions!S78),ROUND(Regressions!S78, 1), NA())</f>
        <v>#N/A</v>
      </c>
      <c r="R68" s="356" t="e">
        <f>IF(ISNUMBER(Regressions!T78),ROUND(Regressions!T78, 1), NA())</f>
        <v>#N/A</v>
      </c>
      <c r="S68" s="249" t="e">
        <f>IF(ISNUMBER(Regressions!U78),ROUND(Regressions!U78, 1), NA())</f>
        <v>#N/A</v>
      </c>
    </row>
    <row xmlns:x14ac="http://schemas.microsoft.com/office/spreadsheetml/2009/9/ac" r="69" x14ac:dyDescent="0.2">
      <c r="A69" s="352" t="str">
        <f>IF(ISBLANK(Regressions!A79), " ", Regressions!A79)</f>
        <v>Honduras</v>
      </c>
      <c r="B69" s="353">
        <f>IF(ISBLANK(Regressions!B79), " ", Regressions!B79)</f>
        <v>2003</v>
      </c>
      <c r="C69" s="358" t="str">
        <f>IF(ISBLANK(Regressions!C79), " ", Regressions!C79)</f>
        <v>Rural</v>
      </c>
      <c r="D69" s="354">
        <f>IF(ISBLANK(Regressions!D79), " ", Regressions!D79)</f>
        <v>1397005.3179245</v>
      </c>
      <c r="E69" s="226" t="e">
        <f>IF(ISNUMBER(Regressions!E79),ROUND(Regressions!E79, 1), NA())</f>
        <v>#N/A</v>
      </c>
      <c r="F69" s="355" t="e">
        <f>IF(ISNUMBER(Regressions!F79),ROUND(Regressions!F79, 1), NA())</f>
        <v>#N/A</v>
      </c>
      <c r="G69" s="248" t="e">
        <f>IF(ISNUMBER(Regressions!G79),ROUND(Regressions!G79, 1), NA())</f>
        <v>#N/A</v>
      </c>
      <c r="H69" s="356" t="e">
        <f>IF(ISNUMBER(Regressions!H79),ROUND(Regressions!H79, 1), NA())</f>
        <v>#N/A</v>
      </c>
      <c r="I69" s="249" t="e">
        <f>IF(ISNUMBER(Regressions!I79),ROUND(Regressions!I79, 1), NA())</f>
        <v>#N/A</v>
      </c>
      <c r="J69" s="357" t="e">
        <f>IF(ISNUMBER(Regressions!K79),ROUND(Regressions!K79, 1), NA())</f>
        <v>#N/A</v>
      </c>
      <c r="K69" s="355" t="e">
        <f>IF(ISNUMBER(Regressions!L79),ROUND(Regressions!L79, 1), NA())</f>
        <v>#N/A</v>
      </c>
      <c r="L69" s="250" t="e">
        <f>IF(ISNUMBER(Regressions!M79),ROUND(Regressions!M79, 1), NA())</f>
        <v>#N/A</v>
      </c>
      <c r="M69" s="356" t="e">
        <f>IF(ISNUMBER(Regressions!N79),ROUND(Regressions!N79, 1), NA())</f>
        <v>#N/A</v>
      </c>
      <c r="N69" s="249" t="e">
        <f>IF(ISNUMBER(Regressions!O79),ROUND(Regressions!O79, 1), NA())</f>
        <v>#N/A</v>
      </c>
      <c r="O69" s="357" t="e">
        <f>IF(ISNUMBER(Regressions!Q79),ROUND(Regressions!Q79, 1), NA())</f>
        <v>#N/A</v>
      </c>
      <c r="P69" s="355" t="e">
        <f>IF(ISNUMBER(Regressions!R79),ROUND(Regressions!R79, 1), NA())</f>
        <v>#N/A</v>
      </c>
      <c r="Q69" s="227" t="e">
        <f>IF(ISNUMBER(Regressions!S79),ROUND(Regressions!S79, 1), NA())</f>
        <v>#N/A</v>
      </c>
      <c r="R69" s="356" t="e">
        <f>IF(ISNUMBER(Regressions!T79),ROUND(Regressions!T79, 1), NA())</f>
        <v>#N/A</v>
      </c>
      <c r="S69" s="249" t="e">
        <f>IF(ISNUMBER(Regressions!U79),ROUND(Regressions!U79, 1), NA())</f>
        <v>#N/A</v>
      </c>
    </row>
    <row xmlns:x14ac="http://schemas.microsoft.com/office/spreadsheetml/2009/9/ac" r="70" x14ac:dyDescent="0.2">
      <c r="A70" s="352" t="str">
        <f>IF(ISBLANK(Regressions!A80), " ", Regressions!A80)</f>
        <v>Honduras</v>
      </c>
      <c r="B70" s="353">
        <f>IF(ISBLANK(Regressions!B80), " ", Regressions!B80)</f>
        <v>2004</v>
      </c>
      <c r="C70" s="358" t="str">
        <f>IF(ISBLANK(Regressions!C80), " ", Regressions!C80)</f>
        <v>Rural</v>
      </c>
      <c r="D70" s="354">
        <f>IF(ISBLANK(Regressions!D80), " ", Regressions!D80)</f>
        <v>1405873.67374897</v>
      </c>
      <c r="E70" s="226" t="e">
        <f>IF(ISNUMBER(Regressions!E80),ROUND(Regressions!E80, 1), NA())</f>
        <v>#N/A</v>
      </c>
      <c r="F70" s="355" t="e">
        <f>IF(ISNUMBER(Regressions!F80),ROUND(Regressions!F80, 1), NA())</f>
        <v>#N/A</v>
      </c>
      <c r="G70" s="248" t="e">
        <f>IF(ISNUMBER(Regressions!G80),ROUND(Regressions!G80, 1), NA())</f>
        <v>#N/A</v>
      </c>
      <c r="H70" s="356" t="e">
        <f>IF(ISNUMBER(Regressions!H80),ROUND(Regressions!H80, 1), NA())</f>
        <v>#N/A</v>
      </c>
      <c r="I70" s="249" t="e">
        <f>IF(ISNUMBER(Regressions!I80),ROUND(Regressions!I80, 1), NA())</f>
        <v>#N/A</v>
      </c>
      <c r="J70" s="357" t="e">
        <f>IF(ISNUMBER(Regressions!K80),ROUND(Regressions!K80, 1), NA())</f>
        <v>#N/A</v>
      </c>
      <c r="K70" s="355" t="e">
        <f>IF(ISNUMBER(Regressions!L80),ROUND(Regressions!L80, 1), NA())</f>
        <v>#N/A</v>
      </c>
      <c r="L70" s="250" t="e">
        <f>IF(ISNUMBER(Regressions!M80),ROUND(Regressions!M80, 1), NA())</f>
        <v>#N/A</v>
      </c>
      <c r="M70" s="356" t="e">
        <f>IF(ISNUMBER(Regressions!N80),ROUND(Regressions!N80, 1), NA())</f>
        <v>#N/A</v>
      </c>
      <c r="N70" s="249" t="e">
        <f>IF(ISNUMBER(Regressions!O80),ROUND(Regressions!O80, 1), NA())</f>
        <v>#N/A</v>
      </c>
      <c r="O70" s="357" t="e">
        <f>IF(ISNUMBER(Regressions!Q80),ROUND(Regressions!Q80, 1), NA())</f>
        <v>#N/A</v>
      </c>
      <c r="P70" s="355" t="e">
        <f>IF(ISNUMBER(Regressions!R80),ROUND(Regressions!R80, 1), NA())</f>
        <v>#N/A</v>
      </c>
      <c r="Q70" s="227" t="e">
        <f>IF(ISNUMBER(Regressions!S80),ROUND(Regressions!S80, 1), NA())</f>
        <v>#N/A</v>
      </c>
      <c r="R70" s="356" t="e">
        <f>IF(ISNUMBER(Regressions!T80),ROUND(Regressions!T80, 1), NA())</f>
        <v>#N/A</v>
      </c>
      <c r="S70" s="249" t="e">
        <f>IF(ISNUMBER(Regressions!U80),ROUND(Regressions!U80, 1), NA())</f>
        <v>#N/A</v>
      </c>
    </row>
    <row xmlns:x14ac="http://schemas.microsoft.com/office/spreadsheetml/2009/9/ac" r="71" x14ac:dyDescent="0.2">
      <c r="A71" s="352" t="str">
        <f>IF(ISBLANK(Regressions!A81), " ", Regressions!A81)</f>
        <v>Honduras</v>
      </c>
      <c r="B71" s="353">
        <f>IF(ISBLANK(Regressions!B81), " ", Regressions!B81)</f>
        <v>2005</v>
      </c>
      <c r="C71" s="358" t="str">
        <f>IF(ISBLANK(Regressions!C81), " ", Regressions!C81)</f>
        <v>Rural</v>
      </c>
      <c r="D71" s="354">
        <f>IF(ISBLANK(Regressions!D81), " ", Regressions!D81)</f>
        <v>1413066.2342619321</v>
      </c>
      <c r="E71" s="226" t="e">
        <f>IF(ISNUMBER(Regressions!E81),ROUND(Regressions!E81, 1), NA())</f>
        <v>#N/A</v>
      </c>
      <c r="F71" s="355" t="e">
        <f>IF(ISNUMBER(Regressions!F81),ROUND(Regressions!F81, 1), NA())</f>
        <v>#N/A</v>
      </c>
      <c r="G71" s="248" t="e">
        <f>IF(ISNUMBER(Regressions!G81),ROUND(Regressions!G81, 1), NA())</f>
        <v>#N/A</v>
      </c>
      <c r="H71" s="356" t="e">
        <f>IF(ISNUMBER(Regressions!H81),ROUND(Regressions!H81, 1), NA())</f>
        <v>#N/A</v>
      </c>
      <c r="I71" s="249" t="e">
        <f>IF(ISNUMBER(Regressions!I81),ROUND(Regressions!I81, 1), NA())</f>
        <v>#N/A</v>
      </c>
      <c r="J71" s="357" t="e">
        <f>IF(ISNUMBER(Regressions!K81),ROUND(Regressions!K81, 1), NA())</f>
        <v>#N/A</v>
      </c>
      <c r="K71" s="355" t="e">
        <f>IF(ISNUMBER(Regressions!L81),ROUND(Regressions!L81, 1), NA())</f>
        <v>#N/A</v>
      </c>
      <c r="L71" s="250" t="e">
        <f>IF(ISNUMBER(Regressions!M81),ROUND(Regressions!M81, 1), NA())</f>
        <v>#N/A</v>
      </c>
      <c r="M71" s="356" t="e">
        <f>IF(ISNUMBER(Regressions!N81),ROUND(Regressions!N81, 1), NA())</f>
        <v>#N/A</v>
      </c>
      <c r="N71" s="249" t="e">
        <f>IF(ISNUMBER(Regressions!O81),ROUND(Regressions!O81, 1), NA())</f>
        <v>#N/A</v>
      </c>
      <c r="O71" s="357" t="e">
        <f>IF(ISNUMBER(Regressions!Q81),ROUND(Regressions!Q81, 1), NA())</f>
        <v>#N/A</v>
      </c>
      <c r="P71" s="355" t="e">
        <f>IF(ISNUMBER(Regressions!R81),ROUND(Regressions!R81, 1), NA())</f>
        <v>#N/A</v>
      </c>
      <c r="Q71" s="227" t="e">
        <f>IF(ISNUMBER(Regressions!S81),ROUND(Regressions!S81, 1), NA())</f>
        <v>#N/A</v>
      </c>
      <c r="R71" s="356" t="e">
        <f>IF(ISNUMBER(Regressions!T81),ROUND(Regressions!T81, 1), NA())</f>
        <v>#N/A</v>
      </c>
      <c r="S71" s="249" t="e">
        <f>IF(ISNUMBER(Regressions!U81),ROUND(Regressions!U81, 1), NA())</f>
        <v>#N/A</v>
      </c>
    </row>
    <row xmlns:x14ac="http://schemas.microsoft.com/office/spreadsheetml/2009/9/ac" r="72" x14ac:dyDescent="0.2">
      <c r="A72" s="352" t="str">
        <f>IF(ISBLANK(Regressions!A82), " ", Regressions!A82)</f>
        <v>Honduras</v>
      </c>
      <c r="B72" s="353">
        <f>IF(ISBLANK(Regressions!B82), " ", Regressions!B82)</f>
        <v>2006</v>
      </c>
      <c r="C72" s="358" t="str">
        <f>IF(ISBLANK(Regressions!C82), " ", Regressions!C82)</f>
        <v>Rural</v>
      </c>
      <c r="D72" s="354">
        <f>IF(ISBLANK(Regressions!D82), " ", Regressions!D82)</f>
        <v>1417910.996739273</v>
      </c>
      <c r="E72" s="226" t="e">
        <f>IF(ISNUMBER(Regressions!E82),ROUND(Regressions!E82, 1), NA())</f>
        <v>#N/A</v>
      </c>
      <c r="F72" s="355">
        <f>IF(ISNUMBER(Regressions!F82),ROUND(Regressions!F82, 1), NA())</f>
        <v>73.7</v>
      </c>
      <c r="G72" s="248">
        <f>IF(ISNUMBER(Regressions!G82),ROUND(Regressions!G82, 1), NA())</f>
        <v>72.599999999999994</v>
      </c>
      <c r="H72" s="356">
        <f>IF(ISNUMBER(Regressions!H82),ROUND(Regressions!H82, 1), NA())</f>
        <v>1.2</v>
      </c>
      <c r="I72" s="249">
        <f>IF(ISNUMBER(Regressions!I82),ROUND(Regressions!I82, 1), NA())</f>
        <v>26.3</v>
      </c>
      <c r="J72" s="357" t="e">
        <f>IF(ISNUMBER(Regressions!K82),ROUND(Regressions!K82, 1), NA())</f>
        <v>#N/A</v>
      </c>
      <c r="K72" s="355">
        <f>IF(ISNUMBER(Regressions!L82),ROUND(Regressions!L82, 1), NA())</f>
        <v>94.2</v>
      </c>
      <c r="L72" s="250" t="e">
        <f>IF(ISNUMBER(Regressions!M82),ROUND(Regressions!M82, 1), NA())</f>
        <v>#N/A</v>
      </c>
      <c r="M72" s="356" t="e">
        <f>IF(ISNUMBER(Regressions!N82),ROUND(Regressions!N82, 1), NA())</f>
        <v>#N/A</v>
      </c>
      <c r="N72" s="249">
        <f>IF(ISNUMBER(Regressions!O82),ROUND(Regressions!O82, 1), NA())</f>
        <v>5.8</v>
      </c>
      <c r="O72" s="357" t="e">
        <f>IF(ISNUMBER(Regressions!Q82),ROUND(Regressions!Q82, 1), NA())</f>
        <v>#N/A</v>
      </c>
      <c r="P72" s="355" t="e">
        <f>IF(ISNUMBER(Regressions!R82),ROUND(Regressions!R82, 1), NA())</f>
        <v>#N/A</v>
      </c>
      <c r="Q72" s="227" t="e">
        <f>IF(ISNUMBER(Regressions!S82),ROUND(Regressions!S82, 1), NA())</f>
        <v>#N/A</v>
      </c>
      <c r="R72" s="356" t="e">
        <f>IF(ISNUMBER(Regressions!T82),ROUND(Regressions!T82, 1), NA())</f>
        <v>#N/A</v>
      </c>
      <c r="S72" s="249" t="e">
        <f>IF(ISNUMBER(Regressions!U82),ROUND(Regressions!U82, 1), NA())</f>
        <v>#N/A</v>
      </c>
    </row>
    <row xmlns:x14ac="http://schemas.microsoft.com/office/spreadsheetml/2009/9/ac" r="73" x14ac:dyDescent="0.2">
      <c r="A73" s="352" t="str">
        <f>IF(ISBLANK(Regressions!A83), " ", Regressions!A83)</f>
        <v>Honduras</v>
      </c>
      <c r="B73" s="353">
        <f>IF(ISBLANK(Regressions!B83), " ", Regressions!B83)</f>
        <v>2007</v>
      </c>
      <c r="C73" s="358" t="str">
        <f>IF(ISBLANK(Regressions!C83), " ", Regressions!C83)</f>
        <v>Rural</v>
      </c>
      <c r="D73" s="354">
        <f>IF(ISBLANK(Regressions!D83), " ", Regressions!D83)</f>
        <v>1419936.2972506711</v>
      </c>
      <c r="E73" s="226" t="e">
        <f>IF(ISNUMBER(Regressions!E83),ROUND(Regressions!E83, 1), NA())</f>
        <v>#N/A</v>
      </c>
      <c r="F73" s="355">
        <f>IF(ISNUMBER(Regressions!F83),ROUND(Regressions!F83, 1), NA())</f>
        <v>73.7</v>
      </c>
      <c r="G73" s="248">
        <f>IF(ISNUMBER(Regressions!G83),ROUND(Regressions!G83, 1), NA())</f>
        <v>72.599999999999994</v>
      </c>
      <c r="H73" s="356">
        <f>IF(ISNUMBER(Regressions!H83),ROUND(Regressions!H83, 1), NA())</f>
        <v>1.2</v>
      </c>
      <c r="I73" s="249">
        <f>IF(ISNUMBER(Regressions!I83),ROUND(Regressions!I83, 1), NA())</f>
        <v>26.3</v>
      </c>
      <c r="J73" s="357" t="e">
        <f>IF(ISNUMBER(Regressions!K83),ROUND(Regressions!K83, 1), NA())</f>
        <v>#N/A</v>
      </c>
      <c r="K73" s="355">
        <f>IF(ISNUMBER(Regressions!L83),ROUND(Regressions!L83, 1), NA())</f>
        <v>94.2</v>
      </c>
      <c r="L73" s="250" t="e">
        <f>IF(ISNUMBER(Regressions!M83),ROUND(Regressions!M83, 1), NA())</f>
        <v>#N/A</v>
      </c>
      <c r="M73" s="356" t="e">
        <f>IF(ISNUMBER(Regressions!N83),ROUND(Regressions!N83, 1), NA())</f>
        <v>#N/A</v>
      </c>
      <c r="N73" s="249">
        <f>IF(ISNUMBER(Regressions!O83),ROUND(Regressions!O83, 1), NA())</f>
        <v>5.8</v>
      </c>
      <c r="O73" s="357" t="e">
        <f>IF(ISNUMBER(Regressions!Q83),ROUND(Regressions!Q83, 1), NA())</f>
        <v>#N/A</v>
      </c>
      <c r="P73" s="355" t="e">
        <f>IF(ISNUMBER(Regressions!R83),ROUND(Regressions!R83, 1), NA())</f>
        <v>#N/A</v>
      </c>
      <c r="Q73" s="227" t="e">
        <f>IF(ISNUMBER(Regressions!S83),ROUND(Regressions!S83, 1), NA())</f>
        <v>#N/A</v>
      </c>
      <c r="R73" s="356" t="e">
        <f>IF(ISNUMBER(Regressions!T83),ROUND(Regressions!T83, 1), NA())</f>
        <v>#N/A</v>
      </c>
      <c r="S73" s="249" t="e">
        <f>IF(ISNUMBER(Regressions!U83),ROUND(Regressions!U83, 1), NA())</f>
        <v>#N/A</v>
      </c>
    </row>
    <row xmlns:x14ac="http://schemas.microsoft.com/office/spreadsheetml/2009/9/ac" r="74" x14ac:dyDescent="0.2">
      <c r="A74" s="352" t="str">
        <f>IF(ISBLANK(Regressions!A84), " ", Regressions!A84)</f>
        <v>Honduras</v>
      </c>
      <c r="B74" s="353">
        <f>IF(ISBLANK(Regressions!B84), " ", Regressions!B84)</f>
        <v>2008</v>
      </c>
      <c r="C74" s="358" t="str">
        <f>IF(ISBLANK(Regressions!C84), " ", Regressions!C84)</f>
        <v>Rural</v>
      </c>
      <c r="D74" s="354">
        <f>IF(ISBLANK(Regressions!D84), " ", Regressions!D84)</f>
        <v>1419080.0327246101</v>
      </c>
      <c r="E74" s="226" t="e">
        <f>IF(ISNUMBER(Regressions!E84),ROUND(Regressions!E84, 1), NA())</f>
        <v>#N/A</v>
      </c>
      <c r="F74" s="355">
        <f>IF(ISNUMBER(Regressions!F84),ROUND(Regressions!F84, 1), NA())</f>
        <v>73.7</v>
      </c>
      <c r="G74" s="248">
        <f>IF(ISNUMBER(Regressions!G84),ROUND(Regressions!G84, 1), NA())</f>
        <v>72.599999999999994</v>
      </c>
      <c r="H74" s="356">
        <f>IF(ISNUMBER(Regressions!H84),ROUND(Regressions!H84, 1), NA())</f>
        <v>1.2</v>
      </c>
      <c r="I74" s="249">
        <f>IF(ISNUMBER(Regressions!I84),ROUND(Regressions!I84, 1), NA())</f>
        <v>26.3</v>
      </c>
      <c r="J74" s="357" t="e">
        <f>IF(ISNUMBER(Regressions!K84),ROUND(Regressions!K84, 1), NA())</f>
        <v>#N/A</v>
      </c>
      <c r="K74" s="355">
        <f>IF(ISNUMBER(Regressions!L84),ROUND(Regressions!L84, 1), NA())</f>
        <v>94.2</v>
      </c>
      <c r="L74" s="250" t="e">
        <f>IF(ISNUMBER(Regressions!M84),ROUND(Regressions!M84, 1), NA())</f>
        <v>#N/A</v>
      </c>
      <c r="M74" s="356" t="e">
        <f>IF(ISNUMBER(Regressions!N84),ROUND(Regressions!N84, 1), NA())</f>
        <v>#N/A</v>
      </c>
      <c r="N74" s="249">
        <f>IF(ISNUMBER(Regressions!O84),ROUND(Regressions!O84, 1), NA())</f>
        <v>5.8</v>
      </c>
      <c r="O74" s="357" t="e">
        <f>IF(ISNUMBER(Regressions!Q84),ROUND(Regressions!Q84, 1), NA())</f>
        <v>#N/A</v>
      </c>
      <c r="P74" s="355" t="e">
        <f>IF(ISNUMBER(Regressions!R84),ROUND(Regressions!R84, 1), NA())</f>
        <v>#N/A</v>
      </c>
      <c r="Q74" s="227" t="e">
        <f>IF(ISNUMBER(Regressions!S84),ROUND(Regressions!S84, 1), NA())</f>
        <v>#N/A</v>
      </c>
      <c r="R74" s="356" t="e">
        <f>IF(ISNUMBER(Regressions!T84),ROUND(Regressions!T84, 1), NA())</f>
        <v>#N/A</v>
      </c>
      <c r="S74" s="249" t="e">
        <f>IF(ISNUMBER(Regressions!U84),ROUND(Regressions!U84, 1), NA())</f>
        <v>#N/A</v>
      </c>
    </row>
    <row xmlns:x14ac="http://schemas.microsoft.com/office/spreadsheetml/2009/9/ac" r="75" x14ac:dyDescent="0.2">
      <c r="A75" s="352" t="str">
        <f>IF(ISBLANK(Regressions!A85), " ", Regressions!A85)</f>
        <v>Honduras</v>
      </c>
      <c r="B75" s="353">
        <f>IF(ISBLANK(Regressions!B85), " ", Regressions!B85)</f>
        <v>2009</v>
      </c>
      <c r="C75" s="358" t="str">
        <f>IF(ISBLANK(Regressions!C85), " ", Regressions!C85)</f>
        <v>Rural</v>
      </c>
      <c r="D75" s="354">
        <f>IF(ISBLANK(Regressions!D85), " ", Regressions!D85)</f>
        <v>1415393.965279236</v>
      </c>
      <c r="E75" s="226" t="e">
        <f>IF(ISNUMBER(Regressions!E85),ROUND(Regressions!E85, 1), NA())</f>
        <v>#N/A</v>
      </c>
      <c r="F75" s="355">
        <f>IF(ISNUMBER(Regressions!F85),ROUND(Regressions!F85, 1), NA())</f>
        <v>73.7</v>
      </c>
      <c r="G75" s="248">
        <f>IF(ISNUMBER(Regressions!G85),ROUND(Regressions!G85, 1), NA())</f>
        <v>72.599999999999994</v>
      </c>
      <c r="H75" s="356">
        <f>IF(ISNUMBER(Regressions!H85),ROUND(Regressions!H85, 1), NA())</f>
        <v>1.2</v>
      </c>
      <c r="I75" s="249">
        <f>IF(ISNUMBER(Regressions!I85),ROUND(Regressions!I85, 1), NA())</f>
        <v>26.3</v>
      </c>
      <c r="J75" s="357" t="e">
        <f>IF(ISNUMBER(Regressions!K85),ROUND(Regressions!K85, 1), NA())</f>
        <v>#N/A</v>
      </c>
      <c r="K75" s="355">
        <f>IF(ISNUMBER(Regressions!L85),ROUND(Regressions!L85, 1), NA())</f>
        <v>94.2</v>
      </c>
      <c r="L75" s="250" t="e">
        <f>IF(ISNUMBER(Regressions!M85),ROUND(Regressions!M85, 1), NA())</f>
        <v>#N/A</v>
      </c>
      <c r="M75" s="356" t="e">
        <f>IF(ISNUMBER(Regressions!N85),ROUND(Regressions!N85, 1), NA())</f>
        <v>#N/A</v>
      </c>
      <c r="N75" s="249">
        <f>IF(ISNUMBER(Regressions!O85),ROUND(Regressions!O85, 1), NA())</f>
        <v>5.8</v>
      </c>
      <c r="O75" s="357" t="e">
        <f>IF(ISNUMBER(Regressions!Q85),ROUND(Regressions!Q85, 1), NA())</f>
        <v>#N/A</v>
      </c>
      <c r="P75" s="355" t="e">
        <f>IF(ISNUMBER(Regressions!R85),ROUND(Regressions!R85, 1), NA())</f>
        <v>#N/A</v>
      </c>
      <c r="Q75" s="227" t="e">
        <f>IF(ISNUMBER(Regressions!S85),ROUND(Regressions!S85, 1), NA())</f>
        <v>#N/A</v>
      </c>
      <c r="R75" s="356" t="e">
        <f>IF(ISNUMBER(Regressions!T85),ROUND(Regressions!T85, 1), NA())</f>
        <v>#N/A</v>
      </c>
      <c r="S75" s="249" t="e">
        <f>IF(ISNUMBER(Regressions!U85),ROUND(Regressions!U85, 1), NA())</f>
        <v>#N/A</v>
      </c>
    </row>
    <row xmlns:x14ac="http://schemas.microsoft.com/office/spreadsheetml/2009/9/ac" r="76" x14ac:dyDescent="0.2">
      <c r="A76" s="352" t="str">
        <f>IF(ISBLANK(Regressions!A86), " ", Regressions!A86)</f>
        <v>Honduras</v>
      </c>
      <c r="B76" s="353">
        <f>IF(ISBLANK(Regressions!B86), " ", Regressions!B86)</f>
        <v>2010</v>
      </c>
      <c r="C76" s="358" t="str">
        <f>IF(ISBLANK(Regressions!C86), " ", Regressions!C86)</f>
        <v>Rural</v>
      </c>
      <c r="D76" s="354">
        <f>IF(ISBLANK(Regressions!D86), " ", Regressions!D86)</f>
        <v>1408724.972492638</v>
      </c>
      <c r="E76" s="226" t="e">
        <f>IF(ISNUMBER(Regressions!E86),ROUND(Regressions!E86, 1), NA())</f>
        <v>#N/A</v>
      </c>
      <c r="F76" s="355">
        <f>IF(ISNUMBER(Regressions!F86),ROUND(Regressions!F86, 1), NA())</f>
        <v>73.7</v>
      </c>
      <c r="G76" s="248">
        <f>IF(ISNUMBER(Regressions!G86),ROUND(Regressions!G86, 1), NA())</f>
        <v>72.599999999999994</v>
      </c>
      <c r="H76" s="356">
        <f>IF(ISNUMBER(Regressions!H86),ROUND(Regressions!H86, 1), NA())</f>
        <v>1.2</v>
      </c>
      <c r="I76" s="249">
        <f>IF(ISNUMBER(Regressions!I86),ROUND(Regressions!I86, 1), NA())</f>
        <v>26.3</v>
      </c>
      <c r="J76" s="357" t="e">
        <f>IF(ISNUMBER(Regressions!K86),ROUND(Regressions!K86, 1), NA())</f>
        <v>#N/A</v>
      </c>
      <c r="K76" s="355">
        <f>IF(ISNUMBER(Regressions!L86),ROUND(Regressions!L86, 1), NA())</f>
        <v>94.2</v>
      </c>
      <c r="L76" s="250" t="e">
        <f>IF(ISNUMBER(Regressions!M86),ROUND(Regressions!M86, 1), NA())</f>
        <v>#N/A</v>
      </c>
      <c r="M76" s="356" t="e">
        <f>IF(ISNUMBER(Regressions!N86),ROUND(Regressions!N86, 1), NA())</f>
        <v>#N/A</v>
      </c>
      <c r="N76" s="249">
        <f>IF(ISNUMBER(Regressions!O86),ROUND(Regressions!O86, 1), NA())</f>
        <v>5.8</v>
      </c>
      <c r="O76" s="357" t="e">
        <f>IF(ISNUMBER(Regressions!Q86),ROUND(Regressions!Q86, 1), NA())</f>
        <v>#N/A</v>
      </c>
      <c r="P76" s="355" t="e">
        <f>IF(ISNUMBER(Regressions!R86),ROUND(Regressions!R86, 1), NA())</f>
        <v>#N/A</v>
      </c>
      <c r="Q76" s="227" t="e">
        <f>IF(ISNUMBER(Regressions!S86),ROUND(Regressions!S86, 1), NA())</f>
        <v>#N/A</v>
      </c>
      <c r="R76" s="356" t="e">
        <f>IF(ISNUMBER(Regressions!T86),ROUND(Regressions!T86, 1), NA())</f>
        <v>#N/A</v>
      </c>
      <c r="S76" s="249" t="e">
        <f>IF(ISNUMBER(Regressions!U86),ROUND(Regressions!U86, 1), NA())</f>
        <v>#N/A</v>
      </c>
    </row>
    <row xmlns:x14ac="http://schemas.microsoft.com/office/spreadsheetml/2009/9/ac" r="77" x14ac:dyDescent="0.2">
      <c r="A77" s="352" t="str">
        <f>IF(ISBLANK(Regressions!A87), " ", Regressions!A87)</f>
        <v>Honduras</v>
      </c>
      <c r="B77" s="353">
        <f>IF(ISBLANK(Regressions!B87), " ", Regressions!B87)</f>
        <v>2011</v>
      </c>
      <c r="C77" s="358" t="str">
        <f>IF(ISBLANK(Regressions!C87), " ", Regressions!C87)</f>
        <v>Rural</v>
      </c>
      <c r="D77" s="354">
        <f>IF(ISBLANK(Regressions!D87), " ", Regressions!D87)</f>
        <v>1399009.127661438</v>
      </c>
      <c r="E77" s="226" t="e">
        <f>IF(ISNUMBER(Regressions!E87),ROUND(Regressions!E87, 1), NA())</f>
        <v>#N/A</v>
      </c>
      <c r="F77" s="355">
        <f>IF(ISNUMBER(Regressions!F87),ROUND(Regressions!F87, 1), NA())</f>
        <v>75.400000000000006</v>
      </c>
      <c r="G77" s="248">
        <f>IF(ISNUMBER(Regressions!G87),ROUND(Regressions!G87, 1), NA())</f>
        <v>74.3</v>
      </c>
      <c r="H77" s="356">
        <f>IF(ISNUMBER(Regressions!H87),ROUND(Regressions!H87, 1), NA())</f>
        <v>1.1000000000000001</v>
      </c>
      <c r="I77" s="249">
        <f>IF(ISNUMBER(Regressions!I87),ROUND(Regressions!I87, 1), NA())</f>
        <v>24.6</v>
      </c>
      <c r="J77" s="357" t="e">
        <f>IF(ISNUMBER(Regressions!K87),ROUND(Regressions!K87, 1), NA())</f>
        <v>#N/A</v>
      </c>
      <c r="K77" s="355">
        <f>IF(ISNUMBER(Regressions!L87),ROUND(Regressions!L87, 1), NA())</f>
        <v>93.9</v>
      </c>
      <c r="L77" s="250">
        <f>IF(ISNUMBER(Regressions!M87),ROUND(Regressions!M87, 1), NA())</f>
        <v>45.7</v>
      </c>
      <c r="M77" s="356">
        <f>IF(ISNUMBER(Regressions!N87),ROUND(Regressions!N87, 1), NA())</f>
        <v>48.2</v>
      </c>
      <c r="N77" s="249">
        <f>IF(ISNUMBER(Regressions!O87),ROUND(Regressions!O87, 1), NA())</f>
        <v>6.1</v>
      </c>
      <c r="O77" s="357" t="e">
        <f>IF(ISNUMBER(Regressions!Q87),ROUND(Regressions!Q87, 1), NA())</f>
        <v>#N/A</v>
      </c>
      <c r="P77" s="355" t="e">
        <f>IF(ISNUMBER(Regressions!R87),ROUND(Regressions!R87, 1), NA())</f>
        <v>#N/A</v>
      </c>
      <c r="Q77" s="227">
        <f>IF(ISNUMBER(Regressions!S87),ROUND(Regressions!S87, 1), NA())</f>
        <v>1.3</v>
      </c>
      <c r="R77" s="356" t="e">
        <f>IF(ISNUMBER(Regressions!T87),ROUND(Regressions!T87, 1), NA())</f>
        <v>#N/A</v>
      </c>
      <c r="S77" s="249" t="e">
        <f>IF(ISNUMBER(Regressions!U87),ROUND(Regressions!U87, 1), NA())</f>
        <v>#N/A</v>
      </c>
    </row>
    <row xmlns:x14ac="http://schemas.microsoft.com/office/spreadsheetml/2009/9/ac" r="78" x14ac:dyDescent="0.2">
      <c r="A78" s="352" t="str">
        <f>IF(ISBLANK(Regressions!A88), " ", Regressions!A88)</f>
        <v>Honduras</v>
      </c>
      <c r="B78" s="353">
        <f>IF(ISBLANK(Regressions!B88), " ", Regressions!B88)</f>
        <v>2012</v>
      </c>
      <c r="C78" s="358" t="str">
        <f>IF(ISBLANK(Regressions!C88), " ", Regressions!C88)</f>
        <v>Rural</v>
      </c>
      <c r="D78" s="354">
        <f>IF(ISBLANK(Regressions!D88), " ", Regressions!D88)</f>
        <v>1386764.6759675981</v>
      </c>
      <c r="E78" s="226" t="e">
        <f>IF(ISNUMBER(Regressions!E88),ROUND(Regressions!E88, 1), NA())</f>
        <v>#N/A</v>
      </c>
      <c r="F78" s="355">
        <f>IF(ISNUMBER(Regressions!F88),ROUND(Regressions!F88, 1), NA())</f>
        <v>77</v>
      </c>
      <c r="G78" s="248">
        <f>IF(ISNUMBER(Regressions!G88),ROUND(Regressions!G88, 1), NA())</f>
        <v>76</v>
      </c>
      <c r="H78" s="356">
        <f>IF(ISNUMBER(Regressions!H88),ROUND(Regressions!H88, 1), NA())</f>
        <v>1</v>
      </c>
      <c r="I78" s="249">
        <f>IF(ISNUMBER(Regressions!I88),ROUND(Regressions!I88, 1), NA())</f>
        <v>23</v>
      </c>
      <c r="J78" s="357" t="e">
        <f>IF(ISNUMBER(Regressions!K88),ROUND(Regressions!K88, 1), NA())</f>
        <v>#N/A</v>
      </c>
      <c r="K78" s="355">
        <f>IF(ISNUMBER(Regressions!L88),ROUND(Regressions!L88, 1), NA())</f>
        <v>93.7</v>
      </c>
      <c r="L78" s="250">
        <f>IF(ISNUMBER(Regressions!M88),ROUND(Regressions!M88, 1), NA())</f>
        <v>45.7</v>
      </c>
      <c r="M78" s="356">
        <f>IF(ISNUMBER(Regressions!N88),ROUND(Regressions!N88, 1), NA())</f>
        <v>47.9</v>
      </c>
      <c r="N78" s="249">
        <f>IF(ISNUMBER(Regressions!O88),ROUND(Regressions!O88, 1), NA())</f>
        <v>6.3</v>
      </c>
      <c r="O78" s="357" t="e">
        <f>IF(ISNUMBER(Regressions!Q88),ROUND(Regressions!Q88, 1), NA())</f>
        <v>#N/A</v>
      </c>
      <c r="P78" s="355" t="e">
        <f>IF(ISNUMBER(Regressions!R88),ROUND(Regressions!R88, 1), NA())</f>
        <v>#N/A</v>
      </c>
      <c r="Q78" s="227">
        <f>IF(ISNUMBER(Regressions!S88),ROUND(Regressions!S88, 1), NA())</f>
        <v>1.3</v>
      </c>
      <c r="R78" s="356" t="e">
        <f>IF(ISNUMBER(Regressions!T88),ROUND(Regressions!T88, 1), NA())</f>
        <v>#N/A</v>
      </c>
      <c r="S78" s="249" t="e">
        <f>IF(ISNUMBER(Regressions!U88),ROUND(Regressions!U88, 1), NA())</f>
        <v>#N/A</v>
      </c>
    </row>
    <row xmlns:x14ac="http://schemas.microsoft.com/office/spreadsheetml/2009/9/ac" r="79" x14ac:dyDescent="0.2">
      <c r="A79" s="352" t="str">
        <f>IF(ISBLANK(Regressions!A89), " ", Regressions!A89)</f>
        <v>Honduras</v>
      </c>
      <c r="B79" s="353">
        <f>IF(ISBLANK(Regressions!B89), " ", Regressions!B89)</f>
        <v>2013</v>
      </c>
      <c r="C79" s="358" t="str">
        <f>IF(ISBLANK(Regressions!C89), " ", Regressions!C89)</f>
        <v>Rural</v>
      </c>
      <c r="D79" s="354">
        <f>IF(ISBLANK(Regressions!D89), " ", Regressions!D89)</f>
        <v>1337507.4918020631</v>
      </c>
      <c r="E79" s="226">
        <f>IF(ISNUMBER(Regressions!E89),ROUND(Regressions!E89, 1), NA())</f>
        <v>86</v>
      </c>
      <c r="F79" s="355">
        <f>IF(ISNUMBER(Regressions!F89),ROUND(Regressions!F89, 1), NA())</f>
        <v>78.7</v>
      </c>
      <c r="G79" s="248">
        <f>IF(ISNUMBER(Regressions!G89),ROUND(Regressions!G89, 1), NA())</f>
        <v>77.7</v>
      </c>
      <c r="H79" s="356">
        <f>IF(ISNUMBER(Regressions!H89),ROUND(Regressions!H89, 1), NA())</f>
        <v>1</v>
      </c>
      <c r="I79" s="249">
        <f>IF(ISNUMBER(Regressions!I89),ROUND(Regressions!I89, 1), NA())</f>
        <v>21.3</v>
      </c>
      <c r="J79" s="357">
        <f>IF(ISNUMBER(Regressions!K89),ROUND(Regressions!K89, 1), NA())</f>
        <v>99</v>
      </c>
      <c r="K79" s="355">
        <f>IF(ISNUMBER(Regressions!L89),ROUND(Regressions!L89, 1), NA())</f>
        <v>93.4</v>
      </c>
      <c r="L79" s="250">
        <f>IF(ISNUMBER(Regressions!M89),ROUND(Regressions!M89, 1), NA())</f>
        <v>45.7</v>
      </c>
      <c r="M79" s="356">
        <f>IF(ISNUMBER(Regressions!N89),ROUND(Regressions!N89, 1), NA())</f>
        <v>47.7</v>
      </c>
      <c r="N79" s="249">
        <f>IF(ISNUMBER(Regressions!O89),ROUND(Regressions!O89, 1), NA())</f>
        <v>6.6</v>
      </c>
      <c r="O79" s="357">
        <f>IF(ISNUMBER(Regressions!Q89),ROUND(Regressions!Q89, 1), NA())</f>
        <v>62</v>
      </c>
      <c r="P79" s="355">
        <f>IF(ISNUMBER(Regressions!R89),ROUND(Regressions!R89, 1), NA())</f>
        <v>48</v>
      </c>
      <c r="Q79" s="227">
        <f>IF(ISNUMBER(Regressions!S89),ROUND(Regressions!S89, 1), NA())</f>
        <v>1.3</v>
      </c>
      <c r="R79" s="356">
        <f>IF(ISNUMBER(Regressions!T89),ROUND(Regressions!T89, 1), NA())</f>
        <v>46.7</v>
      </c>
      <c r="S79" s="249">
        <f>IF(ISNUMBER(Regressions!U89),ROUND(Regressions!U89, 1), NA())</f>
        <v>52</v>
      </c>
    </row>
    <row xmlns:x14ac="http://schemas.microsoft.com/office/spreadsheetml/2009/9/ac" r="80" x14ac:dyDescent="0.2">
      <c r="A80" s="352" t="str">
        <f>IF(ISBLANK(Regressions!A90), " ", Regressions!A90)</f>
        <v>Honduras</v>
      </c>
      <c r="B80" s="353">
        <f>IF(ISBLANK(Regressions!B90), " ", Regressions!B90)</f>
        <v>2014</v>
      </c>
      <c r="C80" s="358" t="str">
        <f>IF(ISBLANK(Regressions!C90), " ", Regressions!C90)</f>
        <v>Rural</v>
      </c>
      <c r="D80" s="354">
        <f>IF(ISBLANK(Regressions!D90), " ", Regressions!D90)</f>
        <v>1326853.0036604309</v>
      </c>
      <c r="E80" s="226">
        <f>IF(ISNUMBER(Regressions!E90),ROUND(Regressions!E90, 1), NA())</f>
        <v>86</v>
      </c>
      <c r="F80" s="355">
        <f>IF(ISNUMBER(Regressions!F90),ROUND(Regressions!F90, 1), NA())</f>
        <v>80.3</v>
      </c>
      <c r="G80" s="248">
        <f>IF(ISNUMBER(Regressions!G90),ROUND(Regressions!G90, 1), NA())</f>
        <v>79.400000000000006</v>
      </c>
      <c r="H80" s="356">
        <f>IF(ISNUMBER(Regressions!H90),ROUND(Regressions!H90, 1), NA())</f>
        <v>0.9</v>
      </c>
      <c r="I80" s="249">
        <f>IF(ISNUMBER(Regressions!I90),ROUND(Regressions!I90, 1), NA())</f>
        <v>19.7</v>
      </c>
      <c r="J80" s="357">
        <f>IF(ISNUMBER(Regressions!K90),ROUND(Regressions!K90, 1), NA())</f>
        <v>99</v>
      </c>
      <c r="K80" s="355">
        <f>IF(ISNUMBER(Regressions!L90),ROUND(Regressions!L90, 1), NA())</f>
        <v>93.1</v>
      </c>
      <c r="L80" s="250">
        <f>IF(ISNUMBER(Regressions!M90),ROUND(Regressions!M90, 1), NA())</f>
        <v>45.7</v>
      </c>
      <c r="M80" s="356">
        <f>IF(ISNUMBER(Regressions!N90),ROUND(Regressions!N90, 1), NA())</f>
        <v>47.4</v>
      </c>
      <c r="N80" s="249">
        <f>IF(ISNUMBER(Regressions!O90),ROUND(Regressions!O90, 1), NA())</f>
        <v>6.9</v>
      </c>
      <c r="O80" s="357">
        <f>IF(ISNUMBER(Regressions!Q90),ROUND(Regressions!Q90, 1), NA())</f>
        <v>62</v>
      </c>
      <c r="P80" s="355">
        <f>IF(ISNUMBER(Regressions!R90),ROUND(Regressions!R90, 1), NA())</f>
        <v>48</v>
      </c>
      <c r="Q80" s="227">
        <f>IF(ISNUMBER(Regressions!S90),ROUND(Regressions!S90, 1), NA())</f>
        <v>1.3</v>
      </c>
      <c r="R80" s="356">
        <f>IF(ISNUMBER(Regressions!T90),ROUND(Regressions!T90, 1), NA())</f>
        <v>46.7</v>
      </c>
      <c r="S80" s="249">
        <f>IF(ISNUMBER(Regressions!U90),ROUND(Regressions!U90, 1), NA())</f>
        <v>52</v>
      </c>
    </row>
    <row xmlns:x14ac="http://schemas.microsoft.com/office/spreadsheetml/2009/9/ac" r="81" x14ac:dyDescent="0.2">
      <c r="A81" s="352" t="str">
        <f>IF(ISBLANK(Regressions!A91), " ", Regressions!A91)</f>
        <v>Honduras</v>
      </c>
      <c r="B81" s="353">
        <f>IF(ISBLANK(Regressions!B91), " ", Regressions!B91)</f>
        <v>2015</v>
      </c>
      <c r="C81" s="358" t="str">
        <f>IF(ISBLANK(Regressions!C91), " ", Regressions!C91)</f>
        <v>Rural</v>
      </c>
      <c r="D81" s="354">
        <f>IF(ISBLANK(Regressions!D91), " ", Regressions!D91)</f>
        <v>1316045.3149264529</v>
      </c>
      <c r="E81" s="226">
        <f>IF(ISNUMBER(Regressions!E91),ROUND(Regressions!E91, 1), NA())</f>
        <v>86</v>
      </c>
      <c r="F81" s="355">
        <f>IF(ISNUMBER(Regressions!F91),ROUND(Regressions!F91, 1), NA())</f>
        <v>81.900000000000006</v>
      </c>
      <c r="G81" s="248">
        <f>IF(ISNUMBER(Regressions!G91),ROUND(Regressions!G91, 1), NA())</f>
        <v>81.099999999999994</v>
      </c>
      <c r="H81" s="356">
        <f>IF(ISNUMBER(Regressions!H91),ROUND(Regressions!H91, 1), NA())</f>
        <v>0.8</v>
      </c>
      <c r="I81" s="249">
        <f>IF(ISNUMBER(Regressions!I91),ROUND(Regressions!I91, 1), NA())</f>
        <v>18.100000000000001</v>
      </c>
      <c r="J81" s="357">
        <f>IF(ISNUMBER(Regressions!K91),ROUND(Regressions!K91, 1), NA())</f>
        <v>99</v>
      </c>
      <c r="K81" s="355">
        <f>IF(ISNUMBER(Regressions!L91),ROUND(Regressions!L91, 1), NA())</f>
        <v>92.8</v>
      </c>
      <c r="L81" s="250">
        <f>IF(ISNUMBER(Regressions!M91),ROUND(Regressions!M91, 1), NA())</f>
        <v>45.7</v>
      </c>
      <c r="M81" s="356">
        <f>IF(ISNUMBER(Regressions!N91),ROUND(Regressions!N91, 1), NA())</f>
        <v>47.1</v>
      </c>
      <c r="N81" s="249">
        <f>IF(ISNUMBER(Regressions!O91),ROUND(Regressions!O91, 1), NA())</f>
        <v>7.2</v>
      </c>
      <c r="O81" s="357">
        <f>IF(ISNUMBER(Regressions!Q91),ROUND(Regressions!Q91, 1), NA())</f>
        <v>62</v>
      </c>
      <c r="P81" s="355">
        <f>IF(ISNUMBER(Regressions!R91),ROUND(Regressions!R91, 1), NA())</f>
        <v>48</v>
      </c>
      <c r="Q81" s="227">
        <f>IF(ISNUMBER(Regressions!S91),ROUND(Regressions!S91, 1), NA())</f>
        <v>1.3</v>
      </c>
      <c r="R81" s="356">
        <f>IF(ISNUMBER(Regressions!T91),ROUND(Regressions!T91, 1), NA())</f>
        <v>46.7</v>
      </c>
      <c r="S81" s="249">
        <f>IF(ISNUMBER(Regressions!U91),ROUND(Regressions!U91, 1), NA())</f>
        <v>52</v>
      </c>
    </row>
    <row xmlns:x14ac="http://schemas.microsoft.com/office/spreadsheetml/2009/9/ac" r="82" x14ac:dyDescent="0.2">
      <c r="A82" s="352" t="str">
        <f>IF(ISBLANK(Regressions!A92), " ", Regressions!A92)</f>
        <v>Honduras</v>
      </c>
      <c r="B82" s="353">
        <f>IF(ISBLANK(Regressions!B92), " ", Regressions!B92)</f>
        <v>2016</v>
      </c>
      <c r="C82" s="358" t="str">
        <f>IF(ISBLANK(Regressions!C92), " ", Regressions!C92)</f>
        <v>Rural</v>
      </c>
      <c r="D82" s="354">
        <f>IF(ISBLANK(Regressions!D92), " ", Regressions!D92)</f>
        <v>1305260.1271332549</v>
      </c>
      <c r="E82" s="226">
        <f>IF(ISNUMBER(Regressions!E92),ROUND(Regressions!E92, 1), NA())</f>
        <v>86</v>
      </c>
      <c r="F82" s="355">
        <f>IF(ISNUMBER(Regressions!F92),ROUND(Regressions!F92, 1), NA())</f>
        <v>83.6</v>
      </c>
      <c r="G82" s="248">
        <f>IF(ISNUMBER(Regressions!G92),ROUND(Regressions!G92, 1), NA())</f>
        <v>82.8</v>
      </c>
      <c r="H82" s="356">
        <f>IF(ISNUMBER(Regressions!H92),ROUND(Regressions!H92, 1), NA())</f>
        <v>0.8</v>
      </c>
      <c r="I82" s="249">
        <f>IF(ISNUMBER(Regressions!I92),ROUND(Regressions!I92, 1), NA())</f>
        <v>16.399999999999999</v>
      </c>
      <c r="J82" s="357">
        <f>IF(ISNUMBER(Regressions!K92),ROUND(Regressions!K92, 1), NA())</f>
        <v>99</v>
      </c>
      <c r="K82" s="355">
        <f>IF(ISNUMBER(Regressions!L92),ROUND(Regressions!L92, 1), NA())</f>
        <v>92.6</v>
      </c>
      <c r="L82" s="250">
        <f>IF(ISNUMBER(Regressions!M92),ROUND(Regressions!M92, 1), NA())</f>
        <v>45.7</v>
      </c>
      <c r="M82" s="356">
        <f>IF(ISNUMBER(Regressions!N92),ROUND(Regressions!N92, 1), NA())</f>
        <v>46.9</v>
      </c>
      <c r="N82" s="249">
        <f>IF(ISNUMBER(Regressions!O92),ROUND(Regressions!O92, 1), NA())</f>
        <v>7.4</v>
      </c>
      <c r="O82" s="357">
        <f>IF(ISNUMBER(Regressions!Q92),ROUND(Regressions!Q92, 1), NA())</f>
        <v>62</v>
      </c>
      <c r="P82" s="355">
        <f>IF(ISNUMBER(Regressions!R92),ROUND(Regressions!R92, 1), NA())</f>
        <v>48</v>
      </c>
      <c r="Q82" s="227">
        <f>IF(ISNUMBER(Regressions!S92),ROUND(Regressions!S92, 1), NA())</f>
        <v>15.5</v>
      </c>
      <c r="R82" s="356">
        <f>IF(ISNUMBER(Regressions!T92),ROUND(Regressions!T92, 1), NA())</f>
        <v>32.5</v>
      </c>
      <c r="S82" s="249">
        <f>IF(ISNUMBER(Regressions!U92),ROUND(Regressions!U92, 1), NA())</f>
        <v>52</v>
      </c>
    </row>
    <row xmlns:x14ac="http://schemas.microsoft.com/office/spreadsheetml/2009/9/ac" r="83" x14ac:dyDescent="0.2">
      <c r="A83" s="352" t="str">
        <f>IF(ISBLANK(Regressions!A93), " ", Regressions!A93)</f>
        <v>Honduras</v>
      </c>
      <c r="B83" s="353">
        <f>IF(ISBLANK(Regressions!B93), " ", Regressions!B93)</f>
        <v>2017</v>
      </c>
      <c r="C83" s="358" t="str">
        <f>IF(ISBLANK(Regressions!C93), " ", Regressions!C93)</f>
        <v>Rural</v>
      </c>
      <c r="D83" s="354">
        <f>IF(ISBLANK(Regressions!D93), " ", Regressions!D93)</f>
        <v>1294661.384642944</v>
      </c>
      <c r="E83" s="226">
        <f>IF(ISNUMBER(Regressions!E93),ROUND(Regressions!E93, 1), NA())</f>
        <v>86</v>
      </c>
      <c r="F83" s="355">
        <f>IF(ISNUMBER(Regressions!F93),ROUND(Regressions!F93, 1), NA())</f>
        <v>85.2</v>
      </c>
      <c r="G83" s="248">
        <f>IF(ISNUMBER(Regressions!G93),ROUND(Regressions!G93, 1), NA())</f>
        <v>84.5</v>
      </c>
      <c r="H83" s="356">
        <f>IF(ISNUMBER(Regressions!H93),ROUND(Regressions!H93, 1), NA())</f>
        <v>0.7</v>
      </c>
      <c r="I83" s="249">
        <f>IF(ISNUMBER(Regressions!I93),ROUND(Regressions!I93, 1), NA())</f>
        <v>14.8</v>
      </c>
      <c r="J83" s="357">
        <f>IF(ISNUMBER(Regressions!K93),ROUND(Regressions!K93, 1), NA())</f>
        <v>99</v>
      </c>
      <c r="K83" s="355">
        <f>IF(ISNUMBER(Regressions!L93),ROUND(Regressions!L93, 1), NA())</f>
        <v>92.3</v>
      </c>
      <c r="L83" s="250">
        <f>IF(ISNUMBER(Regressions!M93),ROUND(Regressions!M93, 1), NA())</f>
        <v>45.7</v>
      </c>
      <c r="M83" s="356">
        <f>IF(ISNUMBER(Regressions!N93),ROUND(Regressions!N93, 1), NA())</f>
        <v>46.6</v>
      </c>
      <c r="N83" s="249">
        <f>IF(ISNUMBER(Regressions!O93),ROUND(Regressions!O93, 1), NA())</f>
        <v>7.7</v>
      </c>
      <c r="O83" s="357">
        <f>IF(ISNUMBER(Regressions!Q93),ROUND(Regressions!Q93, 1), NA())</f>
        <v>62</v>
      </c>
      <c r="P83" s="355">
        <f>IF(ISNUMBER(Regressions!R93),ROUND(Regressions!R93, 1), NA())</f>
        <v>48</v>
      </c>
      <c r="Q83" s="227">
        <f>IF(ISNUMBER(Regressions!S93),ROUND(Regressions!S93, 1), NA())</f>
        <v>29.6</v>
      </c>
      <c r="R83" s="356">
        <f>IF(ISNUMBER(Regressions!T93),ROUND(Regressions!T93, 1), NA())</f>
        <v>18.399999999999999</v>
      </c>
      <c r="S83" s="249">
        <f>IF(ISNUMBER(Regressions!U93),ROUND(Regressions!U93, 1), NA())</f>
        <v>52</v>
      </c>
    </row>
    <row xmlns:x14ac="http://schemas.microsoft.com/office/spreadsheetml/2009/9/ac" r="84" x14ac:dyDescent="0.2">
      <c r="A84" s="352" t="str">
        <f>IF(ISBLANK(Regressions!A94), " ", Regressions!A94)</f>
        <v>Honduras</v>
      </c>
      <c r="B84" s="353">
        <f>IF(ISBLANK(Regressions!B94), " ", Regressions!B94)</f>
        <v>2018</v>
      </c>
      <c r="C84" s="358" t="str">
        <f>IF(ISBLANK(Regressions!C94), " ", Regressions!C94)</f>
        <v>Rural</v>
      </c>
      <c r="D84" s="354">
        <f>IF(ISBLANK(Regressions!D94), " ", Regressions!D94)</f>
        <v>1284500.6906993871</v>
      </c>
      <c r="E84" s="226">
        <f>IF(ISNUMBER(Regressions!E94),ROUND(Regressions!E94, 1), NA())</f>
        <v>86.8</v>
      </c>
      <c r="F84" s="355">
        <f>IF(ISNUMBER(Regressions!F94),ROUND(Regressions!F94, 1), NA())</f>
        <v>86.8</v>
      </c>
      <c r="G84" s="248">
        <f>IF(ISNUMBER(Regressions!G94),ROUND(Regressions!G94, 1), NA())</f>
        <v>86.2</v>
      </c>
      <c r="H84" s="356">
        <f>IF(ISNUMBER(Regressions!H94),ROUND(Regressions!H94, 1), NA())</f>
        <v>0.7</v>
      </c>
      <c r="I84" s="249">
        <f>IF(ISNUMBER(Regressions!I94),ROUND(Regressions!I94, 1), NA())</f>
        <v>13.2</v>
      </c>
      <c r="J84" s="357">
        <f>IF(ISNUMBER(Regressions!K94),ROUND(Regressions!K94, 1), NA())</f>
        <v>99</v>
      </c>
      <c r="K84" s="355">
        <f>IF(ISNUMBER(Regressions!L94),ROUND(Regressions!L94, 1), NA())</f>
        <v>92</v>
      </c>
      <c r="L84" s="250">
        <f>IF(ISNUMBER(Regressions!M94),ROUND(Regressions!M94, 1), NA())</f>
        <v>45.7</v>
      </c>
      <c r="M84" s="356">
        <f>IF(ISNUMBER(Regressions!N94),ROUND(Regressions!N94, 1), NA())</f>
        <v>46.3</v>
      </c>
      <c r="N84" s="249">
        <f>IF(ISNUMBER(Regressions!O94),ROUND(Regressions!O94, 1), NA())</f>
        <v>8</v>
      </c>
      <c r="O84" s="357">
        <f>IF(ISNUMBER(Regressions!Q94),ROUND(Regressions!Q94, 1), NA())</f>
        <v>62</v>
      </c>
      <c r="P84" s="355">
        <f>IF(ISNUMBER(Regressions!R94),ROUND(Regressions!R94, 1), NA())</f>
        <v>48</v>
      </c>
      <c r="Q84" s="227">
        <f>IF(ISNUMBER(Regressions!S94),ROUND(Regressions!S94, 1), NA())</f>
        <v>43.8</v>
      </c>
      <c r="R84" s="356">
        <f>IF(ISNUMBER(Regressions!T94),ROUND(Regressions!T94, 1), NA())</f>
        <v>4.2</v>
      </c>
      <c r="S84" s="249">
        <f>IF(ISNUMBER(Regressions!U94),ROUND(Regressions!U94, 1), NA())</f>
        <v>52</v>
      </c>
    </row>
    <row xmlns:x14ac="http://schemas.microsoft.com/office/spreadsheetml/2009/9/ac" r="85" x14ac:dyDescent="0.2">
      <c r="A85" s="352" t="str">
        <f>IF(ISBLANK(Regressions!A95), " ", Regressions!A95)</f>
        <v>Honduras</v>
      </c>
      <c r="B85" s="353">
        <f>IF(ISBLANK(Regressions!B95), " ", Regressions!B95)</f>
        <v>2019</v>
      </c>
      <c r="C85" s="358" t="str">
        <f>IF(ISBLANK(Regressions!C95), " ", Regressions!C95)</f>
        <v>Rural</v>
      </c>
      <c r="D85" s="354">
        <f>IF(ISBLANK(Regressions!D95), " ", Regressions!D95)</f>
        <v>1274846.7285059739</v>
      </c>
      <c r="E85" s="226">
        <f>IF(ISNUMBER(Regressions!E95),ROUND(Regressions!E95, 1), NA())</f>
        <v>88.5</v>
      </c>
      <c r="F85" s="355">
        <f>IF(ISNUMBER(Regressions!F95),ROUND(Regressions!F95, 1), NA())</f>
        <v>88.5</v>
      </c>
      <c r="G85" s="248">
        <f>IF(ISNUMBER(Regressions!G95),ROUND(Regressions!G95, 1), NA())</f>
        <v>87.9</v>
      </c>
      <c r="H85" s="356">
        <f>IF(ISNUMBER(Regressions!H95),ROUND(Regressions!H95, 1), NA())</f>
        <v>0.6</v>
      </c>
      <c r="I85" s="249">
        <f>IF(ISNUMBER(Regressions!I95),ROUND(Regressions!I95, 1), NA())</f>
        <v>11.5</v>
      </c>
      <c r="J85" s="357">
        <f>IF(ISNUMBER(Regressions!K95),ROUND(Regressions!K95, 1), NA())</f>
        <v>99</v>
      </c>
      <c r="K85" s="355">
        <f>IF(ISNUMBER(Regressions!L95),ROUND(Regressions!L95, 1), NA())</f>
        <v>91.7</v>
      </c>
      <c r="L85" s="250">
        <f>IF(ISNUMBER(Regressions!M95),ROUND(Regressions!M95, 1), NA())</f>
        <v>45.7</v>
      </c>
      <c r="M85" s="356">
        <f>IF(ISNUMBER(Regressions!N95),ROUND(Regressions!N95, 1), NA())</f>
        <v>46</v>
      </c>
      <c r="N85" s="249">
        <f>IF(ISNUMBER(Regressions!O95),ROUND(Regressions!O95, 1), NA())</f>
        <v>8.3000000000000007</v>
      </c>
      <c r="O85" s="357">
        <f>IF(ISNUMBER(Regressions!Q95),ROUND(Regressions!Q95, 1), NA())</f>
        <v>62</v>
      </c>
      <c r="P85" s="355">
        <f>IF(ISNUMBER(Regressions!R95),ROUND(Regressions!R95, 1), NA())</f>
        <v>48</v>
      </c>
      <c r="Q85" s="227">
        <f>IF(ISNUMBER(Regressions!S95),ROUND(Regressions!S95, 1), NA())</f>
        <v>48</v>
      </c>
      <c r="R85" s="356">
        <f>IF(ISNUMBER(Regressions!T95),ROUND(Regressions!T95, 1), NA())</f>
        <v>0</v>
      </c>
      <c r="S85" s="249">
        <f>IF(ISNUMBER(Regressions!U95),ROUND(Regressions!U95, 1), NA())</f>
        <v>52</v>
      </c>
    </row>
    <row xmlns:x14ac="http://schemas.microsoft.com/office/spreadsheetml/2009/9/ac" r="86" x14ac:dyDescent="0.2">
      <c r="A86" s="352" t="str">
        <f>IF(ISBLANK(Regressions!A96), " ", Regressions!A96)</f>
        <v>Honduras</v>
      </c>
      <c r="B86" s="353">
        <f>IF(ISBLANK(Regressions!B96), " ", Regressions!B96)</f>
        <v>2020</v>
      </c>
      <c r="C86" s="358" t="str">
        <f>IF(ISBLANK(Regressions!C96), " ", Regressions!C96)</f>
        <v>Rural</v>
      </c>
      <c r="D86" s="354">
        <f>IF(ISBLANK(Regressions!D96), " ", Regressions!D96)</f>
        <v>1265722.7156206509</v>
      </c>
      <c r="E86" s="226">
        <f>IF(ISNUMBER(Regressions!E96),ROUND(Regressions!E96, 1), NA())</f>
        <v>90.1</v>
      </c>
      <c r="F86" s="355">
        <f>IF(ISNUMBER(Regressions!F96),ROUND(Regressions!F96, 1), NA())</f>
        <v>90.1</v>
      </c>
      <c r="G86" s="248">
        <f>IF(ISNUMBER(Regressions!G96),ROUND(Regressions!G96, 1), NA())</f>
        <v>89.6</v>
      </c>
      <c r="H86" s="356">
        <f>IF(ISNUMBER(Regressions!H96),ROUND(Regressions!H96, 1), NA())</f>
        <v>0.5</v>
      </c>
      <c r="I86" s="249">
        <f>IF(ISNUMBER(Regressions!I96),ROUND(Regressions!I96, 1), NA())</f>
        <v>9.9</v>
      </c>
      <c r="J86" s="357">
        <f>IF(ISNUMBER(Regressions!K96),ROUND(Regressions!K96, 1), NA())</f>
        <v>99</v>
      </c>
      <c r="K86" s="355">
        <f>IF(ISNUMBER(Regressions!L96),ROUND(Regressions!L96, 1), NA())</f>
        <v>91.5</v>
      </c>
      <c r="L86" s="250">
        <f>IF(ISNUMBER(Regressions!M96),ROUND(Regressions!M96, 1), NA())</f>
        <v>45.7</v>
      </c>
      <c r="M86" s="356">
        <f>IF(ISNUMBER(Regressions!N96),ROUND(Regressions!N96, 1), NA())</f>
        <v>45.8</v>
      </c>
      <c r="N86" s="249">
        <f>IF(ISNUMBER(Regressions!O96),ROUND(Regressions!O96, 1), NA())</f>
        <v>8.5</v>
      </c>
      <c r="O86" s="357">
        <f>IF(ISNUMBER(Regressions!Q96),ROUND(Regressions!Q96, 1), NA())</f>
        <v>62</v>
      </c>
      <c r="P86" s="355">
        <f>IF(ISNUMBER(Regressions!R96),ROUND(Regressions!R96, 1), NA())</f>
        <v>48</v>
      </c>
      <c r="Q86" s="227">
        <f>IF(ISNUMBER(Regressions!S96),ROUND(Regressions!S96, 1), NA())</f>
        <v>48</v>
      </c>
      <c r="R86" s="356">
        <f>IF(ISNUMBER(Regressions!T96),ROUND(Regressions!T96, 1), NA())</f>
        <v>0</v>
      </c>
      <c r="S86" s="249">
        <f>IF(ISNUMBER(Regressions!U96),ROUND(Regressions!U96, 1), NA())</f>
        <v>52</v>
      </c>
    </row>
    <row xmlns:x14ac="http://schemas.microsoft.com/office/spreadsheetml/2009/9/ac" r="87" x14ac:dyDescent="0.2">
      <c r="A87" s="418" t="str">
        <f>IF(ISBLANK(Regressions!A97), " ", Regressions!A97)</f>
        <v>Honduras</v>
      </c>
      <c r="B87" s="419">
        <f>IF(ISBLANK(Regressions!B97), " ", Regressions!B97)</f>
        <v>2021</v>
      </c>
      <c r="C87" s="420" t="str">
        <f>IF(ISBLANK(Regressions!C97), " ", Regressions!C97)</f>
        <v>Rural</v>
      </c>
      <c r="D87" s="421">
        <f>IF(ISBLANK(Regressions!D97), " ", Regressions!D97)</f>
        <v>1256935.9510534671</v>
      </c>
      <c r="E87" s="424">
        <f>IF(ISNUMBER(Regressions!E97),ROUND(Regressions!E97, 1), NA())</f>
        <v>91.7</v>
      </c>
      <c r="F87" s="422">
        <f>IF(ISNUMBER(Regressions!F97),ROUND(Regressions!F97, 1), NA())</f>
        <v>91.7</v>
      </c>
      <c r="G87" s="425">
        <f>IF(ISNUMBER(Regressions!G97),ROUND(Regressions!G97, 1), NA())</f>
        <v>91.3</v>
      </c>
      <c r="H87" s="423">
        <f>IF(ISNUMBER(Regressions!H97),ROUND(Regressions!H97, 1), NA())</f>
        <v>0.5</v>
      </c>
      <c r="I87" s="426">
        <f>IF(ISNUMBER(Regressions!I97),ROUND(Regressions!I97, 1), NA())</f>
        <v>8.3000000000000007</v>
      </c>
      <c r="J87" s="424">
        <f>IF(ISNUMBER(Regressions!K97),ROUND(Regressions!K97, 1), NA())</f>
        <v>99</v>
      </c>
      <c r="K87" s="422">
        <f>IF(ISNUMBER(Regressions!L97),ROUND(Regressions!L97, 1), NA())</f>
        <v>91.2</v>
      </c>
      <c r="L87" s="427">
        <f>IF(ISNUMBER(Regressions!M97),ROUND(Regressions!M97, 1), NA())</f>
        <v>45.7</v>
      </c>
      <c r="M87" s="423">
        <f>IF(ISNUMBER(Regressions!N97),ROUND(Regressions!N97, 1), NA())</f>
        <v>45.5</v>
      </c>
      <c r="N87" s="426">
        <f>IF(ISNUMBER(Regressions!O97),ROUND(Regressions!O97, 1), NA())</f>
        <v>8.8000000000000007</v>
      </c>
      <c r="O87" s="424">
        <f>IF(ISNUMBER(Regressions!Q97),ROUND(Regressions!Q97, 1), NA())</f>
        <v>62</v>
      </c>
      <c r="P87" s="422">
        <f>IF(ISNUMBER(Regressions!R97),ROUND(Regressions!R97, 1), NA())</f>
        <v>48</v>
      </c>
      <c r="Q87" s="428">
        <f>IF(ISNUMBER(Regressions!S97),ROUND(Regressions!S97, 1), NA())</f>
        <v>48</v>
      </c>
      <c r="R87" s="423">
        <f>IF(ISNUMBER(Regressions!T97),ROUND(Regressions!T97, 1), NA())</f>
        <v>0</v>
      </c>
      <c r="S87" s="426">
        <f>IF(ISNUMBER(Regressions!U97),ROUND(Regressions!U97, 1), NA())</f>
        <v>52</v>
      </c>
      <c r="T87" s="417"/>
      <c r="U87" s="417"/>
      <c r="V87" s="417"/>
      <c r="W87" s="417"/>
      <c r="X87" s="417"/>
      <c r="Y87" s="417"/>
      <c r="Z87" s="417"/>
      <c r="AA87" s="417"/>
      <c r="AB87" s="417"/>
      <c r="AC87" s="417"/>
    </row>
    <row xmlns:x14ac="http://schemas.microsoft.com/office/spreadsheetml/2009/9/ac" r="88" x14ac:dyDescent="0.2">
      <c r="A88" s="352" t="str">
        <f>IF(ISBLANK(Regressions!A98), " ", Regressions!A98)</f>
        <v>Honduras</v>
      </c>
      <c r="B88" s="353">
        <f>IF(ISBLANK(Regressions!B98), " ", Regressions!B98)</f>
        <v>2022</v>
      </c>
      <c r="C88" s="358" t="str">
        <f>IF(ISBLANK(Regressions!C98), " ", Regressions!C98)</f>
        <v>Rural</v>
      </c>
      <c r="D88" s="354">
        <f>IF(ISBLANK(Regressions!D98), " ", Regressions!D98)</f>
        <v>1248264.299146042</v>
      </c>
      <c r="E88" s="226" t="e">
        <f>IF(ISNUMBER(Regressions!E98),ROUND(Regressions!E98, 1), NA())</f>
        <v>#N/A</v>
      </c>
      <c r="F88" s="355">
        <f>IF(ISNUMBER(Regressions!F98),ROUND(Regressions!F98, 1), NA())</f>
        <v>93.4</v>
      </c>
      <c r="G88" s="248">
        <f>IF(ISNUMBER(Regressions!G98),ROUND(Regressions!G98, 1), NA())</f>
        <v>93</v>
      </c>
      <c r="H88" s="356">
        <f>IF(ISNUMBER(Regressions!H98),ROUND(Regressions!H98, 1), NA())</f>
        <v>0.4</v>
      </c>
      <c r="I88" s="249">
        <f>IF(ISNUMBER(Regressions!I98),ROUND(Regressions!I98, 1), NA())</f>
        <v>6.6</v>
      </c>
      <c r="J88" s="357" t="e">
        <f>IF(ISNUMBER(Regressions!K98),ROUND(Regressions!K98, 1), NA())</f>
        <v>#N/A</v>
      </c>
      <c r="K88" s="355">
        <f>IF(ISNUMBER(Regressions!L98),ROUND(Regressions!L98, 1), NA())</f>
        <v>90.9</v>
      </c>
      <c r="L88" s="250">
        <f>IF(ISNUMBER(Regressions!M98),ROUND(Regressions!M98, 1), NA())</f>
        <v>45.7</v>
      </c>
      <c r="M88" s="356">
        <f>IF(ISNUMBER(Regressions!N98),ROUND(Regressions!N98, 1), NA())</f>
        <v>45.2</v>
      </c>
      <c r="N88" s="249">
        <f>IF(ISNUMBER(Regressions!O98),ROUND(Regressions!O98, 1), NA())</f>
        <v>9.1</v>
      </c>
      <c r="O88" s="357" t="e">
        <f>IF(ISNUMBER(Regressions!Q98),ROUND(Regressions!Q98, 1), NA())</f>
        <v>#N/A</v>
      </c>
      <c r="P88" s="355" t="e">
        <f>IF(ISNUMBER(Regressions!R98),ROUND(Regressions!R98, 1), NA())</f>
        <v>#N/A</v>
      </c>
      <c r="Q88" s="227">
        <f>IF(ISNUMBER(Regressions!S98),ROUND(Regressions!S98, 1), NA())</f>
        <v>100</v>
      </c>
      <c r="R88" s="356" t="e">
        <f>IF(ISNUMBER(Regressions!T98),ROUND(Regressions!T98, 1), NA())</f>
        <v>#N/A</v>
      </c>
      <c r="S88" s="249" t="e">
        <f>IF(ISNUMBER(Regressions!U98),ROUND(Regressions!U98, 1), NA())</f>
        <v>#N/A</v>
      </c>
    </row>
    <row xmlns:x14ac="http://schemas.microsoft.com/office/spreadsheetml/2009/9/ac" r="89" x14ac:dyDescent="0.2">
      <c r="A89" s="359" t="str">
        <f>IF(ISBLANK(Regressions!A99), " ", Regressions!A99)</f>
        <v>Honduras</v>
      </c>
      <c r="B89" s="360">
        <f>IF(ISBLANK(Regressions!B99), " ", Regressions!B99)</f>
        <v>2023</v>
      </c>
      <c r="C89" s="361" t="str">
        <f>IF(ISBLANK(Regressions!C99), " ", Regressions!C99)</f>
        <v>Rural</v>
      </c>
      <c r="D89" s="362">
        <f>IF(ISBLANK(Regressions!D99), " ", Regressions!D99)</f>
        <v>1164234.6259145739</v>
      </c>
      <c r="E89" s="363" t="e">
        <f>IF(ISNUMBER(Regressions!E99),ROUND(Regressions!E99, 1), NA())</f>
        <v>#N/A</v>
      </c>
      <c r="F89" s="364">
        <f>IF(ISNUMBER(Regressions!F99),ROUND(Regressions!F99, 1), NA())</f>
        <v>95</v>
      </c>
      <c r="G89" s="365">
        <f>IF(ISNUMBER(Regressions!G99),ROUND(Regressions!G99, 1), NA())</f>
        <v>94.7</v>
      </c>
      <c r="H89" s="366">
        <f>IF(ISNUMBER(Regressions!H99),ROUND(Regressions!H99, 1), NA())</f>
        <v>0.3</v>
      </c>
      <c r="I89" s="367">
        <f>IF(ISNUMBER(Regressions!I99),ROUND(Regressions!I99, 1), NA())</f>
        <v>5</v>
      </c>
      <c r="J89" s="368" t="e">
        <f>IF(ISNUMBER(Regressions!K99),ROUND(Regressions!K99, 1), NA())</f>
        <v>#N/A</v>
      </c>
      <c r="K89" s="364">
        <f>IF(ISNUMBER(Regressions!L99),ROUND(Regressions!L99, 1), NA())</f>
        <v>90.6</v>
      </c>
      <c r="L89" s="369">
        <f>IF(ISNUMBER(Regressions!M99),ROUND(Regressions!M99, 1), NA())</f>
        <v>45.7</v>
      </c>
      <c r="M89" s="366">
        <f>IF(ISNUMBER(Regressions!N99),ROUND(Regressions!N99, 1), NA())</f>
        <v>44.9</v>
      </c>
      <c r="N89" s="367">
        <f>IF(ISNUMBER(Regressions!O99),ROUND(Regressions!O99, 1), NA())</f>
        <v>9.4</v>
      </c>
      <c r="O89" s="368" t="e">
        <f>IF(ISNUMBER(Regressions!Q99),ROUND(Regressions!Q99, 1), NA())</f>
        <v>#N/A</v>
      </c>
      <c r="P89" s="364" t="e">
        <f>IF(ISNUMBER(Regressions!R99),ROUND(Regressions!R99, 1), NA())</f>
        <v>#N/A</v>
      </c>
      <c r="Q89" s="370">
        <f>IF(ISNUMBER(Regressions!S99),ROUND(Regressions!S99, 1), NA())</f>
        <v>100</v>
      </c>
      <c r="R89" s="366" t="e">
        <f>IF(ISNUMBER(Regressions!T99),ROUND(Regressions!T99, 1), NA())</f>
        <v>#N/A</v>
      </c>
      <c r="S89" s="367" t="e">
        <f>IF(ISNUMBER(Regressions!U99),ROUND(Regressions!U99, 1), NA())</f>
        <v>#N/A</v>
      </c>
    </row>
    <row xmlns:x14ac="http://schemas.microsoft.com/office/spreadsheetml/2009/9/ac" r="90" hidden="true" x14ac:dyDescent="0.2">
      <c r="A90" s="352" t="str">
        <f>IF(ISBLANK(Regressions!A100), " ", Regressions!A100)</f>
        <v>Honduras</v>
      </c>
      <c r="B90" s="353">
        <f>IF(ISBLANK(Regressions!B100), " ", Regressions!B100)</f>
        <v>2024</v>
      </c>
      <c r="C90" s="358" t="str">
        <f>IF(ISBLANK(Regressions!C100), " ", Regressions!C100)</f>
        <v>Rural</v>
      </c>
      <c r="D90" s="354" t="str">
        <f>IF(ISBLANK(Regressions!D100), " ", Regressions!D100)</f>
        <v> </v>
      </c>
      <c r="E90" s="226" t="e">
        <f>IF(ISNUMBER(Regressions!E100),ROUND(Regressions!E100, 1), NA())</f>
        <v>#N/A</v>
      </c>
      <c r="F90" s="355" t="e">
        <f>IF(ISNUMBER(Regressions!F100),ROUND(Regressions!F100, 1), NA())</f>
        <v>#N/A</v>
      </c>
      <c r="G90" s="248" t="e">
        <f>IF(ISNUMBER(Regressions!G100),ROUND(Regressions!G100, 1), NA())</f>
        <v>#N/A</v>
      </c>
      <c r="H90" s="356" t="e">
        <f>IF(ISNUMBER(Regressions!H100),ROUND(Regressions!H100, 1), NA())</f>
        <v>#N/A</v>
      </c>
      <c r="I90" s="249" t="e">
        <f>IF(ISNUMBER(Regressions!I100),ROUND(Regressions!I100, 1), NA())</f>
        <v>#N/A</v>
      </c>
      <c r="J90" s="357" t="e">
        <f>IF(ISNUMBER(Regressions!K100),ROUND(Regressions!K100, 1), NA())</f>
        <v>#N/A</v>
      </c>
      <c r="K90" s="355" t="e">
        <f>IF(ISNUMBER(Regressions!L100),ROUND(Regressions!L100, 1), NA())</f>
        <v>#N/A</v>
      </c>
      <c r="L90" s="250" t="e">
        <f>IF(ISNUMBER(Regressions!M100),ROUND(Regressions!M100, 1), NA())</f>
        <v>#N/A</v>
      </c>
      <c r="M90" s="356" t="e">
        <f>IF(ISNUMBER(Regressions!N100),ROUND(Regressions!N100, 1), NA())</f>
        <v>#N/A</v>
      </c>
      <c r="N90" s="249" t="e">
        <f>IF(ISNUMBER(Regressions!O100),ROUND(Regressions!O100, 1), NA())</f>
        <v>#N/A</v>
      </c>
      <c r="O90" s="357" t="e">
        <f>IF(ISNUMBER(Regressions!Q100),ROUND(Regressions!Q100, 1), NA())</f>
        <v>#N/A</v>
      </c>
      <c r="P90" s="355" t="e">
        <f>IF(ISNUMBER(Regressions!R100),ROUND(Regressions!R100, 1), NA())</f>
        <v>#N/A</v>
      </c>
      <c r="Q90" s="227" t="e">
        <f>IF(ISNUMBER(Regressions!S100),ROUND(Regressions!S100, 1), NA())</f>
        <v>#N/A</v>
      </c>
      <c r="R90" s="356" t="e">
        <f>IF(ISNUMBER(Regressions!T100),ROUND(Regressions!T100, 1), NA())</f>
        <v>#N/A</v>
      </c>
      <c r="S90" s="249" t="e">
        <f>IF(ISNUMBER(Regressions!U100),ROUND(Regressions!U100, 1), NA())</f>
        <v>#N/A</v>
      </c>
    </row>
    <row xmlns:x14ac="http://schemas.microsoft.com/office/spreadsheetml/2009/9/ac" r="91" hidden="true" x14ac:dyDescent="0.2">
      <c r="A91" s="352" t="str">
        <f>IF(ISBLANK(Regressions!A101), " ", Regressions!A101)</f>
        <v>Honduras</v>
      </c>
      <c r="B91" s="353">
        <f>IF(ISBLANK(Regressions!B101), " ", Regressions!B101)</f>
        <v>2025</v>
      </c>
      <c r="C91" s="358" t="str">
        <f>IF(ISBLANK(Regressions!C101), " ", Regressions!C101)</f>
        <v>Rural</v>
      </c>
      <c r="D91" s="354" t="str">
        <f>IF(ISBLANK(Regressions!D101), " ", Regressions!D101)</f>
        <v> </v>
      </c>
      <c r="E91" s="226" t="e">
        <f>IF(ISNUMBER(Regressions!E101),ROUND(Regressions!E101, 1), NA())</f>
        <v>#N/A</v>
      </c>
      <c r="F91" s="355" t="e">
        <f>IF(ISNUMBER(Regressions!F101),ROUND(Regressions!F101, 1), NA())</f>
        <v>#N/A</v>
      </c>
      <c r="G91" s="248" t="e">
        <f>IF(ISNUMBER(Regressions!G101),ROUND(Regressions!G101, 1), NA())</f>
        <v>#N/A</v>
      </c>
      <c r="H91" s="356" t="e">
        <f>IF(ISNUMBER(Regressions!H101),ROUND(Regressions!H101, 1), NA())</f>
        <v>#N/A</v>
      </c>
      <c r="I91" s="249" t="e">
        <f>IF(ISNUMBER(Regressions!I101),ROUND(Regressions!I101, 1), NA())</f>
        <v>#N/A</v>
      </c>
      <c r="J91" s="357" t="e">
        <f>IF(ISNUMBER(Regressions!K101),ROUND(Regressions!K101, 1), NA())</f>
        <v>#N/A</v>
      </c>
      <c r="K91" s="355" t="e">
        <f>IF(ISNUMBER(Regressions!L101),ROUND(Regressions!L101, 1), NA())</f>
        <v>#N/A</v>
      </c>
      <c r="L91" s="250" t="e">
        <f>IF(ISNUMBER(Regressions!M101),ROUND(Regressions!M101, 1), NA())</f>
        <v>#N/A</v>
      </c>
      <c r="M91" s="356" t="e">
        <f>IF(ISNUMBER(Regressions!N101),ROUND(Regressions!N101, 1), NA())</f>
        <v>#N/A</v>
      </c>
      <c r="N91" s="249" t="e">
        <f>IF(ISNUMBER(Regressions!O101),ROUND(Regressions!O101, 1), NA())</f>
        <v>#N/A</v>
      </c>
      <c r="O91" s="357" t="e">
        <f>IF(ISNUMBER(Regressions!Q101),ROUND(Regressions!Q101, 1), NA())</f>
        <v>#N/A</v>
      </c>
      <c r="P91" s="355" t="e">
        <f>IF(ISNUMBER(Regressions!R101),ROUND(Regressions!R101, 1), NA())</f>
        <v>#N/A</v>
      </c>
      <c r="Q91" s="227" t="e">
        <f>IF(ISNUMBER(Regressions!S101),ROUND(Regressions!S101, 1), NA())</f>
        <v>#N/A</v>
      </c>
      <c r="R91" s="356" t="e">
        <f>IF(ISNUMBER(Regressions!T101),ROUND(Regressions!T101, 1), NA())</f>
        <v>#N/A</v>
      </c>
      <c r="S91" s="249" t="e">
        <f>IF(ISNUMBER(Regressions!U101),ROUND(Regressions!U101, 1), NA())</f>
        <v>#N/A</v>
      </c>
    </row>
    <row xmlns:x14ac="http://schemas.microsoft.com/office/spreadsheetml/2009/9/ac" r="92" hidden="true" x14ac:dyDescent="0.2">
      <c r="A92" s="352" t="str">
        <f>IF(ISBLANK(Regressions!A102), " ", Regressions!A102)</f>
        <v>Honduras</v>
      </c>
      <c r="B92" s="353">
        <f>IF(ISBLANK(Regressions!B102), " ", Regressions!B102)</f>
        <v>2026</v>
      </c>
      <c r="C92" s="358" t="str">
        <f>IF(ISBLANK(Regressions!C102), " ", Regressions!C102)</f>
        <v>Rural</v>
      </c>
      <c r="D92" s="354" t="str">
        <f>IF(ISBLANK(Regressions!D102), " ", Regressions!D102)</f>
        <v> </v>
      </c>
      <c r="E92" s="226" t="e">
        <f>IF(ISNUMBER(Regressions!E102),ROUND(Regressions!E102, 1), NA())</f>
        <v>#N/A</v>
      </c>
      <c r="F92" s="355" t="e">
        <f>IF(ISNUMBER(Regressions!F102),ROUND(Regressions!F102, 1), NA())</f>
        <v>#N/A</v>
      </c>
      <c r="G92" s="248" t="e">
        <f>IF(ISNUMBER(Regressions!G102),ROUND(Regressions!G102, 1), NA())</f>
        <v>#N/A</v>
      </c>
      <c r="H92" s="356" t="e">
        <f>IF(ISNUMBER(Regressions!H102),ROUND(Regressions!H102, 1), NA())</f>
        <v>#N/A</v>
      </c>
      <c r="I92" s="249" t="e">
        <f>IF(ISNUMBER(Regressions!I102),ROUND(Regressions!I102, 1), NA())</f>
        <v>#N/A</v>
      </c>
      <c r="J92" s="357" t="e">
        <f>IF(ISNUMBER(Regressions!K102),ROUND(Regressions!K102, 1), NA())</f>
        <v>#N/A</v>
      </c>
      <c r="K92" s="355" t="e">
        <f>IF(ISNUMBER(Regressions!L102),ROUND(Regressions!L102, 1), NA())</f>
        <v>#N/A</v>
      </c>
      <c r="L92" s="250" t="e">
        <f>IF(ISNUMBER(Regressions!M102),ROUND(Regressions!M102, 1), NA())</f>
        <v>#N/A</v>
      </c>
      <c r="M92" s="356" t="e">
        <f>IF(ISNUMBER(Regressions!N102),ROUND(Regressions!N102, 1), NA())</f>
        <v>#N/A</v>
      </c>
      <c r="N92" s="249" t="e">
        <f>IF(ISNUMBER(Regressions!O102),ROUND(Regressions!O102, 1), NA())</f>
        <v>#N/A</v>
      </c>
      <c r="O92" s="357" t="e">
        <f>IF(ISNUMBER(Regressions!Q102),ROUND(Regressions!Q102, 1), NA())</f>
        <v>#N/A</v>
      </c>
      <c r="P92" s="355" t="e">
        <f>IF(ISNUMBER(Regressions!R102),ROUND(Regressions!R102, 1), NA())</f>
        <v>#N/A</v>
      </c>
      <c r="Q92" s="227" t="e">
        <f>IF(ISNUMBER(Regressions!S102),ROUND(Regressions!S102, 1), NA())</f>
        <v>#N/A</v>
      </c>
      <c r="R92" s="356" t="e">
        <f>IF(ISNUMBER(Regressions!T102),ROUND(Regressions!T102, 1), NA())</f>
        <v>#N/A</v>
      </c>
      <c r="S92" s="249" t="e">
        <f>IF(ISNUMBER(Regressions!U102),ROUND(Regressions!U102, 1), NA())</f>
        <v>#N/A</v>
      </c>
    </row>
    <row xmlns:x14ac="http://schemas.microsoft.com/office/spreadsheetml/2009/9/ac" r="93" hidden="true" x14ac:dyDescent="0.2">
      <c r="A93" s="352" t="str">
        <f>IF(ISBLANK(Regressions!A103), " ", Regressions!A103)</f>
        <v>Honduras</v>
      </c>
      <c r="B93" s="353">
        <f>IF(ISBLANK(Regressions!B103), " ", Regressions!B103)</f>
        <v>2027</v>
      </c>
      <c r="C93" s="358" t="str">
        <f>IF(ISBLANK(Regressions!C103), " ", Regressions!C103)</f>
        <v>Rural</v>
      </c>
      <c r="D93" s="354" t="str">
        <f>IF(ISBLANK(Regressions!D103), " ", Regressions!D103)</f>
        <v> </v>
      </c>
      <c r="E93" s="226" t="e">
        <f>IF(ISNUMBER(Regressions!E103),ROUND(Regressions!E103, 1), NA())</f>
        <v>#N/A</v>
      </c>
      <c r="F93" s="355" t="e">
        <f>IF(ISNUMBER(Regressions!F103),ROUND(Regressions!F103, 1), NA())</f>
        <v>#N/A</v>
      </c>
      <c r="G93" s="248" t="e">
        <f>IF(ISNUMBER(Regressions!G103),ROUND(Regressions!G103, 1), NA())</f>
        <v>#N/A</v>
      </c>
      <c r="H93" s="356" t="e">
        <f>IF(ISNUMBER(Regressions!H103),ROUND(Regressions!H103, 1), NA())</f>
        <v>#N/A</v>
      </c>
      <c r="I93" s="249" t="e">
        <f>IF(ISNUMBER(Regressions!I103),ROUND(Regressions!I103, 1), NA())</f>
        <v>#N/A</v>
      </c>
      <c r="J93" s="357" t="e">
        <f>IF(ISNUMBER(Regressions!K103),ROUND(Regressions!K103, 1), NA())</f>
        <v>#N/A</v>
      </c>
      <c r="K93" s="355" t="e">
        <f>IF(ISNUMBER(Regressions!L103),ROUND(Regressions!L103, 1), NA())</f>
        <v>#N/A</v>
      </c>
      <c r="L93" s="250" t="e">
        <f>IF(ISNUMBER(Regressions!M103),ROUND(Regressions!M103, 1), NA())</f>
        <v>#N/A</v>
      </c>
      <c r="M93" s="356" t="e">
        <f>IF(ISNUMBER(Regressions!N103),ROUND(Regressions!N103, 1), NA())</f>
        <v>#N/A</v>
      </c>
      <c r="N93" s="249" t="e">
        <f>IF(ISNUMBER(Regressions!O103),ROUND(Regressions!O103, 1), NA())</f>
        <v>#N/A</v>
      </c>
      <c r="O93" s="357" t="e">
        <f>IF(ISNUMBER(Regressions!Q103),ROUND(Regressions!Q103, 1), NA())</f>
        <v>#N/A</v>
      </c>
      <c r="P93" s="355" t="e">
        <f>IF(ISNUMBER(Regressions!R103),ROUND(Regressions!R103, 1), NA())</f>
        <v>#N/A</v>
      </c>
      <c r="Q93" s="227" t="e">
        <f>IF(ISNUMBER(Regressions!S103),ROUND(Regressions!S103, 1), NA())</f>
        <v>#N/A</v>
      </c>
      <c r="R93" s="356" t="e">
        <f>IF(ISNUMBER(Regressions!T103),ROUND(Regressions!T103, 1), NA())</f>
        <v>#N/A</v>
      </c>
      <c r="S93" s="249" t="e">
        <f>IF(ISNUMBER(Regressions!U103),ROUND(Regressions!U103, 1), NA())</f>
        <v>#N/A</v>
      </c>
    </row>
    <row xmlns:x14ac="http://schemas.microsoft.com/office/spreadsheetml/2009/9/ac" r="94" hidden="true" x14ac:dyDescent="0.2">
      <c r="A94" s="352" t="str">
        <f>IF(ISBLANK(Regressions!A104), " ", Regressions!A104)</f>
        <v>Honduras</v>
      </c>
      <c r="B94" s="353">
        <f>IF(ISBLANK(Regressions!B104), " ", Regressions!B104)</f>
        <v>2028</v>
      </c>
      <c r="C94" s="358" t="str">
        <f>IF(ISBLANK(Regressions!C104), " ", Regressions!C104)</f>
        <v>Rural</v>
      </c>
      <c r="D94" s="354" t="str">
        <f>IF(ISBLANK(Regressions!D104), " ", Regressions!D104)</f>
        <v> </v>
      </c>
      <c r="E94" s="226" t="e">
        <f>IF(ISNUMBER(Regressions!E104),ROUND(Regressions!E104, 1), NA())</f>
        <v>#N/A</v>
      </c>
      <c r="F94" s="355" t="e">
        <f>IF(ISNUMBER(Regressions!F104),ROUND(Regressions!F104, 1), NA())</f>
        <v>#N/A</v>
      </c>
      <c r="G94" s="248" t="e">
        <f>IF(ISNUMBER(Regressions!G104),ROUND(Regressions!G104, 1), NA())</f>
        <v>#N/A</v>
      </c>
      <c r="H94" s="356" t="e">
        <f>IF(ISNUMBER(Regressions!H104),ROUND(Regressions!H104, 1), NA())</f>
        <v>#N/A</v>
      </c>
      <c r="I94" s="249" t="e">
        <f>IF(ISNUMBER(Regressions!I104),ROUND(Regressions!I104, 1), NA())</f>
        <v>#N/A</v>
      </c>
      <c r="J94" s="357" t="e">
        <f>IF(ISNUMBER(Regressions!K104),ROUND(Regressions!K104, 1), NA())</f>
        <v>#N/A</v>
      </c>
      <c r="K94" s="355" t="e">
        <f>IF(ISNUMBER(Regressions!L104),ROUND(Regressions!L104, 1), NA())</f>
        <v>#N/A</v>
      </c>
      <c r="L94" s="250" t="e">
        <f>IF(ISNUMBER(Regressions!M104),ROUND(Regressions!M104, 1), NA())</f>
        <v>#N/A</v>
      </c>
      <c r="M94" s="356" t="e">
        <f>IF(ISNUMBER(Regressions!N104),ROUND(Regressions!N104, 1), NA())</f>
        <v>#N/A</v>
      </c>
      <c r="N94" s="249" t="e">
        <f>IF(ISNUMBER(Regressions!O104),ROUND(Regressions!O104, 1), NA())</f>
        <v>#N/A</v>
      </c>
      <c r="O94" s="357" t="e">
        <f>IF(ISNUMBER(Regressions!Q104),ROUND(Regressions!Q104, 1), NA())</f>
        <v>#N/A</v>
      </c>
      <c r="P94" s="355" t="e">
        <f>IF(ISNUMBER(Regressions!R104),ROUND(Regressions!R104, 1), NA())</f>
        <v>#N/A</v>
      </c>
      <c r="Q94" s="227" t="e">
        <f>IF(ISNUMBER(Regressions!S104),ROUND(Regressions!S104, 1), NA())</f>
        <v>#N/A</v>
      </c>
      <c r="R94" s="356" t="e">
        <f>IF(ISNUMBER(Regressions!T104),ROUND(Regressions!T104, 1), NA())</f>
        <v>#N/A</v>
      </c>
      <c r="S94" s="249" t="e">
        <f>IF(ISNUMBER(Regressions!U104),ROUND(Regressions!U104, 1), NA())</f>
        <v>#N/A</v>
      </c>
    </row>
    <row xmlns:x14ac="http://schemas.microsoft.com/office/spreadsheetml/2009/9/ac" r="95" hidden="true" x14ac:dyDescent="0.2">
      <c r="A95" s="352" t="str">
        <f>IF(ISBLANK(Regressions!A105), " ", Regressions!A105)</f>
        <v>Honduras</v>
      </c>
      <c r="B95" s="353">
        <f>IF(ISBLANK(Regressions!B105), " ", Regressions!B105)</f>
        <v>2029</v>
      </c>
      <c r="C95" s="358" t="str">
        <f>IF(ISBLANK(Regressions!C105), " ", Regressions!C105)</f>
        <v>Rural</v>
      </c>
      <c r="D95" s="354" t="str">
        <f>IF(ISBLANK(Regressions!D105), " ", Regressions!D105)</f>
        <v> </v>
      </c>
      <c r="E95" s="226" t="e">
        <f>IF(ISNUMBER(Regressions!E105),ROUND(Regressions!E105, 1), NA())</f>
        <v>#N/A</v>
      </c>
      <c r="F95" s="355" t="e">
        <f>IF(ISNUMBER(Regressions!F105),ROUND(Regressions!F105, 1), NA())</f>
        <v>#N/A</v>
      </c>
      <c r="G95" s="248" t="e">
        <f>IF(ISNUMBER(Regressions!G105),ROUND(Regressions!G105, 1), NA())</f>
        <v>#N/A</v>
      </c>
      <c r="H95" s="356" t="e">
        <f>IF(ISNUMBER(Regressions!H105),ROUND(Regressions!H105, 1), NA())</f>
        <v>#N/A</v>
      </c>
      <c r="I95" s="249" t="e">
        <f>IF(ISNUMBER(Regressions!I105),ROUND(Regressions!I105, 1), NA())</f>
        <v>#N/A</v>
      </c>
      <c r="J95" s="357" t="e">
        <f>IF(ISNUMBER(Regressions!K105),ROUND(Regressions!K105, 1), NA())</f>
        <v>#N/A</v>
      </c>
      <c r="K95" s="355" t="e">
        <f>IF(ISNUMBER(Regressions!L105),ROUND(Regressions!L105, 1), NA())</f>
        <v>#N/A</v>
      </c>
      <c r="L95" s="250" t="e">
        <f>IF(ISNUMBER(Regressions!M105),ROUND(Regressions!M105, 1), NA())</f>
        <v>#N/A</v>
      </c>
      <c r="M95" s="356" t="e">
        <f>IF(ISNUMBER(Regressions!N105),ROUND(Regressions!N105, 1), NA())</f>
        <v>#N/A</v>
      </c>
      <c r="N95" s="249" t="e">
        <f>IF(ISNUMBER(Regressions!O105),ROUND(Regressions!O105, 1), NA())</f>
        <v>#N/A</v>
      </c>
      <c r="O95" s="357" t="e">
        <f>IF(ISNUMBER(Regressions!Q105),ROUND(Regressions!Q105, 1), NA())</f>
        <v>#N/A</v>
      </c>
      <c r="P95" s="355" t="e">
        <f>IF(ISNUMBER(Regressions!R105),ROUND(Regressions!R105, 1), NA())</f>
        <v>#N/A</v>
      </c>
      <c r="Q95" s="227" t="e">
        <f>IF(ISNUMBER(Regressions!S105),ROUND(Regressions!S105, 1), NA())</f>
        <v>#N/A</v>
      </c>
      <c r="R95" s="356" t="e">
        <f>IF(ISNUMBER(Regressions!T105),ROUND(Regressions!T105, 1), NA())</f>
        <v>#N/A</v>
      </c>
      <c r="S95" s="249" t="e">
        <f>IF(ISNUMBER(Regressions!U105),ROUND(Regressions!U105, 1), NA())</f>
        <v>#N/A</v>
      </c>
    </row>
    <row xmlns:x14ac="http://schemas.microsoft.com/office/spreadsheetml/2009/9/ac" r="96" hidden="true" x14ac:dyDescent="0.2">
      <c r="A96" s="352" t="str">
        <f>IF(ISBLANK(Regressions!A106), " ", Regressions!A106)</f>
        <v>Honduras</v>
      </c>
      <c r="B96" s="353">
        <f>IF(ISBLANK(Regressions!B106), " ", Regressions!B106)</f>
        <v>2030</v>
      </c>
      <c r="C96" s="358" t="str">
        <f>IF(ISBLANK(Regressions!C106), " ", Regressions!C106)</f>
        <v>Rural</v>
      </c>
      <c r="D96" s="354" t="str">
        <f>IF(ISBLANK(Regressions!D106), " ", Regressions!D106)</f>
        <v> </v>
      </c>
      <c r="E96" s="226" t="e">
        <f>IF(ISNUMBER(Regressions!E106),ROUND(Regressions!E106, 1), NA())</f>
        <v>#N/A</v>
      </c>
      <c r="F96" s="355" t="e">
        <f>IF(ISNUMBER(Regressions!F106),ROUND(Regressions!F106, 1), NA())</f>
        <v>#N/A</v>
      </c>
      <c r="G96" s="248" t="e">
        <f>IF(ISNUMBER(Regressions!G106),ROUND(Regressions!G106, 1), NA())</f>
        <v>#N/A</v>
      </c>
      <c r="H96" s="356" t="e">
        <f>IF(ISNUMBER(Regressions!H106),ROUND(Regressions!H106, 1), NA())</f>
        <v>#N/A</v>
      </c>
      <c r="I96" s="249" t="e">
        <f>IF(ISNUMBER(Regressions!I106),ROUND(Regressions!I106, 1), NA())</f>
        <v>#N/A</v>
      </c>
      <c r="J96" s="357" t="e">
        <f>IF(ISNUMBER(Regressions!K106),ROUND(Regressions!K106, 1), NA())</f>
        <v>#N/A</v>
      </c>
      <c r="K96" s="355" t="e">
        <f>IF(ISNUMBER(Regressions!L106),ROUND(Regressions!L106, 1), NA())</f>
        <v>#N/A</v>
      </c>
      <c r="L96" s="250" t="e">
        <f>IF(ISNUMBER(Regressions!M106),ROUND(Regressions!M106, 1), NA())</f>
        <v>#N/A</v>
      </c>
      <c r="M96" s="356" t="e">
        <f>IF(ISNUMBER(Regressions!N106),ROUND(Regressions!N106, 1), NA())</f>
        <v>#N/A</v>
      </c>
      <c r="N96" s="249" t="e">
        <f>IF(ISNUMBER(Regressions!O106),ROUND(Regressions!O106, 1), NA())</f>
        <v>#N/A</v>
      </c>
      <c r="O96" s="357" t="e">
        <f>IF(ISNUMBER(Regressions!Q106),ROUND(Regressions!Q106, 1), NA())</f>
        <v>#N/A</v>
      </c>
      <c r="P96" s="355" t="e">
        <f>IF(ISNUMBER(Regressions!R106),ROUND(Regressions!R106, 1), NA())</f>
        <v>#N/A</v>
      </c>
      <c r="Q96" s="227" t="e">
        <f>IF(ISNUMBER(Regressions!S106),ROUND(Regressions!S106, 1), NA())</f>
        <v>#N/A</v>
      </c>
      <c r="R96" s="356" t="e">
        <f>IF(ISNUMBER(Regressions!T106),ROUND(Regressions!T106, 1), NA())</f>
        <v>#N/A</v>
      </c>
      <c r="S96" s="249" t="e">
        <f>IF(ISNUMBER(Regressions!U106),ROUND(Regressions!U106, 1), NA())</f>
        <v>#N/A</v>
      </c>
    </row>
    <row xmlns:x14ac="http://schemas.microsoft.com/office/spreadsheetml/2009/9/ac" r="97" x14ac:dyDescent="0.2">
      <c r="A97" s="352" t="str">
        <f>IF(ISBLANK(Regressions!A107), " ", Regressions!A107)</f>
        <v>Honduras</v>
      </c>
      <c r="B97" s="353">
        <f>IF(ISBLANK(Regressions!B107), " ", Regressions!B107)</f>
        <v>2000</v>
      </c>
      <c r="C97" s="358" t="str">
        <f>IF(ISBLANK(Regressions!C107), " ", Regressions!C107)</f>
        <v>Pre-primary</v>
      </c>
      <c r="D97" s="354">
        <f>IF(ISBLANK(Regressions!D107), " ", Regressions!D107)</f>
        <v>589508</v>
      </c>
      <c r="E97" s="226" t="e">
        <f>IF(ISNUMBER(Regressions!E107),ROUND(Regressions!E107, 1), NA())</f>
        <v>#N/A</v>
      </c>
      <c r="F97" s="355" t="e">
        <f>IF(ISNUMBER(Regressions!F107),ROUND(Regressions!F107, 1), NA())</f>
        <v>#N/A</v>
      </c>
      <c r="G97" s="248" t="e">
        <f>IF(ISNUMBER(Regressions!G107),ROUND(Regressions!G107, 1), NA())</f>
        <v>#N/A</v>
      </c>
      <c r="H97" s="356" t="e">
        <f>IF(ISNUMBER(Regressions!H107),ROUND(Regressions!H107, 1), NA())</f>
        <v>#N/A</v>
      </c>
      <c r="I97" s="249" t="e">
        <f>IF(ISNUMBER(Regressions!I107),ROUND(Regressions!I107, 1), NA())</f>
        <v>#N/A</v>
      </c>
      <c r="J97" s="357" t="e">
        <f>IF(ISNUMBER(Regressions!K107),ROUND(Regressions!K107, 1), NA())</f>
        <v>#N/A</v>
      </c>
      <c r="K97" s="355" t="e">
        <f>IF(ISNUMBER(Regressions!L107),ROUND(Regressions!L107, 1), NA())</f>
        <v>#N/A</v>
      </c>
      <c r="L97" s="250" t="e">
        <f>IF(ISNUMBER(Regressions!M107),ROUND(Regressions!M107, 1), NA())</f>
        <v>#N/A</v>
      </c>
      <c r="M97" s="356" t="e">
        <f>IF(ISNUMBER(Regressions!N107),ROUND(Regressions!N107, 1), NA())</f>
        <v>#N/A</v>
      </c>
      <c r="N97" s="249" t="e">
        <f>IF(ISNUMBER(Regressions!O107),ROUND(Regressions!O107, 1), NA())</f>
        <v>#N/A</v>
      </c>
      <c r="O97" s="357" t="e">
        <f>IF(ISNUMBER(Regressions!Q107),ROUND(Regressions!Q107, 1), NA())</f>
        <v>#N/A</v>
      </c>
      <c r="P97" s="355" t="e">
        <f>IF(ISNUMBER(Regressions!R107),ROUND(Regressions!R107, 1), NA())</f>
        <v>#N/A</v>
      </c>
      <c r="Q97" s="227" t="e">
        <f>IF(ISNUMBER(Regressions!S107),ROUND(Regressions!S107, 1), NA())</f>
        <v>#N/A</v>
      </c>
      <c r="R97" s="356" t="e">
        <f>IF(ISNUMBER(Regressions!T107),ROUND(Regressions!T107, 1), NA())</f>
        <v>#N/A</v>
      </c>
      <c r="S97" s="249" t="e">
        <f>IF(ISNUMBER(Regressions!U107),ROUND(Regressions!U107, 1), NA())</f>
        <v>#N/A</v>
      </c>
    </row>
    <row xmlns:x14ac="http://schemas.microsoft.com/office/spreadsheetml/2009/9/ac" r="98" x14ac:dyDescent="0.2">
      <c r="A98" s="352" t="str">
        <f>IF(ISBLANK(Regressions!A108), " ", Regressions!A108)</f>
        <v>Honduras</v>
      </c>
      <c r="B98" s="353">
        <f>IF(ISBLANK(Regressions!B108), " ", Regressions!B108)</f>
        <v>2001</v>
      </c>
      <c r="C98" s="358" t="str">
        <f>IF(ISBLANK(Regressions!C108), " ", Regressions!C108)</f>
        <v>Pre-primary</v>
      </c>
      <c r="D98" s="354">
        <f>IF(ISBLANK(Regressions!D108), " ", Regressions!D108)</f>
        <v>599375</v>
      </c>
      <c r="E98" s="226" t="e">
        <f>IF(ISNUMBER(Regressions!E108),ROUND(Regressions!E108, 1), NA())</f>
        <v>#N/A</v>
      </c>
      <c r="F98" s="355" t="e">
        <f>IF(ISNUMBER(Regressions!F108),ROUND(Regressions!F108, 1), NA())</f>
        <v>#N/A</v>
      </c>
      <c r="G98" s="248" t="e">
        <f>IF(ISNUMBER(Regressions!G108),ROUND(Regressions!G108, 1), NA())</f>
        <v>#N/A</v>
      </c>
      <c r="H98" s="356" t="e">
        <f>IF(ISNUMBER(Regressions!H108),ROUND(Regressions!H108, 1), NA())</f>
        <v>#N/A</v>
      </c>
      <c r="I98" s="249" t="e">
        <f>IF(ISNUMBER(Regressions!I108),ROUND(Regressions!I108, 1), NA())</f>
        <v>#N/A</v>
      </c>
      <c r="J98" s="357" t="e">
        <f>IF(ISNUMBER(Regressions!K108),ROUND(Regressions!K108, 1), NA())</f>
        <v>#N/A</v>
      </c>
      <c r="K98" s="355" t="e">
        <f>IF(ISNUMBER(Regressions!L108),ROUND(Regressions!L108, 1), NA())</f>
        <v>#N/A</v>
      </c>
      <c r="L98" s="250" t="e">
        <f>IF(ISNUMBER(Regressions!M108),ROUND(Regressions!M108, 1), NA())</f>
        <v>#N/A</v>
      </c>
      <c r="M98" s="356" t="e">
        <f>IF(ISNUMBER(Regressions!N108),ROUND(Regressions!N108, 1), NA())</f>
        <v>#N/A</v>
      </c>
      <c r="N98" s="249" t="e">
        <f>IF(ISNUMBER(Regressions!O108),ROUND(Regressions!O108, 1), NA())</f>
        <v>#N/A</v>
      </c>
      <c r="O98" s="357" t="e">
        <f>IF(ISNUMBER(Regressions!Q108),ROUND(Regressions!Q108, 1), NA())</f>
        <v>#N/A</v>
      </c>
      <c r="P98" s="355" t="e">
        <f>IF(ISNUMBER(Regressions!R108),ROUND(Regressions!R108, 1), NA())</f>
        <v>#N/A</v>
      </c>
      <c r="Q98" s="227" t="e">
        <f>IF(ISNUMBER(Regressions!S108),ROUND(Regressions!S108, 1), NA())</f>
        <v>#N/A</v>
      </c>
      <c r="R98" s="356" t="e">
        <f>IF(ISNUMBER(Regressions!T108),ROUND(Regressions!T108, 1), NA())</f>
        <v>#N/A</v>
      </c>
      <c r="S98" s="249" t="e">
        <f>IF(ISNUMBER(Regressions!U108),ROUND(Regressions!U108, 1), NA())</f>
        <v>#N/A</v>
      </c>
    </row>
    <row xmlns:x14ac="http://schemas.microsoft.com/office/spreadsheetml/2009/9/ac" r="99" x14ac:dyDescent="0.2">
      <c r="A99" s="352" t="str">
        <f>IF(ISBLANK(Regressions!A109), " ", Regressions!A109)</f>
        <v>Honduras</v>
      </c>
      <c r="B99" s="353">
        <f>IF(ISBLANK(Regressions!B109), " ", Regressions!B109)</f>
        <v>2002</v>
      </c>
      <c r="C99" s="358" t="str">
        <f>IF(ISBLANK(Regressions!C109), " ", Regressions!C109)</f>
        <v>Pre-primary</v>
      </c>
      <c r="D99" s="354">
        <f>IF(ISBLANK(Regressions!D109), " ", Regressions!D109)</f>
        <v>608676</v>
      </c>
      <c r="E99" s="226" t="e">
        <f>IF(ISNUMBER(Regressions!E109),ROUND(Regressions!E109, 1), NA())</f>
        <v>#N/A</v>
      </c>
      <c r="F99" s="355" t="e">
        <f>IF(ISNUMBER(Regressions!F109),ROUND(Regressions!F109, 1), NA())</f>
        <v>#N/A</v>
      </c>
      <c r="G99" s="248" t="e">
        <f>IF(ISNUMBER(Regressions!G109),ROUND(Regressions!G109, 1), NA())</f>
        <v>#N/A</v>
      </c>
      <c r="H99" s="356" t="e">
        <f>IF(ISNUMBER(Regressions!H109),ROUND(Regressions!H109, 1), NA())</f>
        <v>#N/A</v>
      </c>
      <c r="I99" s="249" t="e">
        <f>IF(ISNUMBER(Regressions!I109),ROUND(Regressions!I109, 1), NA())</f>
        <v>#N/A</v>
      </c>
      <c r="J99" s="357" t="e">
        <f>IF(ISNUMBER(Regressions!K109),ROUND(Regressions!K109, 1), NA())</f>
        <v>#N/A</v>
      </c>
      <c r="K99" s="355" t="e">
        <f>IF(ISNUMBER(Regressions!L109),ROUND(Regressions!L109, 1), NA())</f>
        <v>#N/A</v>
      </c>
      <c r="L99" s="250" t="e">
        <f>IF(ISNUMBER(Regressions!M109),ROUND(Regressions!M109, 1), NA())</f>
        <v>#N/A</v>
      </c>
      <c r="M99" s="356" t="e">
        <f>IF(ISNUMBER(Regressions!N109),ROUND(Regressions!N109, 1), NA())</f>
        <v>#N/A</v>
      </c>
      <c r="N99" s="249" t="e">
        <f>IF(ISNUMBER(Regressions!O109),ROUND(Regressions!O109, 1), NA())</f>
        <v>#N/A</v>
      </c>
      <c r="O99" s="357" t="e">
        <f>IF(ISNUMBER(Regressions!Q109),ROUND(Regressions!Q109, 1), NA())</f>
        <v>#N/A</v>
      </c>
      <c r="P99" s="355" t="e">
        <f>IF(ISNUMBER(Regressions!R109),ROUND(Regressions!R109, 1), NA())</f>
        <v>#N/A</v>
      </c>
      <c r="Q99" s="227" t="e">
        <f>IF(ISNUMBER(Regressions!S109),ROUND(Regressions!S109, 1), NA())</f>
        <v>#N/A</v>
      </c>
      <c r="R99" s="356" t="e">
        <f>IF(ISNUMBER(Regressions!T109),ROUND(Regressions!T109, 1), NA())</f>
        <v>#N/A</v>
      </c>
      <c r="S99" s="249" t="e">
        <f>IF(ISNUMBER(Regressions!U109),ROUND(Regressions!U109, 1), NA())</f>
        <v>#N/A</v>
      </c>
    </row>
    <row xmlns:x14ac="http://schemas.microsoft.com/office/spreadsheetml/2009/9/ac" r="100" x14ac:dyDescent="0.2">
      <c r="A100" s="352" t="str">
        <f>IF(ISBLANK(Regressions!A110), " ", Regressions!A110)</f>
        <v>Honduras</v>
      </c>
      <c r="B100" s="353">
        <f>IF(ISBLANK(Regressions!B110), " ", Regressions!B110)</f>
        <v>2003</v>
      </c>
      <c r="C100" s="358" t="str">
        <f>IF(ISBLANK(Regressions!C110), " ", Regressions!C110)</f>
        <v>Pre-primary</v>
      </c>
      <c r="D100" s="354">
        <f>IF(ISBLANK(Regressions!D110), " ", Regressions!D110)</f>
        <v>632353</v>
      </c>
      <c r="E100" s="226" t="e">
        <f>IF(ISNUMBER(Regressions!E110),ROUND(Regressions!E110, 1), NA())</f>
        <v>#N/A</v>
      </c>
      <c r="F100" s="355" t="e">
        <f>IF(ISNUMBER(Regressions!F110),ROUND(Regressions!F110, 1), NA())</f>
        <v>#N/A</v>
      </c>
      <c r="G100" s="248" t="e">
        <f>IF(ISNUMBER(Regressions!G110),ROUND(Regressions!G110, 1), NA())</f>
        <v>#N/A</v>
      </c>
      <c r="H100" s="356" t="e">
        <f>IF(ISNUMBER(Regressions!H110),ROUND(Regressions!H110, 1), NA())</f>
        <v>#N/A</v>
      </c>
      <c r="I100" s="249" t="e">
        <f>IF(ISNUMBER(Regressions!I110),ROUND(Regressions!I110, 1), NA())</f>
        <v>#N/A</v>
      </c>
      <c r="J100" s="357" t="e">
        <f>IF(ISNUMBER(Regressions!K110),ROUND(Regressions!K110, 1), NA())</f>
        <v>#N/A</v>
      </c>
      <c r="K100" s="355" t="e">
        <f>IF(ISNUMBER(Regressions!L110),ROUND(Regressions!L110, 1), NA())</f>
        <v>#N/A</v>
      </c>
      <c r="L100" s="250" t="e">
        <f>IF(ISNUMBER(Regressions!M110),ROUND(Regressions!M110, 1), NA())</f>
        <v>#N/A</v>
      </c>
      <c r="M100" s="356" t="e">
        <f>IF(ISNUMBER(Regressions!N110),ROUND(Regressions!N110, 1), NA())</f>
        <v>#N/A</v>
      </c>
      <c r="N100" s="249" t="e">
        <f>IF(ISNUMBER(Regressions!O110),ROUND(Regressions!O110, 1), NA())</f>
        <v>#N/A</v>
      </c>
      <c r="O100" s="357" t="e">
        <f>IF(ISNUMBER(Regressions!Q110),ROUND(Regressions!Q110, 1), NA())</f>
        <v>#N/A</v>
      </c>
      <c r="P100" s="355" t="e">
        <f>IF(ISNUMBER(Regressions!R110),ROUND(Regressions!R110, 1), NA())</f>
        <v>#N/A</v>
      </c>
      <c r="Q100" s="227" t="e">
        <f>IF(ISNUMBER(Regressions!S110),ROUND(Regressions!S110, 1), NA())</f>
        <v>#N/A</v>
      </c>
      <c r="R100" s="356" t="e">
        <f>IF(ISNUMBER(Regressions!T110),ROUND(Regressions!T110, 1), NA())</f>
        <v>#N/A</v>
      </c>
      <c r="S100" s="249" t="e">
        <f>IF(ISNUMBER(Regressions!U110),ROUND(Regressions!U110, 1), NA())</f>
        <v>#N/A</v>
      </c>
    </row>
    <row xmlns:x14ac="http://schemas.microsoft.com/office/spreadsheetml/2009/9/ac" r="101" x14ac:dyDescent="0.2">
      <c r="A101" s="352" t="str">
        <f>IF(ISBLANK(Regressions!A111), " ", Regressions!A111)</f>
        <v>Honduras</v>
      </c>
      <c r="B101" s="353">
        <f>IF(ISBLANK(Regressions!B111), " ", Regressions!B111)</f>
        <v>2004</v>
      </c>
      <c r="C101" s="358" t="str">
        <f>IF(ISBLANK(Regressions!C111), " ", Regressions!C111)</f>
        <v>Pre-primary</v>
      </c>
      <c r="D101" s="354">
        <f>IF(ISBLANK(Regressions!D111), " ", Regressions!D111)</f>
        <v>642955</v>
      </c>
      <c r="E101" s="226" t="e">
        <f>IF(ISNUMBER(Regressions!E111),ROUND(Regressions!E111, 1), NA())</f>
        <v>#N/A</v>
      </c>
      <c r="F101" s="355" t="e">
        <f>IF(ISNUMBER(Regressions!F111),ROUND(Regressions!F111, 1), NA())</f>
        <v>#N/A</v>
      </c>
      <c r="G101" s="248" t="e">
        <f>IF(ISNUMBER(Regressions!G111),ROUND(Regressions!G111, 1), NA())</f>
        <v>#N/A</v>
      </c>
      <c r="H101" s="356" t="e">
        <f>IF(ISNUMBER(Regressions!H111),ROUND(Regressions!H111, 1), NA())</f>
        <v>#N/A</v>
      </c>
      <c r="I101" s="249" t="e">
        <f>IF(ISNUMBER(Regressions!I111),ROUND(Regressions!I111, 1), NA())</f>
        <v>#N/A</v>
      </c>
      <c r="J101" s="357" t="e">
        <f>IF(ISNUMBER(Regressions!K111),ROUND(Regressions!K111, 1), NA())</f>
        <v>#N/A</v>
      </c>
      <c r="K101" s="355" t="e">
        <f>IF(ISNUMBER(Regressions!L111),ROUND(Regressions!L111, 1), NA())</f>
        <v>#N/A</v>
      </c>
      <c r="L101" s="250" t="e">
        <f>IF(ISNUMBER(Regressions!M111),ROUND(Regressions!M111, 1), NA())</f>
        <v>#N/A</v>
      </c>
      <c r="M101" s="356" t="e">
        <f>IF(ISNUMBER(Regressions!N111),ROUND(Regressions!N111, 1), NA())</f>
        <v>#N/A</v>
      </c>
      <c r="N101" s="249" t="e">
        <f>IF(ISNUMBER(Regressions!O111),ROUND(Regressions!O111, 1), NA())</f>
        <v>#N/A</v>
      </c>
      <c r="O101" s="357" t="e">
        <f>IF(ISNUMBER(Regressions!Q111),ROUND(Regressions!Q111, 1), NA())</f>
        <v>#N/A</v>
      </c>
      <c r="P101" s="355" t="e">
        <f>IF(ISNUMBER(Regressions!R111),ROUND(Regressions!R111, 1), NA())</f>
        <v>#N/A</v>
      </c>
      <c r="Q101" s="227" t="e">
        <f>IF(ISNUMBER(Regressions!S111),ROUND(Regressions!S111, 1), NA())</f>
        <v>#N/A</v>
      </c>
      <c r="R101" s="356" t="e">
        <f>IF(ISNUMBER(Regressions!T111),ROUND(Regressions!T111, 1), NA())</f>
        <v>#N/A</v>
      </c>
      <c r="S101" s="249" t="e">
        <f>IF(ISNUMBER(Regressions!U111),ROUND(Regressions!U111, 1), NA())</f>
        <v>#N/A</v>
      </c>
    </row>
    <row xmlns:x14ac="http://schemas.microsoft.com/office/spreadsheetml/2009/9/ac" r="102" x14ac:dyDescent="0.2">
      <c r="A102" s="352" t="str">
        <f>IF(ISBLANK(Regressions!A112), " ", Regressions!A112)</f>
        <v>Honduras</v>
      </c>
      <c r="B102" s="353">
        <f>IF(ISBLANK(Regressions!B112), " ", Regressions!B112)</f>
        <v>2005</v>
      </c>
      <c r="C102" s="358" t="str">
        <f>IF(ISBLANK(Regressions!C112), " ", Regressions!C112)</f>
        <v>Pre-primary</v>
      </c>
      <c r="D102" s="354">
        <f>IF(ISBLANK(Regressions!D112), " ", Regressions!D112)</f>
        <v>649808</v>
      </c>
      <c r="E102" s="226" t="e">
        <f>IF(ISNUMBER(Regressions!E112),ROUND(Regressions!E112, 1), NA())</f>
        <v>#N/A</v>
      </c>
      <c r="F102" s="355" t="e">
        <f>IF(ISNUMBER(Regressions!F112),ROUND(Regressions!F112, 1), NA())</f>
        <v>#N/A</v>
      </c>
      <c r="G102" s="248" t="e">
        <f>IF(ISNUMBER(Regressions!G112),ROUND(Regressions!G112, 1), NA())</f>
        <v>#N/A</v>
      </c>
      <c r="H102" s="356" t="e">
        <f>IF(ISNUMBER(Regressions!H112),ROUND(Regressions!H112, 1), NA())</f>
        <v>#N/A</v>
      </c>
      <c r="I102" s="249" t="e">
        <f>IF(ISNUMBER(Regressions!I112),ROUND(Regressions!I112, 1), NA())</f>
        <v>#N/A</v>
      </c>
      <c r="J102" s="357" t="e">
        <f>IF(ISNUMBER(Regressions!K112),ROUND(Regressions!K112, 1), NA())</f>
        <v>#N/A</v>
      </c>
      <c r="K102" s="355" t="e">
        <f>IF(ISNUMBER(Regressions!L112),ROUND(Regressions!L112, 1), NA())</f>
        <v>#N/A</v>
      </c>
      <c r="L102" s="250" t="e">
        <f>IF(ISNUMBER(Regressions!M112),ROUND(Regressions!M112, 1), NA())</f>
        <v>#N/A</v>
      </c>
      <c r="M102" s="356" t="e">
        <f>IF(ISNUMBER(Regressions!N112),ROUND(Regressions!N112, 1), NA())</f>
        <v>#N/A</v>
      </c>
      <c r="N102" s="249" t="e">
        <f>IF(ISNUMBER(Regressions!O112),ROUND(Regressions!O112, 1), NA())</f>
        <v>#N/A</v>
      </c>
      <c r="O102" s="357" t="e">
        <f>IF(ISNUMBER(Regressions!Q112),ROUND(Regressions!Q112, 1), NA())</f>
        <v>#N/A</v>
      </c>
      <c r="P102" s="355" t="e">
        <f>IF(ISNUMBER(Regressions!R112),ROUND(Regressions!R112, 1), NA())</f>
        <v>#N/A</v>
      </c>
      <c r="Q102" s="227" t="e">
        <f>IF(ISNUMBER(Regressions!S112),ROUND(Regressions!S112, 1), NA())</f>
        <v>#N/A</v>
      </c>
      <c r="R102" s="356" t="e">
        <f>IF(ISNUMBER(Regressions!T112),ROUND(Regressions!T112, 1), NA())</f>
        <v>#N/A</v>
      </c>
      <c r="S102" s="249" t="e">
        <f>IF(ISNUMBER(Regressions!U112),ROUND(Regressions!U112, 1), NA())</f>
        <v>#N/A</v>
      </c>
    </row>
    <row xmlns:x14ac="http://schemas.microsoft.com/office/spreadsheetml/2009/9/ac" r="103" x14ac:dyDescent="0.2">
      <c r="A103" s="352" t="str">
        <f>IF(ISBLANK(Regressions!A113), " ", Regressions!A113)</f>
        <v>Honduras</v>
      </c>
      <c r="B103" s="353">
        <f>IF(ISBLANK(Regressions!B113), " ", Regressions!B113)</f>
        <v>2006</v>
      </c>
      <c r="C103" s="358" t="str">
        <f>IF(ISBLANK(Regressions!C113), " ", Regressions!C113)</f>
        <v>Pre-primary</v>
      </c>
      <c r="D103" s="354">
        <f>IF(ISBLANK(Regressions!D113), " ", Regressions!D113)</f>
        <v>652002</v>
      </c>
      <c r="E103" s="226" t="e">
        <f>IF(ISNUMBER(Regressions!E113),ROUND(Regressions!E113, 1), NA())</f>
        <v>#N/A</v>
      </c>
      <c r="F103" s="355" t="e">
        <f>IF(ISNUMBER(Regressions!F113),ROUND(Regressions!F113, 1), NA())</f>
        <v>#N/A</v>
      </c>
      <c r="G103" s="248" t="e">
        <f>IF(ISNUMBER(Regressions!G113),ROUND(Regressions!G113, 1), NA())</f>
        <v>#N/A</v>
      </c>
      <c r="H103" s="356" t="e">
        <f>IF(ISNUMBER(Regressions!H113),ROUND(Regressions!H113, 1), NA())</f>
        <v>#N/A</v>
      </c>
      <c r="I103" s="249" t="e">
        <f>IF(ISNUMBER(Regressions!I113),ROUND(Regressions!I113, 1), NA())</f>
        <v>#N/A</v>
      </c>
      <c r="J103" s="357" t="e">
        <f>IF(ISNUMBER(Regressions!K113),ROUND(Regressions!K113, 1), NA())</f>
        <v>#N/A</v>
      </c>
      <c r="K103" s="355" t="e">
        <f>IF(ISNUMBER(Regressions!L113),ROUND(Regressions!L113, 1), NA())</f>
        <v>#N/A</v>
      </c>
      <c r="L103" s="250" t="e">
        <f>IF(ISNUMBER(Regressions!M113),ROUND(Regressions!M113, 1), NA())</f>
        <v>#N/A</v>
      </c>
      <c r="M103" s="356" t="e">
        <f>IF(ISNUMBER(Regressions!N113),ROUND(Regressions!N113, 1), NA())</f>
        <v>#N/A</v>
      </c>
      <c r="N103" s="249" t="e">
        <f>IF(ISNUMBER(Regressions!O113),ROUND(Regressions!O113, 1), NA())</f>
        <v>#N/A</v>
      </c>
      <c r="O103" s="357" t="e">
        <f>IF(ISNUMBER(Regressions!Q113),ROUND(Regressions!Q113, 1), NA())</f>
        <v>#N/A</v>
      </c>
      <c r="P103" s="355" t="e">
        <f>IF(ISNUMBER(Regressions!R113),ROUND(Regressions!R113, 1), NA())</f>
        <v>#N/A</v>
      </c>
      <c r="Q103" s="227" t="e">
        <f>IF(ISNUMBER(Regressions!S113),ROUND(Regressions!S113, 1), NA())</f>
        <v>#N/A</v>
      </c>
      <c r="R103" s="356" t="e">
        <f>IF(ISNUMBER(Regressions!T113),ROUND(Regressions!T113, 1), NA())</f>
        <v>#N/A</v>
      </c>
      <c r="S103" s="249" t="e">
        <f>IF(ISNUMBER(Regressions!U113),ROUND(Regressions!U113, 1), NA())</f>
        <v>#N/A</v>
      </c>
    </row>
    <row xmlns:x14ac="http://schemas.microsoft.com/office/spreadsheetml/2009/9/ac" r="104" x14ac:dyDescent="0.2">
      <c r="A104" s="352" t="str">
        <f>IF(ISBLANK(Regressions!A114), " ", Regressions!A114)</f>
        <v>Honduras</v>
      </c>
      <c r="B104" s="353">
        <f>IF(ISBLANK(Regressions!B114), " ", Regressions!B114)</f>
        <v>2007</v>
      </c>
      <c r="C104" s="358" t="str">
        <f>IF(ISBLANK(Regressions!C114), " ", Regressions!C114)</f>
        <v>Pre-primary</v>
      </c>
      <c r="D104" s="354">
        <f>IF(ISBLANK(Regressions!D114), " ", Regressions!D114)</f>
        <v>651844</v>
      </c>
      <c r="E104" s="226" t="e">
        <f>IF(ISNUMBER(Regressions!E114),ROUND(Regressions!E114, 1), NA())</f>
        <v>#N/A</v>
      </c>
      <c r="F104" s="355" t="e">
        <f>IF(ISNUMBER(Regressions!F114),ROUND(Regressions!F114, 1), NA())</f>
        <v>#N/A</v>
      </c>
      <c r="G104" s="248" t="e">
        <f>IF(ISNUMBER(Regressions!G114),ROUND(Regressions!G114, 1), NA())</f>
        <v>#N/A</v>
      </c>
      <c r="H104" s="356" t="e">
        <f>IF(ISNUMBER(Regressions!H114),ROUND(Regressions!H114, 1), NA())</f>
        <v>#N/A</v>
      </c>
      <c r="I104" s="249" t="e">
        <f>IF(ISNUMBER(Regressions!I114),ROUND(Regressions!I114, 1), NA())</f>
        <v>#N/A</v>
      </c>
      <c r="J104" s="357" t="e">
        <f>IF(ISNUMBER(Regressions!K114),ROUND(Regressions!K114, 1), NA())</f>
        <v>#N/A</v>
      </c>
      <c r="K104" s="355" t="e">
        <f>IF(ISNUMBER(Regressions!L114),ROUND(Regressions!L114, 1), NA())</f>
        <v>#N/A</v>
      </c>
      <c r="L104" s="250" t="e">
        <f>IF(ISNUMBER(Regressions!M114),ROUND(Regressions!M114, 1), NA())</f>
        <v>#N/A</v>
      </c>
      <c r="M104" s="356" t="e">
        <f>IF(ISNUMBER(Regressions!N114),ROUND(Regressions!N114, 1), NA())</f>
        <v>#N/A</v>
      </c>
      <c r="N104" s="249" t="e">
        <f>IF(ISNUMBER(Regressions!O114),ROUND(Regressions!O114, 1), NA())</f>
        <v>#N/A</v>
      </c>
      <c r="O104" s="357" t="e">
        <f>IF(ISNUMBER(Regressions!Q114),ROUND(Regressions!Q114, 1), NA())</f>
        <v>#N/A</v>
      </c>
      <c r="P104" s="355" t="e">
        <f>IF(ISNUMBER(Regressions!R114),ROUND(Regressions!R114, 1), NA())</f>
        <v>#N/A</v>
      </c>
      <c r="Q104" s="227" t="e">
        <f>IF(ISNUMBER(Regressions!S114),ROUND(Regressions!S114, 1), NA())</f>
        <v>#N/A</v>
      </c>
      <c r="R104" s="356" t="e">
        <f>IF(ISNUMBER(Regressions!T114),ROUND(Regressions!T114, 1), NA())</f>
        <v>#N/A</v>
      </c>
      <c r="S104" s="249" t="e">
        <f>IF(ISNUMBER(Regressions!U114),ROUND(Regressions!U114, 1), NA())</f>
        <v>#N/A</v>
      </c>
    </row>
    <row xmlns:x14ac="http://schemas.microsoft.com/office/spreadsheetml/2009/9/ac" r="105" x14ac:dyDescent="0.2">
      <c r="A105" s="352" t="str">
        <f>IF(ISBLANK(Regressions!A115), " ", Regressions!A115)</f>
        <v>Honduras</v>
      </c>
      <c r="B105" s="353">
        <f>IF(ISBLANK(Regressions!B115), " ", Regressions!B115)</f>
        <v>2008</v>
      </c>
      <c r="C105" s="358" t="str">
        <f>IF(ISBLANK(Regressions!C115), " ", Regressions!C115)</f>
        <v>Pre-primary</v>
      </c>
      <c r="D105" s="354">
        <f>IF(ISBLANK(Regressions!D115), " ", Regressions!D115)</f>
        <v>650322</v>
      </c>
      <c r="E105" s="226" t="e">
        <f>IF(ISNUMBER(Regressions!E115),ROUND(Regressions!E115, 1), NA())</f>
        <v>#N/A</v>
      </c>
      <c r="F105" s="355" t="e">
        <f>IF(ISNUMBER(Regressions!F115),ROUND(Regressions!F115, 1), NA())</f>
        <v>#N/A</v>
      </c>
      <c r="G105" s="248" t="e">
        <f>IF(ISNUMBER(Regressions!G115),ROUND(Regressions!G115, 1), NA())</f>
        <v>#N/A</v>
      </c>
      <c r="H105" s="356" t="e">
        <f>IF(ISNUMBER(Regressions!H115),ROUND(Regressions!H115, 1), NA())</f>
        <v>#N/A</v>
      </c>
      <c r="I105" s="249" t="e">
        <f>IF(ISNUMBER(Regressions!I115),ROUND(Regressions!I115, 1), NA())</f>
        <v>#N/A</v>
      </c>
      <c r="J105" s="357" t="e">
        <f>IF(ISNUMBER(Regressions!K115),ROUND(Regressions!K115, 1), NA())</f>
        <v>#N/A</v>
      </c>
      <c r="K105" s="355" t="e">
        <f>IF(ISNUMBER(Regressions!L115),ROUND(Regressions!L115, 1), NA())</f>
        <v>#N/A</v>
      </c>
      <c r="L105" s="250" t="e">
        <f>IF(ISNUMBER(Regressions!M115),ROUND(Regressions!M115, 1), NA())</f>
        <v>#N/A</v>
      </c>
      <c r="M105" s="356" t="e">
        <f>IF(ISNUMBER(Regressions!N115),ROUND(Regressions!N115, 1), NA())</f>
        <v>#N/A</v>
      </c>
      <c r="N105" s="249" t="e">
        <f>IF(ISNUMBER(Regressions!O115),ROUND(Regressions!O115, 1), NA())</f>
        <v>#N/A</v>
      </c>
      <c r="O105" s="357" t="e">
        <f>IF(ISNUMBER(Regressions!Q115),ROUND(Regressions!Q115, 1), NA())</f>
        <v>#N/A</v>
      </c>
      <c r="P105" s="355" t="e">
        <f>IF(ISNUMBER(Regressions!R115),ROUND(Regressions!R115, 1), NA())</f>
        <v>#N/A</v>
      </c>
      <c r="Q105" s="227" t="e">
        <f>IF(ISNUMBER(Regressions!S115),ROUND(Regressions!S115, 1), NA())</f>
        <v>#N/A</v>
      </c>
      <c r="R105" s="356" t="e">
        <f>IF(ISNUMBER(Regressions!T115),ROUND(Regressions!T115, 1), NA())</f>
        <v>#N/A</v>
      </c>
      <c r="S105" s="249" t="e">
        <f>IF(ISNUMBER(Regressions!U115),ROUND(Regressions!U115, 1), NA())</f>
        <v>#N/A</v>
      </c>
    </row>
    <row xmlns:x14ac="http://schemas.microsoft.com/office/spreadsheetml/2009/9/ac" r="106" x14ac:dyDescent="0.2">
      <c r="A106" s="352" t="str">
        <f>IF(ISBLANK(Regressions!A116), " ", Regressions!A116)</f>
        <v>Honduras</v>
      </c>
      <c r="B106" s="353">
        <f>IF(ISBLANK(Regressions!B116), " ", Regressions!B116)</f>
        <v>2009</v>
      </c>
      <c r="C106" s="358" t="str">
        <f>IF(ISBLANK(Regressions!C116), " ", Regressions!C116)</f>
        <v>Pre-primary</v>
      </c>
      <c r="D106" s="354">
        <f>IF(ISBLANK(Regressions!D116), " ", Regressions!D116)</f>
        <v>648142</v>
      </c>
      <c r="E106" s="226" t="e">
        <f>IF(ISNUMBER(Regressions!E116),ROUND(Regressions!E116, 1), NA())</f>
        <v>#N/A</v>
      </c>
      <c r="F106" s="355" t="e">
        <f>IF(ISNUMBER(Regressions!F116),ROUND(Regressions!F116, 1), NA())</f>
        <v>#N/A</v>
      </c>
      <c r="G106" s="248" t="e">
        <f>IF(ISNUMBER(Regressions!G116),ROUND(Regressions!G116, 1), NA())</f>
        <v>#N/A</v>
      </c>
      <c r="H106" s="356" t="e">
        <f>IF(ISNUMBER(Regressions!H116),ROUND(Regressions!H116, 1), NA())</f>
        <v>#N/A</v>
      </c>
      <c r="I106" s="249" t="e">
        <f>IF(ISNUMBER(Regressions!I116),ROUND(Regressions!I116, 1), NA())</f>
        <v>#N/A</v>
      </c>
      <c r="J106" s="357" t="e">
        <f>IF(ISNUMBER(Regressions!K116),ROUND(Regressions!K116, 1), NA())</f>
        <v>#N/A</v>
      </c>
      <c r="K106" s="355" t="e">
        <f>IF(ISNUMBER(Regressions!L116),ROUND(Regressions!L116, 1), NA())</f>
        <v>#N/A</v>
      </c>
      <c r="L106" s="250" t="e">
        <f>IF(ISNUMBER(Regressions!M116),ROUND(Regressions!M116, 1), NA())</f>
        <v>#N/A</v>
      </c>
      <c r="M106" s="356" t="e">
        <f>IF(ISNUMBER(Regressions!N116),ROUND(Regressions!N116, 1), NA())</f>
        <v>#N/A</v>
      </c>
      <c r="N106" s="249" t="e">
        <f>IF(ISNUMBER(Regressions!O116),ROUND(Regressions!O116, 1), NA())</f>
        <v>#N/A</v>
      </c>
      <c r="O106" s="357" t="e">
        <f>IF(ISNUMBER(Regressions!Q116),ROUND(Regressions!Q116, 1), NA())</f>
        <v>#N/A</v>
      </c>
      <c r="P106" s="355" t="e">
        <f>IF(ISNUMBER(Regressions!R116),ROUND(Regressions!R116, 1), NA())</f>
        <v>#N/A</v>
      </c>
      <c r="Q106" s="227" t="e">
        <f>IF(ISNUMBER(Regressions!S116),ROUND(Regressions!S116, 1), NA())</f>
        <v>#N/A</v>
      </c>
      <c r="R106" s="356" t="e">
        <f>IF(ISNUMBER(Regressions!T116),ROUND(Regressions!T116, 1), NA())</f>
        <v>#N/A</v>
      </c>
      <c r="S106" s="249" t="e">
        <f>IF(ISNUMBER(Regressions!U116),ROUND(Regressions!U116, 1), NA())</f>
        <v>#N/A</v>
      </c>
    </row>
    <row xmlns:x14ac="http://schemas.microsoft.com/office/spreadsheetml/2009/9/ac" r="107" x14ac:dyDescent="0.2">
      <c r="A107" s="352" t="str">
        <f>IF(ISBLANK(Regressions!A117), " ", Regressions!A117)</f>
        <v>Honduras</v>
      </c>
      <c r="B107" s="353">
        <f>IF(ISBLANK(Regressions!B117), " ", Regressions!B117)</f>
        <v>2010</v>
      </c>
      <c r="C107" s="358" t="str">
        <f>IF(ISBLANK(Regressions!C117), " ", Regressions!C117)</f>
        <v>Pre-primary</v>
      </c>
      <c r="D107" s="354">
        <f>IF(ISBLANK(Regressions!D117), " ", Regressions!D117)</f>
        <v>645746</v>
      </c>
      <c r="E107" s="226">
        <f>IF(ISNUMBER(Regressions!E117),ROUND(Regressions!E117, 1), NA())</f>
        <v>79.599999999999994</v>
      </c>
      <c r="F107" s="355" t="e">
        <f>IF(ISNUMBER(Regressions!F117),ROUND(Regressions!F117, 1), NA())</f>
        <v>#N/A</v>
      </c>
      <c r="G107" s="248" t="e">
        <f>IF(ISNUMBER(Regressions!G117),ROUND(Regressions!G117, 1), NA())</f>
        <v>#N/A</v>
      </c>
      <c r="H107" s="356" t="e">
        <f>IF(ISNUMBER(Regressions!H117),ROUND(Regressions!H117, 1), NA())</f>
        <v>#N/A</v>
      </c>
      <c r="I107" s="249">
        <f>IF(ISNUMBER(Regressions!I117),ROUND(Regressions!I117, 1), NA())</f>
        <v>20.399999999999999</v>
      </c>
      <c r="J107" s="357" t="e">
        <f>IF(ISNUMBER(Regressions!K117),ROUND(Regressions!K117, 1), NA())</f>
        <v>#N/A</v>
      </c>
      <c r="K107" s="355" t="e">
        <f>IF(ISNUMBER(Regressions!L117),ROUND(Regressions!L117, 1), NA())</f>
        <v>#N/A</v>
      </c>
      <c r="L107" s="250" t="e">
        <f>IF(ISNUMBER(Regressions!M117),ROUND(Regressions!M117, 1), NA())</f>
        <v>#N/A</v>
      </c>
      <c r="M107" s="356" t="e">
        <f>IF(ISNUMBER(Regressions!N117),ROUND(Regressions!N117, 1), NA())</f>
        <v>#N/A</v>
      </c>
      <c r="N107" s="249" t="e">
        <f>IF(ISNUMBER(Regressions!O117),ROUND(Regressions!O117, 1), NA())</f>
        <v>#N/A</v>
      </c>
      <c r="O107" s="357" t="e">
        <f>IF(ISNUMBER(Regressions!Q117),ROUND(Regressions!Q117, 1), NA())</f>
        <v>#N/A</v>
      </c>
      <c r="P107" s="355" t="e">
        <f>IF(ISNUMBER(Regressions!R117),ROUND(Regressions!R117, 1), NA())</f>
        <v>#N/A</v>
      </c>
      <c r="Q107" s="227" t="e">
        <f>IF(ISNUMBER(Regressions!S117),ROUND(Regressions!S117, 1), NA())</f>
        <v>#N/A</v>
      </c>
      <c r="R107" s="356" t="e">
        <f>IF(ISNUMBER(Regressions!T117),ROUND(Regressions!T117, 1), NA())</f>
        <v>#N/A</v>
      </c>
      <c r="S107" s="249" t="e">
        <f>IF(ISNUMBER(Regressions!U117),ROUND(Regressions!U117, 1), NA())</f>
        <v>#N/A</v>
      </c>
    </row>
    <row xmlns:x14ac="http://schemas.microsoft.com/office/spreadsheetml/2009/9/ac" r="108" x14ac:dyDescent="0.2">
      <c r="A108" s="352" t="str">
        <f>IF(ISBLANK(Regressions!A118), " ", Regressions!A118)</f>
        <v>Honduras</v>
      </c>
      <c r="B108" s="353">
        <f>IF(ISBLANK(Regressions!B118), " ", Regressions!B118)</f>
        <v>2011</v>
      </c>
      <c r="C108" s="358" t="str">
        <f>IF(ISBLANK(Regressions!C118), " ", Regressions!C118)</f>
        <v>Pre-primary</v>
      </c>
      <c r="D108" s="354">
        <f>IF(ISBLANK(Regressions!D118), " ", Regressions!D118)</f>
        <v>642786</v>
      </c>
      <c r="E108" s="226">
        <f>IF(ISNUMBER(Regressions!E118),ROUND(Regressions!E118, 1), NA())</f>
        <v>79.599999999999994</v>
      </c>
      <c r="F108" s="355" t="e">
        <f>IF(ISNUMBER(Regressions!F118),ROUND(Regressions!F118, 1), NA())</f>
        <v>#N/A</v>
      </c>
      <c r="G108" s="248" t="e">
        <f>IF(ISNUMBER(Regressions!G118),ROUND(Regressions!G118, 1), NA())</f>
        <v>#N/A</v>
      </c>
      <c r="H108" s="356" t="e">
        <f>IF(ISNUMBER(Regressions!H118),ROUND(Regressions!H118, 1), NA())</f>
        <v>#N/A</v>
      </c>
      <c r="I108" s="249">
        <f>IF(ISNUMBER(Regressions!I118),ROUND(Regressions!I118, 1), NA())</f>
        <v>20.399999999999999</v>
      </c>
      <c r="J108" s="357" t="e">
        <f>IF(ISNUMBER(Regressions!K118),ROUND(Regressions!K118, 1), NA())</f>
        <v>#N/A</v>
      </c>
      <c r="K108" s="355" t="e">
        <f>IF(ISNUMBER(Regressions!L118),ROUND(Regressions!L118, 1), NA())</f>
        <v>#N/A</v>
      </c>
      <c r="L108" s="250" t="e">
        <f>IF(ISNUMBER(Regressions!M118),ROUND(Regressions!M118, 1), NA())</f>
        <v>#N/A</v>
      </c>
      <c r="M108" s="356" t="e">
        <f>IF(ISNUMBER(Regressions!N118),ROUND(Regressions!N118, 1), NA())</f>
        <v>#N/A</v>
      </c>
      <c r="N108" s="249" t="e">
        <f>IF(ISNUMBER(Regressions!O118),ROUND(Regressions!O118, 1), NA())</f>
        <v>#N/A</v>
      </c>
      <c r="O108" s="357" t="e">
        <f>IF(ISNUMBER(Regressions!Q118),ROUND(Regressions!Q118, 1), NA())</f>
        <v>#N/A</v>
      </c>
      <c r="P108" s="355" t="e">
        <f>IF(ISNUMBER(Regressions!R118),ROUND(Regressions!R118, 1), NA())</f>
        <v>#N/A</v>
      </c>
      <c r="Q108" s="227" t="e">
        <f>IF(ISNUMBER(Regressions!S118),ROUND(Regressions!S118, 1), NA())</f>
        <v>#N/A</v>
      </c>
      <c r="R108" s="356" t="e">
        <f>IF(ISNUMBER(Regressions!T118),ROUND(Regressions!T118, 1), NA())</f>
        <v>#N/A</v>
      </c>
      <c r="S108" s="249" t="e">
        <f>IF(ISNUMBER(Regressions!U118),ROUND(Regressions!U118, 1), NA())</f>
        <v>#N/A</v>
      </c>
    </row>
    <row xmlns:x14ac="http://schemas.microsoft.com/office/spreadsheetml/2009/9/ac" r="109" x14ac:dyDescent="0.2">
      <c r="A109" s="352" t="str">
        <f>IF(ISBLANK(Regressions!A119), " ", Regressions!A119)</f>
        <v>Honduras</v>
      </c>
      <c r="B109" s="353">
        <f>IF(ISBLANK(Regressions!B119), " ", Regressions!B119)</f>
        <v>2012</v>
      </c>
      <c r="C109" s="358" t="str">
        <f>IF(ISBLANK(Regressions!C119), " ", Regressions!C119)</f>
        <v>Pre-primary</v>
      </c>
      <c r="D109" s="354">
        <f>IF(ISBLANK(Regressions!D119), " ", Regressions!D119)</f>
        <v>639572</v>
      </c>
      <c r="E109" s="226">
        <f>IF(ISNUMBER(Regressions!E119),ROUND(Regressions!E119, 1), NA())</f>
        <v>79.599999999999994</v>
      </c>
      <c r="F109" s="355" t="e">
        <f>IF(ISNUMBER(Regressions!F119),ROUND(Regressions!F119, 1), NA())</f>
        <v>#N/A</v>
      </c>
      <c r="G109" s="248" t="e">
        <f>IF(ISNUMBER(Regressions!G119),ROUND(Regressions!G119, 1), NA())</f>
        <v>#N/A</v>
      </c>
      <c r="H109" s="356" t="e">
        <f>IF(ISNUMBER(Regressions!H119),ROUND(Regressions!H119, 1), NA())</f>
        <v>#N/A</v>
      </c>
      <c r="I109" s="249">
        <f>IF(ISNUMBER(Regressions!I119),ROUND(Regressions!I119, 1), NA())</f>
        <v>20.399999999999999</v>
      </c>
      <c r="J109" s="357" t="e">
        <f>IF(ISNUMBER(Regressions!K119),ROUND(Regressions!K119, 1), NA())</f>
        <v>#N/A</v>
      </c>
      <c r="K109" s="355" t="e">
        <f>IF(ISNUMBER(Regressions!L119),ROUND(Regressions!L119, 1), NA())</f>
        <v>#N/A</v>
      </c>
      <c r="L109" s="250" t="e">
        <f>IF(ISNUMBER(Regressions!M119),ROUND(Regressions!M119, 1), NA())</f>
        <v>#N/A</v>
      </c>
      <c r="M109" s="356" t="e">
        <f>IF(ISNUMBER(Regressions!N119),ROUND(Regressions!N119, 1), NA())</f>
        <v>#N/A</v>
      </c>
      <c r="N109" s="249" t="e">
        <f>IF(ISNUMBER(Regressions!O119),ROUND(Regressions!O119, 1), NA())</f>
        <v>#N/A</v>
      </c>
      <c r="O109" s="357" t="e">
        <f>IF(ISNUMBER(Regressions!Q119),ROUND(Regressions!Q119, 1), NA())</f>
        <v>#N/A</v>
      </c>
      <c r="P109" s="355" t="e">
        <f>IF(ISNUMBER(Regressions!R119),ROUND(Regressions!R119, 1), NA())</f>
        <v>#N/A</v>
      </c>
      <c r="Q109" s="227" t="e">
        <f>IF(ISNUMBER(Regressions!S119),ROUND(Regressions!S119, 1), NA())</f>
        <v>#N/A</v>
      </c>
      <c r="R109" s="356" t="e">
        <f>IF(ISNUMBER(Regressions!T119),ROUND(Regressions!T119, 1), NA())</f>
        <v>#N/A</v>
      </c>
      <c r="S109" s="249" t="e">
        <f>IF(ISNUMBER(Regressions!U119),ROUND(Regressions!U119, 1), NA())</f>
        <v>#N/A</v>
      </c>
    </row>
    <row xmlns:x14ac="http://schemas.microsoft.com/office/spreadsheetml/2009/9/ac" r="110" x14ac:dyDescent="0.2">
      <c r="A110" s="352" t="str">
        <f>IF(ISBLANK(Regressions!A120), " ", Regressions!A120)</f>
        <v>Honduras</v>
      </c>
      <c r="B110" s="353">
        <f>IF(ISBLANK(Regressions!B120), " ", Regressions!B120)</f>
        <v>2013</v>
      </c>
      <c r="C110" s="358" t="str">
        <f>IF(ISBLANK(Regressions!C120), " ", Regressions!C120)</f>
        <v>Pre-primary</v>
      </c>
      <c r="D110" s="354">
        <f>IF(ISBLANK(Regressions!D120), " ", Regressions!D120)</f>
        <v>635906</v>
      </c>
      <c r="E110" s="226">
        <f>IF(ISNUMBER(Regressions!E120),ROUND(Regressions!E120, 1), NA())</f>
        <v>79.599999999999994</v>
      </c>
      <c r="F110" s="355" t="e">
        <f>IF(ISNUMBER(Regressions!F120),ROUND(Regressions!F120, 1), NA())</f>
        <v>#N/A</v>
      </c>
      <c r="G110" s="248" t="e">
        <f>IF(ISNUMBER(Regressions!G120),ROUND(Regressions!G120, 1), NA())</f>
        <v>#N/A</v>
      </c>
      <c r="H110" s="356" t="e">
        <f>IF(ISNUMBER(Regressions!H120),ROUND(Regressions!H120, 1), NA())</f>
        <v>#N/A</v>
      </c>
      <c r="I110" s="249">
        <f>IF(ISNUMBER(Regressions!I120),ROUND(Regressions!I120, 1), NA())</f>
        <v>20.399999999999999</v>
      </c>
      <c r="J110" s="357" t="e">
        <f>IF(ISNUMBER(Regressions!K120),ROUND(Regressions!K120, 1), NA())</f>
        <v>#N/A</v>
      </c>
      <c r="K110" s="355" t="e">
        <f>IF(ISNUMBER(Regressions!L120),ROUND(Regressions!L120, 1), NA())</f>
        <v>#N/A</v>
      </c>
      <c r="L110" s="250" t="e">
        <f>IF(ISNUMBER(Regressions!M120),ROUND(Regressions!M120, 1), NA())</f>
        <v>#N/A</v>
      </c>
      <c r="M110" s="356" t="e">
        <f>IF(ISNUMBER(Regressions!N120),ROUND(Regressions!N120, 1), NA())</f>
        <v>#N/A</v>
      </c>
      <c r="N110" s="249" t="e">
        <f>IF(ISNUMBER(Regressions!O120),ROUND(Regressions!O120, 1), NA())</f>
        <v>#N/A</v>
      </c>
      <c r="O110" s="357" t="e">
        <f>IF(ISNUMBER(Regressions!Q120),ROUND(Regressions!Q120, 1), NA())</f>
        <v>#N/A</v>
      </c>
      <c r="P110" s="355" t="e">
        <f>IF(ISNUMBER(Regressions!R120),ROUND(Regressions!R120, 1), NA())</f>
        <v>#N/A</v>
      </c>
      <c r="Q110" s="227" t="e">
        <f>IF(ISNUMBER(Regressions!S120),ROUND(Regressions!S120, 1), NA())</f>
        <v>#N/A</v>
      </c>
      <c r="R110" s="356" t="e">
        <f>IF(ISNUMBER(Regressions!T120),ROUND(Regressions!T120, 1), NA())</f>
        <v>#N/A</v>
      </c>
      <c r="S110" s="249" t="e">
        <f>IF(ISNUMBER(Regressions!U120),ROUND(Regressions!U120, 1), NA())</f>
        <v>#N/A</v>
      </c>
    </row>
    <row xmlns:x14ac="http://schemas.microsoft.com/office/spreadsheetml/2009/9/ac" r="111" x14ac:dyDescent="0.2">
      <c r="A111" s="352" t="str">
        <f>IF(ISBLANK(Regressions!A121), " ", Regressions!A121)</f>
        <v>Honduras</v>
      </c>
      <c r="B111" s="353">
        <f>IF(ISBLANK(Regressions!B121), " ", Regressions!B121)</f>
        <v>2014</v>
      </c>
      <c r="C111" s="358" t="str">
        <f>IF(ISBLANK(Regressions!C121), " ", Regressions!C121)</f>
        <v>Pre-primary</v>
      </c>
      <c r="D111" s="354">
        <f>IF(ISBLANK(Regressions!D121), " ", Regressions!D121)</f>
        <v>632164</v>
      </c>
      <c r="E111" s="226">
        <f>IF(ISNUMBER(Regressions!E121),ROUND(Regressions!E121, 1), NA())</f>
        <v>79.599999999999994</v>
      </c>
      <c r="F111" s="355" t="e">
        <f>IF(ISNUMBER(Regressions!F121),ROUND(Regressions!F121, 1), NA())</f>
        <v>#N/A</v>
      </c>
      <c r="G111" s="248" t="e">
        <f>IF(ISNUMBER(Regressions!G121),ROUND(Regressions!G121, 1), NA())</f>
        <v>#N/A</v>
      </c>
      <c r="H111" s="356" t="e">
        <f>IF(ISNUMBER(Regressions!H121),ROUND(Regressions!H121, 1), NA())</f>
        <v>#N/A</v>
      </c>
      <c r="I111" s="249">
        <f>IF(ISNUMBER(Regressions!I121),ROUND(Regressions!I121, 1), NA())</f>
        <v>20.399999999999999</v>
      </c>
      <c r="J111" s="357" t="e">
        <f>IF(ISNUMBER(Regressions!K121),ROUND(Regressions!K121, 1), NA())</f>
        <v>#N/A</v>
      </c>
      <c r="K111" s="355" t="e">
        <f>IF(ISNUMBER(Regressions!L121),ROUND(Regressions!L121, 1), NA())</f>
        <v>#N/A</v>
      </c>
      <c r="L111" s="250" t="e">
        <f>IF(ISNUMBER(Regressions!M121),ROUND(Regressions!M121, 1), NA())</f>
        <v>#N/A</v>
      </c>
      <c r="M111" s="356" t="e">
        <f>IF(ISNUMBER(Regressions!N121),ROUND(Regressions!N121, 1), NA())</f>
        <v>#N/A</v>
      </c>
      <c r="N111" s="249" t="e">
        <f>IF(ISNUMBER(Regressions!O121),ROUND(Regressions!O121, 1), NA())</f>
        <v>#N/A</v>
      </c>
      <c r="O111" s="357" t="e">
        <f>IF(ISNUMBER(Regressions!Q121),ROUND(Regressions!Q121, 1), NA())</f>
        <v>#N/A</v>
      </c>
      <c r="P111" s="355" t="e">
        <f>IF(ISNUMBER(Regressions!R121),ROUND(Regressions!R121, 1), NA())</f>
        <v>#N/A</v>
      </c>
      <c r="Q111" s="227" t="e">
        <f>IF(ISNUMBER(Regressions!S121),ROUND(Regressions!S121, 1), NA())</f>
        <v>#N/A</v>
      </c>
      <c r="R111" s="356" t="e">
        <f>IF(ISNUMBER(Regressions!T121),ROUND(Regressions!T121, 1), NA())</f>
        <v>#N/A</v>
      </c>
      <c r="S111" s="249" t="e">
        <f>IF(ISNUMBER(Regressions!U121),ROUND(Regressions!U121, 1), NA())</f>
        <v>#N/A</v>
      </c>
    </row>
    <row xmlns:x14ac="http://schemas.microsoft.com/office/spreadsheetml/2009/9/ac" r="112" x14ac:dyDescent="0.2">
      <c r="A112" s="352" t="str">
        <f>IF(ISBLANK(Regressions!A122), " ", Regressions!A122)</f>
        <v>Honduras</v>
      </c>
      <c r="B112" s="353">
        <f>IF(ISBLANK(Regressions!B122), " ", Regressions!B122)</f>
        <v>2015</v>
      </c>
      <c r="C112" s="358" t="str">
        <f>IF(ISBLANK(Regressions!C122), " ", Regressions!C122)</f>
        <v>Pre-primary</v>
      </c>
      <c r="D112" s="354">
        <f>IF(ISBLANK(Regressions!D122), " ", Regressions!D122)</f>
        <v>628291</v>
      </c>
      <c r="E112" s="226">
        <f>IF(ISNUMBER(Regressions!E122),ROUND(Regressions!E122, 1), NA())</f>
        <v>79.599999999999994</v>
      </c>
      <c r="F112" s="355" t="e">
        <f>IF(ISNUMBER(Regressions!F122),ROUND(Regressions!F122, 1), NA())</f>
        <v>#N/A</v>
      </c>
      <c r="G112" s="248" t="e">
        <f>IF(ISNUMBER(Regressions!G122),ROUND(Regressions!G122, 1), NA())</f>
        <v>#N/A</v>
      </c>
      <c r="H112" s="356" t="e">
        <f>IF(ISNUMBER(Regressions!H122),ROUND(Regressions!H122, 1), NA())</f>
        <v>#N/A</v>
      </c>
      <c r="I112" s="249">
        <f>IF(ISNUMBER(Regressions!I122),ROUND(Regressions!I122, 1), NA())</f>
        <v>20.399999999999999</v>
      </c>
      <c r="J112" s="357" t="e">
        <f>IF(ISNUMBER(Regressions!K122),ROUND(Regressions!K122, 1), NA())</f>
        <v>#N/A</v>
      </c>
      <c r="K112" s="355" t="e">
        <f>IF(ISNUMBER(Regressions!L122),ROUND(Regressions!L122, 1), NA())</f>
        <v>#N/A</v>
      </c>
      <c r="L112" s="250" t="e">
        <f>IF(ISNUMBER(Regressions!M122),ROUND(Regressions!M122, 1), NA())</f>
        <v>#N/A</v>
      </c>
      <c r="M112" s="356" t="e">
        <f>IF(ISNUMBER(Regressions!N122),ROUND(Regressions!N122, 1), NA())</f>
        <v>#N/A</v>
      </c>
      <c r="N112" s="249" t="e">
        <f>IF(ISNUMBER(Regressions!O122),ROUND(Regressions!O122, 1), NA())</f>
        <v>#N/A</v>
      </c>
      <c r="O112" s="357" t="e">
        <f>IF(ISNUMBER(Regressions!Q122),ROUND(Regressions!Q122, 1), NA())</f>
        <v>#N/A</v>
      </c>
      <c r="P112" s="355" t="e">
        <f>IF(ISNUMBER(Regressions!R122),ROUND(Regressions!R122, 1), NA())</f>
        <v>#N/A</v>
      </c>
      <c r="Q112" s="227" t="e">
        <f>IF(ISNUMBER(Regressions!S122),ROUND(Regressions!S122, 1), NA())</f>
        <v>#N/A</v>
      </c>
      <c r="R112" s="356" t="e">
        <f>IF(ISNUMBER(Regressions!T122),ROUND(Regressions!T122, 1), NA())</f>
        <v>#N/A</v>
      </c>
      <c r="S112" s="249" t="e">
        <f>IF(ISNUMBER(Regressions!U122),ROUND(Regressions!U122, 1), NA())</f>
        <v>#N/A</v>
      </c>
    </row>
    <row xmlns:x14ac="http://schemas.microsoft.com/office/spreadsheetml/2009/9/ac" r="113" x14ac:dyDescent="0.2">
      <c r="A113" s="352" t="str">
        <f>IF(ISBLANK(Regressions!A123), " ", Regressions!A123)</f>
        <v>Honduras</v>
      </c>
      <c r="B113" s="353">
        <f>IF(ISBLANK(Regressions!B123), " ", Regressions!B123)</f>
        <v>2016</v>
      </c>
      <c r="C113" s="358" t="str">
        <f>IF(ISBLANK(Regressions!C123), " ", Regressions!C123)</f>
        <v>Pre-primary</v>
      </c>
      <c r="D113" s="354">
        <f>IF(ISBLANK(Regressions!D123), " ", Regressions!D123)</f>
        <v>624805</v>
      </c>
      <c r="E113" s="226">
        <f>IF(ISNUMBER(Regressions!E123),ROUND(Regressions!E123, 1), NA())</f>
        <v>79.599999999999994</v>
      </c>
      <c r="F113" s="355" t="e">
        <f>IF(ISNUMBER(Regressions!F123),ROUND(Regressions!F123, 1), NA())</f>
        <v>#N/A</v>
      </c>
      <c r="G113" s="248" t="e">
        <f>IF(ISNUMBER(Regressions!G123),ROUND(Regressions!G123, 1), NA())</f>
        <v>#N/A</v>
      </c>
      <c r="H113" s="356" t="e">
        <f>IF(ISNUMBER(Regressions!H123),ROUND(Regressions!H123, 1), NA())</f>
        <v>#N/A</v>
      </c>
      <c r="I113" s="249">
        <f>IF(ISNUMBER(Regressions!I123),ROUND(Regressions!I123, 1), NA())</f>
        <v>20.399999999999999</v>
      </c>
      <c r="J113" s="357" t="e">
        <f>IF(ISNUMBER(Regressions!K123),ROUND(Regressions!K123, 1), NA())</f>
        <v>#N/A</v>
      </c>
      <c r="K113" s="355" t="e">
        <f>IF(ISNUMBER(Regressions!L123),ROUND(Regressions!L123, 1), NA())</f>
        <v>#N/A</v>
      </c>
      <c r="L113" s="250" t="e">
        <f>IF(ISNUMBER(Regressions!M123),ROUND(Regressions!M123, 1), NA())</f>
        <v>#N/A</v>
      </c>
      <c r="M113" s="356" t="e">
        <f>IF(ISNUMBER(Regressions!N123),ROUND(Regressions!N123, 1), NA())</f>
        <v>#N/A</v>
      </c>
      <c r="N113" s="249" t="e">
        <f>IF(ISNUMBER(Regressions!O123),ROUND(Regressions!O123, 1), NA())</f>
        <v>#N/A</v>
      </c>
      <c r="O113" s="357" t="e">
        <f>IF(ISNUMBER(Regressions!Q123),ROUND(Regressions!Q123, 1), NA())</f>
        <v>#N/A</v>
      </c>
      <c r="P113" s="355" t="e">
        <f>IF(ISNUMBER(Regressions!R123),ROUND(Regressions!R123, 1), NA())</f>
        <v>#N/A</v>
      </c>
      <c r="Q113" s="227" t="e">
        <f>IF(ISNUMBER(Regressions!S123),ROUND(Regressions!S123, 1), NA())</f>
        <v>#N/A</v>
      </c>
      <c r="R113" s="356" t="e">
        <f>IF(ISNUMBER(Regressions!T123),ROUND(Regressions!T123, 1), NA())</f>
        <v>#N/A</v>
      </c>
      <c r="S113" s="249" t="e">
        <f>IF(ISNUMBER(Regressions!U123),ROUND(Regressions!U123, 1), NA())</f>
        <v>#N/A</v>
      </c>
    </row>
    <row xmlns:x14ac="http://schemas.microsoft.com/office/spreadsheetml/2009/9/ac" r="114" x14ac:dyDescent="0.2">
      <c r="A114" s="352" t="str">
        <f>IF(ISBLANK(Regressions!A124), " ", Regressions!A124)</f>
        <v>Honduras</v>
      </c>
      <c r="B114" s="353">
        <f>IF(ISBLANK(Regressions!B124), " ", Regressions!B124)</f>
        <v>2017</v>
      </c>
      <c r="C114" s="358" t="str">
        <f>IF(ISBLANK(Regressions!C124), " ", Regressions!C124)</f>
        <v>Pre-primary</v>
      </c>
      <c r="D114" s="354">
        <f>IF(ISBLANK(Regressions!D124), " ", Regressions!D124)</f>
        <v>622030</v>
      </c>
      <c r="E114" s="226">
        <f>IF(ISNUMBER(Regressions!E124),ROUND(Regressions!E124, 1), NA())</f>
        <v>79.599999999999994</v>
      </c>
      <c r="F114" s="355" t="e">
        <f>IF(ISNUMBER(Regressions!F124),ROUND(Regressions!F124, 1), NA())</f>
        <v>#N/A</v>
      </c>
      <c r="G114" s="248" t="e">
        <f>IF(ISNUMBER(Regressions!G124),ROUND(Regressions!G124, 1), NA())</f>
        <v>#N/A</v>
      </c>
      <c r="H114" s="356" t="e">
        <f>IF(ISNUMBER(Regressions!H124),ROUND(Regressions!H124, 1), NA())</f>
        <v>#N/A</v>
      </c>
      <c r="I114" s="249">
        <f>IF(ISNUMBER(Regressions!I124),ROUND(Regressions!I124, 1), NA())</f>
        <v>20.399999999999999</v>
      </c>
      <c r="J114" s="357" t="e">
        <f>IF(ISNUMBER(Regressions!K124),ROUND(Regressions!K124, 1), NA())</f>
        <v>#N/A</v>
      </c>
      <c r="K114" s="355" t="e">
        <f>IF(ISNUMBER(Regressions!L124),ROUND(Regressions!L124, 1), NA())</f>
        <v>#N/A</v>
      </c>
      <c r="L114" s="250" t="e">
        <f>IF(ISNUMBER(Regressions!M124),ROUND(Regressions!M124, 1), NA())</f>
        <v>#N/A</v>
      </c>
      <c r="M114" s="356" t="e">
        <f>IF(ISNUMBER(Regressions!N124),ROUND(Regressions!N124, 1), NA())</f>
        <v>#N/A</v>
      </c>
      <c r="N114" s="249" t="e">
        <f>IF(ISNUMBER(Regressions!O124),ROUND(Regressions!O124, 1), NA())</f>
        <v>#N/A</v>
      </c>
      <c r="O114" s="357" t="e">
        <f>IF(ISNUMBER(Regressions!Q124),ROUND(Regressions!Q124, 1), NA())</f>
        <v>#N/A</v>
      </c>
      <c r="P114" s="355" t="e">
        <f>IF(ISNUMBER(Regressions!R124),ROUND(Regressions!R124, 1), NA())</f>
        <v>#N/A</v>
      </c>
      <c r="Q114" s="227" t="e">
        <f>IF(ISNUMBER(Regressions!S124),ROUND(Regressions!S124, 1), NA())</f>
        <v>#N/A</v>
      </c>
      <c r="R114" s="356" t="e">
        <f>IF(ISNUMBER(Regressions!T124),ROUND(Regressions!T124, 1), NA())</f>
        <v>#N/A</v>
      </c>
      <c r="S114" s="249" t="e">
        <f>IF(ISNUMBER(Regressions!U124),ROUND(Regressions!U124, 1), NA())</f>
        <v>#N/A</v>
      </c>
    </row>
    <row xmlns:x14ac="http://schemas.microsoft.com/office/spreadsheetml/2009/9/ac" r="115" x14ac:dyDescent="0.2">
      <c r="A115" s="352" t="str">
        <f>IF(ISBLANK(Regressions!A125), " ", Regressions!A125)</f>
        <v>Honduras</v>
      </c>
      <c r="B115" s="353">
        <f>IF(ISBLANK(Regressions!B125), " ", Regressions!B125)</f>
        <v>2018</v>
      </c>
      <c r="C115" s="358" t="str">
        <f>IF(ISBLANK(Regressions!C125), " ", Regressions!C125)</f>
        <v>Pre-primary</v>
      </c>
      <c r="D115" s="354">
        <f>IF(ISBLANK(Regressions!D125), " ", Regressions!D125)</f>
        <v>620507</v>
      </c>
      <c r="E115" s="226">
        <f>IF(ISNUMBER(Regressions!E125),ROUND(Regressions!E125, 1), NA())</f>
        <v>79.599999999999994</v>
      </c>
      <c r="F115" s="355" t="e">
        <f>IF(ISNUMBER(Regressions!F125),ROUND(Regressions!F125, 1), NA())</f>
        <v>#N/A</v>
      </c>
      <c r="G115" s="248" t="e">
        <f>IF(ISNUMBER(Regressions!G125),ROUND(Regressions!G125, 1), NA())</f>
        <v>#N/A</v>
      </c>
      <c r="H115" s="356" t="e">
        <f>IF(ISNUMBER(Regressions!H125),ROUND(Regressions!H125, 1), NA())</f>
        <v>#N/A</v>
      </c>
      <c r="I115" s="249">
        <f>IF(ISNUMBER(Regressions!I125),ROUND(Regressions!I125, 1), NA())</f>
        <v>20.399999999999999</v>
      </c>
      <c r="J115" s="357" t="e">
        <f>IF(ISNUMBER(Regressions!K125),ROUND(Regressions!K125, 1), NA())</f>
        <v>#N/A</v>
      </c>
      <c r="K115" s="355" t="e">
        <f>IF(ISNUMBER(Regressions!L125),ROUND(Regressions!L125, 1), NA())</f>
        <v>#N/A</v>
      </c>
      <c r="L115" s="250" t="e">
        <f>IF(ISNUMBER(Regressions!M125),ROUND(Regressions!M125, 1), NA())</f>
        <v>#N/A</v>
      </c>
      <c r="M115" s="356" t="e">
        <f>IF(ISNUMBER(Regressions!N125),ROUND(Regressions!N125, 1), NA())</f>
        <v>#N/A</v>
      </c>
      <c r="N115" s="249" t="e">
        <f>IF(ISNUMBER(Regressions!O125),ROUND(Regressions!O125, 1), NA())</f>
        <v>#N/A</v>
      </c>
      <c r="O115" s="357" t="e">
        <f>IF(ISNUMBER(Regressions!Q125),ROUND(Regressions!Q125, 1), NA())</f>
        <v>#N/A</v>
      </c>
      <c r="P115" s="355" t="e">
        <f>IF(ISNUMBER(Regressions!R125),ROUND(Regressions!R125, 1), NA())</f>
        <v>#N/A</v>
      </c>
      <c r="Q115" s="227" t="e">
        <f>IF(ISNUMBER(Regressions!S125),ROUND(Regressions!S125, 1), NA())</f>
        <v>#N/A</v>
      </c>
      <c r="R115" s="356" t="e">
        <f>IF(ISNUMBER(Regressions!T125),ROUND(Regressions!T125, 1), NA())</f>
        <v>#N/A</v>
      </c>
      <c r="S115" s="249" t="e">
        <f>IF(ISNUMBER(Regressions!U125),ROUND(Regressions!U125, 1), NA())</f>
        <v>#N/A</v>
      </c>
    </row>
    <row xmlns:x14ac="http://schemas.microsoft.com/office/spreadsheetml/2009/9/ac" r="116" x14ac:dyDescent="0.2">
      <c r="A116" s="352" t="str">
        <f>IF(ISBLANK(Regressions!A126), " ", Regressions!A126)</f>
        <v>Honduras</v>
      </c>
      <c r="B116" s="353">
        <f>IF(ISBLANK(Regressions!B126), " ", Regressions!B126)</f>
        <v>2019</v>
      </c>
      <c r="C116" s="358" t="str">
        <f>IF(ISBLANK(Regressions!C126), " ", Regressions!C126)</f>
        <v>Pre-primary</v>
      </c>
      <c r="D116" s="354">
        <f>IF(ISBLANK(Regressions!D126), " ", Regressions!D126)</f>
        <v>620450</v>
      </c>
      <c r="E116" s="226" t="e">
        <f>IF(ISNUMBER(Regressions!E126),ROUND(Regressions!E126, 1), NA())</f>
        <v>#N/A</v>
      </c>
      <c r="F116" s="355" t="e">
        <f>IF(ISNUMBER(Regressions!F126),ROUND(Regressions!F126, 1), NA())</f>
        <v>#N/A</v>
      </c>
      <c r="G116" s="248" t="e">
        <f>IF(ISNUMBER(Regressions!G126),ROUND(Regressions!G126, 1), NA())</f>
        <v>#N/A</v>
      </c>
      <c r="H116" s="356" t="e">
        <f>IF(ISNUMBER(Regressions!H126),ROUND(Regressions!H126, 1), NA())</f>
        <v>#N/A</v>
      </c>
      <c r="I116" s="249" t="e">
        <f>IF(ISNUMBER(Regressions!I126),ROUND(Regressions!I126, 1), NA())</f>
        <v>#N/A</v>
      </c>
      <c r="J116" s="357" t="e">
        <f>IF(ISNUMBER(Regressions!K126),ROUND(Regressions!K126, 1), NA())</f>
        <v>#N/A</v>
      </c>
      <c r="K116" s="355" t="e">
        <f>IF(ISNUMBER(Regressions!L126),ROUND(Regressions!L126, 1), NA())</f>
        <v>#N/A</v>
      </c>
      <c r="L116" s="250" t="e">
        <f>IF(ISNUMBER(Regressions!M126),ROUND(Regressions!M126, 1), NA())</f>
        <v>#N/A</v>
      </c>
      <c r="M116" s="356" t="e">
        <f>IF(ISNUMBER(Regressions!N126),ROUND(Regressions!N126, 1), NA())</f>
        <v>#N/A</v>
      </c>
      <c r="N116" s="249" t="e">
        <f>IF(ISNUMBER(Regressions!O126),ROUND(Regressions!O126, 1), NA())</f>
        <v>#N/A</v>
      </c>
      <c r="O116" s="357" t="e">
        <f>IF(ISNUMBER(Regressions!Q126),ROUND(Regressions!Q126, 1), NA())</f>
        <v>#N/A</v>
      </c>
      <c r="P116" s="355" t="e">
        <f>IF(ISNUMBER(Regressions!R126),ROUND(Regressions!R126, 1), NA())</f>
        <v>#N/A</v>
      </c>
      <c r="Q116" s="227" t="e">
        <f>IF(ISNUMBER(Regressions!S126),ROUND(Regressions!S126, 1), NA())</f>
        <v>#N/A</v>
      </c>
      <c r="R116" s="356" t="e">
        <f>IF(ISNUMBER(Regressions!T126),ROUND(Regressions!T126, 1), NA())</f>
        <v>#N/A</v>
      </c>
      <c r="S116" s="249" t="e">
        <f>IF(ISNUMBER(Regressions!U126),ROUND(Regressions!U126, 1), NA())</f>
        <v>#N/A</v>
      </c>
    </row>
    <row xmlns:x14ac="http://schemas.microsoft.com/office/spreadsheetml/2009/9/ac" r="117" x14ac:dyDescent="0.2">
      <c r="A117" s="352" t="str">
        <f>IF(ISBLANK(Regressions!A127), " ", Regressions!A127)</f>
        <v>Honduras</v>
      </c>
      <c r="B117" s="353">
        <f>IF(ISBLANK(Regressions!B127), " ", Regressions!B127)</f>
        <v>2020</v>
      </c>
      <c r="C117" s="358" t="str">
        <f>IF(ISBLANK(Regressions!C127), " ", Regressions!C127)</f>
        <v>Pre-primary</v>
      </c>
      <c r="D117" s="354">
        <f>IF(ISBLANK(Regressions!D127), " ", Regressions!D127)</f>
        <v>621972</v>
      </c>
      <c r="E117" s="226" t="e">
        <f>IF(ISNUMBER(Regressions!E127),ROUND(Regressions!E127, 1), NA())</f>
        <v>#N/A</v>
      </c>
      <c r="F117" s="355" t="e">
        <f>IF(ISNUMBER(Regressions!F127),ROUND(Regressions!F127, 1), NA())</f>
        <v>#N/A</v>
      </c>
      <c r="G117" s="248" t="e">
        <f>IF(ISNUMBER(Regressions!G127),ROUND(Regressions!G127, 1), NA())</f>
        <v>#N/A</v>
      </c>
      <c r="H117" s="356" t="e">
        <f>IF(ISNUMBER(Regressions!H127),ROUND(Regressions!H127, 1), NA())</f>
        <v>#N/A</v>
      </c>
      <c r="I117" s="249" t="e">
        <f>IF(ISNUMBER(Regressions!I127),ROUND(Regressions!I127, 1), NA())</f>
        <v>#N/A</v>
      </c>
      <c r="J117" s="357" t="e">
        <f>IF(ISNUMBER(Regressions!K127),ROUND(Regressions!K127, 1), NA())</f>
        <v>#N/A</v>
      </c>
      <c r="K117" s="355" t="e">
        <f>IF(ISNUMBER(Regressions!L127),ROUND(Regressions!L127, 1), NA())</f>
        <v>#N/A</v>
      </c>
      <c r="L117" s="250" t="e">
        <f>IF(ISNUMBER(Regressions!M127),ROUND(Regressions!M127, 1), NA())</f>
        <v>#N/A</v>
      </c>
      <c r="M117" s="356" t="e">
        <f>IF(ISNUMBER(Regressions!N127),ROUND(Regressions!N127, 1), NA())</f>
        <v>#N/A</v>
      </c>
      <c r="N117" s="249" t="e">
        <f>IF(ISNUMBER(Regressions!O127),ROUND(Regressions!O127, 1), NA())</f>
        <v>#N/A</v>
      </c>
      <c r="O117" s="357" t="e">
        <f>IF(ISNUMBER(Regressions!Q127),ROUND(Regressions!Q127, 1), NA())</f>
        <v>#N/A</v>
      </c>
      <c r="P117" s="355" t="e">
        <f>IF(ISNUMBER(Regressions!R127),ROUND(Regressions!R127, 1), NA())</f>
        <v>#N/A</v>
      </c>
      <c r="Q117" s="227" t="e">
        <f>IF(ISNUMBER(Regressions!S127),ROUND(Regressions!S127, 1), NA())</f>
        <v>#N/A</v>
      </c>
      <c r="R117" s="356" t="e">
        <f>IF(ISNUMBER(Regressions!T127),ROUND(Regressions!T127, 1), NA())</f>
        <v>#N/A</v>
      </c>
      <c r="S117" s="249" t="e">
        <f>IF(ISNUMBER(Regressions!U127),ROUND(Regressions!U127, 1), NA())</f>
        <v>#N/A</v>
      </c>
    </row>
    <row xmlns:x14ac="http://schemas.microsoft.com/office/spreadsheetml/2009/9/ac" r="118" x14ac:dyDescent="0.2">
      <c r="A118" s="418" t="str">
        <f>IF(ISBLANK(Regressions!A128), " ", Regressions!A128)</f>
        <v>Honduras</v>
      </c>
      <c r="B118" s="419">
        <f>IF(ISBLANK(Regressions!B128), " ", Regressions!B128)</f>
        <v>2021</v>
      </c>
      <c r="C118" s="420" t="str">
        <f>IF(ISBLANK(Regressions!C128), " ", Regressions!C128)</f>
        <v>Pre-primary</v>
      </c>
      <c r="D118" s="421">
        <f>IF(ISBLANK(Regressions!D128), " ", Regressions!D128)</f>
        <v>624594</v>
      </c>
      <c r="E118" s="424" t="e">
        <f>IF(ISNUMBER(Regressions!E128),ROUND(Regressions!E128, 1), NA())</f>
        <v>#N/A</v>
      </c>
      <c r="F118" s="422" t="e">
        <f>IF(ISNUMBER(Regressions!F128),ROUND(Regressions!F128, 1), NA())</f>
        <v>#N/A</v>
      </c>
      <c r="G118" s="425" t="e">
        <f>IF(ISNUMBER(Regressions!G128),ROUND(Regressions!G128, 1), NA())</f>
        <v>#N/A</v>
      </c>
      <c r="H118" s="423" t="e">
        <f>IF(ISNUMBER(Regressions!H128),ROUND(Regressions!H128, 1), NA())</f>
        <v>#N/A</v>
      </c>
      <c r="I118" s="426" t="e">
        <f>IF(ISNUMBER(Regressions!I128),ROUND(Regressions!I128, 1), NA())</f>
        <v>#N/A</v>
      </c>
      <c r="J118" s="424" t="e">
        <f>IF(ISNUMBER(Regressions!K128),ROUND(Regressions!K128, 1), NA())</f>
        <v>#N/A</v>
      </c>
      <c r="K118" s="422" t="e">
        <f>IF(ISNUMBER(Regressions!L128),ROUND(Regressions!L128, 1), NA())</f>
        <v>#N/A</v>
      </c>
      <c r="L118" s="427" t="e">
        <f>IF(ISNUMBER(Regressions!M128),ROUND(Regressions!M128, 1), NA())</f>
        <v>#N/A</v>
      </c>
      <c r="M118" s="423" t="e">
        <f>IF(ISNUMBER(Regressions!N128),ROUND(Regressions!N128, 1), NA())</f>
        <v>#N/A</v>
      </c>
      <c r="N118" s="426" t="e">
        <f>IF(ISNUMBER(Regressions!O128),ROUND(Regressions!O128, 1), NA())</f>
        <v>#N/A</v>
      </c>
      <c r="O118" s="424" t="e">
        <f>IF(ISNUMBER(Regressions!Q128),ROUND(Regressions!Q128, 1), NA())</f>
        <v>#N/A</v>
      </c>
      <c r="P118" s="422" t="e">
        <f>IF(ISNUMBER(Regressions!R128),ROUND(Regressions!R128, 1), NA())</f>
        <v>#N/A</v>
      </c>
      <c r="Q118" s="428" t="e">
        <f>IF(ISNUMBER(Regressions!S128),ROUND(Regressions!S128, 1), NA())</f>
        <v>#N/A</v>
      </c>
      <c r="R118" s="423" t="e">
        <f>IF(ISNUMBER(Regressions!T128),ROUND(Regressions!T128, 1), NA())</f>
        <v>#N/A</v>
      </c>
      <c r="S118" s="426" t="e">
        <f>IF(ISNUMBER(Regressions!U128),ROUND(Regressions!U128, 1), NA())</f>
        <v>#N/A</v>
      </c>
      <c r="T118" s="417"/>
      <c r="U118" s="417"/>
      <c r="V118" s="417"/>
      <c r="W118" s="417"/>
      <c r="X118" s="417"/>
      <c r="Y118" s="417"/>
      <c r="Z118" s="417"/>
      <c r="AA118" s="417"/>
      <c r="AB118" s="417"/>
      <c r="AC118" s="417"/>
    </row>
    <row xmlns:x14ac="http://schemas.microsoft.com/office/spreadsheetml/2009/9/ac" r="119" x14ac:dyDescent="0.2">
      <c r="A119" s="352" t="str">
        <f>IF(ISBLANK(Regressions!A129), " ", Regressions!A129)</f>
        <v>Honduras</v>
      </c>
      <c r="B119" s="353">
        <f>IF(ISBLANK(Regressions!B129), " ", Regressions!B129)</f>
        <v>2022</v>
      </c>
      <c r="C119" s="358" t="str">
        <f>IF(ISBLANK(Regressions!C129), " ", Regressions!C129)</f>
        <v>Pre-primary</v>
      </c>
      <c r="D119" s="354">
        <f>IF(ISBLANK(Regressions!D129), " ", Regressions!D129)</f>
        <v>627881</v>
      </c>
      <c r="E119" s="226" t="e">
        <f>IF(ISNUMBER(Regressions!E129),ROUND(Regressions!E129, 1), NA())</f>
        <v>#N/A</v>
      </c>
      <c r="F119" s="355" t="e">
        <f>IF(ISNUMBER(Regressions!F129),ROUND(Regressions!F129, 1), NA())</f>
        <v>#N/A</v>
      </c>
      <c r="G119" s="248" t="e">
        <f>IF(ISNUMBER(Regressions!G129),ROUND(Regressions!G129, 1), NA())</f>
        <v>#N/A</v>
      </c>
      <c r="H119" s="356" t="e">
        <f>IF(ISNUMBER(Regressions!H129),ROUND(Regressions!H129, 1), NA())</f>
        <v>#N/A</v>
      </c>
      <c r="I119" s="249" t="e">
        <f>IF(ISNUMBER(Regressions!I129),ROUND(Regressions!I129, 1), NA())</f>
        <v>#N/A</v>
      </c>
      <c r="J119" s="357" t="e">
        <f>IF(ISNUMBER(Regressions!K129),ROUND(Regressions!K129, 1), NA())</f>
        <v>#N/A</v>
      </c>
      <c r="K119" s="355" t="e">
        <f>IF(ISNUMBER(Regressions!L129),ROUND(Regressions!L129, 1), NA())</f>
        <v>#N/A</v>
      </c>
      <c r="L119" s="250" t="e">
        <f>IF(ISNUMBER(Regressions!M129),ROUND(Regressions!M129, 1), NA())</f>
        <v>#N/A</v>
      </c>
      <c r="M119" s="356" t="e">
        <f>IF(ISNUMBER(Regressions!N129),ROUND(Regressions!N129, 1), NA())</f>
        <v>#N/A</v>
      </c>
      <c r="N119" s="249" t="e">
        <f>IF(ISNUMBER(Regressions!O129),ROUND(Regressions!O129, 1), NA())</f>
        <v>#N/A</v>
      </c>
      <c r="O119" s="357" t="e">
        <f>IF(ISNUMBER(Regressions!Q129),ROUND(Regressions!Q129, 1), NA())</f>
        <v>#N/A</v>
      </c>
      <c r="P119" s="355" t="e">
        <f>IF(ISNUMBER(Regressions!R129),ROUND(Regressions!R129, 1), NA())</f>
        <v>#N/A</v>
      </c>
      <c r="Q119" s="227" t="e">
        <f>IF(ISNUMBER(Regressions!S129),ROUND(Regressions!S129, 1), NA())</f>
        <v>#N/A</v>
      </c>
      <c r="R119" s="356" t="e">
        <f>IF(ISNUMBER(Regressions!T129),ROUND(Regressions!T129, 1), NA())</f>
        <v>#N/A</v>
      </c>
      <c r="S119" s="249" t="e">
        <f>IF(ISNUMBER(Regressions!U129),ROUND(Regressions!U129, 1), NA())</f>
        <v>#N/A</v>
      </c>
    </row>
    <row xmlns:x14ac="http://schemas.microsoft.com/office/spreadsheetml/2009/9/ac" r="120" x14ac:dyDescent="0.2">
      <c r="A120" s="359" t="str">
        <f>IF(ISBLANK(Regressions!A130), " ", Regressions!A130)</f>
        <v>Honduras</v>
      </c>
      <c r="B120" s="360">
        <f>IF(ISBLANK(Regressions!B130), " ", Regressions!B130)</f>
        <v>2023</v>
      </c>
      <c r="C120" s="361" t="str">
        <f>IF(ISBLANK(Regressions!C130), " ", Regressions!C130)</f>
        <v>Pre-primary</v>
      </c>
      <c r="D120" s="362">
        <f>IF(ISBLANK(Regressions!D130), " ", Regressions!D130)</f>
        <v>631299</v>
      </c>
      <c r="E120" s="363" t="e">
        <f>IF(ISNUMBER(Regressions!E130),ROUND(Regressions!E130, 1), NA())</f>
        <v>#N/A</v>
      </c>
      <c r="F120" s="364" t="e">
        <f>IF(ISNUMBER(Regressions!F130),ROUND(Regressions!F130, 1), NA())</f>
        <v>#N/A</v>
      </c>
      <c r="G120" s="365" t="e">
        <f>IF(ISNUMBER(Regressions!G130),ROUND(Regressions!G130, 1), NA())</f>
        <v>#N/A</v>
      </c>
      <c r="H120" s="366" t="e">
        <f>IF(ISNUMBER(Regressions!H130),ROUND(Regressions!H130, 1), NA())</f>
        <v>#N/A</v>
      </c>
      <c r="I120" s="367" t="e">
        <f>IF(ISNUMBER(Regressions!I130),ROUND(Regressions!I130, 1), NA())</f>
        <v>#N/A</v>
      </c>
      <c r="J120" s="368" t="e">
        <f>IF(ISNUMBER(Regressions!K130),ROUND(Regressions!K130, 1), NA())</f>
        <v>#N/A</v>
      </c>
      <c r="K120" s="364" t="e">
        <f>IF(ISNUMBER(Regressions!L130),ROUND(Regressions!L130, 1), NA())</f>
        <v>#N/A</v>
      </c>
      <c r="L120" s="369" t="e">
        <f>IF(ISNUMBER(Regressions!M130),ROUND(Regressions!M130, 1), NA())</f>
        <v>#N/A</v>
      </c>
      <c r="M120" s="366" t="e">
        <f>IF(ISNUMBER(Regressions!N130),ROUND(Regressions!N130, 1), NA())</f>
        <v>#N/A</v>
      </c>
      <c r="N120" s="367" t="e">
        <f>IF(ISNUMBER(Regressions!O130),ROUND(Regressions!O130, 1), NA())</f>
        <v>#N/A</v>
      </c>
      <c r="O120" s="368" t="e">
        <f>IF(ISNUMBER(Regressions!Q130),ROUND(Regressions!Q130, 1), NA())</f>
        <v>#N/A</v>
      </c>
      <c r="P120" s="364" t="e">
        <f>IF(ISNUMBER(Regressions!R130),ROUND(Regressions!R130, 1), NA())</f>
        <v>#N/A</v>
      </c>
      <c r="Q120" s="370" t="e">
        <f>IF(ISNUMBER(Regressions!S130),ROUND(Regressions!S130, 1), NA())</f>
        <v>#N/A</v>
      </c>
      <c r="R120" s="366" t="e">
        <f>IF(ISNUMBER(Regressions!T130),ROUND(Regressions!T130, 1), NA())</f>
        <v>#N/A</v>
      </c>
      <c r="S120" s="367" t="e">
        <f>IF(ISNUMBER(Regressions!U130),ROUND(Regressions!U130, 1), NA())</f>
        <v>#N/A</v>
      </c>
    </row>
    <row xmlns:x14ac="http://schemas.microsoft.com/office/spreadsheetml/2009/9/ac" r="121" hidden="true" x14ac:dyDescent="0.2">
      <c r="A121" s="352" t="str">
        <f>IF(ISBLANK(Regressions!A131), " ", Regressions!A131)</f>
        <v>Honduras</v>
      </c>
      <c r="B121" s="353">
        <f>IF(ISBLANK(Regressions!B131), " ", Regressions!B131)</f>
        <v>2024</v>
      </c>
      <c r="C121" s="358" t="str">
        <f>IF(ISBLANK(Regressions!C131), " ", Regressions!C131)</f>
        <v>Pre-primary</v>
      </c>
      <c r="D121" s="354" t="str">
        <f>IF(ISBLANK(Regressions!D131), " ", Regressions!D131)</f>
        <v> </v>
      </c>
      <c r="E121" s="226" t="e">
        <f>IF(ISNUMBER(Regressions!E131),ROUND(Regressions!E131, 1), NA())</f>
        <v>#N/A</v>
      </c>
      <c r="F121" s="355" t="e">
        <f>IF(ISNUMBER(Regressions!F131),ROUND(Regressions!F131, 1), NA())</f>
        <v>#N/A</v>
      </c>
      <c r="G121" s="248" t="e">
        <f>IF(ISNUMBER(Regressions!G131),ROUND(Regressions!G131, 1), NA())</f>
        <v>#N/A</v>
      </c>
      <c r="H121" s="356" t="e">
        <f>IF(ISNUMBER(Regressions!H131),ROUND(Regressions!H131, 1), NA())</f>
        <v>#N/A</v>
      </c>
      <c r="I121" s="249" t="e">
        <f>IF(ISNUMBER(Regressions!I131),ROUND(Regressions!I131, 1), NA())</f>
        <v>#N/A</v>
      </c>
      <c r="J121" s="357" t="e">
        <f>IF(ISNUMBER(Regressions!K131),ROUND(Regressions!K131, 1), NA())</f>
        <v>#N/A</v>
      </c>
      <c r="K121" s="355" t="e">
        <f>IF(ISNUMBER(Regressions!L131),ROUND(Regressions!L131, 1), NA())</f>
        <v>#N/A</v>
      </c>
      <c r="L121" s="250" t="e">
        <f>IF(ISNUMBER(Regressions!M131),ROUND(Regressions!M131, 1), NA())</f>
        <v>#N/A</v>
      </c>
      <c r="M121" s="356" t="e">
        <f>IF(ISNUMBER(Regressions!N131),ROUND(Regressions!N131, 1), NA())</f>
        <v>#N/A</v>
      </c>
      <c r="N121" s="249" t="e">
        <f>IF(ISNUMBER(Regressions!O131),ROUND(Regressions!O131, 1), NA())</f>
        <v>#N/A</v>
      </c>
      <c r="O121" s="357" t="e">
        <f>IF(ISNUMBER(Regressions!Q131),ROUND(Regressions!Q131, 1), NA())</f>
        <v>#N/A</v>
      </c>
      <c r="P121" s="355" t="e">
        <f>IF(ISNUMBER(Regressions!R131),ROUND(Regressions!R131, 1), NA())</f>
        <v>#N/A</v>
      </c>
      <c r="Q121" s="227" t="e">
        <f>IF(ISNUMBER(Regressions!S131),ROUND(Regressions!S131, 1), NA())</f>
        <v>#N/A</v>
      </c>
      <c r="R121" s="356" t="e">
        <f>IF(ISNUMBER(Regressions!T131),ROUND(Regressions!T131, 1), NA())</f>
        <v>#N/A</v>
      </c>
      <c r="S121" s="249" t="e">
        <f>IF(ISNUMBER(Regressions!U131),ROUND(Regressions!U131, 1), NA())</f>
        <v>#N/A</v>
      </c>
    </row>
    <row xmlns:x14ac="http://schemas.microsoft.com/office/spreadsheetml/2009/9/ac" r="122" hidden="true" x14ac:dyDescent="0.2">
      <c r="A122" s="352" t="str">
        <f>IF(ISBLANK(Regressions!A132), " ", Regressions!A132)</f>
        <v>Honduras</v>
      </c>
      <c r="B122" s="353">
        <f>IF(ISBLANK(Regressions!B132), " ", Regressions!B132)</f>
        <v>2025</v>
      </c>
      <c r="C122" s="358" t="str">
        <f>IF(ISBLANK(Regressions!C132), " ", Regressions!C132)</f>
        <v>Pre-primary</v>
      </c>
      <c r="D122" s="354" t="str">
        <f>IF(ISBLANK(Regressions!D132), " ", Regressions!D132)</f>
        <v> </v>
      </c>
      <c r="E122" s="226" t="e">
        <f>IF(ISNUMBER(Regressions!E132),ROUND(Regressions!E132, 1), NA())</f>
        <v>#N/A</v>
      </c>
      <c r="F122" s="355" t="e">
        <f>IF(ISNUMBER(Regressions!F132),ROUND(Regressions!F132, 1), NA())</f>
        <v>#N/A</v>
      </c>
      <c r="G122" s="248" t="e">
        <f>IF(ISNUMBER(Regressions!G132),ROUND(Regressions!G132, 1), NA())</f>
        <v>#N/A</v>
      </c>
      <c r="H122" s="356" t="e">
        <f>IF(ISNUMBER(Regressions!H132),ROUND(Regressions!H132, 1), NA())</f>
        <v>#N/A</v>
      </c>
      <c r="I122" s="249" t="e">
        <f>IF(ISNUMBER(Regressions!I132),ROUND(Regressions!I132, 1), NA())</f>
        <v>#N/A</v>
      </c>
      <c r="J122" s="357" t="e">
        <f>IF(ISNUMBER(Regressions!K132),ROUND(Regressions!K132, 1), NA())</f>
        <v>#N/A</v>
      </c>
      <c r="K122" s="355" t="e">
        <f>IF(ISNUMBER(Regressions!L132),ROUND(Regressions!L132, 1), NA())</f>
        <v>#N/A</v>
      </c>
      <c r="L122" s="250" t="e">
        <f>IF(ISNUMBER(Regressions!M132),ROUND(Regressions!M132, 1), NA())</f>
        <v>#N/A</v>
      </c>
      <c r="M122" s="356" t="e">
        <f>IF(ISNUMBER(Regressions!N132),ROUND(Regressions!N132, 1), NA())</f>
        <v>#N/A</v>
      </c>
      <c r="N122" s="249" t="e">
        <f>IF(ISNUMBER(Regressions!O132),ROUND(Regressions!O132, 1), NA())</f>
        <v>#N/A</v>
      </c>
      <c r="O122" s="357" t="e">
        <f>IF(ISNUMBER(Regressions!Q132),ROUND(Regressions!Q132, 1), NA())</f>
        <v>#N/A</v>
      </c>
      <c r="P122" s="355" t="e">
        <f>IF(ISNUMBER(Regressions!R132),ROUND(Regressions!R132, 1), NA())</f>
        <v>#N/A</v>
      </c>
      <c r="Q122" s="227" t="e">
        <f>IF(ISNUMBER(Regressions!S132),ROUND(Regressions!S132, 1), NA())</f>
        <v>#N/A</v>
      </c>
      <c r="R122" s="356" t="e">
        <f>IF(ISNUMBER(Regressions!T132),ROUND(Regressions!T132, 1), NA())</f>
        <v>#N/A</v>
      </c>
      <c r="S122" s="249" t="e">
        <f>IF(ISNUMBER(Regressions!U132),ROUND(Regressions!U132, 1), NA())</f>
        <v>#N/A</v>
      </c>
    </row>
    <row xmlns:x14ac="http://schemas.microsoft.com/office/spreadsheetml/2009/9/ac" r="123" hidden="true" x14ac:dyDescent="0.2">
      <c r="A123" s="352" t="str">
        <f>IF(ISBLANK(Regressions!A133), " ", Regressions!A133)</f>
        <v>Honduras</v>
      </c>
      <c r="B123" s="353">
        <f>IF(ISBLANK(Regressions!B133), " ", Regressions!B133)</f>
        <v>2026</v>
      </c>
      <c r="C123" s="358" t="str">
        <f>IF(ISBLANK(Regressions!C133), " ", Regressions!C133)</f>
        <v>Pre-primary</v>
      </c>
      <c r="D123" s="354" t="str">
        <f>IF(ISBLANK(Regressions!D133), " ", Regressions!D133)</f>
        <v> </v>
      </c>
      <c r="E123" s="226" t="e">
        <f>IF(ISNUMBER(Regressions!E133),ROUND(Regressions!E133, 1), NA())</f>
        <v>#N/A</v>
      </c>
      <c r="F123" s="355" t="e">
        <f>IF(ISNUMBER(Regressions!F133),ROUND(Regressions!F133, 1), NA())</f>
        <v>#N/A</v>
      </c>
      <c r="G123" s="248" t="e">
        <f>IF(ISNUMBER(Regressions!G133),ROUND(Regressions!G133, 1), NA())</f>
        <v>#N/A</v>
      </c>
      <c r="H123" s="356" t="e">
        <f>IF(ISNUMBER(Regressions!H133),ROUND(Regressions!H133, 1), NA())</f>
        <v>#N/A</v>
      </c>
      <c r="I123" s="249" t="e">
        <f>IF(ISNUMBER(Regressions!I133),ROUND(Regressions!I133, 1), NA())</f>
        <v>#N/A</v>
      </c>
      <c r="J123" s="357" t="e">
        <f>IF(ISNUMBER(Regressions!K133),ROUND(Regressions!K133, 1), NA())</f>
        <v>#N/A</v>
      </c>
      <c r="K123" s="355" t="e">
        <f>IF(ISNUMBER(Regressions!L133),ROUND(Regressions!L133, 1), NA())</f>
        <v>#N/A</v>
      </c>
      <c r="L123" s="250" t="e">
        <f>IF(ISNUMBER(Regressions!M133),ROUND(Regressions!M133, 1), NA())</f>
        <v>#N/A</v>
      </c>
      <c r="M123" s="356" t="e">
        <f>IF(ISNUMBER(Regressions!N133),ROUND(Regressions!N133, 1), NA())</f>
        <v>#N/A</v>
      </c>
      <c r="N123" s="249" t="e">
        <f>IF(ISNUMBER(Regressions!O133),ROUND(Regressions!O133, 1), NA())</f>
        <v>#N/A</v>
      </c>
      <c r="O123" s="357" t="e">
        <f>IF(ISNUMBER(Regressions!Q133),ROUND(Regressions!Q133, 1), NA())</f>
        <v>#N/A</v>
      </c>
      <c r="P123" s="355" t="e">
        <f>IF(ISNUMBER(Regressions!R133),ROUND(Regressions!R133, 1), NA())</f>
        <v>#N/A</v>
      </c>
      <c r="Q123" s="227" t="e">
        <f>IF(ISNUMBER(Regressions!S133),ROUND(Regressions!S133, 1), NA())</f>
        <v>#N/A</v>
      </c>
      <c r="R123" s="356" t="e">
        <f>IF(ISNUMBER(Regressions!T133),ROUND(Regressions!T133, 1), NA())</f>
        <v>#N/A</v>
      </c>
      <c r="S123" s="249" t="e">
        <f>IF(ISNUMBER(Regressions!U133),ROUND(Regressions!U133, 1), NA())</f>
        <v>#N/A</v>
      </c>
    </row>
    <row xmlns:x14ac="http://schemas.microsoft.com/office/spreadsheetml/2009/9/ac" r="124" hidden="true" x14ac:dyDescent="0.2">
      <c r="A124" s="352" t="str">
        <f>IF(ISBLANK(Regressions!A134), " ", Regressions!A134)</f>
        <v>Honduras</v>
      </c>
      <c r="B124" s="353">
        <f>IF(ISBLANK(Regressions!B134), " ", Regressions!B134)</f>
        <v>2027</v>
      </c>
      <c r="C124" s="358" t="str">
        <f>IF(ISBLANK(Regressions!C134), " ", Regressions!C134)</f>
        <v>Pre-primary</v>
      </c>
      <c r="D124" s="354" t="str">
        <f>IF(ISBLANK(Regressions!D134), " ", Regressions!D134)</f>
        <v> </v>
      </c>
      <c r="E124" s="226" t="e">
        <f>IF(ISNUMBER(Regressions!E134),ROUND(Regressions!E134, 1), NA())</f>
        <v>#N/A</v>
      </c>
      <c r="F124" s="355" t="e">
        <f>IF(ISNUMBER(Regressions!F134),ROUND(Regressions!F134, 1), NA())</f>
        <v>#N/A</v>
      </c>
      <c r="G124" s="248" t="e">
        <f>IF(ISNUMBER(Regressions!G134),ROUND(Regressions!G134, 1), NA())</f>
        <v>#N/A</v>
      </c>
      <c r="H124" s="356" t="e">
        <f>IF(ISNUMBER(Regressions!H134),ROUND(Regressions!H134, 1), NA())</f>
        <v>#N/A</v>
      </c>
      <c r="I124" s="249" t="e">
        <f>IF(ISNUMBER(Regressions!I134),ROUND(Regressions!I134, 1), NA())</f>
        <v>#N/A</v>
      </c>
      <c r="J124" s="357" t="e">
        <f>IF(ISNUMBER(Regressions!K134),ROUND(Regressions!K134, 1), NA())</f>
        <v>#N/A</v>
      </c>
      <c r="K124" s="355" t="e">
        <f>IF(ISNUMBER(Regressions!L134),ROUND(Regressions!L134, 1), NA())</f>
        <v>#N/A</v>
      </c>
      <c r="L124" s="250" t="e">
        <f>IF(ISNUMBER(Regressions!M134),ROUND(Regressions!M134, 1), NA())</f>
        <v>#N/A</v>
      </c>
      <c r="M124" s="356" t="e">
        <f>IF(ISNUMBER(Regressions!N134),ROUND(Regressions!N134, 1), NA())</f>
        <v>#N/A</v>
      </c>
      <c r="N124" s="249" t="e">
        <f>IF(ISNUMBER(Regressions!O134),ROUND(Regressions!O134, 1), NA())</f>
        <v>#N/A</v>
      </c>
      <c r="O124" s="357" t="e">
        <f>IF(ISNUMBER(Regressions!Q134),ROUND(Regressions!Q134, 1), NA())</f>
        <v>#N/A</v>
      </c>
      <c r="P124" s="355" t="e">
        <f>IF(ISNUMBER(Regressions!R134),ROUND(Regressions!R134, 1), NA())</f>
        <v>#N/A</v>
      </c>
      <c r="Q124" s="227" t="e">
        <f>IF(ISNUMBER(Regressions!S134),ROUND(Regressions!S134, 1), NA())</f>
        <v>#N/A</v>
      </c>
      <c r="R124" s="356" t="e">
        <f>IF(ISNUMBER(Regressions!T134),ROUND(Regressions!T134, 1), NA())</f>
        <v>#N/A</v>
      </c>
      <c r="S124" s="249" t="e">
        <f>IF(ISNUMBER(Regressions!U134),ROUND(Regressions!U134, 1), NA())</f>
        <v>#N/A</v>
      </c>
    </row>
    <row xmlns:x14ac="http://schemas.microsoft.com/office/spreadsheetml/2009/9/ac" r="125" hidden="true" x14ac:dyDescent="0.2">
      <c r="A125" s="352" t="str">
        <f>IF(ISBLANK(Regressions!A135), " ", Regressions!A135)</f>
        <v>Honduras</v>
      </c>
      <c r="B125" s="353">
        <f>IF(ISBLANK(Regressions!B135), " ", Regressions!B135)</f>
        <v>2028</v>
      </c>
      <c r="C125" s="358" t="str">
        <f>IF(ISBLANK(Regressions!C135), " ", Regressions!C135)</f>
        <v>Pre-primary</v>
      </c>
      <c r="D125" s="354" t="str">
        <f>IF(ISBLANK(Regressions!D135), " ", Regressions!D135)</f>
        <v> </v>
      </c>
      <c r="E125" s="226" t="e">
        <f>IF(ISNUMBER(Regressions!E135),ROUND(Regressions!E135, 1), NA())</f>
        <v>#N/A</v>
      </c>
      <c r="F125" s="355" t="e">
        <f>IF(ISNUMBER(Regressions!F135),ROUND(Regressions!F135, 1), NA())</f>
        <v>#N/A</v>
      </c>
      <c r="G125" s="248" t="e">
        <f>IF(ISNUMBER(Regressions!G135),ROUND(Regressions!G135, 1), NA())</f>
        <v>#N/A</v>
      </c>
      <c r="H125" s="356" t="e">
        <f>IF(ISNUMBER(Regressions!H135),ROUND(Regressions!H135, 1), NA())</f>
        <v>#N/A</v>
      </c>
      <c r="I125" s="249" t="e">
        <f>IF(ISNUMBER(Regressions!I135),ROUND(Regressions!I135, 1), NA())</f>
        <v>#N/A</v>
      </c>
      <c r="J125" s="357" t="e">
        <f>IF(ISNUMBER(Regressions!K135),ROUND(Regressions!K135, 1), NA())</f>
        <v>#N/A</v>
      </c>
      <c r="K125" s="355" t="e">
        <f>IF(ISNUMBER(Regressions!L135),ROUND(Regressions!L135, 1), NA())</f>
        <v>#N/A</v>
      </c>
      <c r="L125" s="250" t="e">
        <f>IF(ISNUMBER(Regressions!M135),ROUND(Regressions!M135, 1), NA())</f>
        <v>#N/A</v>
      </c>
      <c r="M125" s="356" t="e">
        <f>IF(ISNUMBER(Regressions!N135),ROUND(Regressions!N135, 1), NA())</f>
        <v>#N/A</v>
      </c>
      <c r="N125" s="249" t="e">
        <f>IF(ISNUMBER(Regressions!O135),ROUND(Regressions!O135, 1), NA())</f>
        <v>#N/A</v>
      </c>
      <c r="O125" s="357" t="e">
        <f>IF(ISNUMBER(Regressions!Q135),ROUND(Regressions!Q135, 1), NA())</f>
        <v>#N/A</v>
      </c>
      <c r="P125" s="355" t="e">
        <f>IF(ISNUMBER(Regressions!R135),ROUND(Regressions!R135, 1), NA())</f>
        <v>#N/A</v>
      </c>
      <c r="Q125" s="227" t="e">
        <f>IF(ISNUMBER(Regressions!S135),ROUND(Regressions!S135, 1), NA())</f>
        <v>#N/A</v>
      </c>
      <c r="R125" s="356" t="e">
        <f>IF(ISNUMBER(Regressions!T135),ROUND(Regressions!T135, 1), NA())</f>
        <v>#N/A</v>
      </c>
      <c r="S125" s="249" t="e">
        <f>IF(ISNUMBER(Regressions!U135),ROUND(Regressions!U135, 1), NA())</f>
        <v>#N/A</v>
      </c>
    </row>
    <row xmlns:x14ac="http://schemas.microsoft.com/office/spreadsheetml/2009/9/ac" r="126" hidden="true" x14ac:dyDescent="0.2">
      <c r="A126" s="352" t="str">
        <f>IF(ISBLANK(Regressions!A136), " ", Regressions!A136)</f>
        <v>Honduras</v>
      </c>
      <c r="B126" s="353">
        <f>IF(ISBLANK(Regressions!B136), " ", Regressions!B136)</f>
        <v>2029</v>
      </c>
      <c r="C126" s="358" t="str">
        <f>IF(ISBLANK(Regressions!C136), " ", Regressions!C136)</f>
        <v>Pre-primary</v>
      </c>
      <c r="D126" s="354" t="str">
        <f>IF(ISBLANK(Regressions!D136), " ", Regressions!D136)</f>
        <v> </v>
      </c>
      <c r="E126" s="226" t="e">
        <f>IF(ISNUMBER(Regressions!E136),ROUND(Regressions!E136, 1), NA())</f>
        <v>#N/A</v>
      </c>
      <c r="F126" s="355" t="e">
        <f>IF(ISNUMBER(Regressions!F136),ROUND(Regressions!F136, 1), NA())</f>
        <v>#N/A</v>
      </c>
      <c r="G126" s="248" t="e">
        <f>IF(ISNUMBER(Regressions!G136),ROUND(Regressions!G136, 1), NA())</f>
        <v>#N/A</v>
      </c>
      <c r="H126" s="356" t="e">
        <f>IF(ISNUMBER(Regressions!H136),ROUND(Regressions!H136, 1), NA())</f>
        <v>#N/A</v>
      </c>
      <c r="I126" s="249" t="e">
        <f>IF(ISNUMBER(Regressions!I136),ROUND(Regressions!I136, 1), NA())</f>
        <v>#N/A</v>
      </c>
      <c r="J126" s="357" t="e">
        <f>IF(ISNUMBER(Regressions!K136),ROUND(Regressions!K136, 1), NA())</f>
        <v>#N/A</v>
      </c>
      <c r="K126" s="355" t="e">
        <f>IF(ISNUMBER(Regressions!L136),ROUND(Regressions!L136, 1), NA())</f>
        <v>#N/A</v>
      </c>
      <c r="L126" s="250" t="e">
        <f>IF(ISNUMBER(Regressions!M136),ROUND(Regressions!M136, 1), NA())</f>
        <v>#N/A</v>
      </c>
      <c r="M126" s="356" t="e">
        <f>IF(ISNUMBER(Regressions!N136),ROUND(Regressions!N136, 1), NA())</f>
        <v>#N/A</v>
      </c>
      <c r="N126" s="249" t="e">
        <f>IF(ISNUMBER(Regressions!O136),ROUND(Regressions!O136, 1), NA())</f>
        <v>#N/A</v>
      </c>
      <c r="O126" s="357" t="e">
        <f>IF(ISNUMBER(Regressions!Q136),ROUND(Regressions!Q136, 1), NA())</f>
        <v>#N/A</v>
      </c>
      <c r="P126" s="355" t="e">
        <f>IF(ISNUMBER(Regressions!R136),ROUND(Regressions!R136, 1), NA())</f>
        <v>#N/A</v>
      </c>
      <c r="Q126" s="227" t="e">
        <f>IF(ISNUMBER(Regressions!S136),ROUND(Regressions!S136, 1), NA())</f>
        <v>#N/A</v>
      </c>
      <c r="R126" s="356" t="e">
        <f>IF(ISNUMBER(Regressions!T136),ROUND(Regressions!T136, 1), NA())</f>
        <v>#N/A</v>
      </c>
      <c r="S126" s="249" t="e">
        <f>IF(ISNUMBER(Regressions!U136),ROUND(Regressions!U136, 1), NA())</f>
        <v>#N/A</v>
      </c>
    </row>
    <row xmlns:x14ac="http://schemas.microsoft.com/office/spreadsheetml/2009/9/ac" r="127" hidden="true" x14ac:dyDescent="0.2">
      <c r="A127" s="352" t="str">
        <f>IF(ISBLANK(Regressions!A137), " ", Regressions!A137)</f>
        <v>Honduras</v>
      </c>
      <c r="B127" s="353">
        <f>IF(ISBLANK(Regressions!B137), " ", Regressions!B137)</f>
        <v>2030</v>
      </c>
      <c r="C127" s="358" t="str">
        <f>IF(ISBLANK(Regressions!C137), " ", Regressions!C137)</f>
        <v>Pre-primary</v>
      </c>
      <c r="D127" s="354" t="str">
        <f>IF(ISBLANK(Regressions!D137), " ", Regressions!D137)</f>
        <v> </v>
      </c>
      <c r="E127" s="226" t="e">
        <f>IF(ISNUMBER(Regressions!E137),ROUND(Regressions!E137, 1), NA())</f>
        <v>#N/A</v>
      </c>
      <c r="F127" s="355" t="e">
        <f>IF(ISNUMBER(Regressions!F137),ROUND(Regressions!F137, 1), NA())</f>
        <v>#N/A</v>
      </c>
      <c r="G127" s="248" t="e">
        <f>IF(ISNUMBER(Regressions!G137),ROUND(Regressions!G137, 1), NA())</f>
        <v>#N/A</v>
      </c>
      <c r="H127" s="356" t="e">
        <f>IF(ISNUMBER(Regressions!H137),ROUND(Regressions!H137, 1), NA())</f>
        <v>#N/A</v>
      </c>
      <c r="I127" s="249" t="e">
        <f>IF(ISNUMBER(Regressions!I137),ROUND(Regressions!I137, 1), NA())</f>
        <v>#N/A</v>
      </c>
      <c r="J127" s="357" t="e">
        <f>IF(ISNUMBER(Regressions!K137),ROUND(Regressions!K137, 1), NA())</f>
        <v>#N/A</v>
      </c>
      <c r="K127" s="355" t="e">
        <f>IF(ISNUMBER(Regressions!L137),ROUND(Regressions!L137, 1), NA())</f>
        <v>#N/A</v>
      </c>
      <c r="L127" s="250" t="e">
        <f>IF(ISNUMBER(Regressions!M137),ROUND(Regressions!M137, 1), NA())</f>
        <v>#N/A</v>
      </c>
      <c r="M127" s="356" t="e">
        <f>IF(ISNUMBER(Regressions!N137),ROUND(Regressions!N137, 1), NA())</f>
        <v>#N/A</v>
      </c>
      <c r="N127" s="249" t="e">
        <f>IF(ISNUMBER(Regressions!O137),ROUND(Regressions!O137, 1), NA())</f>
        <v>#N/A</v>
      </c>
      <c r="O127" s="357" t="e">
        <f>IF(ISNUMBER(Regressions!Q137),ROUND(Regressions!Q137, 1), NA())</f>
        <v>#N/A</v>
      </c>
      <c r="P127" s="355" t="e">
        <f>IF(ISNUMBER(Regressions!R137),ROUND(Regressions!R137, 1), NA())</f>
        <v>#N/A</v>
      </c>
      <c r="Q127" s="227" t="e">
        <f>IF(ISNUMBER(Regressions!S137),ROUND(Regressions!S137, 1), NA())</f>
        <v>#N/A</v>
      </c>
      <c r="R127" s="356" t="e">
        <f>IF(ISNUMBER(Regressions!T137),ROUND(Regressions!T137, 1), NA())</f>
        <v>#N/A</v>
      </c>
      <c r="S127" s="249" t="e">
        <f>IF(ISNUMBER(Regressions!U137),ROUND(Regressions!U137, 1), NA())</f>
        <v>#N/A</v>
      </c>
    </row>
    <row xmlns:x14ac="http://schemas.microsoft.com/office/spreadsheetml/2009/9/ac" r="128" x14ac:dyDescent="0.2">
      <c r="A128" s="352" t="str">
        <f>IF(ISBLANK(Regressions!A138), " ", Regressions!A138)</f>
        <v>Honduras</v>
      </c>
      <c r="B128" s="353">
        <f>IF(ISBLANK(Regressions!B138), " ", Regressions!B138)</f>
        <v>2000</v>
      </c>
      <c r="C128" s="358" t="str">
        <f>IF(ISBLANK(Regressions!C138), " ", Regressions!C138)</f>
        <v>Primary</v>
      </c>
      <c r="D128" s="354">
        <f>IF(ISBLANK(Regressions!D138), " ", Regressions!D138)</f>
        <v>1065014</v>
      </c>
      <c r="E128" s="226" t="e">
        <f>IF(ISNUMBER(Regressions!E138),ROUND(Regressions!E138, 1), NA())</f>
        <v>#N/A</v>
      </c>
      <c r="F128" s="355" t="e">
        <f>IF(ISNUMBER(Regressions!F138),ROUND(Regressions!F138, 1), NA())</f>
        <v>#N/A</v>
      </c>
      <c r="G128" s="248" t="e">
        <f>IF(ISNUMBER(Regressions!G138),ROUND(Regressions!G138, 1), NA())</f>
        <v>#N/A</v>
      </c>
      <c r="H128" s="356" t="e">
        <f>IF(ISNUMBER(Regressions!H138),ROUND(Regressions!H138, 1), NA())</f>
        <v>#N/A</v>
      </c>
      <c r="I128" s="249" t="e">
        <f>IF(ISNUMBER(Regressions!I138),ROUND(Regressions!I138, 1), NA())</f>
        <v>#N/A</v>
      </c>
      <c r="J128" s="357" t="e">
        <f>IF(ISNUMBER(Regressions!K138),ROUND(Regressions!K138, 1), NA())</f>
        <v>#N/A</v>
      </c>
      <c r="K128" s="355" t="e">
        <f>IF(ISNUMBER(Regressions!L138),ROUND(Regressions!L138, 1), NA())</f>
        <v>#N/A</v>
      </c>
      <c r="L128" s="250" t="e">
        <f>IF(ISNUMBER(Regressions!M138),ROUND(Regressions!M138, 1), NA())</f>
        <v>#N/A</v>
      </c>
      <c r="M128" s="356" t="e">
        <f>IF(ISNUMBER(Regressions!N138),ROUND(Regressions!N138, 1), NA())</f>
        <v>#N/A</v>
      </c>
      <c r="N128" s="249" t="e">
        <f>IF(ISNUMBER(Regressions!O138),ROUND(Regressions!O138, 1), NA())</f>
        <v>#N/A</v>
      </c>
      <c r="O128" s="357" t="e">
        <f>IF(ISNUMBER(Regressions!Q138),ROUND(Regressions!Q138, 1), NA())</f>
        <v>#N/A</v>
      </c>
      <c r="P128" s="355" t="e">
        <f>IF(ISNUMBER(Regressions!R138),ROUND(Regressions!R138, 1), NA())</f>
        <v>#N/A</v>
      </c>
      <c r="Q128" s="227" t="e">
        <f>IF(ISNUMBER(Regressions!S138),ROUND(Regressions!S138, 1), NA())</f>
        <v>#N/A</v>
      </c>
      <c r="R128" s="356" t="e">
        <f>IF(ISNUMBER(Regressions!T138),ROUND(Regressions!T138, 1), NA())</f>
        <v>#N/A</v>
      </c>
      <c r="S128" s="249" t="e">
        <f>IF(ISNUMBER(Regressions!U138),ROUND(Regressions!U138, 1), NA())</f>
        <v>#N/A</v>
      </c>
    </row>
    <row xmlns:x14ac="http://schemas.microsoft.com/office/spreadsheetml/2009/9/ac" r="129" x14ac:dyDescent="0.2">
      <c r="A129" s="352" t="str">
        <f>IF(ISBLANK(Regressions!A139), " ", Regressions!A139)</f>
        <v>Honduras</v>
      </c>
      <c r="B129" s="353">
        <f>IF(ISBLANK(Regressions!B139), " ", Regressions!B139)</f>
        <v>2001</v>
      </c>
      <c r="C129" s="358" t="str">
        <f>IF(ISBLANK(Regressions!C139), " ", Regressions!C139)</f>
        <v>Primary</v>
      </c>
      <c r="D129" s="354">
        <f>IF(ISBLANK(Regressions!D139), " ", Regressions!D139)</f>
        <v>1088981</v>
      </c>
      <c r="E129" s="226" t="e">
        <f>IF(ISNUMBER(Regressions!E139),ROUND(Regressions!E139, 1), NA())</f>
        <v>#N/A</v>
      </c>
      <c r="F129" s="355" t="e">
        <f>IF(ISNUMBER(Regressions!F139),ROUND(Regressions!F139, 1), NA())</f>
        <v>#N/A</v>
      </c>
      <c r="G129" s="248" t="e">
        <f>IF(ISNUMBER(Regressions!G139),ROUND(Regressions!G139, 1), NA())</f>
        <v>#N/A</v>
      </c>
      <c r="H129" s="356" t="e">
        <f>IF(ISNUMBER(Regressions!H139),ROUND(Regressions!H139, 1), NA())</f>
        <v>#N/A</v>
      </c>
      <c r="I129" s="249" t="e">
        <f>IF(ISNUMBER(Regressions!I139),ROUND(Regressions!I139, 1), NA())</f>
        <v>#N/A</v>
      </c>
      <c r="J129" s="357" t="e">
        <f>IF(ISNUMBER(Regressions!K139),ROUND(Regressions!K139, 1), NA())</f>
        <v>#N/A</v>
      </c>
      <c r="K129" s="355" t="e">
        <f>IF(ISNUMBER(Regressions!L139),ROUND(Regressions!L139, 1), NA())</f>
        <v>#N/A</v>
      </c>
      <c r="L129" s="250" t="e">
        <f>IF(ISNUMBER(Regressions!M139),ROUND(Regressions!M139, 1), NA())</f>
        <v>#N/A</v>
      </c>
      <c r="M129" s="356" t="e">
        <f>IF(ISNUMBER(Regressions!N139),ROUND(Regressions!N139, 1), NA())</f>
        <v>#N/A</v>
      </c>
      <c r="N129" s="249" t="e">
        <f>IF(ISNUMBER(Regressions!O139),ROUND(Regressions!O139, 1), NA())</f>
        <v>#N/A</v>
      </c>
      <c r="O129" s="357" t="e">
        <f>IF(ISNUMBER(Regressions!Q139),ROUND(Regressions!Q139, 1), NA())</f>
        <v>#N/A</v>
      </c>
      <c r="P129" s="355" t="e">
        <f>IF(ISNUMBER(Regressions!R139),ROUND(Regressions!R139, 1), NA())</f>
        <v>#N/A</v>
      </c>
      <c r="Q129" s="227" t="e">
        <f>IF(ISNUMBER(Regressions!S139),ROUND(Regressions!S139, 1), NA())</f>
        <v>#N/A</v>
      </c>
      <c r="R129" s="356" t="e">
        <f>IF(ISNUMBER(Regressions!T139),ROUND(Regressions!T139, 1), NA())</f>
        <v>#N/A</v>
      </c>
      <c r="S129" s="249" t="e">
        <f>IF(ISNUMBER(Regressions!U139),ROUND(Regressions!U139, 1), NA())</f>
        <v>#N/A</v>
      </c>
    </row>
    <row xmlns:x14ac="http://schemas.microsoft.com/office/spreadsheetml/2009/9/ac" r="130" x14ac:dyDescent="0.2">
      <c r="A130" s="352" t="str">
        <f>IF(ISBLANK(Regressions!A140), " ", Regressions!A140)</f>
        <v>Honduras</v>
      </c>
      <c r="B130" s="353">
        <f>IF(ISBLANK(Regressions!B140), " ", Regressions!B140)</f>
        <v>2002</v>
      </c>
      <c r="C130" s="358" t="str">
        <f>IF(ISBLANK(Regressions!C140), " ", Regressions!C140)</f>
        <v>Primary</v>
      </c>
      <c r="D130" s="354">
        <f>IF(ISBLANK(Regressions!D140), " ", Regressions!D140)</f>
        <v>1113585</v>
      </c>
      <c r="E130" s="226" t="e">
        <f>IF(ISNUMBER(Regressions!E140),ROUND(Regressions!E140, 1), NA())</f>
        <v>#N/A</v>
      </c>
      <c r="F130" s="355" t="e">
        <f>IF(ISNUMBER(Regressions!F140),ROUND(Regressions!F140, 1), NA())</f>
        <v>#N/A</v>
      </c>
      <c r="G130" s="248" t="e">
        <f>IF(ISNUMBER(Regressions!G140),ROUND(Regressions!G140, 1), NA())</f>
        <v>#N/A</v>
      </c>
      <c r="H130" s="356" t="e">
        <f>IF(ISNUMBER(Regressions!H140),ROUND(Regressions!H140, 1), NA())</f>
        <v>#N/A</v>
      </c>
      <c r="I130" s="249" t="e">
        <f>IF(ISNUMBER(Regressions!I140),ROUND(Regressions!I140, 1), NA())</f>
        <v>#N/A</v>
      </c>
      <c r="J130" s="357" t="e">
        <f>IF(ISNUMBER(Regressions!K140),ROUND(Regressions!K140, 1), NA())</f>
        <v>#N/A</v>
      </c>
      <c r="K130" s="355" t="e">
        <f>IF(ISNUMBER(Regressions!L140),ROUND(Regressions!L140, 1), NA())</f>
        <v>#N/A</v>
      </c>
      <c r="L130" s="250" t="e">
        <f>IF(ISNUMBER(Regressions!M140),ROUND(Regressions!M140, 1), NA())</f>
        <v>#N/A</v>
      </c>
      <c r="M130" s="356" t="e">
        <f>IF(ISNUMBER(Regressions!N140),ROUND(Regressions!N140, 1), NA())</f>
        <v>#N/A</v>
      </c>
      <c r="N130" s="249" t="e">
        <f>IF(ISNUMBER(Regressions!O140),ROUND(Regressions!O140, 1), NA())</f>
        <v>#N/A</v>
      </c>
      <c r="O130" s="357" t="e">
        <f>IF(ISNUMBER(Regressions!Q140),ROUND(Regressions!Q140, 1), NA())</f>
        <v>#N/A</v>
      </c>
      <c r="P130" s="355" t="e">
        <f>IF(ISNUMBER(Regressions!R140),ROUND(Regressions!R140, 1), NA())</f>
        <v>#N/A</v>
      </c>
      <c r="Q130" s="227" t="e">
        <f>IF(ISNUMBER(Regressions!S140),ROUND(Regressions!S140, 1), NA())</f>
        <v>#N/A</v>
      </c>
      <c r="R130" s="356" t="e">
        <f>IF(ISNUMBER(Regressions!T140),ROUND(Regressions!T140, 1), NA())</f>
        <v>#N/A</v>
      </c>
      <c r="S130" s="249" t="e">
        <f>IF(ISNUMBER(Regressions!U140),ROUND(Regressions!U140, 1), NA())</f>
        <v>#N/A</v>
      </c>
    </row>
    <row xmlns:x14ac="http://schemas.microsoft.com/office/spreadsheetml/2009/9/ac" r="131" x14ac:dyDescent="0.2">
      <c r="A131" s="352" t="str">
        <f>IF(ISBLANK(Regressions!A141), " ", Regressions!A141)</f>
        <v>Honduras</v>
      </c>
      <c r="B131" s="353">
        <f>IF(ISBLANK(Regressions!B141), " ", Regressions!B141)</f>
        <v>2003</v>
      </c>
      <c r="C131" s="358" t="str">
        <f>IF(ISBLANK(Regressions!C141), " ", Regressions!C141)</f>
        <v>Primary</v>
      </c>
      <c r="D131" s="354">
        <f>IF(ISBLANK(Regressions!D141), " ", Regressions!D141)</f>
        <v>1161114</v>
      </c>
      <c r="E131" s="226" t="e">
        <f>IF(ISNUMBER(Regressions!E141),ROUND(Regressions!E141, 1), NA())</f>
        <v>#N/A</v>
      </c>
      <c r="F131" s="355" t="e">
        <f>IF(ISNUMBER(Regressions!F141),ROUND(Regressions!F141, 1), NA())</f>
        <v>#N/A</v>
      </c>
      <c r="G131" s="248" t="e">
        <f>IF(ISNUMBER(Regressions!G141),ROUND(Regressions!G141, 1), NA())</f>
        <v>#N/A</v>
      </c>
      <c r="H131" s="356" t="e">
        <f>IF(ISNUMBER(Regressions!H141),ROUND(Regressions!H141, 1), NA())</f>
        <v>#N/A</v>
      </c>
      <c r="I131" s="249" t="e">
        <f>IF(ISNUMBER(Regressions!I141),ROUND(Regressions!I141, 1), NA())</f>
        <v>#N/A</v>
      </c>
      <c r="J131" s="357" t="e">
        <f>IF(ISNUMBER(Regressions!K141),ROUND(Regressions!K141, 1), NA())</f>
        <v>#N/A</v>
      </c>
      <c r="K131" s="355" t="e">
        <f>IF(ISNUMBER(Regressions!L141),ROUND(Regressions!L141, 1), NA())</f>
        <v>#N/A</v>
      </c>
      <c r="L131" s="250" t="e">
        <f>IF(ISNUMBER(Regressions!M141),ROUND(Regressions!M141, 1), NA())</f>
        <v>#N/A</v>
      </c>
      <c r="M131" s="356" t="e">
        <f>IF(ISNUMBER(Regressions!N141),ROUND(Regressions!N141, 1), NA())</f>
        <v>#N/A</v>
      </c>
      <c r="N131" s="249" t="e">
        <f>IF(ISNUMBER(Regressions!O141),ROUND(Regressions!O141, 1), NA())</f>
        <v>#N/A</v>
      </c>
      <c r="O131" s="357" t="e">
        <f>IF(ISNUMBER(Regressions!Q141),ROUND(Regressions!Q141, 1), NA())</f>
        <v>#N/A</v>
      </c>
      <c r="P131" s="355" t="e">
        <f>IF(ISNUMBER(Regressions!R141),ROUND(Regressions!R141, 1), NA())</f>
        <v>#N/A</v>
      </c>
      <c r="Q131" s="227" t="e">
        <f>IF(ISNUMBER(Regressions!S141),ROUND(Regressions!S141, 1), NA())</f>
        <v>#N/A</v>
      </c>
      <c r="R131" s="356" t="e">
        <f>IF(ISNUMBER(Regressions!T141),ROUND(Regressions!T141, 1), NA())</f>
        <v>#N/A</v>
      </c>
      <c r="S131" s="249" t="e">
        <f>IF(ISNUMBER(Regressions!U141),ROUND(Regressions!U141, 1), NA())</f>
        <v>#N/A</v>
      </c>
    </row>
    <row xmlns:x14ac="http://schemas.microsoft.com/office/spreadsheetml/2009/9/ac" r="132" x14ac:dyDescent="0.2">
      <c r="A132" s="352" t="str">
        <f>IF(ISBLANK(Regressions!A142), " ", Regressions!A142)</f>
        <v>Honduras</v>
      </c>
      <c r="B132" s="353">
        <f>IF(ISBLANK(Regressions!B142), " ", Regressions!B142)</f>
        <v>2004</v>
      </c>
      <c r="C132" s="358" t="str">
        <f>IF(ISBLANK(Regressions!C142), " ", Regressions!C142)</f>
        <v>Primary</v>
      </c>
      <c r="D132" s="354">
        <f>IF(ISBLANK(Regressions!D142), " ", Regressions!D142)</f>
        <v>1183210</v>
      </c>
      <c r="E132" s="226" t="e">
        <f>IF(ISNUMBER(Regressions!E142),ROUND(Regressions!E142, 1), NA())</f>
        <v>#N/A</v>
      </c>
      <c r="F132" s="355" t="e">
        <f>IF(ISNUMBER(Regressions!F142),ROUND(Regressions!F142, 1), NA())</f>
        <v>#N/A</v>
      </c>
      <c r="G132" s="248" t="e">
        <f>IF(ISNUMBER(Regressions!G142),ROUND(Regressions!G142, 1), NA())</f>
        <v>#N/A</v>
      </c>
      <c r="H132" s="356" t="e">
        <f>IF(ISNUMBER(Regressions!H142),ROUND(Regressions!H142, 1), NA())</f>
        <v>#N/A</v>
      </c>
      <c r="I132" s="249" t="e">
        <f>IF(ISNUMBER(Regressions!I142),ROUND(Regressions!I142, 1), NA())</f>
        <v>#N/A</v>
      </c>
      <c r="J132" s="357" t="e">
        <f>IF(ISNUMBER(Regressions!K142),ROUND(Regressions!K142, 1), NA())</f>
        <v>#N/A</v>
      </c>
      <c r="K132" s="355" t="e">
        <f>IF(ISNUMBER(Regressions!L142),ROUND(Regressions!L142, 1), NA())</f>
        <v>#N/A</v>
      </c>
      <c r="L132" s="250" t="e">
        <f>IF(ISNUMBER(Regressions!M142),ROUND(Regressions!M142, 1), NA())</f>
        <v>#N/A</v>
      </c>
      <c r="M132" s="356" t="e">
        <f>IF(ISNUMBER(Regressions!N142),ROUND(Regressions!N142, 1), NA())</f>
        <v>#N/A</v>
      </c>
      <c r="N132" s="249" t="e">
        <f>IF(ISNUMBER(Regressions!O142),ROUND(Regressions!O142, 1), NA())</f>
        <v>#N/A</v>
      </c>
      <c r="O132" s="357" t="e">
        <f>IF(ISNUMBER(Regressions!Q142),ROUND(Regressions!Q142, 1), NA())</f>
        <v>#N/A</v>
      </c>
      <c r="P132" s="355" t="e">
        <f>IF(ISNUMBER(Regressions!R142),ROUND(Regressions!R142, 1), NA())</f>
        <v>#N/A</v>
      </c>
      <c r="Q132" s="227" t="e">
        <f>IF(ISNUMBER(Regressions!S142),ROUND(Regressions!S142, 1), NA())</f>
        <v>#N/A</v>
      </c>
      <c r="R132" s="356" t="e">
        <f>IF(ISNUMBER(Regressions!T142),ROUND(Regressions!T142, 1), NA())</f>
        <v>#N/A</v>
      </c>
      <c r="S132" s="249" t="e">
        <f>IF(ISNUMBER(Regressions!U142),ROUND(Regressions!U142, 1), NA())</f>
        <v>#N/A</v>
      </c>
    </row>
    <row xmlns:x14ac="http://schemas.microsoft.com/office/spreadsheetml/2009/9/ac" r="133" x14ac:dyDescent="0.2">
      <c r="A133" s="352" t="str">
        <f>IF(ISBLANK(Regressions!A143), " ", Regressions!A143)</f>
        <v>Honduras</v>
      </c>
      <c r="B133" s="353">
        <f>IF(ISBLANK(Regressions!B143), " ", Regressions!B143)</f>
        <v>2005</v>
      </c>
      <c r="C133" s="358" t="str">
        <f>IF(ISBLANK(Regressions!C143), " ", Regressions!C143)</f>
        <v>Primary</v>
      </c>
      <c r="D133" s="354">
        <f>IF(ISBLANK(Regressions!D143), " ", Regressions!D143)</f>
        <v>1205288</v>
      </c>
      <c r="E133" s="226" t="e">
        <f>IF(ISNUMBER(Regressions!E143),ROUND(Regressions!E143, 1), NA())</f>
        <v>#N/A</v>
      </c>
      <c r="F133" s="355" t="e">
        <f>IF(ISNUMBER(Regressions!F143),ROUND(Regressions!F143, 1), NA())</f>
        <v>#N/A</v>
      </c>
      <c r="G133" s="248" t="e">
        <f>IF(ISNUMBER(Regressions!G143),ROUND(Regressions!G143, 1), NA())</f>
        <v>#N/A</v>
      </c>
      <c r="H133" s="356" t="e">
        <f>IF(ISNUMBER(Regressions!H143),ROUND(Regressions!H143, 1), NA())</f>
        <v>#N/A</v>
      </c>
      <c r="I133" s="249" t="e">
        <f>IF(ISNUMBER(Regressions!I143),ROUND(Regressions!I143, 1), NA())</f>
        <v>#N/A</v>
      </c>
      <c r="J133" s="357" t="e">
        <f>IF(ISNUMBER(Regressions!K143),ROUND(Regressions!K143, 1), NA())</f>
        <v>#N/A</v>
      </c>
      <c r="K133" s="355" t="e">
        <f>IF(ISNUMBER(Regressions!L143),ROUND(Regressions!L143, 1), NA())</f>
        <v>#N/A</v>
      </c>
      <c r="L133" s="250" t="e">
        <f>IF(ISNUMBER(Regressions!M143),ROUND(Regressions!M143, 1), NA())</f>
        <v>#N/A</v>
      </c>
      <c r="M133" s="356" t="e">
        <f>IF(ISNUMBER(Regressions!N143),ROUND(Regressions!N143, 1), NA())</f>
        <v>#N/A</v>
      </c>
      <c r="N133" s="249" t="e">
        <f>IF(ISNUMBER(Regressions!O143),ROUND(Regressions!O143, 1), NA())</f>
        <v>#N/A</v>
      </c>
      <c r="O133" s="357" t="e">
        <f>IF(ISNUMBER(Regressions!Q143),ROUND(Regressions!Q143, 1), NA())</f>
        <v>#N/A</v>
      </c>
      <c r="P133" s="355" t="e">
        <f>IF(ISNUMBER(Regressions!R143),ROUND(Regressions!R143, 1), NA())</f>
        <v>#N/A</v>
      </c>
      <c r="Q133" s="227" t="e">
        <f>IF(ISNUMBER(Regressions!S143),ROUND(Regressions!S143, 1), NA())</f>
        <v>#N/A</v>
      </c>
      <c r="R133" s="356" t="e">
        <f>IF(ISNUMBER(Regressions!T143),ROUND(Regressions!T143, 1), NA())</f>
        <v>#N/A</v>
      </c>
      <c r="S133" s="249" t="e">
        <f>IF(ISNUMBER(Regressions!U143),ROUND(Regressions!U143, 1), NA())</f>
        <v>#N/A</v>
      </c>
    </row>
    <row xmlns:x14ac="http://schemas.microsoft.com/office/spreadsheetml/2009/9/ac" r="134" x14ac:dyDescent="0.2">
      <c r="A134" s="352" t="str">
        <f>IF(ISBLANK(Regressions!A144), " ", Regressions!A144)</f>
        <v>Honduras</v>
      </c>
      <c r="B134" s="353">
        <f>IF(ISBLANK(Regressions!B144), " ", Regressions!B144)</f>
        <v>2006</v>
      </c>
      <c r="C134" s="358" t="str">
        <f>IF(ISBLANK(Regressions!C144), " ", Regressions!C144)</f>
        <v>Primary</v>
      </c>
      <c r="D134" s="354">
        <f>IF(ISBLANK(Regressions!D144), " ", Regressions!D144)</f>
        <v>1227381</v>
      </c>
      <c r="E134" s="226" t="e">
        <f>IF(ISNUMBER(Regressions!E144),ROUND(Regressions!E144, 1), NA())</f>
        <v>#N/A</v>
      </c>
      <c r="F134" s="355" t="e">
        <f>IF(ISNUMBER(Regressions!F144),ROUND(Regressions!F144, 1), NA())</f>
        <v>#N/A</v>
      </c>
      <c r="G134" s="248" t="e">
        <f>IF(ISNUMBER(Regressions!G144),ROUND(Regressions!G144, 1), NA())</f>
        <v>#N/A</v>
      </c>
      <c r="H134" s="356" t="e">
        <f>IF(ISNUMBER(Regressions!H144),ROUND(Regressions!H144, 1), NA())</f>
        <v>#N/A</v>
      </c>
      <c r="I134" s="249" t="e">
        <f>IF(ISNUMBER(Regressions!I144),ROUND(Regressions!I144, 1), NA())</f>
        <v>#N/A</v>
      </c>
      <c r="J134" s="357" t="e">
        <f>IF(ISNUMBER(Regressions!K144),ROUND(Regressions!K144, 1), NA())</f>
        <v>#N/A</v>
      </c>
      <c r="K134" s="355" t="e">
        <f>IF(ISNUMBER(Regressions!L144),ROUND(Regressions!L144, 1), NA())</f>
        <v>#N/A</v>
      </c>
      <c r="L134" s="250" t="e">
        <f>IF(ISNUMBER(Regressions!M144),ROUND(Regressions!M144, 1), NA())</f>
        <v>#N/A</v>
      </c>
      <c r="M134" s="356" t="e">
        <f>IF(ISNUMBER(Regressions!N144),ROUND(Regressions!N144, 1), NA())</f>
        <v>#N/A</v>
      </c>
      <c r="N134" s="249" t="e">
        <f>IF(ISNUMBER(Regressions!O144),ROUND(Regressions!O144, 1), NA())</f>
        <v>#N/A</v>
      </c>
      <c r="O134" s="357" t="e">
        <f>IF(ISNUMBER(Regressions!Q144),ROUND(Regressions!Q144, 1), NA())</f>
        <v>#N/A</v>
      </c>
      <c r="P134" s="355" t="e">
        <f>IF(ISNUMBER(Regressions!R144),ROUND(Regressions!R144, 1), NA())</f>
        <v>#N/A</v>
      </c>
      <c r="Q134" s="227" t="e">
        <f>IF(ISNUMBER(Regressions!S144),ROUND(Regressions!S144, 1), NA())</f>
        <v>#N/A</v>
      </c>
      <c r="R134" s="356" t="e">
        <f>IF(ISNUMBER(Regressions!T144),ROUND(Regressions!T144, 1), NA())</f>
        <v>#N/A</v>
      </c>
      <c r="S134" s="249" t="e">
        <f>IF(ISNUMBER(Regressions!U144),ROUND(Regressions!U144, 1), NA())</f>
        <v>#N/A</v>
      </c>
    </row>
    <row xmlns:x14ac="http://schemas.microsoft.com/office/spreadsheetml/2009/9/ac" r="135" x14ac:dyDescent="0.2">
      <c r="A135" s="352" t="str">
        <f>IF(ISBLANK(Regressions!A145), " ", Regressions!A145)</f>
        <v>Honduras</v>
      </c>
      <c r="B135" s="353">
        <f>IF(ISBLANK(Regressions!B145), " ", Regressions!B145)</f>
        <v>2007</v>
      </c>
      <c r="C135" s="358" t="str">
        <f>IF(ISBLANK(Regressions!C145), " ", Regressions!C145)</f>
        <v>Primary</v>
      </c>
      <c r="D135" s="354">
        <f>IF(ISBLANK(Regressions!D145), " ", Regressions!D145)</f>
        <v>1247489</v>
      </c>
      <c r="E135" s="226" t="e">
        <f>IF(ISNUMBER(Regressions!E145),ROUND(Regressions!E145, 1), NA())</f>
        <v>#N/A</v>
      </c>
      <c r="F135" s="355">
        <f>IF(ISNUMBER(Regressions!F145),ROUND(Regressions!F145, 1), NA())</f>
        <v>86.3</v>
      </c>
      <c r="G135" s="248" t="e">
        <f>IF(ISNUMBER(Regressions!G145),ROUND(Regressions!G145, 1), NA())</f>
        <v>#N/A</v>
      </c>
      <c r="H135" s="356" t="e">
        <f>IF(ISNUMBER(Regressions!H145),ROUND(Regressions!H145, 1), NA())</f>
        <v>#N/A</v>
      </c>
      <c r="I135" s="249">
        <f>IF(ISNUMBER(Regressions!I145),ROUND(Regressions!I145, 1), NA())</f>
        <v>13.7</v>
      </c>
      <c r="J135" s="357" t="e">
        <f>IF(ISNUMBER(Regressions!K145),ROUND(Regressions!K145, 1), NA())</f>
        <v>#N/A</v>
      </c>
      <c r="K135" s="355" t="e">
        <f>IF(ISNUMBER(Regressions!L145),ROUND(Regressions!L145, 1), NA())</f>
        <v>#N/A</v>
      </c>
      <c r="L135" s="250">
        <f>IF(ISNUMBER(Regressions!M145),ROUND(Regressions!M145, 1), NA())</f>
        <v>73.3</v>
      </c>
      <c r="M135" s="356" t="e">
        <f>IF(ISNUMBER(Regressions!N145),ROUND(Regressions!N145, 1), NA())</f>
        <v>#N/A</v>
      </c>
      <c r="N135" s="249" t="e">
        <f>IF(ISNUMBER(Regressions!O145),ROUND(Regressions!O145, 1), NA())</f>
        <v>#N/A</v>
      </c>
      <c r="O135" s="357" t="e">
        <f>IF(ISNUMBER(Regressions!Q145),ROUND(Regressions!Q145, 1), NA())</f>
        <v>#N/A</v>
      </c>
      <c r="P135" s="355" t="e">
        <f>IF(ISNUMBER(Regressions!R145),ROUND(Regressions!R145, 1), NA())</f>
        <v>#N/A</v>
      </c>
      <c r="Q135" s="227" t="e">
        <f>IF(ISNUMBER(Regressions!S145),ROUND(Regressions!S145, 1), NA())</f>
        <v>#N/A</v>
      </c>
      <c r="R135" s="356" t="e">
        <f>IF(ISNUMBER(Regressions!T145),ROUND(Regressions!T145, 1), NA())</f>
        <v>#N/A</v>
      </c>
      <c r="S135" s="249" t="e">
        <f>IF(ISNUMBER(Regressions!U145),ROUND(Regressions!U145, 1), NA())</f>
        <v>#N/A</v>
      </c>
    </row>
    <row xmlns:x14ac="http://schemas.microsoft.com/office/spreadsheetml/2009/9/ac" r="136" x14ac:dyDescent="0.2">
      <c r="A136" s="352" t="str">
        <f>IF(ISBLANK(Regressions!A146), " ", Regressions!A146)</f>
        <v>Honduras</v>
      </c>
      <c r="B136" s="353">
        <f>IF(ISBLANK(Regressions!B146), " ", Regressions!B146)</f>
        <v>2008</v>
      </c>
      <c r="C136" s="358" t="str">
        <f>IF(ISBLANK(Regressions!C146), " ", Regressions!C146)</f>
        <v>Primary</v>
      </c>
      <c r="D136" s="354">
        <f>IF(ISBLANK(Regressions!D146), " ", Regressions!D146)</f>
        <v>1265327</v>
      </c>
      <c r="E136" s="226" t="e">
        <f>IF(ISNUMBER(Regressions!E146),ROUND(Regressions!E146, 1), NA())</f>
        <v>#N/A</v>
      </c>
      <c r="F136" s="355">
        <f>IF(ISNUMBER(Regressions!F146),ROUND(Regressions!F146, 1), NA())</f>
        <v>86.3</v>
      </c>
      <c r="G136" s="248" t="e">
        <f>IF(ISNUMBER(Regressions!G146),ROUND(Regressions!G146, 1), NA())</f>
        <v>#N/A</v>
      </c>
      <c r="H136" s="356" t="e">
        <f>IF(ISNUMBER(Regressions!H146),ROUND(Regressions!H146, 1), NA())</f>
        <v>#N/A</v>
      </c>
      <c r="I136" s="249">
        <f>IF(ISNUMBER(Regressions!I146),ROUND(Regressions!I146, 1), NA())</f>
        <v>13.7</v>
      </c>
      <c r="J136" s="357" t="e">
        <f>IF(ISNUMBER(Regressions!K146),ROUND(Regressions!K146, 1), NA())</f>
        <v>#N/A</v>
      </c>
      <c r="K136" s="355" t="e">
        <f>IF(ISNUMBER(Regressions!L146),ROUND(Regressions!L146, 1), NA())</f>
        <v>#N/A</v>
      </c>
      <c r="L136" s="250">
        <f>IF(ISNUMBER(Regressions!M146),ROUND(Regressions!M146, 1), NA())</f>
        <v>73.3</v>
      </c>
      <c r="M136" s="356" t="e">
        <f>IF(ISNUMBER(Regressions!N146),ROUND(Regressions!N146, 1), NA())</f>
        <v>#N/A</v>
      </c>
      <c r="N136" s="249" t="e">
        <f>IF(ISNUMBER(Regressions!O146),ROUND(Regressions!O146, 1), NA())</f>
        <v>#N/A</v>
      </c>
      <c r="O136" s="357" t="e">
        <f>IF(ISNUMBER(Regressions!Q146),ROUND(Regressions!Q146, 1), NA())</f>
        <v>#N/A</v>
      </c>
      <c r="P136" s="355" t="e">
        <f>IF(ISNUMBER(Regressions!R146),ROUND(Regressions!R146, 1), NA())</f>
        <v>#N/A</v>
      </c>
      <c r="Q136" s="227" t="e">
        <f>IF(ISNUMBER(Regressions!S146),ROUND(Regressions!S146, 1), NA())</f>
        <v>#N/A</v>
      </c>
      <c r="R136" s="356" t="e">
        <f>IF(ISNUMBER(Regressions!T146),ROUND(Regressions!T146, 1), NA())</f>
        <v>#N/A</v>
      </c>
      <c r="S136" s="249" t="e">
        <f>IF(ISNUMBER(Regressions!U146),ROUND(Regressions!U146, 1), NA())</f>
        <v>#N/A</v>
      </c>
    </row>
    <row xmlns:x14ac="http://schemas.microsoft.com/office/spreadsheetml/2009/9/ac" r="137" x14ac:dyDescent="0.2">
      <c r="A137" s="352" t="str">
        <f>IF(ISBLANK(Regressions!A147), " ", Regressions!A147)</f>
        <v>Honduras</v>
      </c>
      <c r="B137" s="353">
        <f>IF(ISBLANK(Regressions!B147), " ", Regressions!B147)</f>
        <v>2009</v>
      </c>
      <c r="C137" s="358" t="str">
        <f>IF(ISBLANK(Regressions!C147), " ", Regressions!C147)</f>
        <v>Primary</v>
      </c>
      <c r="D137" s="354">
        <f>IF(ISBLANK(Regressions!D147), " ", Regressions!D147)</f>
        <v>1279733</v>
      </c>
      <c r="E137" s="226" t="e">
        <f>IF(ISNUMBER(Regressions!E147),ROUND(Regressions!E147, 1), NA())</f>
        <v>#N/A</v>
      </c>
      <c r="F137" s="355">
        <f>IF(ISNUMBER(Regressions!F147),ROUND(Regressions!F147, 1), NA())</f>
        <v>86.3</v>
      </c>
      <c r="G137" s="248" t="e">
        <f>IF(ISNUMBER(Regressions!G147),ROUND(Regressions!G147, 1), NA())</f>
        <v>#N/A</v>
      </c>
      <c r="H137" s="356" t="e">
        <f>IF(ISNUMBER(Regressions!H147),ROUND(Regressions!H147, 1), NA())</f>
        <v>#N/A</v>
      </c>
      <c r="I137" s="249">
        <f>IF(ISNUMBER(Regressions!I147),ROUND(Regressions!I147, 1), NA())</f>
        <v>13.7</v>
      </c>
      <c r="J137" s="357" t="e">
        <f>IF(ISNUMBER(Regressions!K147),ROUND(Regressions!K147, 1), NA())</f>
        <v>#N/A</v>
      </c>
      <c r="K137" s="355" t="e">
        <f>IF(ISNUMBER(Regressions!L147),ROUND(Regressions!L147, 1), NA())</f>
        <v>#N/A</v>
      </c>
      <c r="L137" s="250">
        <f>IF(ISNUMBER(Regressions!M147),ROUND(Regressions!M147, 1), NA())</f>
        <v>73.3</v>
      </c>
      <c r="M137" s="356" t="e">
        <f>IF(ISNUMBER(Regressions!N147),ROUND(Regressions!N147, 1), NA())</f>
        <v>#N/A</v>
      </c>
      <c r="N137" s="249" t="e">
        <f>IF(ISNUMBER(Regressions!O147),ROUND(Regressions!O147, 1), NA())</f>
        <v>#N/A</v>
      </c>
      <c r="O137" s="357" t="e">
        <f>IF(ISNUMBER(Regressions!Q147),ROUND(Regressions!Q147, 1), NA())</f>
        <v>#N/A</v>
      </c>
      <c r="P137" s="355" t="e">
        <f>IF(ISNUMBER(Regressions!R147),ROUND(Regressions!R147, 1), NA())</f>
        <v>#N/A</v>
      </c>
      <c r="Q137" s="227" t="e">
        <f>IF(ISNUMBER(Regressions!S147),ROUND(Regressions!S147, 1), NA())</f>
        <v>#N/A</v>
      </c>
      <c r="R137" s="356" t="e">
        <f>IF(ISNUMBER(Regressions!T147),ROUND(Regressions!T147, 1), NA())</f>
        <v>#N/A</v>
      </c>
      <c r="S137" s="249" t="e">
        <f>IF(ISNUMBER(Regressions!U147),ROUND(Regressions!U147, 1), NA())</f>
        <v>#N/A</v>
      </c>
    </row>
    <row xmlns:x14ac="http://schemas.microsoft.com/office/spreadsheetml/2009/9/ac" r="138" x14ac:dyDescent="0.2">
      <c r="A138" s="352" t="str">
        <f>IF(ISBLANK(Regressions!A148), " ", Regressions!A148)</f>
        <v>Honduras</v>
      </c>
      <c r="B138" s="353">
        <f>IF(ISBLANK(Regressions!B148), " ", Regressions!B148)</f>
        <v>2010</v>
      </c>
      <c r="C138" s="358" t="str">
        <f>IF(ISBLANK(Regressions!C148), " ", Regressions!C148)</f>
        <v>Primary</v>
      </c>
      <c r="D138" s="354">
        <f>IF(ISBLANK(Regressions!D148), " ", Regressions!D148)</f>
        <v>1290349</v>
      </c>
      <c r="E138" s="226">
        <f>IF(ISNUMBER(Regressions!E148),ROUND(Regressions!E148, 1), NA())</f>
        <v>86.3</v>
      </c>
      <c r="F138" s="355">
        <f>IF(ISNUMBER(Regressions!F148),ROUND(Regressions!F148, 1), NA())</f>
        <v>86.3</v>
      </c>
      <c r="G138" s="248">
        <f>IF(ISNUMBER(Regressions!G148),ROUND(Regressions!G148, 1), NA())</f>
        <v>76.3</v>
      </c>
      <c r="H138" s="356">
        <f>IF(ISNUMBER(Regressions!H148),ROUND(Regressions!H148, 1), NA())</f>
        <v>10</v>
      </c>
      <c r="I138" s="249">
        <f>IF(ISNUMBER(Regressions!I148),ROUND(Regressions!I148, 1), NA())</f>
        <v>13.7</v>
      </c>
      <c r="J138" s="357" t="e">
        <f>IF(ISNUMBER(Regressions!K148),ROUND(Regressions!K148, 1), NA())</f>
        <v>#N/A</v>
      </c>
      <c r="K138" s="355" t="e">
        <f>IF(ISNUMBER(Regressions!L148),ROUND(Regressions!L148, 1), NA())</f>
        <v>#N/A</v>
      </c>
      <c r="L138" s="250">
        <f>IF(ISNUMBER(Regressions!M148),ROUND(Regressions!M148, 1), NA())</f>
        <v>73.3</v>
      </c>
      <c r="M138" s="356" t="e">
        <f>IF(ISNUMBER(Regressions!N148),ROUND(Regressions!N148, 1), NA())</f>
        <v>#N/A</v>
      </c>
      <c r="N138" s="249" t="e">
        <f>IF(ISNUMBER(Regressions!O148),ROUND(Regressions!O148, 1), NA())</f>
        <v>#N/A</v>
      </c>
      <c r="O138" s="357" t="e">
        <f>IF(ISNUMBER(Regressions!Q148),ROUND(Regressions!Q148, 1), NA())</f>
        <v>#N/A</v>
      </c>
      <c r="P138" s="355" t="e">
        <f>IF(ISNUMBER(Regressions!R148),ROUND(Regressions!R148, 1), NA())</f>
        <v>#N/A</v>
      </c>
      <c r="Q138" s="227" t="e">
        <f>IF(ISNUMBER(Regressions!S148),ROUND(Regressions!S148, 1), NA())</f>
        <v>#N/A</v>
      </c>
      <c r="R138" s="356" t="e">
        <f>IF(ISNUMBER(Regressions!T148),ROUND(Regressions!T148, 1), NA())</f>
        <v>#N/A</v>
      </c>
      <c r="S138" s="249" t="e">
        <f>IF(ISNUMBER(Regressions!U148),ROUND(Regressions!U148, 1), NA())</f>
        <v>#N/A</v>
      </c>
    </row>
    <row xmlns:x14ac="http://schemas.microsoft.com/office/spreadsheetml/2009/9/ac" r="139" x14ac:dyDescent="0.2">
      <c r="A139" s="352" t="str">
        <f>IF(ISBLANK(Regressions!A149), " ", Regressions!A149)</f>
        <v>Honduras</v>
      </c>
      <c r="B139" s="353">
        <f>IF(ISBLANK(Regressions!B149), " ", Regressions!B149)</f>
        <v>2011</v>
      </c>
      <c r="C139" s="358" t="str">
        <f>IF(ISBLANK(Regressions!C149), " ", Regressions!C149)</f>
        <v>Primary</v>
      </c>
      <c r="D139" s="354">
        <f>IF(ISBLANK(Regressions!D149), " ", Regressions!D149)</f>
        <v>1295816</v>
      </c>
      <c r="E139" s="226">
        <f>IF(ISNUMBER(Regressions!E149),ROUND(Regressions!E149, 1), NA())</f>
        <v>86.3</v>
      </c>
      <c r="F139" s="355">
        <f>IF(ISNUMBER(Regressions!F149),ROUND(Regressions!F149, 1), NA())</f>
        <v>86.3</v>
      </c>
      <c r="G139" s="248">
        <f>IF(ISNUMBER(Regressions!G149),ROUND(Regressions!G149, 1), NA())</f>
        <v>76.3</v>
      </c>
      <c r="H139" s="356">
        <f>IF(ISNUMBER(Regressions!H149),ROUND(Regressions!H149, 1), NA())</f>
        <v>10</v>
      </c>
      <c r="I139" s="249">
        <f>IF(ISNUMBER(Regressions!I149),ROUND(Regressions!I149, 1), NA())</f>
        <v>13.7</v>
      </c>
      <c r="J139" s="357" t="e">
        <f>IF(ISNUMBER(Regressions!K149),ROUND(Regressions!K149, 1), NA())</f>
        <v>#N/A</v>
      </c>
      <c r="K139" s="355" t="e">
        <f>IF(ISNUMBER(Regressions!L149),ROUND(Regressions!L149, 1), NA())</f>
        <v>#N/A</v>
      </c>
      <c r="L139" s="250">
        <f>IF(ISNUMBER(Regressions!M149),ROUND(Regressions!M149, 1), NA())</f>
        <v>73.3</v>
      </c>
      <c r="M139" s="356" t="e">
        <f>IF(ISNUMBER(Regressions!N149),ROUND(Regressions!N149, 1), NA())</f>
        <v>#N/A</v>
      </c>
      <c r="N139" s="249" t="e">
        <f>IF(ISNUMBER(Regressions!O149),ROUND(Regressions!O149, 1), NA())</f>
        <v>#N/A</v>
      </c>
      <c r="O139" s="357" t="e">
        <f>IF(ISNUMBER(Regressions!Q149),ROUND(Regressions!Q149, 1), NA())</f>
        <v>#N/A</v>
      </c>
      <c r="P139" s="355" t="e">
        <f>IF(ISNUMBER(Regressions!R149),ROUND(Regressions!R149, 1), NA())</f>
        <v>#N/A</v>
      </c>
      <c r="Q139" s="227" t="e">
        <f>IF(ISNUMBER(Regressions!S149),ROUND(Regressions!S149, 1), NA())</f>
        <v>#N/A</v>
      </c>
      <c r="R139" s="356" t="e">
        <f>IF(ISNUMBER(Regressions!T149),ROUND(Regressions!T149, 1), NA())</f>
        <v>#N/A</v>
      </c>
      <c r="S139" s="249" t="e">
        <f>IF(ISNUMBER(Regressions!U149),ROUND(Regressions!U149, 1), NA())</f>
        <v>#N/A</v>
      </c>
    </row>
    <row xmlns:x14ac="http://schemas.microsoft.com/office/spreadsheetml/2009/9/ac" r="140" x14ac:dyDescent="0.2">
      <c r="A140" s="352" t="str">
        <f>IF(ISBLANK(Regressions!A150), " ", Regressions!A150)</f>
        <v>Honduras</v>
      </c>
      <c r="B140" s="353">
        <f>IF(ISBLANK(Regressions!B150), " ", Regressions!B150)</f>
        <v>2012</v>
      </c>
      <c r="C140" s="358" t="str">
        <f>IF(ISBLANK(Regressions!C150), " ", Regressions!C150)</f>
        <v>Primary</v>
      </c>
      <c r="D140" s="354">
        <f>IF(ISBLANK(Regressions!D150), " ", Regressions!D150)</f>
        <v>1295990</v>
      </c>
      <c r="E140" s="226">
        <f>IF(ISNUMBER(Regressions!E150),ROUND(Regressions!E150, 1), NA())</f>
        <v>86.4</v>
      </c>
      <c r="F140" s="355">
        <f>IF(ISNUMBER(Regressions!F150),ROUND(Regressions!F150, 1), NA())</f>
        <v>86.4</v>
      </c>
      <c r="G140" s="248">
        <f>IF(ISNUMBER(Regressions!G150),ROUND(Regressions!G150, 1), NA())</f>
        <v>76.3</v>
      </c>
      <c r="H140" s="356">
        <f>IF(ISNUMBER(Regressions!H150),ROUND(Regressions!H150, 1), NA())</f>
        <v>10.199999999999999</v>
      </c>
      <c r="I140" s="249">
        <f>IF(ISNUMBER(Regressions!I150),ROUND(Regressions!I150, 1), NA())</f>
        <v>13.6</v>
      </c>
      <c r="J140" s="357" t="e">
        <f>IF(ISNUMBER(Regressions!K150),ROUND(Regressions!K150, 1), NA())</f>
        <v>#N/A</v>
      </c>
      <c r="K140" s="355" t="e">
        <f>IF(ISNUMBER(Regressions!L150),ROUND(Regressions!L150, 1), NA())</f>
        <v>#N/A</v>
      </c>
      <c r="L140" s="250">
        <f>IF(ISNUMBER(Regressions!M150),ROUND(Regressions!M150, 1), NA())</f>
        <v>73.599999999999994</v>
      </c>
      <c r="M140" s="356" t="e">
        <f>IF(ISNUMBER(Regressions!N150),ROUND(Regressions!N150, 1), NA())</f>
        <v>#N/A</v>
      </c>
      <c r="N140" s="249" t="e">
        <f>IF(ISNUMBER(Regressions!O150),ROUND(Regressions!O150, 1), NA())</f>
        <v>#N/A</v>
      </c>
      <c r="O140" s="357" t="e">
        <f>IF(ISNUMBER(Regressions!Q150),ROUND(Regressions!Q150, 1), NA())</f>
        <v>#N/A</v>
      </c>
      <c r="P140" s="355" t="e">
        <f>IF(ISNUMBER(Regressions!R150),ROUND(Regressions!R150, 1), NA())</f>
        <v>#N/A</v>
      </c>
      <c r="Q140" s="227">
        <f>IF(ISNUMBER(Regressions!S150),ROUND(Regressions!S150, 1), NA())</f>
        <v>5.4</v>
      </c>
      <c r="R140" s="356" t="e">
        <f>IF(ISNUMBER(Regressions!T150),ROUND(Regressions!T150, 1), NA())</f>
        <v>#N/A</v>
      </c>
      <c r="S140" s="249" t="e">
        <f>IF(ISNUMBER(Regressions!U150),ROUND(Regressions!U150, 1), NA())</f>
        <v>#N/A</v>
      </c>
    </row>
    <row xmlns:x14ac="http://schemas.microsoft.com/office/spreadsheetml/2009/9/ac" r="141" x14ac:dyDescent="0.2">
      <c r="A141" s="352" t="str">
        <f>IF(ISBLANK(Regressions!A151), " ", Regressions!A151)</f>
        <v>Honduras</v>
      </c>
      <c r="B141" s="353">
        <f>IF(ISBLANK(Regressions!B151), " ", Regressions!B151)</f>
        <v>2013</v>
      </c>
      <c r="C141" s="358" t="str">
        <f>IF(ISBLANK(Regressions!C151), " ", Regressions!C151)</f>
        <v>Primary</v>
      </c>
      <c r="D141" s="354">
        <f>IF(ISBLANK(Regressions!D151), " ", Regressions!D151)</f>
        <v>1265277</v>
      </c>
      <c r="E141" s="226">
        <f>IF(ISNUMBER(Regressions!E151),ROUND(Regressions!E151, 1), NA())</f>
        <v>86.6</v>
      </c>
      <c r="F141" s="355">
        <f>IF(ISNUMBER(Regressions!F151),ROUND(Regressions!F151, 1), NA())</f>
        <v>86.6</v>
      </c>
      <c r="G141" s="248">
        <f>IF(ISNUMBER(Regressions!G151),ROUND(Regressions!G151, 1), NA())</f>
        <v>76.3</v>
      </c>
      <c r="H141" s="356">
        <f>IF(ISNUMBER(Regressions!H151),ROUND(Regressions!H151, 1), NA())</f>
        <v>10.3</v>
      </c>
      <c r="I141" s="249">
        <f>IF(ISNUMBER(Regressions!I151),ROUND(Regressions!I151, 1), NA())</f>
        <v>13.4</v>
      </c>
      <c r="J141" s="357" t="e">
        <f>IF(ISNUMBER(Regressions!K151),ROUND(Regressions!K151, 1), NA())</f>
        <v>#N/A</v>
      </c>
      <c r="K141" s="355" t="e">
        <f>IF(ISNUMBER(Regressions!L151),ROUND(Regressions!L151, 1), NA())</f>
        <v>#N/A</v>
      </c>
      <c r="L141" s="250">
        <f>IF(ISNUMBER(Regressions!M151),ROUND(Regressions!M151, 1), NA())</f>
        <v>73.8</v>
      </c>
      <c r="M141" s="356" t="e">
        <f>IF(ISNUMBER(Regressions!N151),ROUND(Regressions!N151, 1), NA())</f>
        <v>#N/A</v>
      </c>
      <c r="N141" s="249" t="e">
        <f>IF(ISNUMBER(Regressions!O151),ROUND(Regressions!O151, 1), NA())</f>
        <v>#N/A</v>
      </c>
      <c r="O141" s="357" t="e">
        <f>IF(ISNUMBER(Regressions!Q151),ROUND(Regressions!Q151, 1), NA())</f>
        <v>#N/A</v>
      </c>
      <c r="P141" s="355" t="e">
        <f>IF(ISNUMBER(Regressions!R151),ROUND(Regressions!R151, 1), NA())</f>
        <v>#N/A</v>
      </c>
      <c r="Q141" s="227">
        <f>IF(ISNUMBER(Regressions!S151),ROUND(Regressions!S151, 1), NA())</f>
        <v>5.4</v>
      </c>
      <c r="R141" s="356" t="e">
        <f>IF(ISNUMBER(Regressions!T151),ROUND(Regressions!T151, 1), NA())</f>
        <v>#N/A</v>
      </c>
      <c r="S141" s="249" t="e">
        <f>IF(ISNUMBER(Regressions!U151),ROUND(Regressions!U151, 1), NA())</f>
        <v>#N/A</v>
      </c>
    </row>
    <row xmlns:x14ac="http://schemas.microsoft.com/office/spreadsheetml/2009/9/ac" r="142" x14ac:dyDescent="0.2">
      <c r="A142" s="352" t="str">
        <f>IF(ISBLANK(Regressions!A152), " ", Regressions!A152)</f>
        <v>Honduras</v>
      </c>
      <c r="B142" s="353">
        <f>IF(ISBLANK(Regressions!B152), " ", Regressions!B152)</f>
        <v>2014</v>
      </c>
      <c r="C142" s="358" t="str">
        <f>IF(ISBLANK(Regressions!C152), " ", Regressions!C152)</f>
        <v>Primary</v>
      </c>
      <c r="D142" s="354">
        <f>IF(ISBLANK(Regressions!D152), " ", Regressions!D152)</f>
        <v>1274582</v>
      </c>
      <c r="E142" s="226">
        <f>IF(ISNUMBER(Regressions!E152),ROUND(Regressions!E152, 1), NA())</f>
        <v>86.8</v>
      </c>
      <c r="F142" s="355">
        <f>IF(ISNUMBER(Regressions!F152),ROUND(Regressions!F152, 1), NA())</f>
        <v>86.8</v>
      </c>
      <c r="G142" s="248">
        <f>IF(ISNUMBER(Regressions!G152),ROUND(Regressions!G152, 1), NA())</f>
        <v>76.3</v>
      </c>
      <c r="H142" s="356">
        <f>IF(ISNUMBER(Regressions!H152),ROUND(Regressions!H152, 1), NA())</f>
        <v>10.5</v>
      </c>
      <c r="I142" s="249">
        <f>IF(ISNUMBER(Regressions!I152),ROUND(Regressions!I152, 1), NA())</f>
        <v>13.2</v>
      </c>
      <c r="J142" s="357" t="e">
        <f>IF(ISNUMBER(Regressions!K152),ROUND(Regressions!K152, 1), NA())</f>
        <v>#N/A</v>
      </c>
      <c r="K142" s="355" t="e">
        <f>IF(ISNUMBER(Regressions!L152),ROUND(Regressions!L152, 1), NA())</f>
        <v>#N/A</v>
      </c>
      <c r="L142" s="250">
        <f>IF(ISNUMBER(Regressions!M152),ROUND(Regressions!M152, 1), NA())</f>
        <v>74.099999999999994</v>
      </c>
      <c r="M142" s="356" t="e">
        <f>IF(ISNUMBER(Regressions!N152),ROUND(Regressions!N152, 1), NA())</f>
        <v>#N/A</v>
      </c>
      <c r="N142" s="249" t="e">
        <f>IF(ISNUMBER(Regressions!O152),ROUND(Regressions!O152, 1), NA())</f>
        <v>#N/A</v>
      </c>
      <c r="O142" s="357" t="e">
        <f>IF(ISNUMBER(Regressions!Q152),ROUND(Regressions!Q152, 1), NA())</f>
        <v>#N/A</v>
      </c>
      <c r="P142" s="355" t="e">
        <f>IF(ISNUMBER(Regressions!R152),ROUND(Regressions!R152, 1), NA())</f>
        <v>#N/A</v>
      </c>
      <c r="Q142" s="227">
        <f>IF(ISNUMBER(Regressions!S152),ROUND(Regressions!S152, 1), NA())</f>
        <v>5.4</v>
      </c>
      <c r="R142" s="356" t="e">
        <f>IF(ISNUMBER(Regressions!T152),ROUND(Regressions!T152, 1), NA())</f>
        <v>#N/A</v>
      </c>
      <c r="S142" s="249" t="e">
        <f>IF(ISNUMBER(Regressions!U152),ROUND(Regressions!U152, 1), NA())</f>
        <v>#N/A</v>
      </c>
    </row>
    <row xmlns:x14ac="http://schemas.microsoft.com/office/spreadsheetml/2009/9/ac" r="143" x14ac:dyDescent="0.2">
      <c r="A143" s="352" t="str">
        <f>IF(ISBLANK(Regressions!A153), " ", Regressions!A153)</f>
        <v>Honduras</v>
      </c>
      <c r="B143" s="353">
        <f>IF(ISBLANK(Regressions!B153), " ", Regressions!B153)</f>
        <v>2015</v>
      </c>
      <c r="C143" s="358" t="str">
        <f>IF(ISBLANK(Regressions!C153), " ", Regressions!C153)</f>
        <v>Primary</v>
      </c>
      <c r="D143" s="354">
        <f>IF(ISBLANK(Regressions!D153), " ", Regressions!D153)</f>
        <v>1283887</v>
      </c>
      <c r="E143" s="226">
        <f>IF(ISNUMBER(Regressions!E153),ROUND(Regressions!E153, 1), NA())</f>
        <v>86.9</v>
      </c>
      <c r="F143" s="355">
        <f>IF(ISNUMBER(Regressions!F153),ROUND(Regressions!F153, 1), NA())</f>
        <v>86.9</v>
      </c>
      <c r="G143" s="248">
        <f>IF(ISNUMBER(Regressions!G153),ROUND(Regressions!G153, 1), NA())</f>
        <v>76.3</v>
      </c>
      <c r="H143" s="356">
        <f>IF(ISNUMBER(Regressions!H153),ROUND(Regressions!H153, 1), NA())</f>
        <v>10.7</v>
      </c>
      <c r="I143" s="249">
        <f>IF(ISNUMBER(Regressions!I153),ROUND(Regressions!I153, 1), NA())</f>
        <v>13.1</v>
      </c>
      <c r="J143" s="357" t="e">
        <f>IF(ISNUMBER(Regressions!K153),ROUND(Regressions!K153, 1), NA())</f>
        <v>#N/A</v>
      </c>
      <c r="K143" s="355" t="e">
        <f>IF(ISNUMBER(Regressions!L153),ROUND(Regressions!L153, 1), NA())</f>
        <v>#N/A</v>
      </c>
      <c r="L143" s="250">
        <f>IF(ISNUMBER(Regressions!M153),ROUND(Regressions!M153, 1), NA())</f>
        <v>74.3</v>
      </c>
      <c r="M143" s="356" t="e">
        <f>IF(ISNUMBER(Regressions!N153),ROUND(Regressions!N153, 1), NA())</f>
        <v>#N/A</v>
      </c>
      <c r="N143" s="249" t="e">
        <f>IF(ISNUMBER(Regressions!O153),ROUND(Regressions!O153, 1), NA())</f>
        <v>#N/A</v>
      </c>
      <c r="O143" s="357" t="e">
        <f>IF(ISNUMBER(Regressions!Q153),ROUND(Regressions!Q153, 1), NA())</f>
        <v>#N/A</v>
      </c>
      <c r="P143" s="355" t="e">
        <f>IF(ISNUMBER(Regressions!R153),ROUND(Regressions!R153, 1), NA())</f>
        <v>#N/A</v>
      </c>
      <c r="Q143" s="227">
        <f>IF(ISNUMBER(Regressions!S153),ROUND(Regressions!S153, 1), NA())</f>
        <v>5.4</v>
      </c>
      <c r="R143" s="356" t="e">
        <f>IF(ISNUMBER(Regressions!T153),ROUND(Regressions!T153, 1), NA())</f>
        <v>#N/A</v>
      </c>
      <c r="S143" s="249" t="e">
        <f>IF(ISNUMBER(Regressions!U153),ROUND(Regressions!U153, 1), NA())</f>
        <v>#N/A</v>
      </c>
    </row>
    <row xmlns:x14ac="http://schemas.microsoft.com/office/spreadsheetml/2009/9/ac" r="144" x14ac:dyDescent="0.2">
      <c r="A144" s="352" t="str">
        <f>IF(ISBLANK(Regressions!A154), " ", Regressions!A154)</f>
        <v>Honduras</v>
      </c>
      <c r="B144" s="353">
        <f>IF(ISBLANK(Regressions!B154), " ", Regressions!B154)</f>
        <v>2016</v>
      </c>
      <c r="C144" s="358" t="str">
        <f>IF(ISBLANK(Regressions!C154), " ", Regressions!C154)</f>
        <v>Primary</v>
      </c>
      <c r="D144" s="354">
        <f>IF(ISBLANK(Regressions!D154), " ", Regressions!D154)</f>
        <v>1293191</v>
      </c>
      <c r="E144" s="226">
        <f>IF(ISNUMBER(Regressions!E154),ROUND(Regressions!E154, 1), NA())</f>
        <v>87.1</v>
      </c>
      <c r="F144" s="355">
        <f>IF(ISNUMBER(Regressions!F154),ROUND(Regressions!F154, 1), NA())</f>
        <v>87.1</v>
      </c>
      <c r="G144" s="248">
        <f>IF(ISNUMBER(Regressions!G154),ROUND(Regressions!G154, 1), NA())</f>
        <v>76.3</v>
      </c>
      <c r="H144" s="356">
        <f>IF(ISNUMBER(Regressions!H154),ROUND(Regressions!H154, 1), NA())</f>
        <v>10.8</v>
      </c>
      <c r="I144" s="249">
        <f>IF(ISNUMBER(Regressions!I154),ROUND(Regressions!I154, 1), NA())</f>
        <v>12.9</v>
      </c>
      <c r="J144" s="357" t="e">
        <f>IF(ISNUMBER(Regressions!K154),ROUND(Regressions!K154, 1), NA())</f>
        <v>#N/A</v>
      </c>
      <c r="K144" s="355" t="e">
        <f>IF(ISNUMBER(Regressions!L154),ROUND(Regressions!L154, 1), NA())</f>
        <v>#N/A</v>
      </c>
      <c r="L144" s="250">
        <f>IF(ISNUMBER(Regressions!M154),ROUND(Regressions!M154, 1), NA())</f>
        <v>74.599999999999994</v>
      </c>
      <c r="M144" s="356" t="e">
        <f>IF(ISNUMBER(Regressions!N154),ROUND(Regressions!N154, 1), NA())</f>
        <v>#N/A</v>
      </c>
      <c r="N144" s="249" t="e">
        <f>IF(ISNUMBER(Regressions!O154),ROUND(Regressions!O154, 1), NA())</f>
        <v>#N/A</v>
      </c>
      <c r="O144" s="357" t="e">
        <f>IF(ISNUMBER(Regressions!Q154),ROUND(Regressions!Q154, 1), NA())</f>
        <v>#N/A</v>
      </c>
      <c r="P144" s="355" t="e">
        <f>IF(ISNUMBER(Regressions!R154),ROUND(Regressions!R154, 1), NA())</f>
        <v>#N/A</v>
      </c>
      <c r="Q144" s="227">
        <f>IF(ISNUMBER(Regressions!S154),ROUND(Regressions!S154, 1), NA())</f>
        <v>5.4</v>
      </c>
      <c r="R144" s="356" t="e">
        <f>IF(ISNUMBER(Regressions!T154),ROUND(Regressions!T154, 1), NA())</f>
        <v>#N/A</v>
      </c>
      <c r="S144" s="249" t="e">
        <f>IF(ISNUMBER(Regressions!U154),ROUND(Regressions!U154, 1), NA())</f>
        <v>#N/A</v>
      </c>
    </row>
    <row xmlns:x14ac="http://schemas.microsoft.com/office/spreadsheetml/2009/9/ac" r="145" x14ac:dyDescent="0.2">
      <c r="A145" s="352" t="str">
        <f>IF(ISBLANK(Regressions!A155), " ", Regressions!A155)</f>
        <v>Honduras</v>
      </c>
      <c r="B145" s="353">
        <f>IF(ISBLANK(Regressions!B155), " ", Regressions!B155)</f>
        <v>2017</v>
      </c>
      <c r="C145" s="358" t="str">
        <f>IF(ISBLANK(Regressions!C155), " ", Regressions!C155)</f>
        <v>Primary</v>
      </c>
      <c r="D145" s="354">
        <f>IF(ISBLANK(Regressions!D155), " ", Regressions!D155)</f>
        <v>1302496</v>
      </c>
      <c r="E145" s="226">
        <f>IF(ISNUMBER(Regressions!E155),ROUND(Regressions!E155, 1), NA())</f>
        <v>87.3</v>
      </c>
      <c r="F145" s="355">
        <f>IF(ISNUMBER(Regressions!F155),ROUND(Regressions!F155, 1), NA())</f>
        <v>87.3</v>
      </c>
      <c r="G145" s="248">
        <f>IF(ISNUMBER(Regressions!G155),ROUND(Regressions!G155, 1), NA())</f>
        <v>76.3</v>
      </c>
      <c r="H145" s="356">
        <f>IF(ISNUMBER(Regressions!H155),ROUND(Regressions!H155, 1), NA())</f>
        <v>11</v>
      </c>
      <c r="I145" s="249">
        <f>IF(ISNUMBER(Regressions!I155),ROUND(Regressions!I155, 1), NA())</f>
        <v>12.7</v>
      </c>
      <c r="J145" s="357" t="e">
        <f>IF(ISNUMBER(Regressions!K155),ROUND(Regressions!K155, 1), NA())</f>
        <v>#N/A</v>
      </c>
      <c r="K145" s="355" t="e">
        <f>IF(ISNUMBER(Regressions!L155),ROUND(Regressions!L155, 1), NA())</f>
        <v>#N/A</v>
      </c>
      <c r="L145" s="250">
        <f>IF(ISNUMBER(Regressions!M155),ROUND(Regressions!M155, 1), NA())</f>
        <v>74.8</v>
      </c>
      <c r="M145" s="356" t="e">
        <f>IF(ISNUMBER(Regressions!N155),ROUND(Regressions!N155, 1), NA())</f>
        <v>#N/A</v>
      </c>
      <c r="N145" s="249" t="e">
        <f>IF(ISNUMBER(Regressions!O155),ROUND(Regressions!O155, 1), NA())</f>
        <v>#N/A</v>
      </c>
      <c r="O145" s="357" t="e">
        <f>IF(ISNUMBER(Regressions!Q155),ROUND(Regressions!Q155, 1), NA())</f>
        <v>#N/A</v>
      </c>
      <c r="P145" s="355" t="e">
        <f>IF(ISNUMBER(Regressions!R155),ROUND(Regressions!R155, 1), NA())</f>
        <v>#N/A</v>
      </c>
      <c r="Q145" s="227">
        <f>IF(ISNUMBER(Regressions!S155),ROUND(Regressions!S155, 1), NA())</f>
        <v>5.4</v>
      </c>
      <c r="R145" s="356" t="e">
        <f>IF(ISNUMBER(Regressions!T155),ROUND(Regressions!T155, 1), NA())</f>
        <v>#N/A</v>
      </c>
      <c r="S145" s="249" t="e">
        <f>IF(ISNUMBER(Regressions!U155),ROUND(Regressions!U155, 1), NA())</f>
        <v>#N/A</v>
      </c>
    </row>
    <row xmlns:x14ac="http://schemas.microsoft.com/office/spreadsheetml/2009/9/ac" r="146" x14ac:dyDescent="0.2">
      <c r="A146" s="352" t="str">
        <f>IF(ISBLANK(Regressions!A156), " ", Regressions!A156)</f>
        <v>Honduras</v>
      </c>
      <c r="B146" s="353">
        <f>IF(ISBLANK(Regressions!B156), " ", Regressions!B156)</f>
        <v>2018</v>
      </c>
      <c r="C146" s="358" t="str">
        <f>IF(ISBLANK(Regressions!C156), " ", Regressions!C156)</f>
        <v>Primary</v>
      </c>
      <c r="D146" s="354">
        <f>IF(ISBLANK(Regressions!D156), " ", Regressions!D156)</f>
        <v>1311801</v>
      </c>
      <c r="E146" s="226">
        <f>IF(ISNUMBER(Regressions!E156),ROUND(Regressions!E156, 1), NA())</f>
        <v>87.4</v>
      </c>
      <c r="F146" s="355">
        <f>IF(ISNUMBER(Regressions!F156),ROUND(Regressions!F156, 1), NA())</f>
        <v>87.4</v>
      </c>
      <c r="G146" s="248">
        <f>IF(ISNUMBER(Regressions!G156),ROUND(Regressions!G156, 1), NA())</f>
        <v>76.3</v>
      </c>
      <c r="H146" s="356">
        <f>IF(ISNUMBER(Regressions!H156),ROUND(Regressions!H156, 1), NA())</f>
        <v>11.2</v>
      </c>
      <c r="I146" s="249">
        <f>IF(ISNUMBER(Regressions!I156),ROUND(Regressions!I156, 1), NA())</f>
        <v>12.6</v>
      </c>
      <c r="J146" s="357" t="e">
        <f>IF(ISNUMBER(Regressions!K156),ROUND(Regressions!K156, 1), NA())</f>
        <v>#N/A</v>
      </c>
      <c r="K146" s="355" t="e">
        <f>IF(ISNUMBER(Regressions!L156),ROUND(Regressions!L156, 1), NA())</f>
        <v>#N/A</v>
      </c>
      <c r="L146" s="250">
        <f>IF(ISNUMBER(Regressions!M156),ROUND(Regressions!M156, 1), NA())</f>
        <v>75.099999999999994</v>
      </c>
      <c r="M146" s="356" t="e">
        <f>IF(ISNUMBER(Regressions!N156),ROUND(Regressions!N156, 1), NA())</f>
        <v>#N/A</v>
      </c>
      <c r="N146" s="249" t="e">
        <f>IF(ISNUMBER(Regressions!O156),ROUND(Regressions!O156, 1), NA())</f>
        <v>#N/A</v>
      </c>
      <c r="O146" s="357" t="e">
        <f>IF(ISNUMBER(Regressions!Q156),ROUND(Regressions!Q156, 1), NA())</f>
        <v>#N/A</v>
      </c>
      <c r="P146" s="355" t="e">
        <f>IF(ISNUMBER(Regressions!R156),ROUND(Regressions!R156, 1), NA())</f>
        <v>#N/A</v>
      </c>
      <c r="Q146" s="227">
        <f>IF(ISNUMBER(Regressions!S156),ROUND(Regressions!S156, 1), NA())</f>
        <v>5.4</v>
      </c>
      <c r="R146" s="356" t="e">
        <f>IF(ISNUMBER(Regressions!T156),ROUND(Regressions!T156, 1), NA())</f>
        <v>#N/A</v>
      </c>
      <c r="S146" s="249" t="e">
        <f>IF(ISNUMBER(Regressions!U156),ROUND(Regressions!U156, 1), NA())</f>
        <v>#N/A</v>
      </c>
    </row>
    <row xmlns:x14ac="http://schemas.microsoft.com/office/spreadsheetml/2009/9/ac" r="147" x14ac:dyDescent="0.2">
      <c r="A147" s="352" t="str">
        <f>IF(ISBLANK(Regressions!A157), " ", Regressions!A157)</f>
        <v>Honduras</v>
      </c>
      <c r="B147" s="353">
        <f>IF(ISBLANK(Regressions!B157), " ", Regressions!B157)</f>
        <v>2019</v>
      </c>
      <c r="C147" s="358" t="str">
        <f>IF(ISBLANK(Regressions!C157), " ", Regressions!C157)</f>
        <v>Primary</v>
      </c>
      <c r="D147" s="354">
        <f>IF(ISBLANK(Regressions!D157), " ", Regressions!D157)</f>
        <v>1321106</v>
      </c>
      <c r="E147" s="226" t="e">
        <f>IF(ISNUMBER(Regressions!E157),ROUND(Regressions!E157, 1), NA())</f>
        <v>#N/A</v>
      </c>
      <c r="F147" s="355">
        <f>IF(ISNUMBER(Regressions!F157),ROUND(Regressions!F157, 1), NA())</f>
        <v>87.6</v>
      </c>
      <c r="G147" s="248">
        <f>IF(ISNUMBER(Regressions!G157),ROUND(Regressions!G157, 1), NA())</f>
        <v>76.3</v>
      </c>
      <c r="H147" s="356">
        <f>IF(ISNUMBER(Regressions!H157),ROUND(Regressions!H157, 1), NA())</f>
        <v>11.3</v>
      </c>
      <c r="I147" s="249">
        <f>IF(ISNUMBER(Regressions!I157),ROUND(Regressions!I157, 1), NA())</f>
        <v>12.4</v>
      </c>
      <c r="J147" s="357" t="e">
        <f>IF(ISNUMBER(Regressions!K157),ROUND(Regressions!K157, 1), NA())</f>
        <v>#N/A</v>
      </c>
      <c r="K147" s="355" t="e">
        <f>IF(ISNUMBER(Regressions!L157),ROUND(Regressions!L157, 1), NA())</f>
        <v>#N/A</v>
      </c>
      <c r="L147" s="250">
        <f>IF(ISNUMBER(Regressions!M157),ROUND(Regressions!M157, 1), NA())</f>
        <v>75.3</v>
      </c>
      <c r="M147" s="356" t="e">
        <f>IF(ISNUMBER(Regressions!N157),ROUND(Regressions!N157, 1), NA())</f>
        <v>#N/A</v>
      </c>
      <c r="N147" s="249" t="e">
        <f>IF(ISNUMBER(Regressions!O157),ROUND(Regressions!O157, 1), NA())</f>
        <v>#N/A</v>
      </c>
      <c r="O147" s="357" t="e">
        <f>IF(ISNUMBER(Regressions!Q157),ROUND(Regressions!Q157, 1), NA())</f>
        <v>#N/A</v>
      </c>
      <c r="P147" s="355" t="e">
        <f>IF(ISNUMBER(Regressions!R157),ROUND(Regressions!R157, 1), NA())</f>
        <v>#N/A</v>
      </c>
      <c r="Q147" s="227">
        <f>IF(ISNUMBER(Regressions!S157),ROUND(Regressions!S157, 1), NA())</f>
        <v>5.4</v>
      </c>
      <c r="R147" s="356" t="e">
        <f>IF(ISNUMBER(Regressions!T157),ROUND(Regressions!T157, 1), NA())</f>
        <v>#N/A</v>
      </c>
      <c r="S147" s="249" t="e">
        <f>IF(ISNUMBER(Regressions!U157),ROUND(Regressions!U157, 1), NA())</f>
        <v>#N/A</v>
      </c>
    </row>
    <row xmlns:x14ac="http://schemas.microsoft.com/office/spreadsheetml/2009/9/ac" r="148" x14ac:dyDescent="0.2">
      <c r="A148" s="352" t="str">
        <f>IF(ISBLANK(Regressions!A158), " ", Regressions!A158)</f>
        <v>Honduras</v>
      </c>
      <c r="B148" s="353">
        <f>IF(ISBLANK(Regressions!B158), " ", Regressions!B158)</f>
        <v>2020</v>
      </c>
      <c r="C148" s="358" t="str">
        <f>IF(ISBLANK(Regressions!C158), " ", Regressions!C158)</f>
        <v>Primary</v>
      </c>
      <c r="D148" s="354">
        <f>IF(ISBLANK(Regressions!D158), " ", Regressions!D158)</f>
        <v>1330410</v>
      </c>
      <c r="E148" s="226" t="e">
        <f>IF(ISNUMBER(Regressions!E158),ROUND(Regressions!E158, 1), NA())</f>
        <v>#N/A</v>
      </c>
      <c r="F148" s="355">
        <f>IF(ISNUMBER(Regressions!F158),ROUND(Regressions!F158, 1), NA())</f>
        <v>87.8</v>
      </c>
      <c r="G148" s="248">
        <f>IF(ISNUMBER(Regressions!G158),ROUND(Regressions!G158, 1), NA())</f>
        <v>76.3</v>
      </c>
      <c r="H148" s="356">
        <f>IF(ISNUMBER(Regressions!H158),ROUND(Regressions!H158, 1), NA())</f>
        <v>11.5</v>
      </c>
      <c r="I148" s="249">
        <f>IF(ISNUMBER(Regressions!I158),ROUND(Regressions!I158, 1), NA())</f>
        <v>12.2</v>
      </c>
      <c r="J148" s="357" t="e">
        <f>IF(ISNUMBER(Regressions!K158),ROUND(Regressions!K158, 1), NA())</f>
        <v>#N/A</v>
      </c>
      <c r="K148" s="355" t="e">
        <f>IF(ISNUMBER(Regressions!L158),ROUND(Regressions!L158, 1), NA())</f>
        <v>#N/A</v>
      </c>
      <c r="L148" s="250">
        <f>IF(ISNUMBER(Regressions!M158),ROUND(Regressions!M158, 1), NA())</f>
        <v>75.5</v>
      </c>
      <c r="M148" s="356" t="e">
        <f>IF(ISNUMBER(Regressions!N158),ROUND(Regressions!N158, 1), NA())</f>
        <v>#N/A</v>
      </c>
      <c r="N148" s="249" t="e">
        <f>IF(ISNUMBER(Regressions!O158),ROUND(Regressions!O158, 1), NA())</f>
        <v>#N/A</v>
      </c>
      <c r="O148" s="357" t="e">
        <f>IF(ISNUMBER(Regressions!Q158),ROUND(Regressions!Q158, 1), NA())</f>
        <v>#N/A</v>
      </c>
      <c r="P148" s="355" t="e">
        <f>IF(ISNUMBER(Regressions!R158),ROUND(Regressions!R158, 1), NA())</f>
        <v>#N/A</v>
      </c>
      <c r="Q148" s="227">
        <f>IF(ISNUMBER(Regressions!S158),ROUND(Regressions!S158, 1), NA())</f>
        <v>5.4</v>
      </c>
      <c r="R148" s="356" t="e">
        <f>IF(ISNUMBER(Regressions!T158),ROUND(Regressions!T158, 1), NA())</f>
        <v>#N/A</v>
      </c>
      <c r="S148" s="249" t="e">
        <f>IF(ISNUMBER(Regressions!U158),ROUND(Regressions!U158, 1), NA())</f>
        <v>#N/A</v>
      </c>
    </row>
    <row xmlns:x14ac="http://schemas.microsoft.com/office/spreadsheetml/2009/9/ac" r="149" x14ac:dyDescent="0.2">
      <c r="A149" s="418" t="str">
        <f>IF(ISBLANK(Regressions!A159), " ", Regressions!A159)</f>
        <v>Honduras</v>
      </c>
      <c r="B149" s="419">
        <f>IF(ISBLANK(Regressions!B159), " ", Regressions!B159)</f>
        <v>2021</v>
      </c>
      <c r="C149" s="420" t="str">
        <f>IF(ISBLANK(Regressions!C159), " ", Regressions!C159)</f>
        <v>Primary</v>
      </c>
      <c r="D149" s="421">
        <f>IF(ISBLANK(Regressions!D159), " ", Regressions!D159)</f>
        <v>1339715</v>
      </c>
      <c r="E149" s="424" t="e">
        <f>IF(ISNUMBER(Regressions!E159),ROUND(Regressions!E159, 1), NA())</f>
        <v>#N/A</v>
      </c>
      <c r="F149" s="422">
        <f>IF(ISNUMBER(Regressions!F159),ROUND(Regressions!F159, 1), NA())</f>
        <v>87.9</v>
      </c>
      <c r="G149" s="425">
        <f>IF(ISNUMBER(Regressions!G159),ROUND(Regressions!G159, 1), NA())</f>
        <v>76.3</v>
      </c>
      <c r="H149" s="423">
        <f>IF(ISNUMBER(Regressions!H159),ROUND(Regressions!H159, 1), NA())</f>
        <v>11.7</v>
      </c>
      <c r="I149" s="426">
        <f>IF(ISNUMBER(Regressions!I159),ROUND(Regressions!I159, 1), NA())</f>
        <v>12.1</v>
      </c>
      <c r="J149" s="424" t="e">
        <f>IF(ISNUMBER(Regressions!K159),ROUND(Regressions!K159, 1), NA())</f>
        <v>#N/A</v>
      </c>
      <c r="K149" s="422" t="e">
        <f>IF(ISNUMBER(Regressions!L159),ROUND(Regressions!L159, 1), NA())</f>
        <v>#N/A</v>
      </c>
      <c r="L149" s="427">
        <f>IF(ISNUMBER(Regressions!M159),ROUND(Regressions!M159, 1), NA())</f>
        <v>75.8</v>
      </c>
      <c r="M149" s="423" t="e">
        <f>IF(ISNUMBER(Regressions!N159),ROUND(Regressions!N159, 1), NA())</f>
        <v>#N/A</v>
      </c>
      <c r="N149" s="426" t="e">
        <f>IF(ISNUMBER(Regressions!O159),ROUND(Regressions!O159, 1), NA())</f>
        <v>#N/A</v>
      </c>
      <c r="O149" s="424" t="e">
        <f>IF(ISNUMBER(Regressions!Q159),ROUND(Regressions!Q159, 1), NA())</f>
        <v>#N/A</v>
      </c>
      <c r="P149" s="422" t="e">
        <f>IF(ISNUMBER(Regressions!R159),ROUND(Regressions!R159, 1), NA())</f>
        <v>#N/A</v>
      </c>
      <c r="Q149" s="428" t="e">
        <f>IF(ISNUMBER(Regressions!S159),ROUND(Regressions!S159, 1), NA())</f>
        <v>#N/A</v>
      </c>
      <c r="R149" s="423" t="e">
        <f>IF(ISNUMBER(Regressions!T159),ROUND(Regressions!T159, 1), NA())</f>
        <v>#N/A</v>
      </c>
      <c r="S149" s="426" t="e">
        <f>IF(ISNUMBER(Regressions!U159),ROUND(Regressions!U159, 1), NA())</f>
        <v>#N/A</v>
      </c>
      <c r="T149" s="417"/>
      <c r="U149" s="417"/>
      <c r="V149" s="417"/>
      <c r="W149" s="417"/>
      <c r="X149" s="417"/>
      <c r="Y149" s="417"/>
      <c r="Z149" s="417"/>
      <c r="AA149" s="417"/>
      <c r="AB149" s="417"/>
      <c r="AC149" s="417"/>
    </row>
    <row xmlns:x14ac="http://schemas.microsoft.com/office/spreadsheetml/2009/9/ac" r="150" x14ac:dyDescent="0.2">
      <c r="A150" s="352" t="str">
        <f>IF(ISBLANK(Regressions!A160), " ", Regressions!A160)</f>
        <v>Honduras</v>
      </c>
      <c r="B150" s="353">
        <f>IF(ISBLANK(Regressions!B160), " ", Regressions!B160)</f>
        <v>2022</v>
      </c>
      <c r="C150" s="358" t="str">
        <f>IF(ISBLANK(Regressions!C160), " ", Regressions!C160)</f>
        <v>Primary</v>
      </c>
      <c r="D150" s="354">
        <f>IF(ISBLANK(Regressions!D160), " ", Regressions!D160)</f>
        <v>1349020</v>
      </c>
      <c r="E150" s="226" t="e">
        <f>IF(ISNUMBER(Regressions!E160),ROUND(Regressions!E160, 1), NA())</f>
        <v>#N/A</v>
      </c>
      <c r="F150" s="355">
        <f>IF(ISNUMBER(Regressions!F160),ROUND(Regressions!F160, 1), NA())</f>
        <v>87.9</v>
      </c>
      <c r="G150" s="248">
        <f>IF(ISNUMBER(Regressions!G160),ROUND(Regressions!G160, 1), NA())</f>
        <v>76.3</v>
      </c>
      <c r="H150" s="356">
        <f>IF(ISNUMBER(Regressions!H160),ROUND(Regressions!H160, 1), NA())</f>
        <v>11.7</v>
      </c>
      <c r="I150" s="249">
        <f>IF(ISNUMBER(Regressions!I160),ROUND(Regressions!I160, 1), NA())</f>
        <v>12.1</v>
      </c>
      <c r="J150" s="357" t="e">
        <f>IF(ISNUMBER(Regressions!K160),ROUND(Regressions!K160, 1), NA())</f>
        <v>#N/A</v>
      </c>
      <c r="K150" s="355" t="e">
        <f>IF(ISNUMBER(Regressions!L160),ROUND(Regressions!L160, 1), NA())</f>
        <v>#N/A</v>
      </c>
      <c r="L150" s="250">
        <f>IF(ISNUMBER(Regressions!M160),ROUND(Regressions!M160, 1), NA())</f>
        <v>75.8</v>
      </c>
      <c r="M150" s="356" t="e">
        <f>IF(ISNUMBER(Regressions!N160),ROUND(Regressions!N160, 1), NA())</f>
        <v>#N/A</v>
      </c>
      <c r="N150" s="249" t="e">
        <f>IF(ISNUMBER(Regressions!O160),ROUND(Regressions!O160, 1), NA())</f>
        <v>#N/A</v>
      </c>
      <c r="O150" s="357" t="e">
        <f>IF(ISNUMBER(Regressions!Q160),ROUND(Regressions!Q160, 1), NA())</f>
        <v>#N/A</v>
      </c>
      <c r="P150" s="355" t="e">
        <f>IF(ISNUMBER(Regressions!R160),ROUND(Regressions!R160, 1), NA())</f>
        <v>#N/A</v>
      </c>
      <c r="Q150" s="227" t="e">
        <f>IF(ISNUMBER(Regressions!S160),ROUND(Regressions!S160, 1), NA())</f>
        <v>#N/A</v>
      </c>
      <c r="R150" s="356" t="e">
        <f>IF(ISNUMBER(Regressions!T160),ROUND(Regressions!T160, 1), NA())</f>
        <v>#N/A</v>
      </c>
      <c r="S150" s="249" t="e">
        <f>IF(ISNUMBER(Regressions!U160),ROUND(Regressions!U160, 1), NA())</f>
        <v>#N/A</v>
      </c>
    </row>
    <row xmlns:x14ac="http://schemas.microsoft.com/office/spreadsheetml/2009/9/ac" r="151" x14ac:dyDescent="0.2">
      <c r="A151" s="359" t="str">
        <f>IF(ISBLANK(Regressions!A161), " ", Regressions!A161)</f>
        <v>Honduras</v>
      </c>
      <c r="B151" s="360">
        <f>IF(ISBLANK(Regressions!B161), " ", Regressions!B161)</f>
        <v>2023</v>
      </c>
      <c r="C151" s="361" t="str">
        <f>IF(ISBLANK(Regressions!C161), " ", Regressions!C161)</f>
        <v>Primary</v>
      </c>
      <c r="D151" s="362">
        <f>IF(ISBLANK(Regressions!D161), " ", Regressions!D161)</f>
        <v>1240918</v>
      </c>
      <c r="E151" s="363" t="e">
        <f>IF(ISNUMBER(Regressions!E161),ROUND(Regressions!E161, 1), NA())</f>
        <v>#N/A</v>
      </c>
      <c r="F151" s="364">
        <f>IF(ISNUMBER(Regressions!F161),ROUND(Regressions!F161, 1), NA())</f>
        <v>87.9</v>
      </c>
      <c r="G151" s="365">
        <f>IF(ISNUMBER(Regressions!G161),ROUND(Regressions!G161, 1), NA())</f>
        <v>76.3</v>
      </c>
      <c r="H151" s="366">
        <f>IF(ISNUMBER(Regressions!H161),ROUND(Regressions!H161, 1), NA())</f>
        <v>11.7</v>
      </c>
      <c r="I151" s="367">
        <f>IF(ISNUMBER(Regressions!I161),ROUND(Regressions!I161, 1), NA())</f>
        <v>12.1</v>
      </c>
      <c r="J151" s="368" t="e">
        <f>IF(ISNUMBER(Regressions!K161),ROUND(Regressions!K161, 1), NA())</f>
        <v>#N/A</v>
      </c>
      <c r="K151" s="364" t="e">
        <f>IF(ISNUMBER(Regressions!L161),ROUND(Regressions!L161, 1), NA())</f>
        <v>#N/A</v>
      </c>
      <c r="L151" s="369">
        <f>IF(ISNUMBER(Regressions!M161),ROUND(Regressions!M161, 1), NA())</f>
        <v>75.8</v>
      </c>
      <c r="M151" s="366" t="e">
        <f>IF(ISNUMBER(Regressions!N161),ROUND(Regressions!N161, 1), NA())</f>
        <v>#N/A</v>
      </c>
      <c r="N151" s="367" t="e">
        <f>IF(ISNUMBER(Regressions!O161),ROUND(Regressions!O161, 1), NA())</f>
        <v>#N/A</v>
      </c>
      <c r="O151" s="368" t="e">
        <f>IF(ISNUMBER(Regressions!Q161),ROUND(Regressions!Q161, 1), NA())</f>
        <v>#N/A</v>
      </c>
      <c r="P151" s="364" t="e">
        <f>IF(ISNUMBER(Regressions!R161),ROUND(Regressions!R161, 1), NA())</f>
        <v>#N/A</v>
      </c>
      <c r="Q151" s="370" t="e">
        <f>IF(ISNUMBER(Regressions!S161),ROUND(Regressions!S161, 1), NA())</f>
        <v>#N/A</v>
      </c>
      <c r="R151" s="366" t="e">
        <f>IF(ISNUMBER(Regressions!T161),ROUND(Regressions!T161, 1), NA())</f>
        <v>#N/A</v>
      </c>
      <c r="S151" s="367" t="e">
        <f>IF(ISNUMBER(Regressions!U161),ROUND(Regressions!U161, 1), NA())</f>
        <v>#N/A</v>
      </c>
    </row>
    <row xmlns:x14ac="http://schemas.microsoft.com/office/spreadsheetml/2009/9/ac" r="152" hidden="true" x14ac:dyDescent="0.2">
      <c r="A152" s="352" t="str">
        <f>IF(ISBLANK(Regressions!A162), " ", Regressions!A162)</f>
        <v>Honduras</v>
      </c>
      <c r="B152" s="353">
        <f>IF(ISBLANK(Regressions!B162), " ", Regressions!B162)</f>
        <v>2024</v>
      </c>
      <c r="C152" s="358" t="str">
        <f>IF(ISBLANK(Regressions!C162), " ", Regressions!C162)</f>
        <v>Primary</v>
      </c>
      <c r="D152" s="354" t="str">
        <f>IF(ISBLANK(Regressions!D162), " ", Regressions!D162)</f>
        <v> </v>
      </c>
      <c r="E152" s="226" t="e">
        <f>IF(ISNUMBER(Regressions!E162),ROUND(Regressions!E162, 1), NA())</f>
        <v>#N/A</v>
      </c>
      <c r="F152" s="355" t="e">
        <f>IF(ISNUMBER(Regressions!F162),ROUND(Regressions!F162, 1), NA())</f>
        <v>#N/A</v>
      </c>
      <c r="G152" s="248" t="e">
        <f>IF(ISNUMBER(Regressions!G162),ROUND(Regressions!G162, 1), NA())</f>
        <v>#N/A</v>
      </c>
      <c r="H152" s="356" t="e">
        <f>IF(ISNUMBER(Regressions!H162),ROUND(Regressions!H162, 1), NA())</f>
        <v>#N/A</v>
      </c>
      <c r="I152" s="249" t="e">
        <f>IF(ISNUMBER(Regressions!I162),ROUND(Regressions!I162, 1), NA())</f>
        <v>#N/A</v>
      </c>
      <c r="J152" s="357" t="e">
        <f>IF(ISNUMBER(Regressions!K162),ROUND(Regressions!K162, 1), NA())</f>
        <v>#N/A</v>
      </c>
      <c r="K152" s="355" t="e">
        <f>IF(ISNUMBER(Regressions!L162),ROUND(Regressions!L162, 1), NA())</f>
        <v>#N/A</v>
      </c>
      <c r="L152" s="250" t="e">
        <f>IF(ISNUMBER(Regressions!M162),ROUND(Regressions!M162, 1), NA())</f>
        <v>#N/A</v>
      </c>
      <c r="M152" s="356" t="e">
        <f>IF(ISNUMBER(Regressions!N162),ROUND(Regressions!N162, 1), NA())</f>
        <v>#N/A</v>
      </c>
      <c r="N152" s="249" t="e">
        <f>IF(ISNUMBER(Regressions!O162),ROUND(Regressions!O162, 1), NA())</f>
        <v>#N/A</v>
      </c>
      <c r="O152" s="357" t="e">
        <f>IF(ISNUMBER(Regressions!Q162),ROUND(Regressions!Q162, 1), NA())</f>
        <v>#N/A</v>
      </c>
      <c r="P152" s="355" t="e">
        <f>IF(ISNUMBER(Regressions!R162),ROUND(Regressions!R162, 1), NA())</f>
        <v>#N/A</v>
      </c>
      <c r="Q152" s="227" t="e">
        <f>IF(ISNUMBER(Regressions!S162),ROUND(Regressions!S162, 1), NA())</f>
        <v>#N/A</v>
      </c>
      <c r="R152" s="356" t="e">
        <f>IF(ISNUMBER(Regressions!T162),ROUND(Regressions!T162, 1), NA())</f>
        <v>#N/A</v>
      </c>
      <c r="S152" s="249" t="e">
        <f>IF(ISNUMBER(Regressions!U162),ROUND(Regressions!U162, 1), NA())</f>
        <v>#N/A</v>
      </c>
    </row>
    <row xmlns:x14ac="http://schemas.microsoft.com/office/spreadsheetml/2009/9/ac" r="153" hidden="true" x14ac:dyDescent="0.2">
      <c r="A153" s="352" t="str">
        <f>IF(ISBLANK(Regressions!A163), " ", Regressions!A163)</f>
        <v>Honduras</v>
      </c>
      <c r="B153" s="353">
        <f>IF(ISBLANK(Regressions!B163), " ", Regressions!B163)</f>
        <v>2025</v>
      </c>
      <c r="C153" s="358" t="str">
        <f>IF(ISBLANK(Regressions!C163), " ", Regressions!C163)</f>
        <v>Primary</v>
      </c>
      <c r="D153" s="354" t="str">
        <f>IF(ISBLANK(Regressions!D163), " ", Regressions!D163)</f>
        <v> </v>
      </c>
      <c r="E153" s="226" t="e">
        <f>IF(ISNUMBER(Regressions!E163),ROUND(Regressions!E163, 1), NA())</f>
        <v>#N/A</v>
      </c>
      <c r="F153" s="355" t="e">
        <f>IF(ISNUMBER(Regressions!F163),ROUND(Regressions!F163, 1), NA())</f>
        <v>#N/A</v>
      </c>
      <c r="G153" s="248" t="e">
        <f>IF(ISNUMBER(Regressions!G163),ROUND(Regressions!G163, 1), NA())</f>
        <v>#N/A</v>
      </c>
      <c r="H153" s="356" t="e">
        <f>IF(ISNUMBER(Regressions!H163),ROUND(Regressions!H163, 1), NA())</f>
        <v>#N/A</v>
      </c>
      <c r="I153" s="249" t="e">
        <f>IF(ISNUMBER(Regressions!I163),ROUND(Regressions!I163, 1), NA())</f>
        <v>#N/A</v>
      </c>
      <c r="J153" s="357" t="e">
        <f>IF(ISNUMBER(Regressions!K163),ROUND(Regressions!K163, 1), NA())</f>
        <v>#N/A</v>
      </c>
      <c r="K153" s="355" t="e">
        <f>IF(ISNUMBER(Regressions!L163),ROUND(Regressions!L163, 1), NA())</f>
        <v>#N/A</v>
      </c>
      <c r="L153" s="250" t="e">
        <f>IF(ISNUMBER(Regressions!M163),ROUND(Regressions!M163, 1), NA())</f>
        <v>#N/A</v>
      </c>
      <c r="M153" s="356" t="e">
        <f>IF(ISNUMBER(Regressions!N163),ROUND(Regressions!N163, 1), NA())</f>
        <v>#N/A</v>
      </c>
      <c r="N153" s="249" t="e">
        <f>IF(ISNUMBER(Regressions!O163),ROUND(Regressions!O163, 1), NA())</f>
        <v>#N/A</v>
      </c>
      <c r="O153" s="357" t="e">
        <f>IF(ISNUMBER(Regressions!Q163),ROUND(Regressions!Q163, 1), NA())</f>
        <v>#N/A</v>
      </c>
      <c r="P153" s="355" t="e">
        <f>IF(ISNUMBER(Regressions!R163),ROUND(Regressions!R163, 1), NA())</f>
        <v>#N/A</v>
      </c>
      <c r="Q153" s="227" t="e">
        <f>IF(ISNUMBER(Regressions!S163),ROUND(Regressions!S163, 1), NA())</f>
        <v>#N/A</v>
      </c>
      <c r="R153" s="356" t="e">
        <f>IF(ISNUMBER(Regressions!T163),ROUND(Regressions!T163, 1), NA())</f>
        <v>#N/A</v>
      </c>
      <c r="S153" s="249" t="e">
        <f>IF(ISNUMBER(Regressions!U163),ROUND(Regressions!U163, 1), NA())</f>
        <v>#N/A</v>
      </c>
    </row>
    <row xmlns:x14ac="http://schemas.microsoft.com/office/spreadsheetml/2009/9/ac" r="154" hidden="true" x14ac:dyDescent="0.2">
      <c r="A154" s="352" t="str">
        <f>IF(ISBLANK(Regressions!A164), " ", Regressions!A164)</f>
        <v>Honduras</v>
      </c>
      <c r="B154" s="353">
        <f>IF(ISBLANK(Regressions!B164), " ", Regressions!B164)</f>
        <v>2026</v>
      </c>
      <c r="C154" s="358" t="str">
        <f>IF(ISBLANK(Regressions!C164), " ", Regressions!C164)</f>
        <v>Primary</v>
      </c>
      <c r="D154" s="354" t="str">
        <f>IF(ISBLANK(Regressions!D164), " ", Regressions!D164)</f>
        <v> </v>
      </c>
      <c r="E154" s="226" t="e">
        <f>IF(ISNUMBER(Regressions!E164),ROUND(Regressions!E164, 1), NA())</f>
        <v>#N/A</v>
      </c>
      <c r="F154" s="355" t="e">
        <f>IF(ISNUMBER(Regressions!F164),ROUND(Regressions!F164, 1), NA())</f>
        <v>#N/A</v>
      </c>
      <c r="G154" s="248" t="e">
        <f>IF(ISNUMBER(Regressions!G164),ROUND(Regressions!G164, 1), NA())</f>
        <v>#N/A</v>
      </c>
      <c r="H154" s="356" t="e">
        <f>IF(ISNUMBER(Regressions!H164),ROUND(Regressions!H164, 1), NA())</f>
        <v>#N/A</v>
      </c>
      <c r="I154" s="249" t="e">
        <f>IF(ISNUMBER(Regressions!I164),ROUND(Regressions!I164, 1), NA())</f>
        <v>#N/A</v>
      </c>
      <c r="J154" s="357" t="e">
        <f>IF(ISNUMBER(Regressions!K164),ROUND(Regressions!K164, 1), NA())</f>
        <v>#N/A</v>
      </c>
      <c r="K154" s="355" t="e">
        <f>IF(ISNUMBER(Regressions!L164),ROUND(Regressions!L164, 1), NA())</f>
        <v>#N/A</v>
      </c>
      <c r="L154" s="250" t="e">
        <f>IF(ISNUMBER(Regressions!M164),ROUND(Regressions!M164, 1), NA())</f>
        <v>#N/A</v>
      </c>
      <c r="M154" s="356" t="e">
        <f>IF(ISNUMBER(Regressions!N164),ROUND(Regressions!N164, 1), NA())</f>
        <v>#N/A</v>
      </c>
      <c r="N154" s="249" t="e">
        <f>IF(ISNUMBER(Regressions!O164),ROUND(Regressions!O164, 1), NA())</f>
        <v>#N/A</v>
      </c>
      <c r="O154" s="357" t="e">
        <f>IF(ISNUMBER(Regressions!Q164),ROUND(Regressions!Q164, 1), NA())</f>
        <v>#N/A</v>
      </c>
      <c r="P154" s="355" t="e">
        <f>IF(ISNUMBER(Regressions!R164),ROUND(Regressions!R164, 1), NA())</f>
        <v>#N/A</v>
      </c>
      <c r="Q154" s="227" t="e">
        <f>IF(ISNUMBER(Regressions!S164),ROUND(Regressions!S164, 1), NA())</f>
        <v>#N/A</v>
      </c>
      <c r="R154" s="356" t="e">
        <f>IF(ISNUMBER(Regressions!T164),ROUND(Regressions!T164, 1), NA())</f>
        <v>#N/A</v>
      </c>
      <c r="S154" s="249" t="e">
        <f>IF(ISNUMBER(Regressions!U164),ROUND(Regressions!U164, 1), NA())</f>
        <v>#N/A</v>
      </c>
    </row>
    <row xmlns:x14ac="http://schemas.microsoft.com/office/spreadsheetml/2009/9/ac" r="155" hidden="true" x14ac:dyDescent="0.2">
      <c r="A155" s="352" t="str">
        <f>IF(ISBLANK(Regressions!A165), " ", Regressions!A165)</f>
        <v>Honduras</v>
      </c>
      <c r="B155" s="353">
        <f>IF(ISBLANK(Regressions!B165), " ", Regressions!B165)</f>
        <v>2027</v>
      </c>
      <c r="C155" s="358" t="str">
        <f>IF(ISBLANK(Regressions!C165), " ", Regressions!C165)</f>
        <v>Primary</v>
      </c>
      <c r="D155" s="354" t="str">
        <f>IF(ISBLANK(Regressions!D165), " ", Regressions!D165)</f>
        <v> </v>
      </c>
      <c r="E155" s="226" t="e">
        <f>IF(ISNUMBER(Regressions!E165),ROUND(Regressions!E165, 1), NA())</f>
        <v>#N/A</v>
      </c>
      <c r="F155" s="355" t="e">
        <f>IF(ISNUMBER(Regressions!F165),ROUND(Regressions!F165, 1), NA())</f>
        <v>#N/A</v>
      </c>
      <c r="G155" s="248" t="e">
        <f>IF(ISNUMBER(Regressions!G165),ROUND(Regressions!G165, 1), NA())</f>
        <v>#N/A</v>
      </c>
      <c r="H155" s="356" t="e">
        <f>IF(ISNUMBER(Regressions!H165),ROUND(Regressions!H165, 1), NA())</f>
        <v>#N/A</v>
      </c>
      <c r="I155" s="249" t="e">
        <f>IF(ISNUMBER(Regressions!I165),ROUND(Regressions!I165, 1), NA())</f>
        <v>#N/A</v>
      </c>
      <c r="J155" s="357" t="e">
        <f>IF(ISNUMBER(Regressions!K165),ROUND(Regressions!K165, 1), NA())</f>
        <v>#N/A</v>
      </c>
      <c r="K155" s="355" t="e">
        <f>IF(ISNUMBER(Regressions!L165),ROUND(Regressions!L165, 1), NA())</f>
        <v>#N/A</v>
      </c>
      <c r="L155" s="250" t="e">
        <f>IF(ISNUMBER(Regressions!M165),ROUND(Regressions!M165, 1), NA())</f>
        <v>#N/A</v>
      </c>
      <c r="M155" s="356" t="e">
        <f>IF(ISNUMBER(Regressions!N165),ROUND(Regressions!N165, 1), NA())</f>
        <v>#N/A</v>
      </c>
      <c r="N155" s="249" t="e">
        <f>IF(ISNUMBER(Regressions!O165),ROUND(Regressions!O165, 1), NA())</f>
        <v>#N/A</v>
      </c>
      <c r="O155" s="357" t="e">
        <f>IF(ISNUMBER(Regressions!Q165),ROUND(Regressions!Q165, 1), NA())</f>
        <v>#N/A</v>
      </c>
      <c r="P155" s="355" t="e">
        <f>IF(ISNUMBER(Regressions!R165),ROUND(Regressions!R165, 1), NA())</f>
        <v>#N/A</v>
      </c>
      <c r="Q155" s="227" t="e">
        <f>IF(ISNUMBER(Regressions!S165),ROUND(Regressions!S165, 1), NA())</f>
        <v>#N/A</v>
      </c>
      <c r="R155" s="356" t="e">
        <f>IF(ISNUMBER(Regressions!T165),ROUND(Regressions!T165, 1), NA())</f>
        <v>#N/A</v>
      </c>
      <c r="S155" s="249" t="e">
        <f>IF(ISNUMBER(Regressions!U165),ROUND(Regressions!U165, 1), NA())</f>
        <v>#N/A</v>
      </c>
    </row>
    <row xmlns:x14ac="http://schemas.microsoft.com/office/spreadsheetml/2009/9/ac" r="156" hidden="true" x14ac:dyDescent="0.2">
      <c r="A156" s="352" t="str">
        <f>IF(ISBLANK(Regressions!A166), " ", Regressions!A166)</f>
        <v>Honduras</v>
      </c>
      <c r="B156" s="353">
        <f>IF(ISBLANK(Regressions!B166), " ", Regressions!B166)</f>
        <v>2028</v>
      </c>
      <c r="C156" s="358" t="str">
        <f>IF(ISBLANK(Regressions!C166), " ", Regressions!C166)</f>
        <v>Primary</v>
      </c>
      <c r="D156" s="354" t="str">
        <f>IF(ISBLANK(Regressions!D166), " ", Regressions!D166)</f>
        <v> </v>
      </c>
      <c r="E156" s="226" t="e">
        <f>IF(ISNUMBER(Regressions!E166),ROUND(Regressions!E166, 1), NA())</f>
        <v>#N/A</v>
      </c>
      <c r="F156" s="355" t="e">
        <f>IF(ISNUMBER(Regressions!F166),ROUND(Regressions!F166, 1), NA())</f>
        <v>#N/A</v>
      </c>
      <c r="G156" s="248" t="e">
        <f>IF(ISNUMBER(Regressions!G166),ROUND(Regressions!G166, 1), NA())</f>
        <v>#N/A</v>
      </c>
      <c r="H156" s="356" t="e">
        <f>IF(ISNUMBER(Regressions!H166),ROUND(Regressions!H166, 1), NA())</f>
        <v>#N/A</v>
      </c>
      <c r="I156" s="249" t="e">
        <f>IF(ISNUMBER(Regressions!I166),ROUND(Regressions!I166, 1), NA())</f>
        <v>#N/A</v>
      </c>
      <c r="J156" s="357" t="e">
        <f>IF(ISNUMBER(Regressions!K166),ROUND(Regressions!K166, 1), NA())</f>
        <v>#N/A</v>
      </c>
      <c r="K156" s="355" t="e">
        <f>IF(ISNUMBER(Regressions!L166),ROUND(Regressions!L166, 1), NA())</f>
        <v>#N/A</v>
      </c>
      <c r="L156" s="250" t="e">
        <f>IF(ISNUMBER(Regressions!M166),ROUND(Regressions!M166, 1), NA())</f>
        <v>#N/A</v>
      </c>
      <c r="M156" s="356" t="e">
        <f>IF(ISNUMBER(Regressions!N166),ROUND(Regressions!N166, 1), NA())</f>
        <v>#N/A</v>
      </c>
      <c r="N156" s="249" t="e">
        <f>IF(ISNUMBER(Regressions!O166),ROUND(Regressions!O166, 1), NA())</f>
        <v>#N/A</v>
      </c>
      <c r="O156" s="357" t="e">
        <f>IF(ISNUMBER(Regressions!Q166),ROUND(Regressions!Q166, 1), NA())</f>
        <v>#N/A</v>
      </c>
      <c r="P156" s="355" t="e">
        <f>IF(ISNUMBER(Regressions!R166),ROUND(Regressions!R166, 1), NA())</f>
        <v>#N/A</v>
      </c>
      <c r="Q156" s="227" t="e">
        <f>IF(ISNUMBER(Regressions!S166),ROUND(Regressions!S166, 1), NA())</f>
        <v>#N/A</v>
      </c>
      <c r="R156" s="356" t="e">
        <f>IF(ISNUMBER(Regressions!T166),ROUND(Regressions!T166, 1), NA())</f>
        <v>#N/A</v>
      </c>
      <c r="S156" s="249" t="e">
        <f>IF(ISNUMBER(Regressions!U166),ROUND(Regressions!U166, 1), NA())</f>
        <v>#N/A</v>
      </c>
    </row>
    <row xmlns:x14ac="http://schemas.microsoft.com/office/spreadsheetml/2009/9/ac" r="157" hidden="true" x14ac:dyDescent="0.2">
      <c r="A157" s="352" t="str">
        <f>IF(ISBLANK(Regressions!A167), " ", Regressions!A167)</f>
        <v>Honduras</v>
      </c>
      <c r="B157" s="353">
        <f>IF(ISBLANK(Regressions!B167), " ", Regressions!B167)</f>
        <v>2029</v>
      </c>
      <c r="C157" s="358" t="str">
        <f>IF(ISBLANK(Regressions!C167), " ", Regressions!C167)</f>
        <v>Primary</v>
      </c>
      <c r="D157" s="354" t="str">
        <f>IF(ISBLANK(Regressions!D167), " ", Regressions!D167)</f>
        <v> </v>
      </c>
      <c r="E157" s="226" t="e">
        <f>IF(ISNUMBER(Regressions!E167),ROUND(Regressions!E167, 1), NA())</f>
        <v>#N/A</v>
      </c>
      <c r="F157" s="355" t="e">
        <f>IF(ISNUMBER(Regressions!F167),ROUND(Regressions!F167, 1), NA())</f>
        <v>#N/A</v>
      </c>
      <c r="G157" s="248" t="e">
        <f>IF(ISNUMBER(Regressions!G167),ROUND(Regressions!G167, 1), NA())</f>
        <v>#N/A</v>
      </c>
      <c r="H157" s="356" t="e">
        <f>IF(ISNUMBER(Regressions!H167),ROUND(Regressions!H167, 1), NA())</f>
        <v>#N/A</v>
      </c>
      <c r="I157" s="249" t="e">
        <f>IF(ISNUMBER(Regressions!I167),ROUND(Regressions!I167, 1), NA())</f>
        <v>#N/A</v>
      </c>
      <c r="J157" s="357" t="e">
        <f>IF(ISNUMBER(Regressions!K167),ROUND(Regressions!K167, 1), NA())</f>
        <v>#N/A</v>
      </c>
      <c r="K157" s="355" t="e">
        <f>IF(ISNUMBER(Regressions!L167),ROUND(Regressions!L167, 1), NA())</f>
        <v>#N/A</v>
      </c>
      <c r="L157" s="250" t="e">
        <f>IF(ISNUMBER(Regressions!M167),ROUND(Regressions!M167, 1), NA())</f>
        <v>#N/A</v>
      </c>
      <c r="M157" s="356" t="e">
        <f>IF(ISNUMBER(Regressions!N167),ROUND(Regressions!N167, 1), NA())</f>
        <v>#N/A</v>
      </c>
      <c r="N157" s="249" t="e">
        <f>IF(ISNUMBER(Regressions!O167),ROUND(Regressions!O167, 1), NA())</f>
        <v>#N/A</v>
      </c>
      <c r="O157" s="357" t="e">
        <f>IF(ISNUMBER(Regressions!Q167),ROUND(Regressions!Q167, 1), NA())</f>
        <v>#N/A</v>
      </c>
      <c r="P157" s="355" t="e">
        <f>IF(ISNUMBER(Regressions!R167),ROUND(Regressions!R167, 1), NA())</f>
        <v>#N/A</v>
      </c>
      <c r="Q157" s="227" t="e">
        <f>IF(ISNUMBER(Regressions!S167),ROUND(Regressions!S167, 1), NA())</f>
        <v>#N/A</v>
      </c>
      <c r="R157" s="356" t="e">
        <f>IF(ISNUMBER(Regressions!T167),ROUND(Regressions!T167, 1), NA())</f>
        <v>#N/A</v>
      </c>
      <c r="S157" s="249" t="e">
        <f>IF(ISNUMBER(Regressions!U167),ROUND(Regressions!U167, 1), NA())</f>
        <v>#N/A</v>
      </c>
    </row>
    <row xmlns:x14ac="http://schemas.microsoft.com/office/spreadsheetml/2009/9/ac" r="158" hidden="true" x14ac:dyDescent="0.2">
      <c r="A158" s="352" t="str">
        <f>IF(ISBLANK(Regressions!A168), " ", Regressions!A168)</f>
        <v>Honduras</v>
      </c>
      <c r="B158" s="353">
        <f>IF(ISBLANK(Regressions!B168), " ", Regressions!B168)</f>
        <v>2030</v>
      </c>
      <c r="C158" s="358" t="str">
        <f>IF(ISBLANK(Regressions!C168), " ", Regressions!C168)</f>
        <v>Primary</v>
      </c>
      <c r="D158" s="354" t="str">
        <f>IF(ISBLANK(Regressions!D168), " ", Regressions!D168)</f>
        <v> </v>
      </c>
      <c r="E158" s="226" t="e">
        <f>IF(ISNUMBER(Regressions!E168),ROUND(Regressions!E168, 1), NA())</f>
        <v>#N/A</v>
      </c>
      <c r="F158" s="355" t="e">
        <f>IF(ISNUMBER(Regressions!F168),ROUND(Regressions!F168, 1), NA())</f>
        <v>#N/A</v>
      </c>
      <c r="G158" s="248" t="e">
        <f>IF(ISNUMBER(Regressions!G168),ROUND(Regressions!G168, 1), NA())</f>
        <v>#N/A</v>
      </c>
      <c r="H158" s="356" t="e">
        <f>IF(ISNUMBER(Regressions!H168),ROUND(Regressions!H168, 1), NA())</f>
        <v>#N/A</v>
      </c>
      <c r="I158" s="249" t="e">
        <f>IF(ISNUMBER(Regressions!I168),ROUND(Regressions!I168, 1), NA())</f>
        <v>#N/A</v>
      </c>
      <c r="J158" s="357" t="e">
        <f>IF(ISNUMBER(Regressions!K168),ROUND(Regressions!K168, 1), NA())</f>
        <v>#N/A</v>
      </c>
      <c r="K158" s="355" t="e">
        <f>IF(ISNUMBER(Regressions!L168),ROUND(Regressions!L168, 1), NA())</f>
        <v>#N/A</v>
      </c>
      <c r="L158" s="250" t="e">
        <f>IF(ISNUMBER(Regressions!M168),ROUND(Regressions!M168, 1), NA())</f>
        <v>#N/A</v>
      </c>
      <c r="M158" s="356" t="e">
        <f>IF(ISNUMBER(Regressions!N168),ROUND(Regressions!N168, 1), NA())</f>
        <v>#N/A</v>
      </c>
      <c r="N158" s="249" t="e">
        <f>IF(ISNUMBER(Regressions!O168),ROUND(Regressions!O168, 1), NA())</f>
        <v>#N/A</v>
      </c>
      <c r="O158" s="357" t="e">
        <f>IF(ISNUMBER(Regressions!Q168),ROUND(Regressions!Q168, 1), NA())</f>
        <v>#N/A</v>
      </c>
      <c r="P158" s="355" t="e">
        <f>IF(ISNUMBER(Regressions!R168),ROUND(Regressions!R168, 1), NA())</f>
        <v>#N/A</v>
      </c>
      <c r="Q158" s="227" t="e">
        <f>IF(ISNUMBER(Regressions!S168),ROUND(Regressions!S168, 1), NA())</f>
        <v>#N/A</v>
      </c>
      <c r="R158" s="356" t="e">
        <f>IF(ISNUMBER(Regressions!T168),ROUND(Regressions!T168, 1), NA())</f>
        <v>#N/A</v>
      </c>
      <c r="S158" s="249" t="e">
        <f>IF(ISNUMBER(Regressions!U168),ROUND(Regressions!U168, 1), NA())</f>
        <v>#N/A</v>
      </c>
    </row>
    <row xmlns:x14ac="http://schemas.microsoft.com/office/spreadsheetml/2009/9/ac" r="159" x14ac:dyDescent="0.2">
      <c r="A159" s="352" t="str">
        <f>IF(ISBLANK(Regressions!A169), " ", Regressions!A169)</f>
        <v>Honduras</v>
      </c>
      <c r="B159" s="353">
        <f>IF(ISBLANK(Regressions!B169), " ", Regressions!B169)</f>
        <v>2000</v>
      </c>
      <c r="C159" s="358" t="str">
        <f>IF(ISBLANK(Regressions!C169), " ", Regressions!C169)</f>
        <v>Secondary</v>
      </c>
      <c r="D159" s="354">
        <f>IF(ISBLANK(Regressions!D169), " ", Regressions!D169)</f>
        <v>800329</v>
      </c>
      <c r="E159" s="226" t="e">
        <f>IF(ISNUMBER(Regressions!E169),ROUND(Regressions!E169, 1), NA())</f>
        <v>#N/A</v>
      </c>
      <c r="F159" s="355" t="e">
        <f>IF(ISNUMBER(Regressions!F169),ROUND(Regressions!F169, 1), NA())</f>
        <v>#N/A</v>
      </c>
      <c r="G159" s="248" t="e">
        <f>IF(ISNUMBER(Regressions!G169),ROUND(Regressions!G169, 1), NA())</f>
        <v>#N/A</v>
      </c>
      <c r="H159" s="356" t="e">
        <f>IF(ISNUMBER(Regressions!H169),ROUND(Regressions!H169, 1), NA())</f>
        <v>#N/A</v>
      </c>
      <c r="I159" s="249" t="e">
        <f>IF(ISNUMBER(Regressions!I169),ROUND(Regressions!I169, 1), NA())</f>
        <v>#N/A</v>
      </c>
      <c r="J159" s="357" t="e">
        <f>IF(ISNUMBER(Regressions!K169),ROUND(Regressions!K169, 1), NA())</f>
        <v>#N/A</v>
      </c>
      <c r="K159" s="355" t="e">
        <f>IF(ISNUMBER(Regressions!L169),ROUND(Regressions!L169, 1), NA())</f>
        <v>#N/A</v>
      </c>
      <c r="L159" s="250" t="e">
        <f>IF(ISNUMBER(Regressions!M169),ROUND(Regressions!M169, 1), NA())</f>
        <v>#N/A</v>
      </c>
      <c r="M159" s="356" t="e">
        <f>IF(ISNUMBER(Regressions!N169),ROUND(Regressions!N169, 1), NA())</f>
        <v>#N/A</v>
      </c>
      <c r="N159" s="249" t="e">
        <f>IF(ISNUMBER(Regressions!O169),ROUND(Regressions!O169, 1), NA())</f>
        <v>#N/A</v>
      </c>
      <c r="O159" s="357" t="e">
        <f>IF(ISNUMBER(Regressions!Q169),ROUND(Regressions!Q169, 1), NA())</f>
        <v>#N/A</v>
      </c>
      <c r="P159" s="355" t="e">
        <f>IF(ISNUMBER(Regressions!R169),ROUND(Regressions!R169, 1), NA())</f>
        <v>#N/A</v>
      </c>
      <c r="Q159" s="227" t="e">
        <f>IF(ISNUMBER(Regressions!S169),ROUND(Regressions!S169, 1), NA())</f>
        <v>#N/A</v>
      </c>
      <c r="R159" s="356" t="e">
        <f>IF(ISNUMBER(Regressions!T169),ROUND(Regressions!T169, 1), NA())</f>
        <v>#N/A</v>
      </c>
      <c r="S159" s="249" t="e">
        <f>IF(ISNUMBER(Regressions!U169),ROUND(Regressions!U169, 1), NA())</f>
        <v>#N/A</v>
      </c>
    </row>
    <row xmlns:x14ac="http://schemas.microsoft.com/office/spreadsheetml/2009/9/ac" r="160" x14ac:dyDescent="0.2">
      <c r="A160" s="352" t="str">
        <f>IF(ISBLANK(Regressions!A170), " ", Regressions!A170)</f>
        <v>Honduras</v>
      </c>
      <c r="B160" s="353">
        <f>IF(ISBLANK(Regressions!B170), " ", Regressions!B170)</f>
        <v>2001</v>
      </c>
      <c r="C160" s="358" t="str">
        <f>IF(ISBLANK(Regressions!C170), " ", Regressions!C170)</f>
        <v>Secondary</v>
      </c>
      <c r="D160" s="354">
        <f>IF(ISBLANK(Regressions!D170), " ", Regressions!D170)</f>
        <v>813931</v>
      </c>
      <c r="E160" s="226" t="e">
        <f>IF(ISNUMBER(Regressions!E170),ROUND(Regressions!E170, 1), NA())</f>
        <v>#N/A</v>
      </c>
      <c r="F160" s="355" t="e">
        <f>IF(ISNUMBER(Regressions!F170),ROUND(Regressions!F170, 1), NA())</f>
        <v>#N/A</v>
      </c>
      <c r="G160" s="248" t="e">
        <f>IF(ISNUMBER(Regressions!G170),ROUND(Regressions!G170, 1), NA())</f>
        <v>#N/A</v>
      </c>
      <c r="H160" s="356" t="e">
        <f>IF(ISNUMBER(Regressions!H170),ROUND(Regressions!H170, 1), NA())</f>
        <v>#N/A</v>
      </c>
      <c r="I160" s="249" t="e">
        <f>IF(ISNUMBER(Regressions!I170),ROUND(Regressions!I170, 1), NA())</f>
        <v>#N/A</v>
      </c>
      <c r="J160" s="357" t="e">
        <f>IF(ISNUMBER(Regressions!K170),ROUND(Regressions!K170, 1), NA())</f>
        <v>#N/A</v>
      </c>
      <c r="K160" s="355" t="e">
        <f>IF(ISNUMBER(Regressions!L170),ROUND(Regressions!L170, 1), NA())</f>
        <v>#N/A</v>
      </c>
      <c r="L160" s="250" t="e">
        <f>IF(ISNUMBER(Regressions!M170),ROUND(Regressions!M170, 1), NA())</f>
        <v>#N/A</v>
      </c>
      <c r="M160" s="356" t="e">
        <f>IF(ISNUMBER(Regressions!N170),ROUND(Regressions!N170, 1), NA())</f>
        <v>#N/A</v>
      </c>
      <c r="N160" s="249" t="e">
        <f>IF(ISNUMBER(Regressions!O170),ROUND(Regressions!O170, 1), NA())</f>
        <v>#N/A</v>
      </c>
      <c r="O160" s="357" t="e">
        <f>IF(ISNUMBER(Regressions!Q170),ROUND(Regressions!Q170, 1), NA())</f>
        <v>#N/A</v>
      </c>
      <c r="P160" s="355" t="e">
        <f>IF(ISNUMBER(Regressions!R170),ROUND(Regressions!R170, 1), NA())</f>
        <v>#N/A</v>
      </c>
      <c r="Q160" s="227" t="e">
        <f>IF(ISNUMBER(Regressions!S170),ROUND(Regressions!S170, 1), NA())</f>
        <v>#N/A</v>
      </c>
      <c r="R160" s="356" t="e">
        <f>IF(ISNUMBER(Regressions!T170),ROUND(Regressions!T170, 1), NA())</f>
        <v>#N/A</v>
      </c>
      <c r="S160" s="249" t="e">
        <f>IF(ISNUMBER(Regressions!U170),ROUND(Regressions!U170, 1), NA())</f>
        <v>#N/A</v>
      </c>
    </row>
    <row xmlns:x14ac="http://schemas.microsoft.com/office/spreadsheetml/2009/9/ac" r="161" x14ac:dyDescent="0.2">
      <c r="A161" s="352" t="str">
        <f>IF(ISBLANK(Regressions!A171), " ", Regressions!A171)</f>
        <v>Honduras</v>
      </c>
      <c r="B161" s="353">
        <f>IF(ISBLANK(Regressions!B171), " ", Regressions!B171)</f>
        <v>2002</v>
      </c>
      <c r="C161" s="358" t="str">
        <f>IF(ISBLANK(Regressions!C171), " ", Regressions!C171)</f>
        <v>Secondary</v>
      </c>
      <c r="D161" s="354">
        <f>IF(ISBLANK(Regressions!D171), " ", Regressions!D171)</f>
        <v>828565</v>
      </c>
      <c r="E161" s="226" t="e">
        <f>IF(ISNUMBER(Regressions!E171),ROUND(Regressions!E171, 1), NA())</f>
        <v>#N/A</v>
      </c>
      <c r="F161" s="355" t="e">
        <f>IF(ISNUMBER(Regressions!F171),ROUND(Regressions!F171, 1), NA())</f>
        <v>#N/A</v>
      </c>
      <c r="G161" s="248" t="e">
        <f>IF(ISNUMBER(Regressions!G171),ROUND(Regressions!G171, 1), NA())</f>
        <v>#N/A</v>
      </c>
      <c r="H161" s="356" t="e">
        <f>IF(ISNUMBER(Regressions!H171),ROUND(Regressions!H171, 1), NA())</f>
        <v>#N/A</v>
      </c>
      <c r="I161" s="249" t="e">
        <f>IF(ISNUMBER(Regressions!I171),ROUND(Regressions!I171, 1), NA())</f>
        <v>#N/A</v>
      </c>
      <c r="J161" s="357" t="e">
        <f>IF(ISNUMBER(Regressions!K171),ROUND(Regressions!K171, 1), NA())</f>
        <v>#N/A</v>
      </c>
      <c r="K161" s="355" t="e">
        <f>IF(ISNUMBER(Regressions!L171),ROUND(Regressions!L171, 1), NA())</f>
        <v>#N/A</v>
      </c>
      <c r="L161" s="250" t="e">
        <f>IF(ISNUMBER(Regressions!M171),ROUND(Regressions!M171, 1), NA())</f>
        <v>#N/A</v>
      </c>
      <c r="M161" s="356" t="e">
        <f>IF(ISNUMBER(Regressions!N171),ROUND(Regressions!N171, 1), NA())</f>
        <v>#N/A</v>
      </c>
      <c r="N161" s="249" t="e">
        <f>IF(ISNUMBER(Regressions!O171),ROUND(Regressions!O171, 1), NA())</f>
        <v>#N/A</v>
      </c>
      <c r="O161" s="357" t="e">
        <f>IF(ISNUMBER(Regressions!Q171),ROUND(Regressions!Q171, 1), NA())</f>
        <v>#N/A</v>
      </c>
      <c r="P161" s="355" t="e">
        <f>IF(ISNUMBER(Regressions!R171),ROUND(Regressions!R171, 1), NA())</f>
        <v>#N/A</v>
      </c>
      <c r="Q161" s="227" t="e">
        <f>IF(ISNUMBER(Regressions!S171),ROUND(Regressions!S171, 1), NA())</f>
        <v>#N/A</v>
      </c>
      <c r="R161" s="356" t="e">
        <f>IF(ISNUMBER(Regressions!T171),ROUND(Regressions!T171, 1), NA())</f>
        <v>#N/A</v>
      </c>
      <c r="S161" s="249" t="e">
        <f>IF(ISNUMBER(Regressions!U171),ROUND(Regressions!U171, 1), NA())</f>
        <v>#N/A</v>
      </c>
    </row>
    <row xmlns:x14ac="http://schemas.microsoft.com/office/spreadsheetml/2009/9/ac" r="162" x14ac:dyDescent="0.2">
      <c r="A162" s="352" t="str">
        <f>IF(ISBLANK(Regressions!A172), " ", Regressions!A172)</f>
        <v>Honduras</v>
      </c>
      <c r="B162" s="353">
        <f>IF(ISBLANK(Regressions!B172), " ", Regressions!B172)</f>
        <v>2003</v>
      </c>
      <c r="C162" s="358" t="str">
        <f>IF(ISBLANK(Regressions!C172), " ", Regressions!C172)</f>
        <v>Secondary</v>
      </c>
      <c r="D162" s="354">
        <f>IF(ISBLANK(Regressions!D172), " ", Regressions!D172)</f>
        <v>855738</v>
      </c>
      <c r="E162" s="226" t="e">
        <f>IF(ISNUMBER(Regressions!E172),ROUND(Regressions!E172, 1), NA())</f>
        <v>#N/A</v>
      </c>
      <c r="F162" s="355" t="e">
        <f>IF(ISNUMBER(Regressions!F172),ROUND(Regressions!F172, 1), NA())</f>
        <v>#N/A</v>
      </c>
      <c r="G162" s="248" t="e">
        <f>IF(ISNUMBER(Regressions!G172),ROUND(Regressions!G172, 1), NA())</f>
        <v>#N/A</v>
      </c>
      <c r="H162" s="356" t="e">
        <f>IF(ISNUMBER(Regressions!H172),ROUND(Regressions!H172, 1), NA())</f>
        <v>#N/A</v>
      </c>
      <c r="I162" s="249" t="e">
        <f>IF(ISNUMBER(Regressions!I172),ROUND(Regressions!I172, 1), NA())</f>
        <v>#N/A</v>
      </c>
      <c r="J162" s="357" t="e">
        <f>IF(ISNUMBER(Regressions!K172),ROUND(Regressions!K172, 1), NA())</f>
        <v>#N/A</v>
      </c>
      <c r="K162" s="355" t="e">
        <f>IF(ISNUMBER(Regressions!L172),ROUND(Regressions!L172, 1), NA())</f>
        <v>#N/A</v>
      </c>
      <c r="L162" s="250" t="e">
        <f>IF(ISNUMBER(Regressions!M172),ROUND(Regressions!M172, 1), NA())</f>
        <v>#N/A</v>
      </c>
      <c r="M162" s="356" t="e">
        <f>IF(ISNUMBER(Regressions!N172),ROUND(Regressions!N172, 1), NA())</f>
        <v>#N/A</v>
      </c>
      <c r="N162" s="249" t="e">
        <f>IF(ISNUMBER(Regressions!O172),ROUND(Regressions!O172, 1), NA())</f>
        <v>#N/A</v>
      </c>
      <c r="O162" s="357" t="e">
        <f>IF(ISNUMBER(Regressions!Q172),ROUND(Regressions!Q172, 1), NA())</f>
        <v>#N/A</v>
      </c>
      <c r="P162" s="355" t="e">
        <f>IF(ISNUMBER(Regressions!R172),ROUND(Regressions!R172, 1), NA())</f>
        <v>#N/A</v>
      </c>
      <c r="Q162" s="227" t="e">
        <f>IF(ISNUMBER(Regressions!S172),ROUND(Regressions!S172, 1), NA())</f>
        <v>#N/A</v>
      </c>
      <c r="R162" s="356" t="e">
        <f>IF(ISNUMBER(Regressions!T172),ROUND(Regressions!T172, 1), NA())</f>
        <v>#N/A</v>
      </c>
      <c r="S162" s="249" t="e">
        <f>IF(ISNUMBER(Regressions!U172),ROUND(Regressions!U172, 1), NA())</f>
        <v>#N/A</v>
      </c>
    </row>
    <row xmlns:x14ac="http://schemas.microsoft.com/office/spreadsheetml/2009/9/ac" r="163" x14ac:dyDescent="0.2">
      <c r="A163" s="352" t="str">
        <f>IF(ISBLANK(Regressions!A173), " ", Regressions!A173)</f>
        <v>Honduras</v>
      </c>
      <c r="B163" s="353">
        <f>IF(ISBLANK(Regressions!B173), " ", Regressions!B173)</f>
        <v>2004</v>
      </c>
      <c r="C163" s="358" t="str">
        <f>IF(ISBLANK(Regressions!C173), " ", Regressions!C173)</f>
        <v>Secondary</v>
      </c>
      <c r="D163" s="354">
        <f>IF(ISBLANK(Regressions!D173), " ", Regressions!D173)</f>
        <v>873648</v>
      </c>
      <c r="E163" s="226" t="e">
        <f>IF(ISNUMBER(Regressions!E173),ROUND(Regressions!E173, 1), NA())</f>
        <v>#N/A</v>
      </c>
      <c r="F163" s="355" t="e">
        <f>IF(ISNUMBER(Regressions!F173),ROUND(Regressions!F173, 1), NA())</f>
        <v>#N/A</v>
      </c>
      <c r="G163" s="248" t="e">
        <f>IF(ISNUMBER(Regressions!G173),ROUND(Regressions!G173, 1), NA())</f>
        <v>#N/A</v>
      </c>
      <c r="H163" s="356" t="e">
        <f>IF(ISNUMBER(Regressions!H173),ROUND(Regressions!H173, 1), NA())</f>
        <v>#N/A</v>
      </c>
      <c r="I163" s="249" t="e">
        <f>IF(ISNUMBER(Regressions!I173),ROUND(Regressions!I173, 1), NA())</f>
        <v>#N/A</v>
      </c>
      <c r="J163" s="357" t="e">
        <f>IF(ISNUMBER(Regressions!K173),ROUND(Regressions!K173, 1), NA())</f>
        <v>#N/A</v>
      </c>
      <c r="K163" s="355" t="e">
        <f>IF(ISNUMBER(Regressions!L173),ROUND(Regressions!L173, 1), NA())</f>
        <v>#N/A</v>
      </c>
      <c r="L163" s="250" t="e">
        <f>IF(ISNUMBER(Regressions!M173),ROUND(Regressions!M173, 1), NA())</f>
        <v>#N/A</v>
      </c>
      <c r="M163" s="356" t="e">
        <f>IF(ISNUMBER(Regressions!N173),ROUND(Regressions!N173, 1), NA())</f>
        <v>#N/A</v>
      </c>
      <c r="N163" s="249" t="e">
        <f>IF(ISNUMBER(Regressions!O173),ROUND(Regressions!O173, 1), NA())</f>
        <v>#N/A</v>
      </c>
      <c r="O163" s="357" t="e">
        <f>IF(ISNUMBER(Regressions!Q173),ROUND(Regressions!Q173, 1), NA())</f>
        <v>#N/A</v>
      </c>
      <c r="P163" s="355" t="e">
        <f>IF(ISNUMBER(Regressions!R173),ROUND(Regressions!R173, 1), NA())</f>
        <v>#N/A</v>
      </c>
      <c r="Q163" s="227" t="e">
        <f>IF(ISNUMBER(Regressions!S173),ROUND(Regressions!S173, 1), NA())</f>
        <v>#N/A</v>
      </c>
      <c r="R163" s="356" t="e">
        <f>IF(ISNUMBER(Regressions!T173),ROUND(Regressions!T173, 1), NA())</f>
        <v>#N/A</v>
      </c>
      <c r="S163" s="249" t="e">
        <f>IF(ISNUMBER(Regressions!U173),ROUND(Regressions!U173, 1), NA())</f>
        <v>#N/A</v>
      </c>
    </row>
    <row xmlns:x14ac="http://schemas.microsoft.com/office/spreadsheetml/2009/9/ac" r="164" x14ac:dyDescent="0.2">
      <c r="A164" s="352" t="str">
        <f>IF(ISBLANK(Regressions!A174), " ", Regressions!A174)</f>
        <v>Honduras</v>
      </c>
      <c r="B164" s="353">
        <f>IF(ISBLANK(Regressions!B174), " ", Regressions!B174)</f>
        <v>2005</v>
      </c>
      <c r="C164" s="358" t="str">
        <f>IF(ISBLANK(Regressions!C174), " ", Regressions!C174)</f>
        <v>Secondary</v>
      </c>
      <c r="D164" s="354">
        <f>IF(ISBLANK(Regressions!D174), " ", Regressions!D174)</f>
        <v>893258</v>
      </c>
      <c r="E164" s="226" t="e">
        <f>IF(ISNUMBER(Regressions!E174),ROUND(Regressions!E174, 1), NA())</f>
        <v>#N/A</v>
      </c>
      <c r="F164" s="355" t="e">
        <f>IF(ISNUMBER(Regressions!F174),ROUND(Regressions!F174, 1), NA())</f>
        <v>#N/A</v>
      </c>
      <c r="G164" s="248" t="e">
        <f>IF(ISNUMBER(Regressions!G174),ROUND(Regressions!G174, 1), NA())</f>
        <v>#N/A</v>
      </c>
      <c r="H164" s="356" t="e">
        <f>IF(ISNUMBER(Regressions!H174),ROUND(Regressions!H174, 1), NA())</f>
        <v>#N/A</v>
      </c>
      <c r="I164" s="249" t="e">
        <f>IF(ISNUMBER(Regressions!I174),ROUND(Regressions!I174, 1), NA())</f>
        <v>#N/A</v>
      </c>
      <c r="J164" s="357" t="e">
        <f>IF(ISNUMBER(Regressions!K174),ROUND(Regressions!K174, 1), NA())</f>
        <v>#N/A</v>
      </c>
      <c r="K164" s="355" t="e">
        <f>IF(ISNUMBER(Regressions!L174),ROUND(Regressions!L174, 1), NA())</f>
        <v>#N/A</v>
      </c>
      <c r="L164" s="250" t="e">
        <f>IF(ISNUMBER(Regressions!M174),ROUND(Regressions!M174, 1), NA())</f>
        <v>#N/A</v>
      </c>
      <c r="M164" s="356" t="e">
        <f>IF(ISNUMBER(Regressions!N174),ROUND(Regressions!N174, 1), NA())</f>
        <v>#N/A</v>
      </c>
      <c r="N164" s="249" t="e">
        <f>IF(ISNUMBER(Regressions!O174),ROUND(Regressions!O174, 1), NA())</f>
        <v>#N/A</v>
      </c>
      <c r="O164" s="357" t="e">
        <f>IF(ISNUMBER(Regressions!Q174),ROUND(Regressions!Q174, 1), NA())</f>
        <v>#N/A</v>
      </c>
      <c r="P164" s="355" t="e">
        <f>IF(ISNUMBER(Regressions!R174),ROUND(Regressions!R174, 1), NA())</f>
        <v>#N/A</v>
      </c>
      <c r="Q164" s="227" t="e">
        <f>IF(ISNUMBER(Regressions!S174),ROUND(Regressions!S174, 1), NA())</f>
        <v>#N/A</v>
      </c>
      <c r="R164" s="356" t="e">
        <f>IF(ISNUMBER(Regressions!T174),ROUND(Regressions!T174, 1), NA())</f>
        <v>#N/A</v>
      </c>
      <c r="S164" s="249" t="e">
        <f>IF(ISNUMBER(Regressions!U174),ROUND(Regressions!U174, 1), NA())</f>
        <v>#N/A</v>
      </c>
    </row>
    <row xmlns:x14ac="http://schemas.microsoft.com/office/spreadsheetml/2009/9/ac" r="165" x14ac:dyDescent="0.2">
      <c r="A165" s="352" t="str">
        <f>IF(ISBLANK(Regressions!A175), " ", Regressions!A175)</f>
        <v>Honduras</v>
      </c>
      <c r="B165" s="353">
        <f>IF(ISBLANK(Regressions!B175), " ", Regressions!B175)</f>
        <v>2006</v>
      </c>
      <c r="C165" s="358" t="str">
        <f>IF(ISBLANK(Regressions!C175), " ", Regressions!C175)</f>
        <v>Secondary</v>
      </c>
      <c r="D165" s="354">
        <f>IF(ISBLANK(Regressions!D175), " ", Regressions!D175)</f>
        <v>914255</v>
      </c>
      <c r="E165" s="226" t="e">
        <f>IF(ISNUMBER(Regressions!E175),ROUND(Regressions!E175, 1), NA())</f>
        <v>#N/A</v>
      </c>
      <c r="F165" s="355" t="e">
        <f>IF(ISNUMBER(Regressions!F175),ROUND(Regressions!F175, 1), NA())</f>
        <v>#N/A</v>
      </c>
      <c r="G165" s="248" t="e">
        <f>IF(ISNUMBER(Regressions!G175),ROUND(Regressions!G175, 1), NA())</f>
        <v>#N/A</v>
      </c>
      <c r="H165" s="356" t="e">
        <f>IF(ISNUMBER(Regressions!H175),ROUND(Regressions!H175, 1), NA())</f>
        <v>#N/A</v>
      </c>
      <c r="I165" s="249" t="e">
        <f>IF(ISNUMBER(Regressions!I175),ROUND(Regressions!I175, 1), NA())</f>
        <v>#N/A</v>
      </c>
      <c r="J165" s="357" t="e">
        <f>IF(ISNUMBER(Regressions!K175),ROUND(Regressions!K175, 1), NA())</f>
        <v>#N/A</v>
      </c>
      <c r="K165" s="355" t="e">
        <f>IF(ISNUMBER(Regressions!L175),ROUND(Regressions!L175, 1), NA())</f>
        <v>#N/A</v>
      </c>
      <c r="L165" s="250" t="e">
        <f>IF(ISNUMBER(Regressions!M175),ROUND(Regressions!M175, 1), NA())</f>
        <v>#N/A</v>
      </c>
      <c r="M165" s="356" t="e">
        <f>IF(ISNUMBER(Regressions!N175),ROUND(Regressions!N175, 1), NA())</f>
        <v>#N/A</v>
      </c>
      <c r="N165" s="249" t="e">
        <f>IF(ISNUMBER(Regressions!O175),ROUND(Regressions!O175, 1), NA())</f>
        <v>#N/A</v>
      </c>
      <c r="O165" s="357" t="e">
        <f>IF(ISNUMBER(Regressions!Q175),ROUND(Regressions!Q175, 1), NA())</f>
        <v>#N/A</v>
      </c>
      <c r="P165" s="355" t="e">
        <f>IF(ISNUMBER(Regressions!R175),ROUND(Regressions!R175, 1), NA())</f>
        <v>#N/A</v>
      </c>
      <c r="Q165" s="227" t="e">
        <f>IF(ISNUMBER(Regressions!S175),ROUND(Regressions!S175, 1), NA())</f>
        <v>#N/A</v>
      </c>
      <c r="R165" s="356" t="e">
        <f>IF(ISNUMBER(Regressions!T175),ROUND(Regressions!T175, 1), NA())</f>
        <v>#N/A</v>
      </c>
      <c r="S165" s="249" t="e">
        <f>IF(ISNUMBER(Regressions!U175),ROUND(Regressions!U175, 1), NA())</f>
        <v>#N/A</v>
      </c>
    </row>
    <row xmlns:x14ac="http://schemas.microsoft.com/office/spreadsheetml/2009/9/ac" r="166" x14ac:dyDescent="0.2">
      <c r="A166" s="352" t="str">
        <f>IF(ISBLANK(Regressions!A176), " ", Regressions!A176)</f>
        <v>Honduras</v>
      </c>
      <c r="B166" s="353">
        <f>IF(ISBLANK(Regressions!B176), " ", Regressions!B176)</f>
        <v>2007</v>
      </c>
      <c r="C166" s="358" t="str">
        <f>IF(ISBLANK(Regressions!C176), " ", Regressions!C176)</f>
        <v>Secondary</v>
      </c>
      <c r="D166" s="354">
        <f>IF(ISBLANK(Regressions!D176), " ", Regressions!D176)</f>
        <v>935154</v>
      </c>
      <c r="E166" s="226" t="e">
        <f>IF(ISNUMBER(Regressions!E176),ROUND(Regressions!E176, 1), NA())</f>
        <v>#N/A</v>
      </c>
      <c r="F166" s="355" t="e">
        <f>IF(ISNUMBER(Regressions!F176),ROUND(Regressions!F176, 1), NA())</f>
        <v>#N/A</v>
      </c>
      <c r="G166" s="248" t="e">
        <f>IF(ISNUMBER(Regressions!G176),ROUND(Regressions!G176, 1), NA())</f>
        <v>#N/A</v>
      </c>
      <c r="H166" s="356" t="e">
        <f>IF(ISNUMBER(Regressions!H176),ROUND(Regressions!H176, 1), NA())</f>
        <v>#N/A</v>
      </c>
      <c r="I166" s="249" t="e">
        <f>IF(ISNUMBER(Regressions!I176),ROUND(Regressions!I176, 1), NA())</f>
        <v>#N/A</v>
      </c>
      <c r="J166" s="357" t="e">
        <f>IF(ISNUMBER(Regressions!K176),ROUND(Regressions!K176, 1), NA())</f>
        <v>#N/A</v>
      </c>
      <c r="K166" s="355" t="e">
        <f>IF(ISNUMBER(Regressions!L176),ROUND(Regressions!L176, 1), NA())</f>
        <v>#N/A</v>
      </c>
      <c r="L166" s="250" t="e">
        <f>IF(ISNUMBER(Regressions!M176),ROUND(Regressions!M176, 1), NA())</f>
        <v>#N/A</v>
      </c>
      <c r="M166" s="356" t="e">
        <f>IF(ISNUMBER(Regressions!N176),ROUND(Regressions!N176, 1), NA())</f>
        <v>#N/A</v>
      </c>
      <c r="N166" s="249" t="e">
        <f>IF(ISNUMBER(Regressions!O176),ROUND(Regressions!O176, 1), NA())</f>
        <v>#N/A</v>
      </c>
      <c r="O166" s="357" t="e">
        <f>IF(ISNUMBER(Regressions!Q176),ROUND(Regressions!Q176, 1), NA())</f>
        <v>#N/A</v>
      </c>
      <c r="P166" s="355" t="e">
        <f>IF(ISNUMBER(Regressions!R176),ROUND(Regressions!R176, 1), NA())</f>
        <v>#N/A</v>
      </c>
      <c r="Q166" s="227" t="e">
        <f>IF(ISNUMBER(Regressions!S176),ROUND(Regressions!S176, 1), NA())</f>
        <v>#N/A</v>
      </c>
      <c r="R166" s="356" t="e">
        <f>IF(ISNUMBER(Regressions!T176),ROUND(Regressions!T176, 1), NA())</f>
        <v>#N/A</v>
      </c>
      <c r="S166" s="249" t="e">
        <f>IF(ISNUMBER(Regressions!U176),ROUND(Regressions!U176, 1), NA())</f>
        <v>#N/A</v>
      </c>
    </row>
    <row xmlns:x14ac="http://schemas.microsoft.com/office/spreadsheetml/2009/9/ac" r="167" x14ac:dyDescent="0.2">
      <c r="A167" s="352" t="str">
        <f>IF(ISBLANK(Regressions!A177), " ", Regressions!A177)</f>
        <v>Honduras</v>
      </c>
      <c r="B167" s="353">
        <f>IF(ISBLANK(Regressions!B177), " ", Regressions!B177)</f>
        <v>2008</v>
      </c>
      <c r="C167" s="358" t="str">
        <f>IF(ISBLANK(Regressions!C177), " ", Regressions!C177)</f>
        <v>Secondary</v>
      </c>
      <c r="D167" s="354">
        <f>IF(ISBLANK(Regressions!D177), " ", Regressions!D177)</f>
        <v>955007</v>
      </c>
      <c r="E167" s="226" t="e">
        <f>IF(ISNUMBER(Regressions!E177),ROUND(Regressions!E177, 1), NA())</f>
        <v>#N/A</v>
      </c>
      <c r="F167" s="355" t="e">
        <f>IF(ISNUMBER(Regressions!F177),ROUND(Regressions!F177, 1), NA())</f>
        <v>#N/A</v>
      </c>
      <c r="G167" s="248" t="e">
        <f>IF(ISNUMBER(Regressions!G177),ROUND(Regressions!G177, 1), NA())</f>
        <v>#N/A</v>
      </c>
      <c r="H167" s="356" t="e">
        <f>IF(ISNUMBER(Regressions!H177),ROUND(Regressions!H177, 1), NA())</f>
        <v>#N/A</v>
      </c>
      <c r="I167" s="249" t="e">
        <f>IF(ISNUMBER(Regressions!I177),ROUND(Regressions!I177, 1), NA())</f>
        <v>#N/A</v>
      </c>
      <c r="J167" s="357" t="e">
        <f>IF(ISNUMBER(Regressions!K177),ROUND(Regressions!K177, 1), NA())</f>
        <v>#N/A</v>
      </c>
      <c r="K167" s="355" t="e">
        <f>IF(ISNUMBER(Regressions!L177),ROUND(Regressions!L177, 1), NA())</f>
        <v>#N/A</v>
      </c>
      <c r="L167" s="250" t="e">
        <f>IF(ISNUMBER(Regressions!M177),ROUND(Regressions!M177, 1), NA())</f>
        <v>#N/A</v>
      </c>
      <c r="M167" s="356" t="e">
        <f>IF(ISNUMBER(Regressions!N177),ROUND(Regressions!N177, 1), NA())</f>
        <v>#N/A</v>
      </c>
      <c r="N167" s="249" t="e">
        <f>IF(ISNUMBER(Regressions!O177),ROUND(Regressions!O177, 1), NA())</f>
        <v>#N/A</v>
      </c>
      <c r="O167" s="357" t="e">
        <f>IF(ISNUMBER(Regressions!Q177),ROUND(Regressions!Q177, 1), NA())</f>
        <v>#N/A</v>
      </c>
      <c r="P167" s="355" t="e">
        <f>IF(ISNUMBER(Regressions!R177),ROUND(Regressions!R177, 1), NA())</f>
        <v>#N/A</v>
      </c>
      <c r="Q167" s="227" t="e">
        <f>IF(ISNUMBER(Regressions!S177),ROUND(Regressions!S177, 1), NA())</f>
        <v>#N/A</v>
      </c>
      <c r="R167" s="356" t="e">
        <f>IF(ISNUMBER(Regressions!T177),ROUND(Regressions!T177, 1), NA())</f>
        <v>#N/A</v>
      </c>
      <c r="S167" s="249" t="e">
        <f>IF(ISNUMBER(Regressions!U177),ROUND(Regressions!U177, 1), NA())</f>
        <v>#N/A</v>
      </c>
    </row>
    <row xmlns:x14ac="http://schemas.microsoft.com/office/spreadsheetml/2009/9/ac" r="168" x14ac:dyDescent="0.2">
      <c r="A168" s="352" t="str">
        <f>IF(ISBLANK(Regressions!A178), " ", Regressions!A178)</f>
        <v>Honduras</v>
      </c>
      <c r="B168" s="353">
        <f>IF(ISBLANK(Regressions!B178), " ", Regressions!B178)</f>
        <v>2009</v>
      </c>
      <c r="C168" s="358" t="str">
        <f>IF(ISBLANK(Regressions!C178), " ", Regressions!C178)</f>
        <v>Secondary</v>
      </c>
      <c r="D168" s="354">
        <f>IF(ISBLANK(Regressions!D178), " ", Regressions!D178)</f>
        <v>974009</v>
      </c>
      <c r="E168" s="226" t="e">
        <f>IF(ISNUMBER(Regressions!E178),ROUND(Regressions!E178, 1), NA())</f>
        <v>#N/A</v>
      </c>
      <c r="F168" s="355" t="e">
        <f>IF(ISNUMBER(Regressions!F178),ROUND(Regressions!F178, 1), NA())</f>
        <v>#N/A</v>
      </c>
      <c r="G168" s="248" t="e">
        <f>IF(ISNUMBER(Regressions!G178),ROUND(Regressions!G178, 1), NA())</f>
        <v>#N/A</v>
      </c>
      <c r="H168" s="356" t="e">
        <f>IF(ISNUMBER(Regressions!H178),ROUND(Regressions!H178, 1), NA())</f>
        <v>#N/A</v>
      </c>
      <c r="I168" s="249" t="e">
        <f>IF(ISNUMBER(Regressions!I178),ROUND(Regressions!I178, 1), NA())</f>
        <v>#N/A</v>
      </c>
      <c r="J168" s="357" t="e">
        <f>IF(ISNUMBER(Regressions!K178),ROUND(Regressions!K178, 1), NA())</f>
        <v>#N/A</v>
      </c>
      <c r="K168" s="355" t="e">
        <f>IF(ISNUMBER(Regressions!L178),ROUND(Regressions!L178, 1), NA())</f>
        <v>#N/A</v>
      </c>
      <c r="L168" s="250" t="e">
        <f>IF(ISNUMBER(Regressions!M178),ROUND(Regressions!M178, 1), NA())</f>
        <v>#N/A</v>
      </c>
      <c r="M168" s="356" t="e">
        <f>IF(ISNUMBER(Regressions!N178),ROUND(Regressions!N178, 1), NA())</f>
        <v>#N/A</v>
      </c>
      <c r="N168" s="249" t="e">
        <f>IF(ISNUMBER(Regressions!O178),ROUND(Regressions!O178, 1), NA())</f>
        <v>#N/A</v>
      </c>
      <c r="O168" s="357" t="e">
        <f>IF(ISNUMBER(Regressions!Q178),ROUND(Regressions!Q178, 1), NA())</f>
        <v>#N/A</v>
      </c>
      <c r="P168" s="355" t="e">
        <f>IF(ISNUMBER(Regressions!R178),ROUND(Regressions!R178, 1), NA())</f>
        <v>#N/A</v>
      </c>
      <c r="Q168" s="227" t="e">
        <f>IF(ISNUMBER(Regressions!S178),ROUND(Regressions!S178, 1), NA())</f>
        <v>#N/A</v>
      </c>
      <c r="R168" s="356" t="e">
        <f>IF(ISNUMBER(Regressions!T178),ROUND(Regressions!T178, 1), NA())</f>
        <v>#N/A</v>
      </c>
      <c r="S168" s="249" t="e">
        <f>IF(ISNUMBER(Regressions!U178),ROUND(Regressions!U178, 1), NA())</f>
        <v>#N/A</v>
      </c>
    </row>
    <row xmlns:x14ac="http://schemas.microsoft.com/office/spreadsheetml/2009/9/ac" r="169" x14ac:dyDescent="0.2">
      <c r="A169" s="352" t="str">
        <f>IF(ISBLANK(Regressions!A179), " ", Regressions!A179)</f>
        <v>Honduras</v>
      </c>
      <c r="B169" s="353">
        <f>IF(ISBLANK(Regressions!B179), " ", Regressions!B179)</f>
        <v>2010</v>
      </c>
      <c r="C169" s="358" t="str">
        <f>IF(ISBLANK(Regressions!C179), " ", Regressions!C179)</f>
        <v>Secondary</v>
      </c>
      <c r="D169" s="354">
        <f>IF(ISBLANK(Regressions!D179), " ", Regressions!D179)</f>
        <v>991734</v>
      </c>
      <c r="E169" s="226">
        <f>IF(ISNUMBER(Regressions!E179),ROUND(Regressions!E179, 1), NA())</f>
        <v>95.3</v>
      </c>
      <c r="F169" s="355" t="e">
        <f>IF(ISNUMBER(Regressions!F179),ROUND(Regressions!F179, 1), NA())</f>
        <v>#N/A</v>
      </c>
      <c r="G169" s="248">
        <f>IF(ISNUMBER(Regressions!G179),ROUND(Regressions!G179, 1), NA())</f>
        <v>70.099999999999994</v>
      </c>
      <c r="H169" s="356" t="e">
        <f>IF(ISNUMBER(Regressions!H179),ROUND(Regressions!H179, 1), NA())</f>
        <v>#N/A</v>
      </c>
      <c r="I169" s="249" t="e">
        <f>IF(ISNUMBER(Regressions!I179),ROUND(Regressions!I179, 1), NA())</f>
        <v>#N/A</v>
      </c>
      <c r="J169" s="357" t="e">
        <f>IF(ISNUMBER(Regressions!K179),ROUND(Regressions!K179, 1), NA())</f>
        <v>#N/A</v>
      </c>
      <c r="K169" s="355" t="e">
        <f>IF(ISNUMBER(Regressions!L179),ROUND(Regressions!L179, 1), NA())</f>
        <v>#N/A</v>
      </c>
      <c r="L169" s="250" t="e">
        <f>IF(ISNUMBER(Regressions!M179),ROUND(Regressions!M179, 1), NA())</f>
        <v>#N/A</v>
      </c>
      <c r="M169" s="356" t="e">
        <f>IF(ISNUMBER(Regressions!N179),ROUND(Regressions!N179, 1), NA())</f>
        <v>#N/A</v>
      </c>
      <c r="N169" s="249" t="e">
        <f>IF(ISNUMBER(Regressions!O179),ROUND(Regressions!O179, 1), NA())</f>
        <v>#N/A</v>
      </c>
      <c r="O169" s="357" t="e">
        <f>IF(ISNUMBER(Regressions!Q179),ROUND(Regressions!Q179, 1), NA())</f>
        <v>#N/A</v>
      </c>
      <c r="P169" s="355" t="e">
        <f>IF(ISNUMBER(Regressions!R179),ROUND(Regressions!R179, 1), NA())</f>
        <v>#N/A</v>
      </c>
      <c r="Q169" s="227" t="e">
        <f>IF(ISNUMBER(Regressions!S179),ROUND(Regressions!S179, 1), NA())</f>
        <v>#N/A</v>
      </c>
      <c r="R169" s="356" t="e">
        <f>IF(ISNUMBER(Regressions!T179),ROUND(Regressions!T179, 1), NA())</f>
        <v>#N/A</v>
      </c>
      <c r="S169" s="249" t="e">
        <f>IF(ISNUMBER(Regressions!U179),ROUND(Regressions!U179, 1), NA())</f>
        <v>#N/A</v>
      </c>
    </row>
    <row xmlns:x14ac="http://schemas.microsoft.com/office/spreadsheetml/2009/9/ac" r="170" x14ac:dyDescent="0.2">
      <c r="A170" s="352" t="str">
        <f>IF(ISBLANK(Regressions!A180), " ", Regressions!A180)</f>
        <v>Honduras</v>
      </c>
      <c r="B170" s="353">
        <f>IF(ISBLANK(Regressions!B180), " ", Regressions!B180)</f>
        <v>2011</v>
      </c>
      <c r="C170" s="358" t="str">
        <f>IF(ISBLANK(Regressions!C180), " ", Regressions!C180)</f>
        <v>Secondary</v>
      </c>
      <c r="D170" s="354">
        <f>IF(ISBLANK(Regressions!D180), " ", Regressions!D180)</f>
        <v>1009349</v>
      </c>
      <c r="E170" s="226">
        <f>IF(ISNUMBER(Regressions!E180),ROUND(Regressions!E180, 1), NA())</f>
        <v>95.3</v>
      </c>
      <c r="F170" s="355" t="e">
        <f>IF(ISNUMBER(Regressions!F180),ROUND(Regressions!F180, 1), NA())</f>
        <v>#N/A</v>
      </c>
      <c r="G170" s="248">
        <f>IF(ISNUMBER(Regressions!G180),ROUND(Regressions!G180, 1), NA())</f>
        <v>70.099999999999994</v>
      </c>
      <c r="H170" s="356" t="e">
        <f>IF(ISNUMBER(Regressions!H180),ROUND(Regressions!H180, 1), NA())</f>
        <v>#N/A</v>
      </c>
      <c r="I170" s="249" t="e">
        <f>IF(ISNUMBER(Regressions!I180),ROUND(Regressions!I180, 1), NA())</f>
        <v>#N/A</v>
      </c>
      <c r="J170" s="357" t="e">
        <f>IF(ISNUMBER(Regressions!K180),ROUND(Regressions!K180, 1), NA())</f>
        <v>#N/A</v>
      </c>
      <c r="K170" s="355" t="e">
        <f>IF(ISNUMBER(Regressions!L180),ROUND(Regressions!L180, 1), NA())</f>
        <v>#N/A</v>
      </c>
      <c r="L170" s="250" t="e">
        <f>IF(ISNUMBER(Regressions!M180),ROUND(Regressions!M180, 1), NA())</f>
        <v>#N/A</v>
      </c>
      <c r="M170" s="356" t="e">
        <f>IF(ISNUMBER(Regressions!N180),ROUND(Regressions!N180, 1), NA())</f>
        <v>#N/A</v>
      </c>
      <c r="N170" s="249" t="e">
        <f>IF(ISNUMBER(Regressions!O180),ROUND(Regressions!O180, 1), NA())</f>
        <v>#N/A</v>
      </c>
      <c r="O170" s="357" t="e">
        <f>IF(ISNUMBER(Regressions!Q180),ROUND(Regressions!Q180, 1), NA())</f>
        <v>#N/A</v>
      </c>
      <c r="P170" s="355" t="e">
        <f>IF(ISNUMBER(Regressions!R180),ROUND(Regressions!R180, 1), NA())</f>
        <v>#N/A</v>
      </c>
      <c r="Q170" s="227" t="e">
        <f>IF(ISNUMBER(Regressions!S180),ROUND(Regressions!S180, 1), NA())</f>
        <v>#N/A</v>
      </c>
      <c r="R170" s="356" t="e">
        <f>IF(ISNUMBER(Regressions!T180),ROUND(Regressions!T180, 1), NA())</f>
        <v>#N/A</v>
      </c>
      <c r="S170" s="249" t="e">
        <f>IF(ISNUMBER(Regressions!U180),ROUND(Regressions!U180, 1), NA())</f>
        <v>#N/A</v>
      </c>
    </row>
    <row xmlns:x14ac="http://schemas.microsoft.com/office/spreadsheetml/2009/9/ac" r="171" x14ac:dyDescent="0.2">
      <c r="A171" s="352" t="str">
        <f>IF(ISBLANK(Regressions!A181), " ", Regressions!A181)</f>
        <v>Honduras</v>
      </c>
      <c r="B171" s="353">
        <f>IF(ISBLANK(Regressions!B181), " ", Regressions!B181)</f>
        <v>2012</v>
      </c>
      <c r="C171" s="358" t="str">
        <f>IF(ISBLANK(Regressions!C181), " ", Regressions!C181)</f>
        <v>Secondary</v>
      </c>
      <c r="D171" s="354">
        <f>IF(ISBLANK(Regressions!D181), " ", Regressions!D181)</f>
        <v>1027737</v>
      </c>
      <c r="E171" s="226">
        <f>IF(ISNUMBER(Regressions!E181),ROUND(Regressions!E181, 1), NA())</f>
        <v>95.3</v>
      </c>
      <c r="F171" s="355" t="e">
        <f>IF(ISNUMBER(Regressions!F181),ROUND(Regressions!F181, 1), NA())</f>
        <v>#N/A</v>
      </c>
      <c r="G171" s="248">
        <f>IF(ISNUMBER(Regressions!G181),ROUND(Regressions!G181, 1), NA())</f>
        <v>70.099999999999994</v>
      </c>
      <c r="H171" s="356" t="e">
        <f>IF(ISNUMBER(Regressions!H181),ROUND(Regressions!H181, 1), NA())</f>
        <v>#N/A</v>
      </c>
      <c r="I171" s="249" t="e">
        <f>IF(ISNUMBER(Regressions!I181),ROUND(Regressions!I181, 1), NA())</f>
        <v>#N/A</v>
      </c>
      <c r="J171" s="357" t="e">
        <f>IF(ISNUMBER(Regressions!K181),ROUND(Regressions!K181, 1), NA())</f>
        <v>#N/A</v>
      </c>
      <c r="K171" s="355" t="e">
        <f>IF(ISNUMBER(Regressions!L181),ROUND(Regressions!L181, 1), NA())</f>
        <v>#N/A</v>
      </c>
      <c r="L171" s="250" t="e">
        <f>IF(ISNUMBER(Regressions!M181),ROUND(Regressions!M181, 1), NA())</f>
        <v>#N/A</v>
      </c>
      <c r="M171" s="356" t="e">
        <f>IF(ISNUMBER(Regressions!N181),ROUND(Regressions!N181, 1), NA())</f>
        <v>#N/A</v>
      </c>
      <c r="N171" s="249" t="e">
        <f>IF(ISNUMBER(Regressions!O181),ROUND(Regressions!O181, 1), NA())</f>
        <v>#N/A</v>
      </c>
      <c r="O171" s="357" t="e">
        <f>IF(ISNUMBER(Regressions!Q181),ROUND(Regressions!Q181, 1), NA())</f>
        <v>#N/A</v>
      </c>
      <c r="P171" s="355" t="e">
        <f>IF(ISNUMBER(Regressions!R181),ROUND(Regressions!R181, 1), NA())</f>
        <v>#N/A</v>
      </c>
      <c r="Q171" s="227">
        <f>IF(ISNUMBER(Regressions!S181),ROUND(Regressions!S181, 1), NA())</f>
        <v>20.8</v>
      </c>
      <c r="R171" s="356" t="e">
        <f>IF(ISNUMBER(Regressions!T181),ROUND(Regressions!T181, 1), NA())</f>
        <v>#N/A</v>
      </c>
      <c r="S171" s="249" t="e">
        <f>IF(ISNUMBER(Regressions!U181),ROUND(Regressions!U181, 1), NA())</f>
        <v>#N/A</v>
      </c>
    </row>
    <row xmlns:x14ac="http://schemas.microsoft.com/office/spreadsheetml/2009/9/ac" r="172" x14ac:dyDescent="0.2">
      <c r="A172" s="352" t="str">
        <f>IF(ISBLANK(Regressions!A182), " ", Regressions!A182)</f>
        <v>Honduras</v>
      </c>
      <c r="B172" s="353">
        <f>IF(ISBLANK(Regressions!B182), " ", Regressions!B182)</f>
        <v>2013</v>
      </c>
      <c r="C172" s="358" t="str">
        <f>IF(ISBLANK(Regressions!C182), " ", Regressions!C182)</f>
        <v>Secondary</v>
      </c>
      <c r="D172" s="354">
        <f>IF(ISBLANK(Regressions!D182), " ", Regressions!D182)</f>
        <v>997493</v>
      </c>
      <c r="E172" s="226">
        <f>IF(ISNUMBER(Regressions!E182),ROUND(Regressions!E182, 1), NA())</f>
        <v>95.3</v>
      </c>
      <c r="F172" s="355" t="e">
        <f>IF(ISNUMBER(Regressions!F182),ROUND(Regressions!F182, 1), NA())</f>
        <v>#N/A</v>
      </c>
      <c r="G172" s="248">
        <f>IF(ISNUMBER(Regressions!G182),ROUND(Regressions!G182, 1), NA())</f>
        <v>70.099999999999994</v>
      </c>
      <c r="H172" s="356" t="e">
        <f>IF(ISNUMBER(Regressions!H182),ROUND(Regressions!H182, 1), NA())</f>
        <v>#N/A</v>
      </c>
      <c r="I172" s="249" t="e">
        <f>IF(ISNUMBER(Regressions!I182),ROUND(Regressions!I182, 1), NA())</f>
        <v>#N/A</v>
      </c>
      <c r="J172" s="357" t="e">
        <f>IF(ISNUMBER(Regressions!K182),ROUND(Regressions!K182, 1), NA())</f>
        <v>#N/A</v>
      </c>
      <c r="K172" s="355" t="e">
        <f>IF(ISNUMBER(Regressions!L182),ROUND(Regressions!L182, 1), NA())</f>
        <v>#N/A</v>
      </c>
      <c r="L172" s="250" t="e">
        <f>IF(ISNUMBER(Regressions!M182),ROUND(Regressions!M182, 1), NA())</f>
        <v>#N/A</v>
      </c>
      <c r="M172" s="356" t="e">
        <f>IF(ISNUMBER(Regressions!N182),ROUND(Regressions!N182, 1), NA())</f>
        <v>#N/A</v>
      </c>
      <c r="N172" s="249" t="e">
        <f>IF(ISNUMBER(Regressions!O182),ROUND(Regressions!O182, 1), NA())</f>
        <v>#N/A</v>
      </c>
      <c r="O172" s="357" t="e">
        <f>IF(ISNUMBER(Regressions!Q182),ROUND(Regressions!Q182, 1), NA())</f>
        <v>#N/A</v>
      </c>
      <c r="P172" s="355" t="e">
        <f>IF(ISNUMBER(Regressions!R182),ROUND(Regressions!R182, 1), NA())</f>
        <v>#N/A</v>
      </c>
      <c r="Q172" s="227">
        <f>IF(ISNUMBER(Regressions!S182),ROUND(Regressions!S182, 1), NA())</f>
        <v>20.8</v>
      </c>
      <c r="R172" s="356" t="e">
        <f>IF(ISNUMBER(Regressions!T182),ROUND(Regressions!T182, 1), NA())</f>
        <v>#N/A</v>
      </c>
      <c r="S172" s="249" t="e">
        <f>IF(ISNUMBER(Regressions!U182),ROUND(Regressions!U182, 1), NA())</f>
        <v>#N/A</v>
      </c>
    </row>
    <row xmlns:x14ac="http://schemas.microsoft.com/office/spreadsheetml/2009/9/ac" r="173" x14ac:dyDescent="0.2">
      <c r="A173" s="352" t="str">
        <f>IF(ISBLANK(Regressions!A183), " ", Regressions!A183)</f>
        <v>Honduras</v>
      </c>
      <c r="B173" s="353">
        <f>IF(ISBLANK(Regressions!B183), " ", Regressions!B183)</f>
        <v>2014</v>
      </c>
      <c r="C173" s="358" t="str">
        <f>IF(ISBLANK(Regressions!C183), " ", Regressions!C183)</f>
        <v>Secondary</v>
      </c>
      <c r="D173" s="354">
        <f>IF(ISBLANK(Regressions!D183), " ", Regressions!D183)</f>
        <v>1010312</v>
      </c>
      <c r="E173" s="226">
        <f>IF(ISNUMBER(Regressions!E183),ROUND(Regressions!E183, 1), NA())</f>
        <v>95.3</v>
      </c>
      <c r="F173" s="355" t="e">
        <f>IF(ISNUMBER(Regressions!F183),ROUND(Regressions!F183, 1), NA())</f>
        <v>#N/A</v>
      </c>
      <c r="G173" s="248">
        <f>IF(ISNUMBER(Regressions!G183),ROUND(Regressions!G183, 1), NA())</f>
        <v>70.099999999999994</v>
      </c>
      <c r="H173" s="356" t="e">
        <f>IF(ISNUMBER(Regressions!H183),ROUND(Regressions!H183, 1), NA())</f>
        <v>#N/A</v>
      </c>
      <c r="I173" s="249" t="e">
        <f>IF(ISNUMBER(Regressions!I183),ROUND(Regressions!I183, 1), NA())</f>
        <v>#N/A</v>
      </c>
      <c r="J173" s="357" t="e">
        <f>IF(ISNUMBER(Regressions!K183),ROUND(Regressions!K183, 1), NA())</f>
        <v>#N/A</v>
      </c>
      <c r="K173" s="355" t="e">
        <f>IF(ISNUMBER(Regressions!L183),ROUND(Regressions!L183, 1), NA())</f>
        <v>#N/A</v>
      </c>
      <c r="L173" s="250" t="e">
        <f>IF(ISNUMBER(Regressions!M183),ROUND(Regressions!M183, 1), NA())</f>
        <v>#N/A</v>
      </c>
      <c r="M173" s="356" t="e">
        <f>IF(ISNUMBER(Regressions!N183),ROUND(Regressions!N183, 1), NA())</f>
        <v>#N/A</v>
      </c>
      <c r="N173" s="249" t="e">
        <f>IF(ISNUMBER(Regressions!O183),ROUND(Regressions!O183, 1), NA())</f>
        <v>#N/A</v>
      </c>
      <c r="O173" s="357" t="e">
        <f>IF(ISNUMBER(Regressions!Q183),ROUND(Regressions!Q183, 1), NA())</f>
        <v>#N/A</v>
      </c>
      <c r="P173" s="355" t="e">
        <f>IF(ISNUMBER(Regressions!R183),ROUND(Regressions!R183, 1), NA())</f>
        <v>#N/A</v>
      </c>
      <c r="Q173" s="227">
        <f>IF(ISNUMBER(Regressions!S183),ROUND(Regressions!S183, 1), NA())</f>
        <v>20.8</v>
      </c>
      <c r="R173" s="356" t="e">
        <f>IF(ISNUMBER(Regressions!T183),ROUND(Regressions!T183, 1), NA())</f>
        <v>#N/A</v>
      </c>
      <c r="S173" s="249" t="e">
        <f>IF(ISNUMBER(Regressions!U183),ROUND(Regressions!U183, 1), NA())</f>
        <v>#N/A</v>
      </c>
    </row>
    <row xmlns:x14ac="http://schemas.microsoft.com/office/spreadsheetml/2009/9/ac" r="174" x14ac:dyDescent="0.2">
      <c r="A174" s="352" t="str">
        <f>IF(ISBLANK(Regressions!A184), " ", Regressions!A184)</f>
        <v>Honduras</v>
      </c>
      <c r="B174" s="353">
        <f>IF(ISBLANK(Regressions!B184), " ", Regressions!B184)</f>
        <v>2015</v>
      </c>
      <c r="C174" s="358" t="str">
        <f>IF(ISBLANK(Regressions!C184), " ", Regressions!C184)</f>
        <v>Secondary</v>
      </c>
      <c r="D174" s="354">
        <f>IF(ISBLANK(Regressions!D184), " ", Regressions!D184)</f>
        <v>1023131</v>
      </c>
      <c r="E174" s="226">
        <f>IF(ISNUMBER(Regressions!E184),ROUND(Regressions!E184, 1), NA())</f>
        <v>95.3</v>
      </c>
      <c r="F174" s="355">
        <f>IF(ISNUMBER(Regressions!F184),ROUND(Regressions!F184, 1), NA())</f>
        <v>88</v>
      </c>
      <c r="G174" s="248">
        <f>IF(ISNUMBER(Regressions!G184),ROUND(Regressions!G184, 1), NA())</f>
        <v>70.099999999999994</v>
      </c>
      <c r="H174" s="356">
        <f>IF(ISNUMBER(Regressions!H184),ROUND(Regressions!H184, 1), NA())</f>
        <v>17.8</v>
      </c>
      <c r="I174" s="249">
        <f>IF(ISNUMBER(Regressions!I184),ROUND(Regressions!I184, 1), NA())</f>
        <v>12</v>
      </c>
      <c r="J174" s="357" t="e">
        <f>IF(ISNUMBER(Regressions!K184),ROUND(Regressions!K184, 1), NA())</f>
        <v>#N/A</v>
      </c>
      <c r="K174" s="355" t="e">
        <f>IF(ISNUMBER(Regressions!L184),ROUND(Regressions!L184, 1), NA())</f>
        <v>#N/A</v>
      </c>
      <c r="L174" s="250">
        <f>IF(ISNUMBER(Regressions!M184),ROUND(Regressions!M184, 1), NA())</f>
        <v>78</v>
      </c>
      <c r="M174" s="356" t="e">
        <f>IF(ISNUMBER(Regressions!N184),ROUND(Regressions!N184, 1), NA())</f>
        <v>#N/A</v>
      </c>
      <c r="N174" s="249" t="e">
        <f>IF(ISNUMBER(Regressions!O184),ROUND(Regressions!O184, 1), NA())</f>
        <v>#N/A</v>
      </c>
      <c r="O174" s="357" t="e">
        <f>IF(ISNUMBER(Regressions!Q184),ROUND(Regressions!Q184, 1), NA())</f>
        <v>#N/A</v>
      </c>
      <c r="P174" s="355" t="e">
        <f>IF(ISNUMBER(Regressions!R184),ROUND(Regressions!R184, 1), NA())</f>
        <v>#N/A</v>
      </c>
      <c r="Q174" s="227">
        <f>IF(ISNUMBER(Regressions!S184),ROUND(Regressions!S184, 1), NA())</f>
        <v>20.8</v>
      </c>
      <c r="R174" s="356" t="e">
        <f>IF(ISNUMBER(Regressions!T184),ROUND(Regressions!T184, 1), NA())</f>
        <v>#N/A</v>
      </c>
      <c r="S174" s="249" t="e">
        <f>IF(ISNUMBER(Regressions!U184),ROUND(Regressions!U184, 1), NA())</f>
        <v>#N/A</v>
      </c>
    </row>
    <row xmlns:x14ac="http://schemas.microsoft.com/office/spreadsheetml/2009/9/ac" r="175" x14ac:dyDescent="0.2">
      <c r="A175" s="352" t="str">
        <f>IF(ISBLANK(Regressions!A185), " ", Regressions!A185)</f>
        <v>Honduras</v>
      </c>
      <c r="B175" s="353">
        <f>IF(ISBLANK(Regressions!B185), " ", Regressions!B185)</f>
        <v>2016</v>
      </c>
      <c r="C175" s="358" t="str">
        <f>IF(ISBLANK(Regressions!C185), " ", Regressions!C185)</f>
        <v>Secondary</v>
      </c>
      <c r="D175" s="354">
        <f>IF(ISBLANK(Regressions!D185), " ", Regressions!D185)</f>
        <v>1035949</v>
      </c>
      <c r="E175" s="226">
        <f>IF(ISNUMBER(Regressions!E185),ROUND(Regressions!E185, 1), NA())</f>
        <v>95.3</v>
      </c>
      <c r="F175" s="355">
        <f>IF(ISNUMBER(Regressions!F185),ROUND(Regressions!F185, 1), NA())</f>
        <v>88</v>
      </c>
      <c r="G175" s="248">
        <f>IF(ISNUMBER(Regressions!G185),ROUND(Regressions!G185, 1), NA())</f>
        <v>70.099999999999994</v>
      </c>
      <c r="H175" s="356">
        <f>IF(ISNUMBER(Regressions!H185),ROUND(Regressions!H185, 1), NA())</f>
        <v>17.8</v>
      </c>
      <c r="I175" s="249">
        <f>IF(ISNUMBER(Regressions!I185),ROUND(Regressions!I185, 1), NA())</f>
        <v>12</v>
      </c>
      <c r="J175" s="357" t="e">
        <f>IF(ISNUMBER(Regressions!K185),ROUND(Regressions!K185, 1), NA())</f>
        <v>#N/A</v>
      </c>
      <c r="K175" s="355" t="e">
        <f>IF(ISNUMBER(Regressions!L185),ROUND(Regressions!L185, 1), NA())</f>
        <v>#N/A</v>
      </c>
      <c r="L175" s="250">
        <f>IF(ISNUMBER(Regressions!M185),ROUND(Regressions!M185, 1), NA())</f>
        <v>78</v>
      </c>
      <c r="M175" s="356" t="e">
        <f>IF(ISNUMBER(Regressions!N185),ROUND(Regressions!N185, 1), NA())</f>
        <v>#N/A</v>
      </c>
      <c r="N175" s="249" t="e">
        <f>IF(ISNUMBER(Regressions!O185),ROUND(Regressions!O185, 1), NA())</f>
        <v>#N/A</v>
      </c>
      <c r="O175" s="357" t="e">
        <f>IF(ISNUMBER(Regressions!Q185),ROUND(Regressions!Q185, 1), NA())</f>
        <v>#N/A</v>
      </c>
      <c r="P175" s="355" t="e">
        <f>IF(ISNUMBER(Regressions!R185),ROUND(Regressions!R185, 1), NA())</f>
        <v>#N/A</v>
      </c>
      <c r="Q175" s="227">
        <f>IF(ISNUMBER(Regressions!S185),ROUND(Regressions!S185, 1), NA())</f>
        <v>20.8</v>
      </c>
      <c r="R175" s="356" t="e">
        <f>IF(ISNUMBER(Regressions!T185),ROUND(Regressions!T185, 1), NA())</f>
        <v>#N/A</v>
      </c>
      <c r="S175" s="249" t="e">
        <f>IF(ISNUMBER(Regressions!U185),ROUND(Regressions!U185, 1), NA())</f>
        <v>#N/A</v>
      </c>
    </row>
    <row xmlns:x14ac="http://schemas.microsoft.com/office/spreadsheetml/2009/9/ac" r="176" x14ac:dyDescent="0.2">
      <c r="A176" s="352" t="str">
        <f>IF(ISBLANK(Regressions!A186), " ", Regressions!A186)</f>
        <v>Honduras</v>
      </c>
      <c r="B176" s="353">
        <f>IF(ISBLANK(Regressions!B186), " ", Regressions!B186)</f>
        <v>2017</v>
      </c>
      <c r="C176" s="358" t="str">
        <f>IF(ISBLANK(Regressions!C186), " ", Regressions!C186)</f>
        <v>Secondary</v>
      </c>
      <c r="D176" s="354">
        <f>IF(ISBLANK(Regressions!D186), " ", Regressions!D186)</f>
        <v>1048768</v>
      </c>
      <c r="E176" s="226">
        <f>IF(ISNUMBER(Regressions!E186),ROUND(Regressions!E186, 1), NA())</f>
        <v>95.3</v>
      </c>
      <c r="F176" s="355">
        <f>IF(ISNUMBER(Regressions!F186),ROUND(Regressions!F186, 1), NA())</f>
        <v>88</v>
      </c>
      <c r="G176" s="248">
        <f>IF(ISNUMBER(Regressions!G186),ROUND(Regressions!G186, 1), NA())</f>
        <v>70.099999999999994</v>
      </c>
      <c r="H176" s="356">
        <f>IF(ISNUMBER(Regressions!H186),ROUND(Regressions!H186, 1), NA())</f>
        <v>17.8</v>
      </c>
      <c r="I176" s="249">
        <f>IF(ISNUMBER(Regressions!I186),ROUND(Regressions!I186, 1), NA())</f>
        <v>12</v>
      </c>
      <c r="J176" s="357" t="e">
        <f>IF(ISNUMBER(Regressions!K186),ROUND(Regressions!K186, 1), NA())</f>
        <v>#N/A</v>
      </c>
      <c r="K176" s="355" t="e">
        <f>IF(ISNUMBER(Regressions!L186),ROUND(Regressions!L186, 1), NA())</f>
        <v>#N/A</v>
      </c>
      <c r="L176" s="250">
        <f>IF(ISNUMBER(Regressions!M186),ROUND(Regressions!M186, 1), NA())</f>
        <v>78</v>
      </c>
      <c r="M176" s="356" t="e">
        <f>IF(ISNUMBER(Regressions!N186),ROUND(Regressions!N186, 1), NA())</f>
        <v>#N/A</v>
      </c>
      <c r="N176" s="249" t="e">
        <f>IF(ISNUMBER(Regressions!O186),ROUND(Regressions!O186, 1), NA())</f>
        <v>#N/A</v>
      </c>
      <c r="O176" s="357" t="e">
        <f>IF(ISNUMBER(Regressions!Q186),ROUND(Regressions!Q186, 1), NA())</f>
        <v>#N/A</v>
      </c>
      <c r="P176" s="355" t="e">
        <f>IF(ISNUMBER(Regressions!R186),ROUND(Regressions!R186, 1), NA())</f>
        <v>#N/A</v>
      </c>
      <c r="Q176" s="227">
        <f>IF(ISNUMBER(Regressions!S186),ROUND(Regressions!S186, 1), NA())</f>
        <v>20.8</v>
      </c>
      <c r="R176" s="356" t="e">
        <f>IF(ISNUMBER(Regressions!T186),ROUND(Regressions!T186, 1), NA())</f>
        <v>#N/A</v>
      </c>
      <c r="S176" s="249" t="e">
        <f>IF(ISNUMBER(Regressions!U186),ROUND(Regressions!U186, 1), NA())</f>
        <v>#N/A</v>
      </c>
    </row>
    <row xmlns:x14ac="http://schemas.microsoft.com/office/spreadsheetml/2009/9/ac" r="177" x14ac:dyDescent="0.2">
      <c r="A177" s="352" t="str">
        <f>IF(ISBLANK(Regressions!A187), " ", Regressions!A187)</f>
        <v>Honduras</v>
      </c>
      <c r="B177" s="353">
        <f>IF(ISBLANK(Regressions!B187), " ", Regressions!B187)</f>
        <v>2018</v>
      </c>
      <c r="C177" s="358" t="str">
        <f>IF(ISBLANK(Regressions!C187), " ", Regressions!C187)</f>
        <v>Secondary</v>
      </c>
      <c r="D177" s="354">
        <f>IF(ISBLANK(Regressions!D187), " ", Regressions!D187)</f>
        <v>1061587</v>
      </c>
      <c r="E177" s="226">
        <f>IF(ISNUMBER(Regressions!E187),ROUND(Regressions!E187, 1), NA())</f>
        <v>95.3</v>
      </c>
      <c r="F177" s="355">
        <f>IF(ISNUMBER(Regressions!F187),ROUND(Regressions!F187, 1), NA())</f>
        <v>88</v>
      </c>
      <c r="G177" s="248">
        <f>IF(ISNUMBER(Regressions!G187),ROUND(Regressions!G187, 1), NA())</f>
        <v>70.099999999999994</v>
      </c>
      <c r="H177" s="356">
        <f>IF(ISNUMBER(Regressions!H187),ROUND(Regressions!H187, 1), NA())</f>
        <v>17.8</v>
      </c>
      <c r="I177" s="249">
        <f>IF(ISNUMBER(Regressions!I187),ROUND(Regressions!I187, 1), NA())</f>
        <v>12</v>
      </c>
      <c r="J177" s="357" t="e">
        <f>IF(ISNUMBER(Regressions!K187),ROUND(Regressions!K187, 1), NA())</f>
        <v>#N/A</v>
      </c>
      <c r="K177" s="355" t="e">
        <f>IF(ISNUMBER(Regressions!L187),ROUND(Regressions!L187, 1), NA())</f>
        <v>#N/A</v>
      </c>
      <c r="L177" s="250">
        <f>IF(ISNUMBER(Regressions!M187),ROUND(Regressions!M187, 1), NA())</f>
        <v>78</v>
      </c>
      <c r="M177" s="356" t="e">
        <f>IF(ISNUMBER(Regressions!N187),ROUND(Regressions!N187, 1), NA())</f>
        <v>#N/A</v>
      </c>
      <c r="N177" s="249" t="e">
        <f>IF(ISNUMBER(Regressions!O187),ROUND(Regressions!O187, 1), NA())</f>
        <v>#N/A</v>
      </c>
      <c r="O177" s="357" t="e">
        <f>IF(ISNUMBER(Regressions!Q187),ROUND(Regressions!Q187, 1), NA())</f>
        <v>#N/A</v>
      </c>
      <c r="P177" s="355" t="e">
        <f>IF(ISNUMBER(Regressions!R187),ROUND(Regressions!R187, 1), NA())</f>
        <v>#N/A</v>
      </c>
      <c r="Q177" s="227">
        <f>IF(ISNUMBER(Regressions!S187),ROUND(Regressions!S187, 1), NA())</f>
        <v>20.8</v>
      </c>
      <c r="R177" s="356" t="e">
        <f>IF(ISNUMBER(Regressions!T187),ROUND(Regressions!T187, 1), NA())</f>
        <v>#N/A</v>
      </c>
      <c r="S177" s="249" t="e">
        <f>IF(ISNUMBER(Regressions!U187),ROUND(Regressions!U187, 1), NA())</f>
        <v>#N/A</v>
      </c>
    </row>
    <row xmlns:x14ac="http://schemas.microsoft.com/office/spreadsheetml/2009/9/ac" r="178" x14ac:dyDescent="0.2">
      <c r="A178" s="352" t="str">
        <f>IF(ISBLANK(Regressions!A188), " ", Regressions!A188)</f>
        <v>Honduras</v>
      </c>
      <c r="B178" s="353">
        <f>IF(ISBLANK(Regressions!B188), " ", Regressions!B188)</f>
        <v>2019</v>
      </c>
      <c r="C178" s="358" t="str">
        <f>IF(ISBLANK(Regressions!C188), " ", Regressions!C188)</f>
        <v>Secondary</v>
      </c>
      <c r="D178" s="354">
        <f>IF(ISBLANK(Regressions!D188), " ", Regressions!D188)</f>
        <v>1074406</v>
      </c>
      <c r="E178" s="226" t="e">
        <f>IF(ISNUMBER(Regressions!E188),ROUND(Regressions!E188, 1), NA())</f>
        <v>#N/A</v>
      </c>
      <c r="F178" s="355">
        <f>IF(ISNUMBER(Regressions!F188),ROUND(Regressions!F188, 1), NA())</f>
        <v>88</v>
      </c>
      <c r="G178" s="248">
        <f>IF(ISNUMBER(Regressions!G188),ROUND(Regressions!G188, 1), NA())</f>
        <v>70.099999999999994</v>
      </c>
      <c r="H178" s="356">
        <f>IF(ISNUMBER(Regressions!H188),ROUND(Regressions!H188, 1), NA())</f>
        <v>17.8</v>
      </c>
      <c r="I178" s="249">
        <f>IF(ISNUMBER(Regressions!I188),ROUND(Regressions!I188, 1), NA())</f>
        <v>12</v>
      </c>
      <c r="J178" s="357" t="e">
        <f>IF(ISNUMBER(Regressions!K188),ROUND(Regressions!K188, 1), NA())</f>
        <v>#N/A</v>
      </c>
      <c r="K178" s="355" t="e">
        <f>IF(ISNUMBER(Regressions!L188),ROUND(Regressions!L188, 1), NA())</f>
        <v>#N/A</v>
      </c>
      <c r="L178" s="250">
        <f>IF(ISNUMBER(Regressions!M188),ROUND(Regressions!M188, 1), NA())</f>
        <v>78</v>
      </c>
      <c r="M178" s="356" t="e">
        <f>IF(ISNUMBER(Regressions!N188),ROUND(Regressions!N188, 1), NA())</f>
        <v>#N/A</v>
      </c>
      <c r="N178" s="249" t="e">
        <f>IF(ISNUMBER(Regressions!O188),ROUND(Regressions!O188, 1), NA())</f>
        <v>#N/A</v>
      </c>
      <c r="O178" s="357" t="e">
        <f>IF(ISNUMBER(Regressions!Q188),ROUND(Regressions!Q188, 1), NA())</f>
        <v>#N/A</v>
      </c>
      <c r="P178" s="355" t="e">
        <f>IF(ISNUMBER(Regressions!R188),ROUND(Regressions!R188, 1), NA())</f>
        <v>#N/A</v>
      </c>
      <c r="Q178" s="227">
        <f>IF(ISNUMBER(Regressions!S188),ROUND(Regressions!S188, 1), NA())</f>
        <v>20.8</v>
      </c>
      <c r="R178" s="356" t="e">
        <f>IF(ISNUMBER(Regressions!T188),ROUND(Regressions!T188, 1), NA())</f>
        <v>#N/A</v>
      </c>
      <c r="S178" s="249" t="e">
        <f>IF(ISNUMBER(Regressions!U188),ROUND(Regressions!U188, 1), NA())</f>
        <v>#N/A</v>
      </c>
    </row>
    <row xmlns:x14ac="http://schemas.microsoft.com/office/spreadsheetml/2009/9/ac" r="179" x14ac:dyDescent="0.2">
      <c r="A179" s="352" t="str">
        <f>IF(ISBLANK(Regressions!A189), " ", Regressions!A189)</f>
        <v>Honduras</v>
      </c>
      <c r="B179" s="353">
        <f>IF(ISBLANK(Regressions!B189), " ", Regressions!B189)</f>
        <v>2020</v>
      </c>
      <c r="C179" s="358" t="str">
        <f>IF(ISBLANK(Regressions!C189), " ", Regressions!C189)</f>
        <v>Secondary</v>
      </c>
      <c r="D179" s="354">
        <f>IF(ISBLANK(Regressions!D189), " ", Regressions!D189)</f>
        <v>1087224</v>
      </c>
      <c r="E179" s="226" t="e">
        <f>IF(ISNUMBER(Regressions!E189),ROUND(Regressions!E189, 1), NA())</f>
        <v>#N/A</v>
      </c>
      <c r="F179" s="355">
        <f>IF(ISNUMBER(Regressions!F189),ROUND(Regressions!F189, 1), NA())</f>
        <v>88</v>
      </c>
      <c r="G179" s="248">
        <f>IF(ISNUMBER(Regressions!G189),ROUND(Regressions!G189, 1), NA())</f>
        <v>70.099999999999994</v>
      </c>
      <c r="H179" s="356">
        <f>IF(ISNUMBER(Regressions!H189),ROUND(Regressions!H189, 1), NA())</f>
        <v>17.8</v>
      </c>
      <c r="I179" s="249">
        <f>IF(ISNUMBER(Regressions!I189),ROUND(Regressions!I189, 1), NA())</f>
        <v>12</v>
      </c>
      <c r="J179" s="357" t="e">
        <f>IF(ISNUMBER(Regressions!K189),ROUND(Regressions!K189, 1), NA())</f>
        <v>#N/A</v>
      </c>
      <c r="K179" s="355" t="e">
        <f>IF(ISNUMBER(Regressions!L189),ROUND(Regressions!L189, 1), NA())</f>
        <v>#N/A</v>
      </c>
      <c r="L179" s="250">
        <f>IF(ISNUMBER(Regressions!M189),ROUND(Regressions!M189, 1), NA())</f>
        <v>78</v>
      </c>
      <c r="M179" s="356" t="e">
        <f>IF(ISNUMBER(Regressions!N189),ROUND(Regressions!N189, 1), NA())</f>
        <v>#N/A</v>
      </c>
      <c r="N179" s="249" t="e">
        <f>IF(ISNUMBER(Regressions!O189),ROUND(Regressions!O189, 1), NA())</f>
        <v>#N/A</v>
      </c>
      <c r="O179" s="357" t="e">
        <f>IF(ISNUMBER(Regressions!Q189),ROUND(Regressions!Q189, 1), NA())</f>
        <v>#N/A</v>
      </c>
      <c r="P179" s="355" t="e">
        <f>IF(ISNUMBER(Regressions!R189),ROUND(Regressions!R189, 1), NA())</f>
        <v>#N/A</v>
      </c>
      <c r="Q179" s="227">
        <f>IF(ISNUMBER(Regressions!S189),ROUND(Regressions!S189, 1), NA())</f>
        <v>20.8</v>
      </c>
      <c r="R179" s="356" t="e">
        <f>IF(ISNUMBER(Regressions!T189),ROUND(Regressions!T189, 1), NA())</f>
        <v>#N/A</v>
      </c>
      <c r="S179" s="249" t="e">
        <f>IF(ISNUMBER(Regressions!U189),ROUND(Regressions!U189, 1), NA())</f>
        <v>#N/A</v>
      </c>
    </row>
    <row xmlns:x14ac="http://schemas.microsoft.com/office/spreadsheetml/2009/9/ac" r="180" x14ac:dyDescent="0.2">
      <c r="A180" s="418" t="str">
        <f>IF(ISBLANK(Regressions!A190), " ", Regressions!A190)</f>
        <v>Honduras</v>
      </c>
      <c r="B180" s="419">
        <f>IF(ISBLANK(Regressions!B190), " ", Regressions!B190)</f>
        <v>2021</v>
      </c>
      <c r="C180" s="420" t="str">
        <f>IF(ISBLANK(Regressions!C190), " ", Regressions!C190)</f>
        <v>Secondary</v>
      </c>
      <c r="D180" s="421">
        <f>IF(ISBLANK(Regressions!D190), " ", Regressions!D190)</f>
        <v>1100043</v>
      </c>
      <c r="E180" s="424" t="e">
        <f>IF(ISNUMBER(Regressions!E190),ROUND(Regressions!E190, 1), NA())</f>
        <v>#N/A</v>
      </c>
      <c r="F180" s="422">
        <f>IF(ISNUMBER(Regressions!F190),ROUND(Regressions!F190, 1), NA())</f>
        <v>88</v>
      </c>
      <c r="G180" s="425">
        <f>IF(ISNUMBER(Regressions!G190),ROUND(Regressions!G190, 1), NA())</f>
        <v>70.099999999999994</v>
      </c>
      <c r="H180" s="423">
        <f>IF(ISNUMBER(Regressions!H190),ROUND(Regressions!H190, 1), NA())</f>
        <v>17.8</v>
      </c>
      <c r="I180" s="426">
        <f>IF(ISNUMBER(Regressions!I190),ROUND(Regressions!I190, 1), NA())</f>
        <v>12</v>
      </c>
      <c r="J180" s="424" t="e">
        <f>IF(ISNUMBER(Regressions!K190),ROUND(Regressions!K190, 1), NA())</f>
        <v>#N/A</v>
      </c>
      <c r="K180" s="422" t="e">
        <f>IF(ISNUMBER(Regressions!L190),ROUND(Regressions!L190, 1), NA())</f>
        <v>#N/A</v>
      </c>
      <c r="L180" s="427">
        <f>IF(ISNUMBER(Regressions!M190),ROUND(Regressions!M190, 1), NA())</f>
        <v>78</v>
      </c>
      <c r="M180" s="423" t="e">
        <f>IF(ISNUMBER(Regressions!N190),ROUND(Regressions!N190, 1), NA())</f>
        <v>#N/A</v>
      </c>
      <c r="N180" s="426" t="e">
        <f>IF(ISNUMBER(Regressions!O190),ROUND(Regressions!O190, 1), NA())</f>
        <v>#N/A</v>
      </c>
      <c r="O180" s="424" t="e">
        <f>IF(ISNUMBER(Regressions!Q190),ROUND(Regressions!Q190, 1), NA())</f>
        <v>#N/A</v>
      </c>
      <c r="P180" s="422" t="e">
        <f>IF(ISNUMBER(Regressions!R190),ROUND(Regressions!R190, 1), NA())</f>
        <v>#N/A</v>
      </c>
      <c r="Q180" s="428" t="e">
        <f>IF(ISNUMBER(Regressions!S190),ROUND(Regressions!S190, 1), NA())</f>
        <v>#N/A</v>
      </c>
      <c r="R180" s="423" t="e">
        <f>IF(ISNUMBER(Regressions!T190),ROUND(Regressions!T190, 1), NA())</f>
        <v>#N/A</v>
      </c>
      <c r="S180" s="426" t="e">
        <f>IF(ISNUMBER(Regressions!U190),ROUND(Regressions!U190, 1), NA())</f>
        <v>#N/A</v>
      </c>
      <c r="T180" s="417"/>
      <c r="U180" s="417"/>
      <c r="V180" s="417"/>
      <c r="W180" s="417"/>
      <c r="X180" s="417"/>
      <c r="Y180" s="417"/>
      <c r="Z180" s="417"/>
      <c r="AA180" s="417"/>
      <c r="AB180" s="417"/>
      <c r="AC180" s="417"/>
    </row>
    <row xmlns:x14ac="http://schemas.microsoft.com/office/spreadsheetml/2009/9/ac" r="181" x14ac:dyDescent="0.2">
      <c r="A181" s="352" t="str">
        <f>IF(ISBLANK(Regressions!A191), " ", Regressions!A191)</f>
        <v>Honduras</v>
      </c>
      <c r="B181" s="353">
        <f>IF(ISBLANK(Regressions!B191), " ", Regressions!B191)</f>
        <v>2022</v>
      </c>
      <c r="C181" s="358" t="str">
        <f>IF(ISBLANK(Regressions!C191), " ", Regressions!C191)</f>
        <v>Secondary</v>
      </c>
      <c r="D181" s="354">
        <f>IF(ISBLANK(Regressions!D191), " ", Regressions!D191)</f>
        <v>1112862</v>
      </c>
      <c r="E181" s="226" t="e">
        <f>IF(ISNUMBER(Regressions!E191),ROUND(Regressions!E191, 1), NA())</f>
        <v>#N/A</v>
      </c>
      <c r="F181" s="355">
        <f>IF(ISNUMBER(Regressions!F191),ROUND(Regressions!F191, 1), NA())</f>
        <v>88</v>
      </c>
      <c r="G181" s="248">
        <f>IF(ISNUMBER(Regressions!G191),ROUND(Regressions!G191, 1), NA())</f>
        <v>70.099999999999994</v>
      </c>
      <c r="H181" s="356">
        <f>IF(ISNUMBER(Regressions!H191),ROUND(Regressions!H191, 1), NA())</f>
        <v>17.8</v>
      </c>
      <c r="I181" s="249">
        <f>IF(ISNUMBER(Regressions!I191),ROUND(Regressions!I191, 1), NA())</f>
        <v>12</v>
      </c>
      <c r="J181" s="357" t="e">
        <f>IF(ISNUMBER(Regressions!K191),ROUND(Regressions!K191, 1), NA())</f>
        <v>#N/A</v>
      </c>
      <c r="K181" s="355" t="e">
        <f>IF(ISNUMBER(Regressions!L191),ROUND(Regressions!L191, 1), NA())</f>
        <v>#N/A</v>
      </c>
      <c r="L181" s="250">
        <f>IF(ISNUMBER(Regressions!M191),ROUND(Regressions!M191, 1), NA())</f>
        <v>78</v>
      </c>
      <c r="M181" s="356" t="e">
        <f>IF(ISNUMBER(Regressions!N191),ROUND(Regressions!N191, 1), NA())</f>
        <v>#N/A</v>
      </c>
      <c r="N181" s="249" t="e">
        <f>IF(ISNUMBER(Regressions!O191),ROUND(Regressions!O191, 1), NA())</f>
        <v>#N/A</v>
      </c>
      <c r="O181" s="357" t="e">
        <f>IF(ISNUMBER(Regressions!Q191),ROUND(Regressions!Q191, 1), NA())</f>
        <v>#N/A</v>
      </c>
      <c r="P181" s="355" t="e">
        <f>IF(ISNUMBER(Regressions!R191),ROUND(Regressions!R191, 1), NA())</f>
        <v>#N/A</v>
      </c>
      <c r="Q181" s="227" t="e">
        <f>IF(ISNUMBER(Regressions!S191),ROUND(Regressions!S191, 1), NA())</f>
        <v>#N/A</v>
      </c>
      <c r="R181" s="356" t="e">
        <f>IF(ISNUMBER(Regressions!T191),ROUND(Regressions!T191, 1), NA())</f>
        <v>#N/A</v>
      </c>
      <c r="S181" s="249" t="e">
        <f>IF(ISNUMBER(Regressions!U191),ROUND(Regressions!U191, 1), NA())</f>
        <v>#N/A</v>
      </c>
    </row>
    <row xmlns:x14ac="http://schemas.microsoft.com/office/spreadsheetml/2009/9/ac" r="182" x14ac:dyDescent="0.2">
      <c r="A182" s="359" t="str">
        <f>IF(ISBLANK(Regressions!A192), " ", Regressions!A192)</f>
        <v>Honduras</v>
      </c>
      <c r="B182" s="360">
        <f>IF(ISBLANK(Regressions!B192), " ", Regressions!B192)</f>
        <v>2023</v>
      </c>
      <c r="C182" s="361" t="str">
        <f>IF(ISBLANK(Regressions!C192), " ", Regressions!C192)</f>
        <v>Secondary</v>
      </c>
      <c r="D182" s="362">
        <f>IF(ISBLANK(Regressions!D192), " ", Regressions!D192)</f>
        <v>1053878</v>
      </c>
      <c r="E182" s="363" t="e">
        <f>IF(ISNUMBER(Regressions!E192),ROUND(Regressions!E192, 1), NA())</f>
        <v>#N/A</v>
      </c>
      <c r="F182" s="364">
        <f>IF(ISNUMBER(Regressions!F192),ROUND(Regressions!F192, 1), NA())</f>
        <v>88</v>
      </c>
      <c r="G182" s="365">
        <f>IF(ISNUMBER(Regressions!G192),ROUND(Regressions!G192, 1), NA())</f>
        <v>70.099999999999994</v>
      </c>
      <c r="H182" s="366">
        <f>IF(ISNUMBER(Regressions!H192),ROUND(Regressions!H192, 1), NA())</f>
        <v>17.8</v>
      </c>
      <c r="I182" s="367">
        <f>IF(ISNUMBER(Regressions!I192),ROUND(Regressions!I192, 1), NA())</f>
        <v>12</v>
      </c>
      <c r="J182" s="368" t="e">
        <f>IF(ISNUMBER(Regressions!K192),ROUND(Regressions!K192, 1), NA())</f>
        <v>#N/A</v>
      </c>
      <c r="K182" s="364" t="e">
        <f>IF(ISNUMBER(Regressions!L192),ROUND(Regressions!L192, 1), NA())</f>
        <v>#N/A</v>
      </c>
      <c r="L182" s="369">
        <f>IF(ISNUMBER(Regressions!M192),ROUND(Regressions!M192, 1), NA())</f>
        <v>78</v>
      </c>
      <c r="M182" s="366" t="e">
        <f>IF(ISNUMBER(Regressions!N192),ROUND(Regressions!N192, 1), NA())</f>
        <v>#N/A</v>
      </c>
      <c r="N182" s="367" t="e">
        <f>IF(ISNUMBER(Regressions!O192),ROUND(Regressions!O192, 1), NA())</f>
        <v>#N/A</v>
      </c>
      <c r="O182" s="368" t="e">
        <f>IF(ISNUMBER(Regressions!Q192),ROUND(Regressions!Q192, 1), NA())</f>
        <v>#N/A</v>
      </c>
      <c r="P182" s="364" t="e">
        <f>IF(ISNUMBER(Regressions!R192),ROUND(Regressions!R192, 1), NA())</f>
        <v>#N/A</v>
      </c>
      <c r="Q182" s="370" t="e">
        <f>IF(ISNUMBER(Regressions!S192),ROUND(Regressions!S192, 1), NA())</f>
        <v>#N/A</v>
      </c>
      <c r="R182" s="366" t="e">
        <f>IF(ISNUMBER(Regressions!T192),ROUND(Regressions!T192, 1), NA())</f>
        <v>#N/A</v>
      </c>
      <c r="S182" s="367" t="e">
        <f>IF(ISNUMBER(Regressions!U192),ROUND(Regressions!U192, 1), NA())</f>
        <v>#N/A</v>
      </c>
    </row>
    <row xmlns:x14ac="http://schemas.microsoft.com/office/spreadsheetml/2009/9/ac" r="183" hidden="true" x14ac:dyDescent="0.2">
      <c r="A183" s="352" t="str">
        <f>IF(ISBLANK(Regressions!A193), " ", Regressions!A193)</f>
        <v>Honduras</v>
      </c>
      <c r="B183" s="353">
        <f>IF(ISBLANK(Regressions!B193), " ", Regressions!B193)</f>
        <v>2024</v>
      </c>
      <c r="C183" s="358" t="str">
        <f>IF(ISBLANK(Regressions!C193), " ", Regressions!C193)</f>
        <v>Secondary</v>
      </c>
      <c r="D183" s="354" t="str">
        <f>IF(ISBLANK(Regressions!D193), " ", Regressions!D193)</f>
        <v> </v>
      </c>
      <c r="E183" s="226" t="e">
        <f>IF(ISNUMBER(Regressions!E193),ROUND(Regressions!E193, 1), NA())</f>
        <v>#N/A</v>
      </c>
      <c r="F183" s="355" t="e">
        <f>IF(ISNUMBER(Regressions!F193),ROUND(Regressions!F193, 1), NA())</f>
        <v>#N/A</v>
      </c>
      <c r="G183" s="248" t="e">
        <f>IF(ISNUMBER(Regressions!G193),ROUND(Regressions!G193, 1), NA())</f>
        <v>#N/A</v>
      </c>
      <c r="H183" s="356" t="e">
        <f>IF(ISNUMBER(Regressions!H193),ROUND(Regressions!H193, 1), NA())</f>
        <v>#N/A</v>
      </c>
      <c r="I183" s="249" t="e">
        <f>IF(ISNUMBER(Regressions!I193),ROUND(Regressions!I193, 1), NA())</f>
        <v>#N/A</v>
      </c>
      <c r="J183" s="357" t="e">
        <f>IF(ISNUMBER(Regressions!K193),ROUND(Regressions!K193, 1), NA())</f>
        <v>#N/A</v>
      </c>
      <c r="K183" s="355" t="e">
        <f>IF(ISNUMBER(Regressions!L193),ROUND(Regressions!L193, 1), NA())</f>
        <v>#N/A</v>
      </c>
      <c r="L183" s="250" t="e">
        <f>IF(ISNUMBER(Regressions!M193),ROUND(Regressions!M193, 1), NA())</f>
        <v>#N/A</v>
      </c>
      <c r="M183" s="356" t="e">
        <f>IF(ISNUMBER(Regressions!N193),ROUND(Regressions!N193, 1), NA())</f>
        <v>#N/A</v>
      </c>
      <c r="N183" s="249" t="e">
        <f>IF(ISNUMBER(Regressions!O193),ROUND(Regressions!O193, 1), NA())</f>
        <v>#N/A</v>
      </c>
      <c r="O183" s="357" t="e">
        <f>IF(ISNUMBER(Regressions!Q193),ROUND(Regressions!Q193, 1), NA())</f>
        <v>#N/A</v>
      </c>
      <c r="P183" s="355" t="e">
        <f>IF(ISNUMBER(Regressions!R193),ROUND(Regressions!R193, 1), NA())</f>
        <v>#N/A</v>
      </c>
      <c r="Q183" s="227" t="e">
        <f>IF(ISNUMBER(Regressions!S193),ROUND(Regressions!S193, 1), NA())</f>
        <v>#N/A</v>
      </c>
      <c r="R183" s="356" t="e">
        <f>IF(ISNUMBER(Regressions!T193),ROUND(Regressions!T193, 1), NA())</f>
        <v>#N/A</v>
      </c>
      <c r="S183" s="249" t="e">
        <f>IF(ISNUMBER(Regressions!U193),ROUND(Regressions!U193, 1), NA())</f>
        <v>#N/A</v>
      </c>
    </row>
    <row xmlns:x14ac="http://schemas.microsoft.com/office/spreadsheetml/2009/9/ac" r="184" hidden="true" x14ac:dyDescent="0.2">
      <c r="A184" s="352" t="str">
        <f>IF(ISBLANK(Regressions!A194), " ", Regressions!A194)</f>
        <v>Honduras</v>
      </c>
      <c r="B184" s="353">
        <f>IF(ISBLANK(Regressions!B194), " ", Regressions!B194)</f>
        <v>2025</v>
      </c>
      <c r="C184" s="358" t="str">
        <f>IF(ISBLANK(Regressions!C194), " ", Regressions!C194)</f>
        <v>Secondary</v>
      </c>
      <c r="D184" s="354" t="str">
        <f>IF(ISBLANK(Regressions!D194), " ", Regressions!D194)</f>
        <v> </v>
      </c>
      <c r="E184" s="226" t="e">
        <f>IF(ISNUMBER(Regressions!E194),ROUND(Regressions!E194, 1), NA())</f>
        <v>#N/A</v>
      </c>
      <c r="F184" s="355" t="e">
        <f>IF(ISNUMBER(Regressions!F194),ROUND(Regressions!F194, 1), NA())</f>
        <v>#N/A</v>
      </c>
      <c r="G184" s="248" t="e">
        <f>IF(ISNUMBER(Regressions!G194),ROUND(Regressions!G194, 1), NA())</f>
        <v>#N/A</v>
      </c>
      <c r="H184" s="356" t="e">
        <f>IF(ISNUMBER(Regressions!H194),ROUND(Regressions!H194, 1), NA())</f>
        <v>#N/A</v>
      </c>
      <c r="I184" s="249" t="e">
        <f>IF(ISNUMBER(Regressions!I194),ROUND(Regressions!I194, 1), NA())</f>
        <v>#N/A</v>
      </c>
      <c r="J184" s="357" t="e">
        <f>IF(ISNUMBER(Regressions!K194),ROUND(Regressions!K194, 1), NA())</f>
        <v>#N/A</v>
      </c>
      <c r="K184" s="355" t="e">
        <f>IF(ISNUMBER(Regressions!L194),ROUND(Regressions!L194, 1), NA())</f>
        <v>#N/A</v>
      </c>
      <c r="L184" s="250" t="e">
        <f>IF(ISNUMBER(Regressions!M194),ROUND(Regressions!M194, 1), NA())</f>
        <v>#N/A</v>
      </c>
      <c r="M184" s="356" t="e">
        <f>IF(ISNUMBER(Regressions!N194),ROUND(Regressions!N194, 1), NA())</f>
        <v>#N/A</v>
      </c>
      <c r="N184" s="249" t="e">
        <f>IF(ISNUMBER(Regressions!O194),ROUND(Regressions!O194, 1), NA())</f>
        <v>#N/A</v>
      </c>
      <c r="O184" s="357" t="e">
        <f>IF(ISNUMBER(Regressions!Q194),ROUND(Regressions!Q194, 1), NA())</f>
        <v>#N/A</v>
      </c>
      <c r="P184" s="355" t="e">
        <f>IF(ISNUMBER(Regressions!R194),ROUND(Regressions!R194, 1), NA())</f>
        <v>#N/A</v>
      </c>
      <c r="Q184" s="227" t="e">
        <f>IF(ISNUMBER(Regressions!S194),ROUND(Regressions!S194, 1), NA())</f>
        <v>#N/A</v>
      </c>
      <c r="R184" s="356" t="e">
        <f>IF(ISNUMBER(Regressions!T194),ROUND(Regressions!T194, 1), NA())</f>
        <v>#N/A</v>
      </c>
      <c r="S184" s="249" t="e">
        <f>IF(ISNUMBER(Regressions!U194),ROUND(Regressions!U194, 1), NA())</f>
        <v>#N/A</v>
      </c>
    </row>
    <row xmlns:x14ac="http://schemas.microsoft.com/office/spreadsheetml/2009/9/ac" r="185" hidden="true" x14ac:dyDescent="0.2">
      <c r="A185" s="352" t="str">
        <f>IF(ISBLANK(Regressions!A195), " ", Regressions!A195)</f>
        <v>Honduras</v>
      </c>
      <c r="B185" s="353">
        <f>IF(ISBLANK(Regressions!B195), " ", Regressions!B195)</f>
        <v>2026</v>
      </c>
      <c r="C185" s="358" t="str">
        <f>IF(ISBLANK(Regressions!C195), " ", Regressions!C195)</f>
        <v>Secondary</v>
      </c>
      <c r="D185" s="354" t="str">
        <f>IF(ISBLANK(Regressions!D195), " ", Regressions!D195)</f>
        <v> </v>
      </c>
      <c r="E185" s="226" t="e">
        <f>IF(ISNUMBER(Regressions!E195),ROUND(Regressions!E195, 1), NA())</f>
        <v>#N/A</v>
      </c>
      <c r="F185" s="355" t="e">
        <f>IF(ISNUMBER(Regressions!F195),ROUND(Regressions!F195, 1), NA())</f>
        <v>#N/A</v>
      </c>
      <c r="G185" s="248" t="e">
        <f>IF(ISNUMBER(Regressions!G195),ROUND(Regressions!G195, 1), NA())</f>
        <v>#N/A</v>
      </c>
      <c r="H185" s="356" t="e">
        <f>IF(ISNUMBER(Regressions!H195),ROUND(Regressions!H195, 1), NA())</f>
        <v>#N/A</v>
      </c>
      <c r="I185" s="249" t="e">
        <f>IF(ISNUMBER(Regressions!I195),ROUND(Regressions!I195, 1), NA())</f>
        <v>#N/A</v>
      </c>
      <c r="J185" s="357" t="e">
        <f>IF(ISNUMBER(Regressions!K195),ROUND(Regressions!K195, 1), NA())</f>
        <v>#N/A</v>
      </c>
      <c r="K185" s="355" t="e">
        <f>IF(ISNUMBER(Regressions!L195),ROUND(Regressions!L195, 1), NA())</f>
        <v>#N/A</v>
      </c>
      <c r="L185" s="250" t="e">
        <f>IF(ISNUMBER(Regressions!M195),ROUND(Regressions!M195, 1), NA())</f>
        <v>#N/A</v>
      </c>
      <c r="M185" s="356" t="e">
        <f>IF(ISNUMBER(Regressions!N195),ROUND(Regressions!N195, 1), NA())</f>
        <v>#N/A</v>
      </c>
      <c r="N185" s="249" t="e">
        <f>IF(ISNUMBER(Regressions!O195),ROUND(Regressions!O195, 1), NA())</f>
        <v>#N/A</v>
      </c>
      <c r="O185" s="357" t="e">
        <f>IF(ISNUMBER(Regressions!Q195),ROUND(Regressions!Q195, 1), NA())</f>
        <v>#N/A</v>
      </c>
      <c r="P185" s="355" t="e">
        <f>IF(ISNUMBER(Regressions!R195),ROUND(Regressions!R195, 1), NA())</f>
        <v>#N/A</v>
      </c>
      <c r="Q185" s="227" t="e">
        <f>IF(ISNUMBER(Regressions!S195),ROUND(Regressions!S195, 1), NA())</f>
        <v>#N/A</v>
      </c>
      <c r="R185" s="356" t="e">
        <f>IF(ISNUMBER(Regressions!T195),ROUND(Regressions!T195, 1), NA())</f>
        <v>#N/A</v>
      </c>
      <c r="S185" s="249" t="e">
        <f>IF(ISNUMBER(Regressions!U195),ROUND(Regressions!U195, 1), NA())</f>
        <v>#N/A</v>
      </c>
    </row>
    <row xmlns:x14ac="http://schemas.microsoft.com/office/spreadsheetml/2009/9/ac" r="186" hidden="true" x14ac:dyDescent="0.2">
      <c r="A186" s="352" t="str">
        <f>IF(ISBLANK(Regressions!A196), " ", Regressions!A196)</f>
        <v>Honduras</v>
      </c>
      <c r="B186" s="353">
        <f>IF(ISBLANK(Regressions!B196), " ", Regressions!B196)</f>
        <v>2027</v>
      </c>
      <c r="C186" s="358" t="str">
        <f>IF(ISBLANK(Regressions!C196), " ", Regressions!C196)</f>
        <v>Secondary</v>
      </c>
      <c r="D186" s="354" t="str">
        <f>IF(ISBLANK(Regressions!D196), " ", Regressions!D196)</f>
        <v> </v>
      </c>
      <c r="E186" s="226" t="e">
        <f>IF(ISNUMBER(Regressions!E196),ROUND(Regressions!E196, 1), NA())</f>
        <v>#N/A</v>
      </c>
      <c r="F186" s="355" t="e">
        <f>IF(ISNUMBER(Regressions!F196),ROUND(Regressions!F196, 1), NA())</f>
        <v>#N/A</v>
      </c>
      <c r="G186" s="248" t="e">
        <f>IF(ISNUMBER(Regressions!G196),ROUND(Regressions!G196, 1), NA())</f>
        <v>#N/A</v>
      </c>
      <c r="H186" s="356" t="e">
        <f>IF(ISNUMBER(Regressions!H196),ROUND(Regressions!H196, 1), NA())</f>
        <v>#N/A</v>
      </c>
      <c r="I186" s="249" t="e">
        <f>IF(ISNUMBER(Regressions!I196),ROUND(Regressions!I196, 1), NA())</f>
        <v>#N/A</v>
      </c>
      <c r="J186" s="357" t="e">
        <f>IF(ISNUMBER(Regressions!K196),ROUND(Regressions!K196, 1), NA())</f>
        <v>#N/A</v>
      </c>
      <c r="K186" s="355" t="e">
        <f>IF(ISNUMBER(Regressions!L196),ROUND(Regressions!L196, 1), NA())</f>
        <v>#N/A</v>
      </c>
      <c r="L186" s="250" t="e">
        <f>IF(ISNUMBER(Regressions!M196),ROUND(Regressions!M196, 1), NA())</f>
        <v>#N/A</v>
      </c>
      <c r="M186" s="356" t="e">
        <f>IF(ISNUMBER(Regressions!N196),ROUND(Regressions!N196, 1), NA())</f>
        <v>#N/A</v>
      </c>
      <c r="N186" s="249" t="e">
        <f>IF(ISNUMBER(Regressions!O196),ROUND(Regressions!O196, 1), NA())</f>
        <v>#N/A</v>
      </c>
      <c r="O186" s="357" t="e">
        <f>IF(ISNUMBER(Regressions!Q196),ROUND(Regressions!Q196, 1), NA())</f>
        <v>#N/A</v>
      </c>
      <c r="P186" s="355" t="e">
        <f>IF(ISNUMBER(Regressions!R196),ROUND(Regressions!R196, 1), NA())</f>
        <v>#N/A</v>
      </c>
      <c r="Q186" s="227" t="e">
        <f>IF(ISNUMBER(Regressions!S196),ROUND(Regressions!S196, 1), NA())</f>
        <v>#N/A</v>
      </c>
      <c r="R186" s="356" t="e">
        <f>IF(ISNUMBER(Regressions!T196),ROUND(Regressions!T196, 1), NA())</f>
        <v>#N/A</v>
      </c>
      <c r="S186" s="249" t="e">
        <f>IF(ISNUMBER(Regressions!U196),ROUND(Regressions!U196, 1), NA())</f>
        <v>#N/A</v>
      </c>
    </row>
    <row xmlns:x14ac="http://schemas.microsoft.com/office/spreadsheetml/2009/9/ac" r="187" hidden="true" x14ac:dyDescent="0.2">
      <c r="A187" s="352" t="str">
        <f>IF(ISBLANK(Regressions!A197), " ", Regressions!A197)</f>
        <v>Honduras</v>
      </c>
      <c r="B187" s="353">
        <f>IF(ISBLANK(Regressions!B197), " ", Regressions!B197)</f>
        <v>2028</v>
      </c>
      <c r="C187" s="358" t="str">
        <f>IF(ISBLANK(Regressions!C197), " ", Regressions!C197)</f>
        <v>Secondary</v>
      </c>
      <c r="D187" s="354" t="str">
        <f>IF(ISBLANK(Regressions!D197), " ", Regressions!D197)</f>
        <v> </v>
      </c>
      <c r="E187" s="226" t="e">
        <f>IF(ISNUMBER(Regressions!E197),ROUND(Regressions!E197, 1), NA())</f>
        <v>#N/A</v>
      </c>
      <c r="F187" s="355" t="e">
        <f>IF(ISNUMBER(Regressions!F197),ROUND(Regressions!F197, 1), NA())</f>
        <v>#N/A</v>
      </c>
      <c r="G187" s="248" t="e">
        <f>IF(ISNUMBER(Regressions!G197),ROUND(Regressions!G197, 1), NA())</f>
        <v>#N/A</v>
      </c>
      <c r="H187" s="356" t="e">
        <f>IF(ISNUMBER(Regressions!H197),ROUND(Regressions!H197, 1), NA())</f>
        <v>#N/A</v>
      </c>
      <c r="I187" s="249" t="e">
        <f>IF(ISNUMBER(Regressions!I197),ROUND(Regressions!I197, 1), NA())</f>
        <v>#N/A</v>
      </c>
      <c r="J187" s="357" t="e">
        <f>IF(ISNUMBER(Regressions!K197),ROUND(Regressions!K197, 1), NA())</f>
        <v>#N/A</v>
      </c>
      <c r="K187" s="355" t="e">
        <f>IF(ISNUMBER(Regressions!L197),ROUND(Regressions!L197, 1), NA())</f>
        <v>#N/A</v>
      </c>
      <c r="L187" s="250" t="e">
        <f>IF(ISNUMBER(Regressions!M197),ROUND(Regressions!M197, 1), NA())</f>
        <v>#N/A</v>
      </c>
      <c r="M187" s="356" t="e">
        <f>IF(ISNUMBER(Regressions!N197),ROUND(Regressions!N197, 1), NA())</f>
        <v>#N/A</v>
      </c>
      <c r="N187" s="249" t="e">
        <f>IF(ISNUMBER(Regressions!O197),ROUND(Regressions!O197, 1), NA())</f>
        <v>#N/A</v>
      </c>
      <c r="O187" s="357" t="e">
        <f>IF(ISNUMBER(Regressions!Q197),ROUND(Regressions!Q197, 1), NA())</f>
        <v>#N/A</v>
      </c>
      <c r="P187" s="355" t="e">
        <f>IF(ISNUMBER(Regressions!R197),ROUND(Regressions!R197, 1), NA())</f>
        <v>#N/A</v>
      </c>
      <c r="Q187" s="227" t="e">
        <f>IF(ISNUMBER(Regressions!S197),ROUND(Regressions!S197, 1), NA())</f>
        <v>#N/A</v>
      </c>
      <c r="R187" s="356" t="e">
        <f>IF(ISNUMBER(Regressions!T197),ROUND(Regressions!T197, 1), NA())</f>
        <v>#N/A</v>
      </c>
      <c r="S187" s="249" t="e">
        <f>IF(ISNUMBER(Regressions!U197),ROUND(Regressions!U197, 1), NA())</f>
        <v>#N/A</v>
      </c>
    </row>
    <row xmlns:x14ac="http://schemas.microsoft.com/office/spreadsheetml/2009/9/ac" r="188" hidden="true" x14ac:dyDescent="0.2">
      <c r="A188" s="352" t="str">
        <f>IF(ISBLANK(Regressions!A198), " ", Regressions!A198)</f>
        <v>Honduras</v>
      </c>
      <c r="B188" s="353">
        <f>IF(ISBLANK(Regressions!B198), " ", Regressions!B198)</f>
        <v>2029</v>
      </c>
      <c r="C188" s="358" t="str">
        <f>IF(ISBLANK(Regressions!C198), " ", Regressions!C198)</f>
        <v>Secondary</v>
      </c>
      <c r="D188" s="354" t="str">
        <f>IF(ISBLANK(Regressions!D198), " ", Regressions!D198)</f>
        <v> </v>
      </c>
      <c r="E188" s="226" t="e">
        <f>IF(ISNUMBER(Regressions!E198),ROUND(Regressions!E198, 1), NA())</f>
        <v>#N/A</v>
      </c>
      <c r="F188" s="355" t="e">
        <f>IF(ISNUMBER(Regressions!F198),ROUND(Regressions!F198, 1), NA())</f>
        <v>#N/A</v>
      </c>
      <c r="G188" s="248" t="e">
        <f>IF(ISNUMBER(Regressions!G198),ROUND(Regressions!G198, 1), NA())</f>
        <v>#N/A</v>
      </c>
      <c r="H188" s="356" t="e">
        <f>IF(ISNUMBER(Regressions!H198),ROUND(Regressions!H198, 1), NA())</f>
        <v>#N/A</v>
      </c>
      <c r="I188" s="249" t="e">
        <f>IF(ISNUMBER(Regressions!I198),ROUND(Regressions!I198, 1), NA())</f>
        <v>#N/A</v>
      </c>
      <c r="J188" s="357" t="e">
        <f>IF(ISNUMBER(Regressions!K198),ROUND(Regressions!K198, 1), NA())</f>
        <v>#N/A</v>
      </c>
      <c r="K188" s="355" t="e">
        <f>IF(ISNUMBER(Regressions!L198),ROUND(Regressions!L198, 1), NA())</f>
        <v>#N/A</v>
      </c>
      <c r="L188" s="250" t="e">
        <f>IF(ISNUMBER(Regressions!M198),ROUND(Regressions!M198, 1), NA())</f>
        <v>#N/A</v>
      </c>
      <c r="M188" s="356" t="e">
        <f>IF(ISNUMBER(Regressions!N198),ROUND(Regressions!N198, 1), NA())</f>
        <v>#N/A</v>
      </c>
      <c r="N188" s="249" t="e">
        <f>IF(ISNUMBER(Regressions!O198),ROUND(Regressions!O198, 1), NA())</f>
        <v>#N/A</v>
      </c>
      <c r="O188" s="357" t="e">
        <f>IF(ISNUMBER(Regressions!Q198),ROUND(Regressions!Q198, 1), NA())</f>
        <v>#N/A</v>
      </c>
      <c r="P188" s="355" t="e">
        <f>IF(ISNUMBER(Regressions!R198),ROUND(Regressions!R198, 1), NA())</f>
        <v>#N/A</v>
      </c>
      <c r="Q188" s="227" t="e">
        <f>IF(ISNUMBER(Regressions!S198),ROUND(Regressions!S198, 1), NA())</f>
        <v>#N/A</v>
      </c>
      <c r="R188" s="356" t="e">
        <f>IF(ISNUMBER(Regressions!T198),ROUND(Regressions!T198, 1), NA())</f>
        <v>#N/A</v>
      </c>
      <c r="S188" s="249" t="e">
        <f>IF(ISNUMBER(Regressions!U198),ROUND(Regressions!U198, 1), NA())</f>
        <v>#N/A</v>
      </c>
    </row>
    <row xmlns:x14ac="http://schemas.microsoft.com/office/spreadsheetml/2009/9/ac" r="189" hidden="true" x14ac:dyDescent="0.2">
      <c r="A189" s="352" t="str">
        <f>IF(ISBLANK(Regressions!A199), " ", Regressions!A199)</f>
        <v>Honduras</v>
      </c>
      <c r="B189" s="353">
        <f>IF(ISBLANK(Regressions!B199), " ", Regressions!B199)</f>
        <v>2030</v>
      </c>
      <c r="C189" s="358" t="str">
        <f>IF(ISBLANK(Regressions!C199), " ", Regressions!C199)</f>
        <v>Secondary</v>
      </c>
      <c r="D189" s="354" t="str">
        <f>IF(ISBLANK(Regressions!D199), " ", Regressions!D199)</f>
        <v> </v>
      </c>
      <c r="E189" s="226" t="e">
        <f>IF(ISNUMBER(Regressions!E199),ROUND(Regressions!E199, 1), NA())</f>
        <v>#N/A</v>
      </c>
      <c r="F189" s="355" t="e">
        <f>IF(ISNUMBER(Regressions!F199),ROUND(Regressions!F199, 1), NA())</f>
        <v>#N/A</v>
      </c>
      <c r="G189" s="248" t="e">
        <f>IF(ISNUMBER(Regressions!G199),ROUND(Regressions!G199, 1), NA())</f>
        <v>#N/A</v>
      </c>
      <c r="H189" s="356" t="e">
        <f>IF(ISNUMBER(Regressions!H199),ROUND(Regressions!H199, 1), NA())</f>
        <v>#N/A</v>
      </c>
      <c r="I189" s="249" t="e">
        <f>IF(ISNUMBER(Regressions!I199),ROUND(Regressions!I199, 1), NA())</f>
        <v>#N/A</v>
      </c>
      <c r="J189" s="357" t="e">
        <f>IF(ISNUMBER(Regressions!K199),ROUND(Regressions!K199, 1), NA())</f>
        <v>#N/A</v>
      </c>
      <c r="K189" s="355" t="e">
        <f>IF(ISNUMBER(Regressions!L199),ROUND(Regressions!L199, 1), NA())</f>
        <v>#N/A</v>
      </c>
      <c r="L189" s="250" t="e">
        <f>IF(ISNUMBER(Regressions!M199),ROUND(Regressions!M199, 1), NA())</f>
        <v>#N/A</v>
      </c>
      <c r="M189" s="356" t="e">
        <f>IF(ISNUMBER(Regressions!N199),ROUND(Regressions!N199, 1), NA())</f>
        <v>#N/A</v>
      </c>
      <c r="N189" s="249" t="e">
        <f>IF(ISNUMBER(Regressions!O199),ROUND(Regressions!O199, 1), NA())</f>
        <v>#N/A</v>
      </c>
      <c r="O189" s="357" t="e">
        <f>IF(ISNUMBER(Regressions!Q199),ROUND(Regressions!Q199, 1), NA())</f>
        <v>#N/A</v>
      </c>
      <c r="P189" s="355" t="e">
        <f>IF(ISNUMBER(Regressions!R199),ROUND(Regressions!R199, 1), NA())</f>
        <v>#N/A</v>
      </c>
      <c r="Q189" s="227" t="e">
        <f>IF(ISNUMBER(Regressions!S199),ROUND(Regressions!S199, 1), NA())</f>
        <v>#N/A</v>
      </c>
      <c r="R189" s="356" t="e">
        <f>IF(ISNUMBER(Regressions!T199),ROUND(Regressions!T199, 1), NA())</f>
        <v>#N/A</v>
      </c>
      <c r="S189" s="249" t="e">
        <f>IF(ISNUMBER(Regressions!U199),ROUND(Regressions!U199, 1), NA())</f>
        <v>#N/A</v>
      </c>
    </row>
    <row xmlns:x14ac="http://schemas.microsoft.com/office/spreadsheetml/2009/9/ac" r="211" x14ac:dyDescent="0.2">
      <c r="A211" s="429"/>
      <c r="B211" s="430"/>
      <c r="C211" s="431"/>
      <c r="D211" s="417"/>
      <c r="E211" s="233"/>
      <c r="G211" s="432"/>
      <c r="H211" s="233"/>
      <c r="I211" s="432"/>
      <c r="J211" s="433"/>
      <c r="K211" s="433"/>
      <c r="M211" s="433"/>
      <c r="N211" s="434"/>
      <c r="O211" s="417"/>
      <c r="P211" s="417"/>
      <c r="Q211" s="417"/>
      <c r="R211" s="417"/>
      <c r="S211" s="417"/>
      <c r="T211" s="417"/>
      <c r="U211" s="417"/>
      <c r="V211" s="417"/>
      <c r="W211" s="417"/>
      <c r="X211" s="417"/>
      <c r="Y211" s="417"/>
      <c r="Z211" s="417"/>
      <c r="AA211" s="417"/>
      <c r="AB211" s="417"/>
      <c r="AC211" s="41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51" t="s">
        <v>13</v>
      </c>
      <c r="E2" s="38"/>
      <c r="F2" s="38"/>
      <c r="G2" s="57"/>
      <c r="H2" s="38"/>
      <c r="I2" s="38"/>
      <c r="J2" s="57"/>
      <c r="K2" s="40"/>
      <c r="L2" s="40"/>
      <c r="M2" s="57"/>
      <c r="N2" s="40"/>
      <c r="O2" s="40"/>
      <c r="P2" s="57"/>
      <c r="Q2" s="40"/>
      <c r="R2" s="40"/>
      <c r="S2" s="57"/>
      <c r="T2" s="40"/>
      <c r="U2" s="40"/>
      <c r="V2" s="252"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16"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0" t="s">
        <v>25</v>
      </c>
      <c r="E4" s="253" t="s">
        <v>19</v>
      </c>
      <c r="F4" s="254" t="s">
        <v>211</v>
      </c>
      <c r="G4" s="130" t="s">
        <v>25</v>
      </c>
      <c r="H4" s="253" t="s">
        <v>19</v>
      </c>
      <c r="I4" s="254" t="s">
        <v>211</v>
      </c>
      <c r="J4" s="130" t="s">
        <v>25</v>
      </c>
      <c r="K4" s="253" t="s">
        <v>19</v>
      </c>
      <c r="L4" s="254" t="s">
        <v>211</v>
      </c>
      <c r="M4" s="130" t="s">
        <v>25</v>
      </c>
      <c r="N4" s="253" t="s">
        <v>19</v>
      </c>
      <c r="O4" s="254" t="s">
        <v>211</v>
      </c>
      <c r="P4" s="130" t="s">
        <v>25</v>
      </c>
      <c r="Q4" s="253" t="s">
        <v>19</v>
      </c>
      <c r="R4" s="254" t="s">
        <v>211</v>
      </c>
      <c r="S4" s="130" t="s">
        <v>25</v>
      </c>
      <c r="T4" s="253" t="s">
        <v>19</v>
      </c>
      <c r="U4" s="255" t="s">
        <v>211</v>
      </c>
      <c r="V4" s="134" t="s">
        <v>25</v>
      </c>
      <c r="W4" s="135" t="s">
        <v>19</v>
      </c>
      <c r="X4" s="135" t="s">
        <v>21</v>
      </c>
      <c r="Y4" s="135" t="s">
        <v>29</v>
      </c>
      <c r="Z4" s="137" t="s">
        <v>212</v>
      </c>
      <c r="AA4" s="134" t="s">
        <v>25</v>
      </c>
      <c r="AB4" s="135" t="s">
        <v>19</v>
      </c>
      <c r="AC4" s="135" t="s">
        <v>21</v>
      </c>
      <c r="AD4" s="135" t="s">
        <v>29</v>
      </c>
      <c r="AE4" s="137" t="s">
        <v>212</v>
      </c>
      <c r="AF4" s="134" t="s">
        <v>25</v>
      </c>
      <c r="AG4" s="135" t="s">
        <v>19</v>
      </c>
      <c r="AH4" s="135" t="s">
        <v>21</v>
      </c>
      <c r="AI4" s="135" t="s">
        <v>29</v>
      </c>
      <c r="AJ4" s="137" t="s">
        <v>212</v>
      </c>
      <c r="AK4" s="134" t="s">
        <v>25</v>
      </c>
      <c r="AL4" s="135" t="s">
        <v>19</v>
      </c>
      <c r="AM4" s="135" t="s">
        <v>21</v>
      </c>
      <c r="AN4" s="135" t="s">
        <v>29</v>
      </c>
      <c r="AO4" s="137" t="s">
        <v>212</v>
      </c>
      <c r="AP4" s="134" t="s">
        <v>25</v>
      </c>
      <c r="AQ4" s="135" t="s">
        <v>19</v>
      </c>
      <c r="AR4" s="135" t="s">
        <v>21</v>
      </c>
      <c r="AS4" s="135" t="s">
        <v>29</v>
      </c>
      <c r="AT4" s="137" t="s">
        <v>212</v>
      </c>
      <c r="AU4" s="134" t="s">
        <v>25</v>
      </c>
      <c r="AV4" s="135" t="s">
        <v>19</v>
      </c>
      <c r="AW4" s="135" t="s">
        <v>21</v>
      </c>
      <c r="AX4" s="135" t="s">
        <v>29</v>
      </c>
      <c r="AY4" s="138" t="s">
        <v>212</v>
      </c>
      <c r="AZ4" s="139" t="s">
        <v>125</v>
      </c>
      <c r="BA4" s="140" t="s">
        <v>124</v>
      </c>
      <c r="BB4" s="141" t="s">
        <v>213</v>
      </c>
      <c r="BC4" s="139" t="s">
        <v>125</v>
      </c>
      <c r="BD4" s="140" t="s">
        <v>124</v>
      </c>
      <c r="BE4" s="141" t="s">
        <v>213</v>
      </c>
      <c r="BF4" s="139" t="s">
        <v>125</v>
      </c>
      <c r="BG4" s="140" t="s">
        <v>124</v>
      </c>
      <c r="BH4" s="141" t="s">
        <v>213</v>
      </c>
      <c r="BI4" s="139" t="s">
        <v>125</v>
      </c>
      <c r="BJ4" s="140" t="s">
        <v>124</v>
      </c>
      <c r="BK4" s="141" t="s">
        <v>213</v>
      </c>
      <c r="BL4" s="139" t="s">
        <v>125</v>
      </c>
      <c r="BM4" s="140" t="s">
        <v>124</v>
      </c>
      <c r="BN4" s="141" t="s">
        <v>213</v>
      </c>
      <c r="BO4" s="139" t="s">
        <v>125</v>
      </c>
      <c r="BP4" s="140" t="s">
        <v>124</v>
      </c>
      <c r="BQ4" s="141" t="s">
        <v>213</v>
      </c>
      <c r="BS4" s="87" t="s">
        <v>25</v>
      </c>
      <c r="BT4" s="88" t="s">
        <v>19</v>
      </c>
      <c r="BU4" s="58" t="s">
        <v>38</v>
      </c>
      <c r="BV4" s="87" t="s">
        <v>25</v>
      </c>
      <c r="BW4" s="88" t="s">
        <v>19</v>
      </c>
      <c r="BX4" s="89" t="s">
        <v>104</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53</v>
      </c>
      <c r="CN4" s="60" t="s">
        <v>58</v>
      </c>
      <c r="CO4" s="92" t="s">
        <v>110</v>
      </c>
      <c r="CP4" s="91" t="s">
        <v>25</v>
      </c>
      <c r="CQ4" s="90" t="s">
        <v>19</v>
      </c>
      <c r="CR4" s="52" t="s">
        <v>53</v>
      </c>
      <c r="CS4" s="52" t="s">
        <v>58</v>
      </c>
      <c r="CT4" s="60" t="s">
        <v>110</v>
      </c>
      <c r="CU4" s="91" t="s">
        <v>25</v>
      </c>
      <c r="CV4" s="90" t="s">
        <v>19</v>
      </c>
      <c r="CW4" s="60" t="s">
        <v>53</v>
      </c>
      <c r="CX4" s="60" t="s">
        <v>58</v>
      </c>
      <c r="CY4" s="92" t="s">
        <v>110</v>
      </c>
      <c r="CZ4" s="91" t="s">
        <v>25</v>
      </c>
      <c r="DA4" s="90" t="s">
        <v>19</v>
      </c>
      <c r="DB4" s="52" t="s">
        <v>53</v>
      </c>
      <c r="DC4" s="52" t="s">
        <v>58</v>
      </c>
      <c r="DD4" s="60" t="s">
        <v>110</v>
      </c>
      <c r="DE4" s="91" t="s">
        <v>25</v>
      </c>
      <c r="DF4" s="90" t="s">
        <v>19</v>
      </c>
      <c r="DG4" s="60" t="s">
        <v>53</v>
      </c>
      <c r="DH4" s="60" t="s">
        <v>58</v>
      </c>
      <c r="DI4" s="92" t="s">
        <v>110</v>
      </c>
      <c r="DJ4" s="91" t="s">
        <v>25</v>
      </c>
      <c r="DK4" s="90"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30" t="s">
        <v>135</v>
      </c>
      <c r="E5" s="131" t="s">
        <v>42</v>
      </c>
      <c r="F5" s="132" t="s">
        <v>233</v>
      </c>
      <c r="G5" s="130" t="s">
        <v>136</v>
      </c>
      <c r="H5" s="131" t="s">
        <v>43</v>
      </c>
      <c r="I5" s="132" t="s">
        <v>234</v>
      </c>
      <c r="J5" s="130" t="s">
        <v>137</v>
      </c>
      <c r="K5" s="131" t="s">
        <v>44</v>
      </c>
      <c r="L5" s="132" t="s">
        <v>235</v>
      </c>
      <c r="M5" s="130" t="s">
        <v>138</v>
      </c>
      <c r="N5" s="131" t="s">
        <v>86</v>
      </c>
      <c r="O5" s="132" t="s">
        <v>236</v>
      </c>
      <c r="P5" s="130" t="s">
        <v>139</v>
      </c>
      <c r="Q5" s="131" t="s">
        <v>87</v>
      </c>
      <c r="R5" s="132" t="s">
        <v>237</v>
      </c>
      <c r="S5" s="130" t="s">
        <v>140</v>
      </c>
      <c r="T5" s="131" t="s">
        <v>88</v>
      </c>
      <c r="U5" s="133" t="s">
        <v>238</v>
      </c>
      <c r="V5" s="134" t="s">
        <v>129</v>
      </c>
      <c r="W5" s="135" t="s">
        <v>45</v>
      </c>
      <c r="X5" s="136" t="s">
        <v>65</v>
      </c>
      <c r="Y5" s="136" t="s">
        <v>66</v>
      </c>
      <c r="Z5" s="137" t="s">
        <v>239</v>
      </c>
      <c r="AA5" s="134" t="s">
        <v>130</v>
      </c>
      <c r="AB5" s="135" t="s">
        <v>46</v>
      </c>
      <c r="AC5" s="136" t="s">
        <v>67</v>
      </c>
      <c r="AD5" s="136" t="s">
        <v>68</v>
      </c>
      <c r="AE5" s="137" t="s">
        <v>240</v>
      </c>
      <c r="AF5" s="134" t="s">
        <v>131</v>
      </c>
      <c r="AG5" s="135" t="s">
        <v>47</v>
      </c>
      <c r="AH5" s="136" t="s">
        <v>69</v>
      </c>
      <c r="AI5" s="136" t="s">
        <v>70</v>
      </c>
      <c r="AJ5" s="137" t="s">
        <v>241</v>
      </c>
      <c r="AK5" s="134" t="s">
        <v>132</v>
      </c>
      <c r="AL5" s="135" t="s">
        <v>71</v>
      </c>
      <c r="AM5" s="136" t="s">
        <v>72</v>
      </c>
      <c r="AN5" s="136" t="s">
        <v>73</v>
      </c>
      <c r="AO5" s="137" t="s">
        <v>242</v>
      </c>
      <c r="AP5" s="134" t="s">
        <v>133</v>
      </c>
      <c r="AQ5" s="135" t="s">
        <v>74</v>
      </c>
      <c r="AR5" s="136" t="s">
        <v>75</v>
      </c>
      <c r="AS5" s="136" t="s">
        <v>76</v>
      </c>
      <c r="AT5" s="137" t="s">
        <v>243</v>
      </c>
      <c r="AU5" s="134" t="s">
        <v>134</v>
      </c>
      <c r="AV5" s="135" t="s">
        <v>77</v>
      </c>
      <c r="AW5" s="136" t="s">
        <v>78</v>
      </c>
      <c r="AX5" s="136" t="s">
        <v>79</v>
      </c>
      <c r="AY5" s="138" t="s">
        <v>244</v>
      </c>
      <c r="AZ5" s="139" t="s">
        <v>80</v>
      </c>
      <c r="BA5" s="140" t="s">
        <v>114</v>
      </c>
      <c r="BB5" s="141" t="s">
        <v>245</v>
      </c>
      <c r="BC5" s="139" t="s">
        <v>85</v>
      </c>
      <c r="BD5" s="140" t="s">
        <v>115</v>
      </c>
      <c r="BE5" s="141" t="s">
        <v>246</v>
      </c>
      <c r="BF5" s="139" t="s">
        <v>84</v>
      </c>
      <c r="BG5" s="140" t="s">
        <v>116</v>
      </c>
      <c r="BH5" s="141" t="s">
        <v>247</v>
      </c>
      <c r="BI5" s="139" t="s">
        <v>83</v>
      </c>
      <c r="BJ5" s="140" t="s">
        <v>117</v>
      </c>
      <c r="BK5" s="141" t="s">
        <v>248</v>
      </c>
      <c r="BL5" s="139" t="s">
        <v>82</v>
      </c>
      <c r="BM5" s="140" t="s">
        <v>118</v>
      </c>
      <c r="BN5" s="141" t="s">
        <v>249</v>
      </c>
      <c r="BO5" s="139" t="s">
        <v>81</v>
      </c>
      <c r="BP5" s="140" t="s">
        <v>119</v>
      </c>
      <c r="BQ5" s="141" t="s">
        <v>250</v>
      </c>
    </row>
    <row xmlns:x14ac="http://schemas.microsoft.com/office/spreadsheetml/2009/9/ac" r="6" x14ac:dyDescent="0.2">
      <c r="A6" s="38" t="str">
        <f>IF('Water Data'!$B$2="","",'Water Data'!$B$2)</f>
        <v>HND_2004_SUR</v>
      </c>
      <c r="B6" s="38" t="str">
        <f>+'Water Data'!C2</f>
        <v>Survey</v>
      </c>
      <c r="C6" s="350">
        <f>+IF(ISNUMBER(VALUE(MID(A6,5,4))), VALUE(MID(A6, 5,4)),"")</f>
        <v>2004</v>
      </c>
      <c r="D6" s="98">
        <f>+IF(AND(ISTEXT('Water Data'!B2),BS6="Yes"),100-'Water Data'!D4,IF(AND(ISTEXT('Water Data'!B2),BS6="No",ISNUMBER('Water Data'!D4)),CONCATENATE("[",ROUND(100-'Water Data'!D4,0),"]"),NA()))</f>
        <v>79.950837302196959</v>
      </c>
      <c r="E6" s="98">
        <f>+IF(AND(ISTEXT('Water Data'!B2),BT6="Yes"),'Water Data'!D6,IF(AND(ISTEXT('Water Data'!B2),BT6="No",ISNUMBER('Water Data'!D6)),CONCATENATE("[",ROUND('Water Data'!D6,0),"]"),NA()))</f>
        <v>71.515280034794728</v>
      </c>
      <c r="F6" s="98" t="e">
        <f>+IF(AND(ISTEXT('Water Data'!B2),BU6="Yes"),'Water Data'!D9,IF(AND(ISTEXT('Water Data'!B2),BU6="No",ISNUMBER('Water Data'!D9)),CONCATENATE("[",ROUND('Water Data'!D9,0),"]"),NA()))</f>
        <v>#N/A</v>
      </c>
      <c r="G6" s="98" t="e">
        <f>+IF(AND(ISTEXT('Water Data'!B2),BV6="Yes"),100-'Water Data'!E4,IF(AND(ISTEXT('Water Data'!B2),BV6="No",ISNUMBER('Water Data'!E4)),CONCATENATE("[",ROUND(100-'Water Data'!E4,0),"]"),NA()))</f>
        <v>#N/A</v>
      </c>
      <c r="H6" s="98" t="e">
        <f>+IF(AND(ISTEXT('Water Data'!B2),BW6="Yes"),'Water Data'!E6,IF(AND(ISTEXT('Water Data'!B2),BW6="No",ISNUMBER('Water Data'!E6)),CONCATENATE("[",ROUND('Water Data'!E6,0),"]"),NA()))</f>
        <v>#N/A</v>
      </c>
      <c r="I6" s="98" t="e">
        <f>+IF(AND(ISTEXT('Water Data'!B2),BX6="Yes"),'Water Data'!E9,IF(AND(ISTEXT('Water Data'!B2),BX6="No",ISNUMBER('Water Data'!E9)),CONCATENATE("[",ROUND('Water Data'!E9,0),"]"),NA()))</f>
        <v>#N/A</v>
      </c>
      <c r="J6" s="98" t="e">
        <f>+IF(AND(ISTEXT('Water Data'!B2),BY6="Yes"),100-'Water Data'!F4,IF(AND(ISTEXT('Water Data'!B2),BY6="No",ISNUMBER('Water Data'!F4)),CONCATENATE("[",ROUND(100-'Water Data'!F4,0),"]"),NA()))</f>
        <v>#N/A</v>
      </c>
      <c r="K6" s="98" t="e">
        <f>+IF(AND(ISTEXT('Water Data'!B2),BZ6="Yes"),'Water Data'!F6,IF(AND(ISTEXT('Water Data'!B2),BZ6="No",ISNUMBER('Water Data'!F6)),CONCATENATE("[",ROUND('Water Data'!F6,0),"]"),NA()))</f>
        <v>#N/A</v>
      </c>
      <c r="L6" s="98" t="e">
        <f>+IF(AND(ISTEXT('Water Data'!B2),CA6="Yes"),'Water Data'!F9,IF(AND(ISTEXT('Water Data'!B2),CA6="No",ISNUMBER('Water Data'!F9)),CONCATENATE("[",ROUND('Water Data'!F9,0),"]"),NA()))</f>
        <v>#N/A</v>
      </c>
      <c r="M6" s="98" t="e">
        <f>+IF(AND(ISTEXT('Water Data'!B2),CB6="Yes"),100-'Water Data'!G4,IF(AND(ISTEXT('Water Data'!B2),CB6="No",ISNUMBER('Water Data'!G4)),CONCATENATE("[",ROUND(100-'Water Data'!G4,0),"]"),NA()))</f>
        <v>#N/A</v>
      </c>
      <c r="N6" s="98" t="e">
        <f>+IF(AND(ISTEXT('Water Data'!B2),CC6="Yes"),'Water Data'!G6,IF(AND(ISTEXT('Water Data'!B2),CC6="No",ISNUMBER('Water Data'!G6)),CONCATENATE("[",ROUND('Water Data'!G6,0),"]"),NA()))</f>
        <v>#N/A</v>
      </c>
      <c r="O6" s="98" t="e">
        <f>+IF(AND(ISTEXT('Water Data'!B2),CD6="Yes"),'Water Data'!G9,IF(AND(ISTEXT('Water Data'!B2),CD6="No",ISNUMBER('Water Data'!G9)),CONCATENATE("[",ROUND('Water Data'!G9,0),"]"),NA()))</f>
        <v>#N/A</v>
      </c>
      <c r="P6" s="98" t="e">
        <f>+IF(AND(ISTEXT('Water Data'!B2),CE6="Yes"),100-'Water Data'!H4,IF(AND(ISTEXT('Water Data'!B2),CE6="No",ISNUMBER('Water Data'!H4)),CONCATENATE("[",ROUND(100-'Water Data'!H4,0),"]"),NA()))</f>
        <v>#N/A</v>
      </c>
      <c r="Q6" s="98" t="e">
        <f>+IF(AND(ISTEXT('Water Data'!B2),CF6="Yes"),'Water Data'!H6,IF(AND(ISTEXT('Water Data'!B2),CF6="No",ISNUMBER('Water Data'!H6)),CONCATENATE("[",ROUND('Water Data'!H6,0),"]"),NA()))</f>
        <v>#N/A</v>
      </c>
      <c r="R6" s="98" t="e">
        <f>+IF(AND(ISTEXT('Water Data'!B2),CG6="Yes"),'Water Data'!H9,IF(AND(ISTEXT('Water Data'!B2),CG6="No",ISNUMBER('Water Data'!H9)),CONCATENATE("[",ROUND('Water Data'!H9,0),"]"),NA()))</f>
        <v>#N/A</v>
      </c>
      <c r="S6" s="98" t="e">
        <f>+IF(AND(ISTEXT('Water Data'!B2),CH6="Yes"),100-'Water Data'!I4,IF(AND(ISTEXT('Water Data'!B2),CH6="No",ISNUMBER('Water Data'!I4)),CONCATENATE("[",ROUND(100-'Water Data'!I4,0),"]"),NA()))</f>
        <v>#N/A</v>
      </c>
      <c r="T6" s="98" t="e">
        <f>+IF(AND(ISTEXT('Water Data'!B2),CI6="Yes"),'Water Data'!I6,IF(AND(ISTEXT('Water Data'!B2),CI6="No",ISNUMBER('Water Data'!I6)),CONCATENATE("[",ROUND('Water Data'!I6,0),"]"),NA()))</f>
        <v>#N/A</v>
      </c>
      <c r="U6" s="98" t="e">
        <f>+IF(AND(ISTEXT('Water Data'!B2),CJ6="Yes"),'Water Data'!I9,IF(AND(ISTEXT('Water Data'!B2),CJ6="No",ISNUMBER('Water Data'!I9)),CONCATENATE("[",ROUND('Water Data'!I9,0),"]"),NA()))</f>
        <v>#N/A</v>
      </c>
      <c r="V6" s="99" t="e">
        <f>+IF(AND(ISTEXT('Sanitation Data'!B2),CK6="Yes"),100-'Sanitation Data'!D4,IF(AND(ISTEXT('Sanitation Data'!B2),CK6="No",ISNUMBER('Sanitation Data'!D4)),CONCATENATE("[",ROUND(100-'Sanitation Data'!D4,0),"]"),NA()))</f>
        <v>#N/A</v>
      </c>
      <c r="W6" s="99" t="str">
        <f>+IF(AND(ISTEXT('Sanitation Data'!B2),CL6="Yes"),'Sanitation Data'!D6,IF(AND(ISTEXT('Sanitation Data'!B2),CL6="No",ISNUMBER('Sanitation Data'!D6)),CONCATENATE("[",ROUND('Sanitation Data'!D6,0),"]"),NA()))</f>
        <v>[76]</v>
      </c>
      <c r="X6" s="99">
        <f>+IF(AND(ISTEXT('Sanitation Data'!B2),CM6="Yes"),'Sanitation Data'!D10,IF(AND(ISTEXT('Sanitation Data'!B2),CM6="No",ISNUMBER('Sanitation Data'!D10)),CONCATENATE("[",ROUND('Sanitation Data'!D10,0),"]"),NA()))</f>
        <v>31.56398832385927</v>
      </c>
      <c r="Y6" s="99" t="e">
        <f>+IF(AND(ISTEXT('Sanitation Data'!B2),CN6="Yes"),'Sanitation Data'!D11,IF(AND(ISTEXT('Sanitation Data'!B2),CN6="No",ISNUMBER('Sanitation Data'!D11)),CONCATENATE("[",ROUND('Sanitation Data'!D11,0),"]"),NA()))</f>
        <v>#N/A</v>
      </c>
      <c r="Z6" s="99">
        <f>+IF(AND(ISTEXT('Sanitation Data'!B2),CO6="Yes"),'Sanitation Data'!D12,IF(AND(ISTEXT('Sanitation Data'!B2),CO6="No",ISNUMBER('Sanitation Data'!D12)),CONCATENATE("[",ROUND('Sanitation Data'!D12,0),"]"),NA()))</f>
        <v>31.6</v>
      </c>
      <c r="AA6" s="99" t="e">
        <f>+IF(AND(ISTEXT('Sanitation Data'!B2),CP6="Yes"),100-'Sanitation Data'!E4,IF(AND(ISTEXT('Sanitation Data'!B2),CP6="No",ISNUMBER('Sanitation Data'!E4)),CONCATENATE("[",ROUND(100-'Sanitation Data'!E4,0),"]"),NA()))</f>
        <v>#N/A</v>
      </c>
      <c r="AB6" s="99" t="e">
        <f>+IF(AND(ISTEXT('Sanitation Data'!B2),CQ6="Yes"),'Sanitation Data'!E6,IF(AND(ISTEXT('Sanitation Data'!B2),CQ6="No",ISNUMBER('Sanitation Data'!E6)),CONCATENATE("[",ROUND('Sanitation Data'!E6,0),"]"),NA()))</f>
        <v>#N/A</v>
      </c>
      <c r="AC6" s="99" t="e">
        <f>+IF(AND(ISTEXT('Sanitation Data'!B2),CR6="Yes"),'Sanitation Data'!E10,IF(AND(ISTEXT('Sanitation Data'!B2),CR6="No",ISNUMBER('Sanitation Data'!E10)),CONCATENATE("[",ROUND('Sanitation Data'!E10,0),"]"),NA()))</f>
        <v>#N/A</v>
      </c>
      <c r="AD6" s="99" t="e">
        <f>+IF(AND(ISTEXT('Sanitation Data'!B2),CS6="Yes"),'Sanitation Data'!E11,IF(AND(ISTEXT('Sanitation Data'!B2),CS6="No",ISNUMBER('Sanitation Data'!E11)),CONCATENATE("[",ROUND('Sanitation Data'!E11,0),"]"),NA()))</f>
        <v>#N/A</v>
      </c>
      <c r="AE6" s="99" t="e">
        <f>+IF(AND(ISTEXT('Sanitation Data'!B2),CT6="Yes"),'Sanitation Data'!E12,IF(AND(ISTEXT('Sanitation Data'!B2),CT6="No",ISNUMBER('Sanitation Data'!E12)),CONCATENATE("[",ROUND('Sanitation Data'!E12,0),"]"),NA()))</f>
        <v>#N/A</v>
      </c>
      <c r="AF6" s="99" t="e">
        <f>+IF(AND(ISTEXT('Sanitation Data'!B2),CU6="Yes"),100-'Sanitation Data'!F4,IF(AND(ISTEXT('Sanitation Data'!B2),CU6="No",ISNUMBER('Sanitation Data'!F4)),CONCATENATE("[",ROUND(100-'Sanitation Data'!F4,0),"]"),NA()))</f>
        <v>#N/A</v>
      </c>
      <c r="AG6" s="99" t="e">
        <f>+IF(AND(ISTEXT('Sanitation Data'!B2),CV6="Yes"),'Sanitation Data'!F6,IF(AND(ISTEXT('Sanitation Data'!B2),CV6="No",ISNUMBER('Sanitation Data'!F6)),CONCATENATE("[",ROUND('Sanitation Data'!F6,0),"]"),NA()))</f>
        <v>#N/A</v>
      </c>
      <c r="AH6" s="99" t="e">
        <f>+IF(AND(ISTEXT('Sanitation Data'!B2),CW6="Yes"),'Sanitation Data'!F10,IF(AND(ISTEXT('Sanitation Data'!B2),CW6="No",ISNUMBER('Sanitation Data'!F10)),CONCATENATE("[",ROUND('Sanitation Data'!F10,0),"]"),NA()))</f>
        <v>#N/A</v>
      </c>
      <c r="AI6" s="99" t="e">
        <f>+IF(AND(ISTEXT('Sanitation Data'!B2),CX6="Yes"),'Sanitation Data'!F11,IF(AND(ISTEXT('Sanitation Data'!B2),CX6="No",ISNUMBER('Sanitation Data'!F11)),CONCATENATE("[",ROUND('Sanitation Data'!F11,0),"]"),NA()))</f>
        <v>#N/A</v>
      </c>
      <c r="AJ6" s="99" t="e">
        <f>+IF(AND(ISTEXT('Sanitation Data'!B2),CY6="Yes"),'Sanitation Data'!F12,IF(AND(ISTEXT('Sanitation Data'!B2),CY6="No",ISNUMBER('Sanitation Data'!F12)),CONCATENATE("[",ROUND('Sanitation Data'!F12,0),"]"),NA()))</f>
        <v>#N/A</v>
      </c>
      <c r="AK6" s="99" t="e">
        <f>+IF(AND(ISTEXT('Sanitation Data'!B2),CZ6="Yes"),100-'Sanitation Data'!G4,IF(AND(ISTEXT('Sanitation Data'!B2),CZ6="No",ISNUMBER('Sanitation Data'!G4)),CONCATENATE("[",ROUND(100-'Sanitation Data'!G4,0),"]"),NA()))</f>
        <v>#N/A</v>
      </c>
      <c r="AL6" s="99" t="e">
        <f>+IF(AND(ISTEXT('Sanitation Data'!B2),DA6="Yes"),'Sanitation Data'!G6,IF(AND(ISTEXT('Sanitation Data'!B2),DA6="No",ISNUMBER('Sanitation Data'!G6)),CONCATENATE("[",ROUND('Sanitation Data'!G6,0),"]"),NA()))</f>
        <v>#N/A</v>
      </c>
      <c r="AM6" s="99" t="e">
        <f>+IF(AND(ISTEXT('Sanitation Data'!B2),DB6="Yes"),'Sanitation Data'!G10,IF(AND(ISTEXT('Sanitation Data'!B2),DB6="No",ISNUMBER('Sanitation Data'!G10)),CONCATENATE("[",ROUND('Sanitation Data'!G10,0),"]"),NA()))</f>
        <v>#N/A</v>
      </c>
      <c r="AN6" s="99" t="e">
        <f>+IF(AND(ISTEXT('Sanitation Data'!B2),DC6="Yes"),'Sanitation Data'!G11,IF(AND(ISTEXT('Sanitation Data'!B2),DC6="No",ISNUMBER('Sanitation Data'!G11)),CONCATENATE("[",ROUND('Sanitation Data'!G11,0),"]"),NA()))</f>
        <v>#N/A</v>
      </c>
      <c r="AO6" s="99" t="e">
        <f>+IF(AND(ISTEXT('Sanitation Data'!B2),DD6="Yes"),'Sanitation Data'!G12,IF(AND(ISTEXT('Sanitation Data'!B2),DD6="No",ISNUMBER('Sanitation Data'!G12)),CONCATENATE("[",ROUND('Sanitation Data'!G12,0),"]"),NA()))</f>
        <v>#N/A</v>
      </c>
      <c r="AP6" s="99" t="e">
        <f>+IF(AND(ISTEXT('Sanitation Data'!B2),DE6="Yes"),100-'Sanitation Data'!H4,IF(AND(ISTEXT('Sanitation Data'!B2),DE6="No",ISNUMBER('Sanitation Data'!H4)),CONCATENATE("[",ROUND(100-'Sanitation Data'!H4,0),"]"),NA()))</f>
        <v>#N/A</v>
      </c>
      <c r="AQ6" s="99" t="e">
        <f>+IF(AND(ISTEXT('Sanitation Data'!B2),DF6="Yes"),'Sanitation Data'!H6,IF(AND(ISTEXT('Sanitation Data'!B2),DF6="No",ISTEXT('Sanitation Data'!H6)),CONCATENATE("[",ROUND('Sanitation Data'!H6,0),"]"),NA()))</f>
        <v>#N/A</v>
      </c>
      <c r="AR6" s="99" t="e">
        <f>+IF(AND(ISTEXT('Sanitation Data'!B2),DG6="Yes"),'Sanitation Data'!H10,IF(AND(ISTEXT('Sanitation Data'!B2),DG6="No",ISNUMBER('Sanitation Data'!H10)),CONCATENATE("[",ROUND('Sanitation Data'!H10,0),"]"),NA()))</f>
        <v>#N/A</v>
      </c>
      <c r="AS6" s="99" t="e">
        <f>+IF(AND(ISTEXT('Sanitation Data'!B2),DH6="Yes"),'Sanitation Data'!H11,IF(AND(ISTEXT('Sanitation Data'!B2),DH6="No",ISNUMBER('Sanitation Data'!H11)),CONCATENATE("[",ROUND('Sanitation Data'!H11,0),"]"),NA()))</f>
        <v>#N/A</v>
      </c>
      <c r="AT6" s="99" t="e">
        <f>+IF(AND(ISTEXT('Sanitation Data'!B2),DI6="Yes"),'Sanitation Data'!H12,IF(AND(ISTEXT('Sanitation Data'!B2),DI6="No",ISNUMBER('Sanitation Data'!H12)),CONCATENATE("[",ROUND('Sanitation Data'!H12,0),"]"),NA()))</f>
        <v>#N/A</v>
      </c>
      <c r="AU6" s="99" t="e">
        <f>+IF(AND(ISTEXT('Sanitation Data'!B2),DJ6="Yes"),100-'Sanitation Data'!I4,IF(AND(ISTEXT('Sanitation Data'!B2),DJ6="No",ISNUMBER('Sanitation Data'!I4)),CONCATENATE("[",ROUND(100-'Sanitation Data'!I4,0),"]"),NA()))</f>
        <v>#N/A</v>
      </c>
      <c r="AV6" s="99" t="e">
        <f>+IF(AND(ISTEXT('Sanitation Data'!B2),DK6="Yes"),'Sanitation Data'!I6,IF(AND(ISTEXT('Sanitation Data'!B2),DK6="No",ISNUMBER('Sanitation Data'!I6)),CONCATENATE("[",ROUND('Sanitation Data'!I6,0),"]"),NA()))</f>
        <v>#N/A</v>
      </c>
      <c r="AW6" s="99" t="e">
        <f>+IF(AND(ISTEXT('Sanitation Data'!B2),DL6="Yes"),'Sanitation Data'!I10,IF(AND(ISTEXT('Sanitation Data'!B2),DL6="No",ISNUMBER('Sanitation Data'!I10)),CONCATENATE("[",ROUND('Sanitation Data'!I10,0),"]"),NA()))</f>
        <v>#N/A</v>
      </c>
      <c r="AX6" s="99" t="e">
        <f>+IF(AND(ISTEXT('Sanitation Data'!B2),DM6="Yes"),'Sanitation Data'!I11,IF(AND(ISTEXT('Sanitation Data'!B2),DM6="No",ISNUMBER('Sanitation Data'!I11)),CONCATENATE("[",ROUND('Sanitation Data'!I11,0),"]"),NA()))</f>
        <v>#N/A</v>
      </c>
      <c r="AY6" s="99" t="e">
        <f>+IF(AND(ISTEXT('Sanitation Data'!B2),DN6="Yes"),'Sanitation Data'!I12,IF(AND(ISTEXT('Sanitation Data'!B2),DN6="No",ISNUMBER('Sanitation Data'!I12)),CONCATENATE("[",ROUND('Sanitation Data'!I12,0),"]"),NA()))</f>
        <v>#N/A</v>
      </c>
      <c r="AZ6" s="100" t="e">
        <f>+IF(AND(ISTEXT('Hygiene Data'!B2),DO6="Yes"),'Hygiene Data'!D5,IF(AND(ISTEXT('Hygiene Data'!B2),DO6="No",ISNUMBER('Hygiene Data'!D5)),CONCATENATE("[",ROUND('Hygiene Data'!D5,0),"]"),NA()))</f>
        <v>#N/A</v>
      </c>
      <c r="BA6" s="100" t="e">
        <f>+IF(AND(ISTEXT('Hygiene Data'!B2),DP6="Yes"),'Hygiene Data'!D7,IF(AND(ISTEXT('Hygiene Data'!B2),DP6="No",ISNUMBER('Hygiene Data'!D7)),CONCATENATE("[",ROUND('Hygiene Data'!D7,0),"]"),NA()))</f>
        <v>#N/A</v>
      </c>
      <c r="BB6" s="100" t="e">
        <f>+IF(AND(ISTEXT('Hygiene Data'!B2),DQ6="Yes"),'Hygiene Data'!D9,IF(AND(ISTEXT('Hygiene Data'!B2),DQ6="No",ISNUMBER('Hygiene Data'!D9)),CONCATENATE("[",ROUND('Hygiene Data'!D9,0),"]"),NA()))</f>
        <v>#N/A</v>
      </c>
      <c r="BC6" s="100" t="e">
        <f>+IF(AND(ISTEXT('Hygiene Data'!B2),DR6="Yes"),'Hygiene Data'!E5,IF(AND(ISTEXT('Hygiene Data'!B2),DR6="No",ISNUMBER('Hygiene Data'!E5)),CONCATENATE("[",ROUND('Hygiene Data'!E5,0),"]"),NA()))</f>
        <v>#N/A</v>
      </c>
      <c r="BD6" s="100" t="e">
        <f>+IF(AND(ISTEXT('Hygiene Data'!B2),DS6="Yes"),'Hygiene Data'!E7,IF(AND(ISTEXT('Hygiene Data'!B2),DS6="No",ISNUMBER('Hygiene Data'!E7)),CONCATENATE("[",ROUND('Hygiene Data'!E7,0),"]"),NA()))</f>
        <v>#N/A</v>
      </c>
      <c r="BE6" s="100" t="e">
        <f>+IF(AND(ISTEXT('Hygiene Data'!B2),DT6="Yes"),'Hygiene Data'!E9,IF(AND(ISTEXT('Hygiene Data'!B2),DT6="No",ISNUMBER('Hygiene Data'!E9)),CONCATENATE("[",ROUND('Hygiene Data'!E9,0),"]"),NA()))</f>
        <v>#N/A</v>
      </c>
      <c r="BF6" s="100" t="e">
        <f>+IF(AND(ISTEXT('Hygiene Data'!B2),DU6="Yes"),'Hygiene Data'!F5,IF(AND(ISTEXT('Hygiene Data'!B2),DU6="No",ISNUMBER('Hygiene Data'!F5)),CONCATENATE("[",ROUND('Hygiene Data'!F5,0),"]"),NA()))</f>
        <v>#N/A</v>
      </c>
      <c r="BG6" s="100" t="e">
        <f>+IF(AND(ISTEXT('Hygiene Data'!B2),DV6="Yes"),'Hygiene Data'!F7,IF(AND(ISTEXT('Hygiene Data'!B2),DV6="No",ISNUMBER('Hygiene Data'!F7)),CONCATENATE("[",ROUND('Hygiene Data'!F7,0),"]"),NA()))</f>
        <v>#N/A</v>
      </c>
      <c r="BH6" s="100" t="e">
        <f>+IF(AND(ISTEXT('Hygiene Data'!B2),DW6="Yes"),'Hygiene Data'!F9,IF(AND(ISTEXT('Hygiene Data'!B2),DW6="No",ISNUMBER('Hygiene Data'!F9)),CONCATENATE("[",ROUND('Hygiene Data'!F9,0),"]"),NA()))</f>
        <v>#N/A</v>
      </c>
      <c r="BI6" s="100" t="e">
        <f>+IF(AND(ISTEXT('Hygiene Data'!B2),DX6="Yes"),'Hygiene Data'!G5,IF(AND(ISTEXT('Hygiene Data'!B2),DX6="No",ISNUMBER('Hygiene Data'!G5)),CONCATENATE("[",ROUND('Hygiene Data'!G5,0),"]"),NA()))</f>
        <v>#N/A</v>
      </c>
      <c r="BJ6" s="100" t="e">
        <f>+IF(AND(ISTEXT('Hygiene Data'!B2),DY6="Yes"),'Hygiene Data'!G7,IF(AND(ISTEXT('Hygiene Data'!B2),DY6="No",ISNUMBER('Hygiene Data'!G7)),CONCATENATE("[",ROUND('Hygiene Data'!G7,0),"]"),NA()))</f>
        <v>#N/A</v>
      </c>
      <c r="BK6" s="100" t="e">
        <f>+IF(AND(ISTEXT('Hygiene Data'!B2),DZ6="Yes"),'Hygiene Data'!G9,IF(AND(ISTEXT('Hygiene Data'!B2),DZ6="No",ISNUMBER('Hygiene Data'!G9)),CONCATENATE("[",ROUND('Hygiene Data'!G9,0),"]"),NA()))</f>
        <v>#N/A</v>
      </c>
      <c r="BL6" s="100" t="e">
        <f>+IF(AND(ISTEXT('Hygiene Data'!B2),EA6="Yes"),'Hygiene Data'!H5,IF(AND(ISTEXT('Hygiene Data'!B2),EA6="No",ISNUMBER('Hygiene Data'!H5)),CONCATENATE("[",ROUND('Hygiene Data'!H5,0),"]"),NA()))</f>
        <v>#N/A</v>
      </c>
      <c r="BM6" s="100" t="e">
        <f>+IF(AND(ISTEXT('Hygiene Data'!B2),EB6="Yes"),'Hygiene Data'!H7,IF(AND(ISTEXT('Hygiene Data'!B2),EB6="No",ISNUMBER('Hygiene Data'!H7)),CONCATENATE("[",ROUND('Hygiene Data'!H7,0),"]"),NA()))</f>
        <v>#N/A</v>
      </c>
      <c r="BN6" s="100" t="e">
        <f>+IF(AND(ISTEXT('Hygiene Data'!B2),EC6="Yes"),'Hygiene Data'!H9,IF(AND(ISTEXT('Hygiene Data'!B2),EC6="No",ISNUMBER('Hygiene Data'!H9)),CONCATENATE("[",ROUND('Hygiene Data'!H9,0),"]"),NA()))</f>
        <v>#N/A</v>
      </c>
      <c r="BO6" s="100" t="e">
        <f>+IF(AND(ISTEXT('Hygiene Data'!B2),ED6="Yes"),'Hygiene Data'!I5,IF(AND(ISTEXT('Hygiene Data'!B2),ED6="No",ISNUMBER('Hygiene Data'!I5)),CONCATENATE("[",ROUND('Hygiene Data'!I5,0),"]"),NA()))</f>
        <v>#N/A</v>
      </c>
      <c r="BP6" s="100" t="e">
        <f>+IF(AND(ISTEXT('Hygiene Data'!B2),EE6="Yes"),'Hygiene Data'!I7,IF(AND(ISTEXT('Hygiene Data'!B2),EE6="No",ISNUMBER('Hygiene Data'!I7)),CONCATENATE("[",ROUND('Hygiene Data'!I7,0),"]"),NA()))</f>
        <v>#N/A</v>
      </c>
      <c r="BQ6" s="100" t="e">
        <f>+IF(AND(ISTEXT('Hygiene Data'!B2),EF6="Yes"),'Hygiene Data'!I9,IF(AND(ISTEXT('Hygiene Data'!B2),EF6="No",ISNUMBER('Hygiene Data'!I9)),CONCATENATE("[",ROUND('Hygiene Data'!I9,0),"]"),NA()))</f>
        <v>#N/A</v>
      </c>
      <c r="BR6" s="294"/>
      <c r="BS6" s="294" t="str">
        <f>+'Water Data'!D27</f>
        <v>Yes</v>
      </c>
      <c r="BT6" s="294" t="str">
        <f>+'Water Data'!D28</f>
        <v>Yes</v>
      </c>
      <c r="BU6" s="294">
        <f>+'Water Data'!D29</f>
        <v>0</v>
      </c>
      <c r="BV6" s="294">
        <f>+'Water Data'!E27</f>
        <v>0</v>
      </c>
      <c r="BW6" s="294">
        <f>+'Water Data'!E28</f>
        <v>0</v>
      </c>
      <c r="BX6" s="294">
        <f>+'Water Data'!E29</f>
        <v>0</v>
      </c>
      <c r="BY6" s="294">
        <f>+'Water Data'!F27</f>
        <v>0</v>
      </c>
      <c r="BZ6" s="294">
        <f>+'Water Data'!F28</f>
        <v>0</v>
      </c>
      <c r="CA6" s="294">
        <f>+'Water Data'!F29</f>
        <v>0</v>
      </c>
      <c r="CB6" s="294">
        <f>+'Water Data'!G27</f>
        <v>0</v>
      </c>
      <c r="CC6" s="294">
        <f>+'Water Data'!G28</f>
        <v>0</v>
      </c>
      <c r="CD6" s="294">
        <f>+'Water Data'!G29</f>
        <v>0</v>
      </c>
      <c r="CE6" s="294">
        <f>+'Water Data'!H27</f>
        <v>0</v>
      </c>
      <c r="CF6" s="294">
        <f>+'Water Data'!H28</f>
        <v>0</v>
      </c>
      <c r="CG6" s="294">
        <f>+'Water Data'!H29</f>
        <v>0</v>
      </c>
      <c r="CH6" s="294">
        <f>+'Water Data'!I27</f>
        <v>0</v>
      </c>
      <c r="CI6" s="294">
        <f>+'Water Data'!I28</f>
        <v>0</v>
      </c>
      <c r="CJ6" s="294">
        <f>+'Water Data'!I29</f>
        <v>0</v>
      </c>
      <c r="CK6" s="294">
        <f>+'Sanitation Data'!D28</f>
        <v>0</v>
      </c>
      <c r="CL6" s="294" t="str">
        <f>+'Sanitation Data'!D29</f>
        <v>No</v>
      </c>
      <c r="CM6" s="294" t="str">
        <f>+'Sanitation Data'!D30</f>
        <v>Yes</v>
      </c>
      <c r="CN6" s="294">
        <f>+'Sanitation Data'!D31</f>
        <v>0</v>
      </c>
      <c r="CO6" s="294" t="str">
        <f>+'Sanitation Data'!D32</f>
        <v>Yes</v>
      </c>
      <c r="CP6" s="294">
        <f>+'Sanitation Data'!E28</f>
        <v>0</v>
      </c>
      <c r="CQ6" s="294">
        <f>+'Sanitation Data'!E29</f>
        <v>0</v>
      </c>
      <c r="CR6" s="294">
        <f>+'Sanitation Data'!E30</f>
        <v>0</v>
      </c>
      <c r="CS6" s="294">
        <f>+'Sanitation Data'!E31</f>
        <v>0</v>
      </c>
      <c r="CT6" s="294">
        <f>+'Sanitation Data'!E32</f>
        <v>0</v>
      </c>
      <c r="CU6" s="294">
        <f>+'Sanitation Data'!F28</f>
        <v>0</v>
      </c>
      <c r="CV6" s="294">
        <f>+'Sanitation Data'!F29</f>
        <v>0</v>
      </c>
      <c r="CW6" s="294">
        <f>+'Sanitation Data'!F30</f>
        <v>0</v>
      </c>
      <c r="CX6" s="294">
        <f>+'Sanitation Data'!F31</f>
        <v>0</v>
      </c>
      <c r="CY6" s="294">
        <f>+'Sanitation Data'!F32</f>
        <v>0</v>
      </c>
      <c r="CZ6" s="294">
        <f>+'Sanitation Data'!G28</f>
        <v>0</v>
      </c>
      <c r="DA6" s="294">
        <f>+'Sanitation Data'!G29</f>
        <v>0</v>
      </c>
      <c r="DB6" s="294">
        <f>+'Sanitation Data'!G30</f>
        <v>0</v>
      </c>
      <c r="DC6" s="294">
        <f>+'Sanitation Data'!G31</f>
        <v>0</v>
      </c>
      <c r="DD6" s="294">
        <f>+'Sanitation Data'!G32</f>
        <v>0</v>
      </c>
      <c r="DE6" s="294">
        <f>+'Sanitation Data'!H28</f>
        <v>0</v>
      </c>
      <c r="DF6" s="294">
        <f>+'Sanitation Data'!H29</f>
        <v>0</v>
      </c>
      <c r="DG6" s="294">
        <f>+'Sanitation Data'!H30</f>
        <v>0</v>
      </c>
      <c r="DH6" s="294">
        <f>+'Sanitation Data'!H31</f>
        <v>0</v>
      </c>
      <c r="DI6" s="294">
        <f>+'Sanitation Data'!H32</f>
        <v>0</v>
      </c>
      <c r="DJ6" s="294">
        <f>+'Sanitation Data'!I28</f>
        <v>0</v>
      </c>
      <c r="DK6" s="294">
        <f>+'Sanitation Data'!I29</f>
        <v>0</v>
      </c>
      <c r="DL6" s="294">
        <f>+'Sanitation Data'!I30</f>
        <v>0</v>
      </c>
      <c r="DM6" s="294">
        <f>+'Sanitation Data'!I31</f>
        <v>0</v>
      </c>
      <c r="DN6" s="294">
        <f>+'Sanitation Data'!I32</f>
        <v>0</v>
      </c>
      <c r="DO6" s="294">
        <f>+'Hygiene Data'!D11</f>
        <v>0</v>
      </c>
      <c r="DP6" s="294">
        <f>+'Hygiene Data'!D12</f>
        <v>0</v>
      </c>
      <c r="DQ6" s="294">
        <f>+'Hygiene Data'!D13</f>
        <v>0</v>
      </c>
      <c r="DR6" s="294">
        <f>+'Hygiene Data'!E11</f>
        <v>0</v>
      </c>
      <c r="DS6" s="294">
        <f>+'Hygiene Data'!E12</f>
        <v>0</v>
      </c>
      <c r="DT6" s="294">
        <f>+'Hygiene Data'!E13</f>
        <v>0</v>
      </c>
      <c r="DU6" s="294">
        <f>+'Hygiene Data'!F11</f>
        <v>0</v>
      </c>
      <c r="DV6" s="294">
        <f>+'Hygiene Data'!F12</f>
        <v>0</v>
      </c>
      <c r="DW6" s="294">
        <f>+'Hygiene Data'!F13</f>
        <v>0</v>
      </c>
      <c r="DX6" s="294">
        <f>+'Hygiene Data'!G11</f>
        <v>0</v>
      </c>
      <c r="DY6" s="294">
        <f>+'Hygiene Data'!G12</f>
        <v>0</v>
      </c>
      <c r="DZ6" s="294">
        <f>+'Hygiene Data'!G13</f>
        <v>0</v>
      </c>
      <c r="EA6" s="294">
        <f>+'Hygiene Data'!H11</f>
        <v>0</v>
      </c>
      <c r="EB6" s="294">
        <f>+'Hygiene Data'!H12</f>
        <v>0</v>
      </c>
      <c r="EC6" s="294">
        <f>+'Hygiene Data'!H13</f>
        <v>0</v>
      </c>
      <c r="ED6" s="294">
        <f>+'Hygiene Data'!I11</f>
        <v>0</v>
      </c>
      <c r="EE6" s="294">
        <f>+'Hygiene Data'!I12</f>
        <v>0</v>
      </c>
      <c r="EF6" s="294">
        <f>+'Hygiene Data'!I13</f>
        <v>0</v>
      </c>
    </row>
    <row xmlns:x14ac="http://schemas.microsoft.com/office/spreadsheetml/2009/9/ac" r="7" x14ac:dyDescent="0.2">
      <c r="A7" s="38" t="str">
        <f ca="true">+IF(OFFSET('Water Data'!$B$2,0,10*ROW('Water Data'!E1))="","",OFFSET('Water Data'!$B$2,0,10*ROW('Water Data'!E1)))</f>
        <v>HND_2012_CEN</v>
      </c>
      <c r="B7" s="38" t="str">
        <f ca="true">+IF(OFFSET('Water Data'!$C$2,0,10*ROW('Water Data'!F1))="","",OFFSET('Water Data'!$C$2,0,10*ROW('Water Data'!F1)))</f>
        <v>Census</v>
      </c>
      <c r="C7" s="350">
        <f t="shared" ref="C7:C70" ca="true" si="0">+IF(ISNUMBER(VALUE(MID(A7,5,4))), VALUE(MID(A7, 5,4)),"")</f>
        <v>2012</v>
      </c>
      <c r="D7" s="98">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81.099999999999994</v>
      </c>
      <c r="E7" s="98">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72.400000000000006</v>
      </c>
      <c r="F7" s="98"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8"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8"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8"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8"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8"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8"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8"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8"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8"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8"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8"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8"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8"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8"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8"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9"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9"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[68]</v>
      </c>
      <c r="X7" s="99" t="str">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[18]</v>
      </c>
      <c r="Y7" s="99"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9"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[18]</v>
      </c>
      <c r="AA7" s="99"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9"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9"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9"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9"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9"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9"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9"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9"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9"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9"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9"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9"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9"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9"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9"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9"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9"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9"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9"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9"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9"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9"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9"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9"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0"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0"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0"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0"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0"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0"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0"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0"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0"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0"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0"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0"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0"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0"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0"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0"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0"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0"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4"/>
      <c r="BS7" s="294" t="str">
        <f ca="true">+IF(OFFSET('Water Data'!$D$27,0,10*ROW('Water Data'!D1))="","",OFFSET('Water Data'!$D$27,0,10*ROW('Water Data'!D1)))</f>
        <v>Yes</v>
      </c>
      <c r="BT7" s="294" t="str">
        <f ca="true">+IF(OFFSET('Water Data'!$D$28,0,10*ROW('Water Data'!D1))="","",OFFSET('Water Data'!$D$28,0,10*ROW('Water Data'!D1)))</f>
        <v>Yes</v>
      </c>
      <c r="BU7" s="294" t="str">
        <f ca="true">+IF(OFFSET('Water Data'!$D$29,0,10*ROW('Water Data'!D1))="","",OFFSET('Water Data'!$D$29,0,10*ROW('Water Data'!D1)))</f>
        <v/>
      </c>
      <c r="BV7" s="294" t="str">
        <f ca="true">+IF(OFFSET('Water Data'!$E$27,0,10*ROW('Water Data'!E1))="","",OFFSET('Water Data'!$E$27,0,10*ROW('Water Data'!E1)))</f>
        <v/>
      </c>
      <c r="BW7" s="294" t="str">
        <f ca="true">+IF(OFFSET('Water Data'!$E$28,0,10*ROW('Water Data'!E1))="","",OFFSET('Water Data'!$E$28,0,10*ROW('Water Data'!E1)))</f>
        <v/>
      </c>
      <c r="BX7" s="294" t="str">
        <f ca="true">+IF(OFFSET('Water Data'!$E$29,0,10*ROW('Water Data'!E1))="","",OFFSET('Water Data'!$E$29,0,10*ROW('Water Data'!E1)))</f>
        <v/>
      </c>
      <c r="BY7" s="294" t="str">
        <f ca="true">+IF(OFFSET('Water Data'!$F$27,0,10*ROW('Water Data'!F1))="","",OFFSET('Water Data'!$F$27,0,10*ROW('Water Data'!F1)))</f>
        <v/>
      </c>
      <c r="BZ7" s="294" t="str">
        <f ca="true">+IF(OFFSET('Water Data'!$F$28,0,10*ROW('Water Data'!F1))="","",OFFSET('Water Data'!$F$28,0,10*ROW('Water Data'!F1)))</f>
        <v/>
      </c>
      <c r="CA7" s="294" t="str">
        <f ca="true">+IF(OFFSET('Water Data'!$F$29,0,10*ROW('Water Data'!F1))="","",OFFSET('Water Data'!$F$29,0,10*ROW('Water Data'!F1)))</f>
        <v/>
      </c>
      <c r="CB7" s="294" t="str">
        <f ca="true">+IF(OFFSET('Water Data'!$G$27,0,10*ROW('Water Data'!G1))="","",OFFSET('Water Data'!$G$27,0,10*ROW('Water Data'!G1)))</f>
        <v/>
      </c>
      <c r="CC7" s="294" t="str">
        <f ca="true">+IF(OFFSET('Water Data'!$G$28,0,10*ROW('Water Data'!G1))="","",OFFSET('Water Data'!$G$28,0,10*ROW('Water Data'!G1)))</f>
        <v/>
      </c>
      <c r="CD7" s="294" t="str">
        <f ca="true">+IF(OFFSET('Water Data'!$G$29,0,10*ROW('Water Data'!G1))="","",OFFSET('Water Data'!$G$29,0,10*ROW('Water Data'!G1)))</f>
        <v/>
      </c>
      <c r="CE7" s="294" t="str">
        <f ca="true">+IF(OFFSET('Water Data'!$H$27,0,10*ROW('Water Data'!H1))="","",OFFSET('Water Data'!$H$27,0,10*ROW('Water Data'!H1)))</f>
        <v/>
      </c>
      <c r="CF7" s="294" t="str">
        <f ca="true">+IF(OFFSET('Water Data'!$H$28,0,10*ROW('Water Data'!H1))="","",OFFSET('Water Data'!$H$28,0,10*ROW('Water Data'!H1)))</f>
        <v/>
      </c>
      <c r="CG7" s="294" t="str">
        <f ca="true">+IF(OFFSET('Water Data'!$H$29,0,10*ROW('Water Data'!H1))="","",OFFSET('Water Data'!$H$29,0,10*ROW('Water Data'!H1)))</f>
        <v/>
      </c>
      <c r="CH7" s="294" t="str">
        <f ca="true">+IF(OFFSET('Water Data'!$I$27,0,10*ROW('Water Data'!I1))="","",OFFSET('Water Data'!$I$27,0,10*ROW('Water Data'!I1)))</f>
        <v/>
      </c>
      <c r="CI7" s="294" t="str">
        <f ca="true">+IF(OFFSET('Water Data'!$I$28,0,10*ROW('Water Data'!I1))="","",OFFSET('Water Data'!$I$28,0,10*ROW('Water Data'!I1)))</f>
        <v/>
      </c>
      <c r="CJ7" s="294" t="str">
        <f ca="true">+IF(OFFSET('Water Data'!$I$29,0,10*ROW('Water Data'!I1))="","",OFFSET('Water Data'!$I$29,0,10*ROW('Water Data'!I1)))</f>
        <v/>
      </c>
      <c r="CK7" s="294" t="str">
        <f ca="true">+IF(OFFSET('Sanitation Data'!$D$28,0,10*ROW('Sanitation Data'!D1))="","",OFFSET('Sanitation Data'!$D$28,0,10*ROW('Sanitation Data'!D1)))</f>
        <v/>
      </c>
      <c r="CL7" s="294" t="str">
        <f ca="true">+IF(OFFSET('Sanitation Data'!$D$29,0,10*ROW('Sanitation Data'!D1))="","",OFFSET('Sanitation Data'!$D$29,0,10*ROW('Sanitation Data'!D1)))</f>
        <v>No</v>
      </c>
      <c r="CM7" s="294" t="str">
        <f ca="true">+IF(OFFSET('Sanitation Data'!$D$30,0,10*ROW('Sanitation Data'!D1))="","",OFFSET('Sanitation Data'!$D$30,0,10*ROW('Sanitation Data'!D1)))</f>
        <v>No</v>
      </c>
      <c r="CN7" s="294" t="str">
        <f ca="true">+IF(OFFSET('Sanitation Data'!$D$31,0,10*ROW('Sanitation Data'!D1))="","",OFFSET('Sanitation Data'!$D$31,0,10*ROW('Sanitation Data'!D1)))</f>
        <v/>
      </c>
      <c r="CO7" s="294" t="str">
        <f ca="true">+IF(OFFSET('Sanitation Data'!$D$32,0,10*ROW('Sanitation Data'!D1))="","",OFFSET('Sanitation Data'!$D$32,0,10*ROW('Sanitation Data'!D1)))</f>
        <v>No</v>
      </c>
      <c r="CP7" s="294" t="str">
        <f ca="true">+IF(OFFSET('Sanitation Data'!$E$28,0,10*ROW('Sanitation Data'!E1))="","",OFFSET('Sanitation Data'!$E$28,0,10*ROW('Sanitation Data'!E1)))</f>
        <v/>
      </c>
      <c r="CQ7" s="294" t="str">
        <f ca="true">+IF(OFFSET('Sanitation Data'!$E$29,0,10*ROW('Sanitation Data'!E1))="","",OFFSET('Sanitation Data'!$E$29,0,10*ROW('Sanitation Data'!E1)))</f>
        <v/>
      </c>
      <c r="CR7" s="294" t="str">
        <f ca="true">+IF(OFFSET('Sanitation Data'!$E$30,0,10*ROW('Sanitation Data'!E1))="","",OFFSET('Sanitation Data'!$E$30,0,10*ROW('Sanitation Data'!E1)))</f>
        <v/>
      </c>
      <c r="CS7" s="294" t="str">
        <f ca="true">+IF(OFFSET('Sanitation Data'!$E$31,0,10*ROW('Sanitation Data'!E1))="","",OFFSET('Sanitation Data'!$E$31,0,10*ROW('Sanitation Data'!E1)))</f>
        <v/>
      </c>
      <c r="CT7" s="294" t="str">
        <f ca="true">+IF(OFFSET('Sanitation Data'!$E$32,0,10*ROW('Sanitation Data'!E1))="","",OFFSET('Sanitation Data'!$E$32,0,10*ROW('Sanitation Data'!E1)))</f>
        <v/>
      </c>
      <c r="CU7" s="294" t="str">
        <f ca="true">+IF(OFFSET('Sanitation Data'!$F$28,0,10*ROW('Sanitation Data'!F1))="","",OFFSET('Sanitation Data'!$F$28,0,10*ROW('Sanitation Data'!F1)))</f>
        <v/>
      </c>
      <c r="CV7" s="294" t="str">
        <f ca="true">+IF(OFFSET('Sanitation Data'!$F$29,0,10*ROW('Sanitation Data'!F1))="","",OFFSET('Sanitation Data'!$F$29,0,10*ROW('Sanitation Data'!F1)))</f>
        <v/>
      </c>
      <c r="CW7" s="294" t="str">
        <f ca="true">+IF(OFFSET('Sanitation Data'!$F$30,0,10*ROW('Sanitation Data'!F1))="","",OFFSET('Sanitation Data'!$F$30,0,10*ROW('Sanitation Data'!F1)))</f>
        <v/>
      </c>
      <c r="CX7" s="294" t="str">
        <f ca="true">+IF(OFFSET('Sanitation Data'!$F$31,0,10*ROW('Sanitation Data'!F1))="","",OFFSET('Sanitation Data'!$F$31,0,10*ROW('Sanitation Data'!F1)))</f>
        <v/>
      </c>
      <c r="CY7" s="294" t="str">
        <f ca="true">+IF(OFFSET('Sanitation Data'!$F$32,0,10*ROW('Sanitation Data'!F1))="","",OFFSET('Sanitation Data'!$F$32,0,10*ROW('Sanitation Data'!F1)))</f>
        <v/>
      </c>
      <c r="CZ7" s="294" t="str">
        <f ca="true">+IF(OFFSET('Sanitation Data'!$G$28,0,10*ROW('Sanitation Data'!G1))="","",OFFSET('Sanitation Data'!$G$28,0,10*ROW('Sanitation Data'!G1)))</f>
        <v/>
      </c>
      <c r="DA7" s="294" t="str">
        <f ca="true">+IF(OFFSET('Sanitation Data'!$G$29,0,10*ROW('Sanitation Data'!G1))="","",OFFSET('Sanitation Data'!$G$29,0,10*ROW('Sanitation Data'!G1)))</f>
        <v/>
      </c>
      <c r="DB7" s="294" t="str">
        <f ca="true">+IF(OFFSET('Sanitation Data'!$G$30,0,10*ROW('Sanitation Data'!G1))="","",OFFSET('Sanitation Data'!$G$30,0,10*ROW('Sanitation Data'!G1)))</f>
        <v/>
      </c>
      <c r="DC7" s="294" t="str">
        <f ca="true">+IF(OFFSET('Sanitation Data'!$G$31,0,10*ROW('Sanitation Data'!G1))="","",OFFSET('Sanitation Data'!$G$31,0,10*ROW('Sanitation Data'!G1)))</f>
        <v/>
      </c>
      <c r="DD7" s="294" t="str">
        <f ca="true">+IF(OFFSET('Sanitation Data'!$G$32,0,10*ROW('Sanitation Data'!G1))="","",OFFSET('Sanitation Data'!$G$32,0,10*ROW('Sanitation Data'!G1)))</f>
        <v/>
      </c>
      <c r="DE7" s="294" t="str">
        <f ca="true">+IF(OFFSET('Sanitation Data'!$H$28,0,10*ROW('Sanitation Data'!H1))="","",OFFSET('Sanitation Data'!$H$28,0,10*ROW('Sanitation Data'!H1)))</f>
        <v/>
      </c>
      <c r="DF7" s="294" t="str">
        <f ca="true">+IF(OFFSET('Sanitation Data'!$H$29,0,10*ROW('Sanitation Data'!H1))="","",OFFSET('Sanitation Data'!$H$29,0,10*ROW('Sanitation Data'!H1)))</f>
        <v/>
      </c>
      <c r="DG7" s="294" t="str">
        <f ca="true">+IF(OFFSET('Sanitation Data'!$H$30,0,10*ROW('Sanitation Data'!H1))="","",OFFSET('Sanitation Data'!$H$30,0,10*ROW('Sanitation Data'!H1)))</f>
        <v/>
      </c>
      <c r="DH7" s="294" t="str">
        <f ca="true">+IF(OFFSET('Sanitation Data'!$H$31,0,10*ROW('Sanitation Data'!H1))="","",OFFSET('Sanitation Data'!$H$31,0,10*ROW('Sanitation Data'!H1)))</f>
        <v/>
      </c>
      <c r="DI7" s="294" t="str">
        <f ca="true">+IF(OFFSET('Sanitation Data'!$H$32,0,10*ROW('Sanitation Data'!H1))="","",OFFSET('Sanitation Data'!$H$32,0,10*ROW('Sanitation Data'!H1)))</f>
        <v/>
      </c>
      <c r="DJ7" s="294" t="str">
        <f ca="true">+IF(OFFSET('Sanitation Data'!$I$28,0,10*ROW('Sanitation Data'!I1))="","",OFFSET('Sanitation Data'!$I$28,0,10*ROW('Sanitation Data'!I1)))</f>
        <v/>
      </c>
      <c r="DK7" s="294" t="str">
        <f ca="true">+IF(OFFSET('Sanitation Data'!$I$29,0,10*ROW('Sanitation Data'!I1))="","",OFFSET('Sanitation Data'!$I$29,0,10*ROW('Sanitation Data'!I1)))</f>
        <v/>
      </c>
      <c r="DL7" s="294" t="str">
        <f ca="true">+IF(OFFSET('Sanitation Data'!$I$30,0,10*ROW('Sanitation Data'!I1))="","",OFFSET('Sanitation Data'!$I$30,0,10*ROW('Sanitation Data'!I1)))</f>
        <v/>
      </c>
      <c r="DM7" s="294" t="str">
        <f ca="true">+IF(OFFSET('Sanitation Data'!$I$31,0,10*ROW('Sanitation Data'!I1))="","",OFFSET('Sanitation Data'!$I$31,0,10*ROW('Sanitation Data'!I1)))</f>
        <v/>
      </c>
      <c r="DN7" s="294" t="str">
        <f ca="true">+IF(OFFSET('Sanitation Data'!$I$32,0,10*ROW('Sanitation Data'!I1))="","",OFFSET('Sanitation Data'!$I$32,0,10*ROW('Sanitation Data'!I1)))</f>
        <v/>
      </c>
      <c r="DO7" s="294" t="str">
        <f ca="true">+IF(OFFSET('Hygiene Data'!$D$11,0,10*ROW('Hygiene Data'!D1))="","",OFFSET('Hygiene Data'!$D$11,0,10*ROW('Hygiene Data'!D1)))</f>
        <v/>
      </c>
      <c r="DP7" s="294" t="str">
        <f ca="true">+IF(OFFSET('Hygiene Data'!$D$12,0,10*ROW('Hygiene Data'!D1))="","",OFFSET('Hygiene Data'!$D$12,0,10*ROW('Hygiene Data'!D1)))</f>
        <v/>
      </c>
      <c r="DQ7" s="294" t="str">
        <f ca="true">+IF(OFFSET('Hygiene Data'!$D$13,0,10*ROW('Hygiene Data'!D1))="","",OFFSET('Hygiene Data'!$D$13,0,10*ROW('Hygiene Data'!D1)))</f>
        <v/>
      </c>
      <c r="DR7" s="294" t="str">
        <f ca="true">+IF(OFFSET('Hygiene Data'!$E$11,0,10*ROW('Hygiene Data'!E1))="","",OFFSET('Hygiene Data'!$E$11,0,10*ROW('Hygiene Data'!E1)))</f>
        <v/>
      </c>
      <c r="DS7" s="294" t="str">
        <f ca="true">+IF(OFFSET('Hygiene Data'!$E$12,0,10*ROW('Hygiene Data'!E1))="","",OFFSET('Hygiene Data'!$E$12,0,10*ROW('Hygiene Data'!E1)))</f>
        <v/>
      </c>
      <c r="DT7" s="294" t="str">
        <f ca="true">+IF(OFFSET('Hygiene Data'!$E$13,0,10*ROW('Hygiene Data'!E1))="","",OFFSET('Hygiene Data'!$E$13,0,10*ROW('Hygiene Data'!E1)))</f>
        <v/>
      </c>
      <c r="DU7" s="294" t="str">
        <f ca="true">+IF(OFFSET('Hygiene Data'!$F$11,0,10*ROW('Hygiene Data'!F1))="","",OFFSET('Hygiene Data'!$F$11,0,10*ROW('Hygiene Data'!F1)))</f>
        <v/>
      </c>
      <c r="DV7" s="294" t="str">
        <f ca="true">+IF(OFFSET('Hygiene Data'!$F$12,0,10*ROW('Hygiene Data'!F1))="","",OFFSET('Hygiene Data'!$F$12,0,10*ROW('Hygiene Data'!F1)))</f>
        <v/>
      </c>
      <c r="DW7" s="294" t="str">
        <f ca="true">+IF(OFFSET('Hygiene Data'!$F$13,0,10*ROW('Hygiene Data'!F1))="","",OFFSET('Hygiene Data'!$F$13,0,10*ROW('Hygiene Data'!F1)))</f>
        <v/>
      </c>
      <c r="DX7" s="294" t="str">
        <f ca="true">+IF(OFFSET('Hygiene Data'!$G$11,0,10*ROW('Hygiene Data'!G1))="","",OFFSET('Hygiene Data'!$G$11,0,10*ROW('Hygiene Data'!G1)))</f>
        <v/>
      </c>
      <c r="DY7" s="294" t="str">
        <f ca="true">+IF(OFFSET('Hygiene Data'!$G$12,0,10*ROW('Hygiene Data'!G1))="","",OFFSET('Hygiene Data'!$G$12,0,10*ROW('Hygiene Data'!G1)))</f>
        <v/>
      </c>
      <c r="DZ7" s="294" t="str">
        <f ca="true">+IF(OFFSET('Hygiene Data'!$G$13,0,10*ROW('Hygiene Data'!G1))="","",OFFSET('Hygiene Data'!$G$13,0,10*ROW('Hygiene Data'!G1)))</f>
        <v/>
      </c>
      <c r="EA7" s="294" t="str">
        <f ca="true">+IF(OFFSET('Hygiene Data'!$H$11,0,10*ROW('Hygiene Data'!H1))="","",OFFSET('Hygiene Data'!$H$11,0,10*ROW('Hygiene Data'!H1)))</f>
        <v/>
      </c>
      <c r="EB7" s="294" t="str">
        <f ca="true">+IF(OFFSET('Hygiene Data'!$H$12,0,10*ROW('Hygiene Data'!H1))="","",OFFSET('Hygiene Data'!$H$12,0,10*ROW('Hygiene Data'!H1)))</f>
        <v/>
      </c>
      <c r="EC7" s="294" t="str">
        <f ca="true">+IF(OFFSET('Hygiene Data'!$H$13,0,10*ROW('Hygiene Data'!H1))="","",OFFSET('Hygiene Data'!$H$13,0,10*ROW('Hygiene Data'!H1)))</f>
        <v/>
      </c>
      <c r="ED7" s="294" t="str">
        <f ca="true">+IF(OFFSET('Hygiene Data'!$I$11,0,10*ROW('Hygiene Data'!I1))="","",OFFSET('Hygiene Data'!$I$11,0,10*ROW('Hygiene Data'!I1)))</f>
        <v/>
      </c>
      <c r="EE7" s="294" t="str">
        <f ca="true">+IF(OFFSET('Hygiene Data'!$I$12,0,10*ROW('Hygiene Data'!I1))="","",OFFSET('Hygiene Data'!$I$12,0,10*ROW('Hygiene Data'!I1)))</f>
        <v/>
      </c>
      <c r="EF7" s="294"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HND_2012_EMIS</v>
      </c>
      <c r="B8" s="38" t="str">
        <f ca="true">+IF(OFFSET('Water Data'!$C$2,0,10*ROW('Water Data'!F2))="","",OFFSET('Water Data'!$C$2,0,10*ROW('Water Data'!F2)))</f>
        <v>EMIS</v>
      </c>
      <c r="C8" s="350">
        <f t="shared" ca="true" si="0"/>
        <v>2012</v>
      </c>
      <c r="D8" s="98">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86.5</v>
      </c>
      <c r="E8" s="98">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75.3</v>
      </c>
      <c r="F8" s="98">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39.381900000000002</v>
      </c>
      <c r="G8" s="98"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8"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8"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8"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8"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8"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8"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8"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8"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8"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8"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8"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8"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8"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8"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9"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9">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81.531658669677299</v>
      </c>
      <c r="X8" s="99">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67.330501988053513</v>
      </c>
      <c r="Y8" s="99"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9">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67.3</v>
      </c>
      <c r="AA8" s="99"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9"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9"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9"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9"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9"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9"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9"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9"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9"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9"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9"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9"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9"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9"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9"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9"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9"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9"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9"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9"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9"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9"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9"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9"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0"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0">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59.2</v>
      </c>
      <c r="BB8" s="100"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0"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0"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0"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0"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0"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0"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0"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0"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0"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0"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0"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0"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0"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0"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0"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4"/>
      <c r="BS8" s="294" t="str">
        <f ca="true">+IF(OFFSET('Water Data'!$D$27,0,10*ROW('Water Data'!D2))="","",OFFSET('Water Data'!$D$27,0,10*ROW('Water Data'!D2)))</f>
        <v>Yes</v>
      </c>
      <c r="BT8" s="294" t="str">
        <f ca="true">+IF(OFFSET('Water Data'!$D$28,0,10*ROW('Water Data'!D2))="","",OFFSET('Water Data'!$D$28,0,10*ROW('Water Data'!D2)))</f>
        <v>Yes</v>
      </c>
      <c r="BU8" s="294" t="str">
        <f ca="true">+IF(OFFSET('Water Data'!$D$29,0,10*ROW('Water Data'!D2))="","",OFFSET('Water Data'!$D$29,0,10*ROW('Water Data'!D2)))</f>
        <v>Yes</v>
      </c>
      <c r="BV8" s="294" t="str">
        <f ca="true">+IF(OFFSET('Water Data'!$E$27,0,10*ROW('Water Data'!E2))="","",OFFSET('Water Data'!$E$27,0,10*ROW('Water Data'!E2)))</f>
        <v/>
      </c>
      <c r="BW8" s="294" t="str">
        <f ca="true">+IF(OFFSET('Water Data'!$E$28,0,10*ROW('Water Data'!E2))="","",OFFSET('Water Data'!$E$28,0,10*ROW('Water Data'!E2)))</f>
        <v/>
      </c>
      <c r="BX8" s="294" t="str">
        <f ca="true">+IF(OFFSET('Water Data'!$E$29,0,10*ROW('Water Data'!E2))="","",OFFSET('Water Data'!$E$29,0,10*ROW('Water Data'!E2)))</f>
        <v/>
      </c>
      <c r="BY8" s="294" t="str">
        <f ca="true">+IF(OFFSET('Water Data'!$F$27,0,10*ROW('Water Data'!F2))="","",OFFSET('Water Data'!$F$27,0,10*ROW('Water Data'!F2)))</f>
        <v/>
      </c>
      <c r="BZ8" s="294" t="str">
        <f ca="true">+IF(OFFSET('Water Data'!$F$28,0,10*ROW('Water Data'!F2))="","",OFFSET('Water Data'!$F$28,0,10*ROW('Water Data'!F2)))</f>
        <v/>
      </c>
      <c r="CA8" s="294" t="str">
        <f ca="true">+IF(OFFSET('Water Data'!$F$29,0,10*ROW('Water Data'!F2))="","",OFFSET('Water Data'!$F$29,0,10*ROW('Water Data'!F2)))</f>
        <v/>
      </c>
      <c r="CB8" s="294" t="str">
        <f ca="true">+IF(OFFSET('Water Data'!$G$27,0,10*ROW('Water Data'!G2))="","",OFFSET('Water Data'!$G$27,0,10*ROW('Water Data'!G2)))</f>
        <v/>
      </c>
      <c r="CC8" s="294" t="str">
        <f ca="true">+IF(OFFSET('Water Data'!$G$28,0,10*ROW('Water Data'!G2))="","",OFFSET('Water Data'!$G$28,0,10*ROW('Water Data'!G2)))</f>
        <v/>
      </c>
      <c r="CD8" s="294" t="str">
        <f ca="true">+IF(OFFSET('Water Data'!$G$29,0,10*ROW('Water Data'!G2))="","",OFFSET('Water Data'!$G$29,0,10*ROW('Water Data'!G2)))</f>
        <v/>
      </c>
      <c r="CE8" s="294" t="str">
        <f ca="true">+IF(OFFSET('Water Data'!$H$27,0,10*ROW('Water Data'!H2))="","",OFFSET('Water Data'!$H$27,0,10*ROW('Water Data'!H2)))</f>
        <v/>
      </c>
      <c r="CF8" s="294" t="str">
        <f ca="true">+IF(OFFSET('Water Data'!$H$28,0,10*ROW('Water Data'!H2))="","",OFFSET('Water Data'!$H$28,0,10*ROW('Water Data'!H2)))</f>
        <v/>
      </c>
      <c r="CG8" s="294" t="str">
        <f ca="true">+IF(OFFSET('Water Data'!$H$29,0,10*ROW('Water Data'!H2))="","",OFFSET('Water Data'!$H$29,0,10*ROW('Water Data'!H2)))</f>
        <v/>
      </c>
      <c r="CH8" s="294" t="str">
        <f ca="true">+IF(OFFSET('Water Data'!$I$27,0,10*ROW('Water Data'!I2))="","",OFFSET('Water Data'!$I$27,0,10*ROW('Water Data'!I2)))</f>
        <v/>
      </c>
      <c r="CI8" s="294" t="str">
        <f ca="true">+IF(OFFSET('Water Data'!$I$28,0,10*ROW('Water Data'!I2))="","",OFFSET('Water Data'!$I$28,0,10*ROW('Water Data'!I2)))</f>
        <v/>
      </c>
      <c r="CJ8" s="294" t="str">
        <f ca="true">+IF(OFFSET('Water Data'!$I$29,0,10*ROW('Water Data'!I2))="","",OFFSET('Water Data'!$I$29,0,10*ROW('Water Data'!I2)))</f>
        <v/>
      </c>
      <c r="CK8" s="294" t="str">
        <f ca="true">+IF(OFFSET('Sanitation Data'!$D$28,0,10*ROW('Sanitation Data'!D2))="","",OFFSET('Sanitation Data'!$D$28,0,10*ROW('Sanitation Data'!D2)))</f>
        <v/>
      </c>
      <c r="CL8" s="294" t="str">
        <f ca="true">+IF(OFFSET('Sanitation Data'!$D$29,0,10*ROW('Sanitation Data'!D2))="","",OFFSET('Sanitation Data'!$D$29,0,10*ROW('Sanitation Data'!D2)))</f>
        <v>Yes</v>
      </c>
      <c r="CM8" s="294" t="str">
        <f ca="true">+IF(OFFSET('Sanitation Data'!$D$30,0,10*ROW('Sanitation Data'!D2))="","",OFFSET('Sanitation Data'!$D$30,0,10*ROW('Sanitation Data'!D2)))</f>
        <v>Yes</v>
      </c>
      <c r="CN8" s="294" t="str">
        <f ca="true">+IF(OFFSET('Sanitation Data'!$D$31,0,10*ROW('Sanitation Data'!D2))="","",OFFSET('Sanitation Data'!$D$31,0,10*ROW('Sanitation Data'!D2)))</f>
        <v/>
      </c>
      <c r="CO8" s="294" t="str">
        <f ca="true">+IF(OFFSET('Sanitation Data'!$D$32,0,10*ROW('Sanitation Data'!D2))="","",OFFSET('Sanitation Data'!$D$32,0,10*ROW('Sanitation Data'!D2)))</f>
        <v>Yes</v>
      </c>
      <c r="CP8" s="294" t="str">
        <f ca="true">+IF(OFFSET('Sanitation Data'!$E$28,0,10*ROW('Sanitation Data'!E2))="","",OFFSET('Sanitation Data'!$E$28,0,10*ROW('Sanitation Data'!E2)))</f>
        <v/>
      </c>
      <c r="CQ8" s="294" t="str">
        <f ca="true">+IF(OFFSET('Sanitation Data'!$E$29,0,10*ROW('Sanitation Data'!E2))="","",OFFSET('Sanitation Data'!$E$29,0,10*ROW('Sanitation Data'!E2)))</f>
        <v/>
      </c>
      <c r="CR8" s="294" t="str">
        <f ca="true">+IF(OFFSET('Sanitation Data'!$E$30,0,10*ROW('Sanitation Data'!E2))="","",OFFSET('Sanitation Data'!$E$30,0,10*ROW('Sanitation Data'!E2)))</f>
        <v/>
      </c>
      <c r="CS8" s="294" t="str">
        <f ca="true">+IF(OFFSET('Sanitation Data'!$E$31,0,10*ROW('Sanitation Data'!E2))="","",OFFSET('Sanitation Data'!$E$31,0,10*ROW('Sanitation Data'!E2)))</f>
        <v/>
      </c>
      <c r="CT8" s="294" t="str">
        <f ca="true">+IF(OFFSET('Sanitation Data'!$E$32,0,10*ROW('Sanitation Data'!E2))="","",OFFSET('Sanitation Data'!$E$32,0,10*ROW('Sanitation Data'!E2)))</f>
        <v/>
      </c>
      <c r="CU8" s="294" t="str">
        <f ca="true">+IF(OFFSET('Sanitation Data'!$F$28,0,10*ROW('Sanitation Data'!F2))="","",OFFSET('Sanitation Data'!$F$28,0,10*ROW('Sanitation Data'!F2)))</f>
        <v/>
      </c>
      <c r="CV8" s="294" t="str">
        <f ca="true">+IF(OFFSET('Sanitation Data'!$F$29,0,10*ROW('Sanitation Data'!F2))="","",OFFSET('Sanitation Data'!$F$29,0,10*ROW('Sanitation Data'!F2)))</f>
        <v/>
      </c>
      <c r="CW8" s="294" t="str">
        <f ca="true">+IF(OFFSET('Sanitation Data'!$F$30,0,10*ROW('Sanitation Data'!F2))="","",OFFSET('Sanitation Data'!$F$30,0,10*ROW('Sanitation Data'!F2)))</f>
        <v/>
      </c>
      <c r="CX8" s="294" t="str">
        <f ca="true">+IF(OFFSET('Sanitation Data'!$F$31,0,10*ROW('Sanitation Data'!F2))="","",OFFSET('Sanitation Data'!$F$31,0,10*ROW('Sanitation Data'!F2)))</f>
        <v/>
      </c>
      <c r="CY8" s="294" t="str">
        <f ca="true">+IF(OFFSET('Sanitation Data'!$F$32,0,10*ROW('Sanitation Data'!F2))="","",OFFSET('Sanitation Data'!$F$32,0,10*ROW('Sanitation Data'!F2)))</f>
        <v/>
      </c>
      <c r="CZ8" s="294" t="str">
        <f ca="true">+IF(OFFSET('Sanitation Data'!$G$28,0,10*ROW('Sanitation Data'!G2))="","",OFFSET('Sanitation Data'!$G$28,0,10*ROW('Sanitation Data'!G2)))</f>
        <v/>
      </c>
      <c r="DA8" s="294" t="str">
        <f ca="true">+IF(OFFSET('Sanitation Data'!$G$29,0,10*ROW('Sanitation Data'!G2))="","",OFFSET('Sanitation Data'!$G$29,0,10*ROW('Sanitation Data'!G2)))</f>
        <v/>
      </c>
      <c r="DB8" s="294" t="str">
        <f ca="true">+IF(OFFSET('Sanitation Data'!$G$30,0,10*ROW('Sanitation Data'!G2))="","",OFFSET('Sanitation Data'!$G$30,0,10*ROW('Sanitation Data'!G2)))</f>
        <v/>
      </c>
      <c r="DC8" s="294" t="str">
        <f ca="true">+IF(OFFSET('Sanitation Data'!$G$31,0,10*ROW('Sanitation Data'!G2))="","",OFFSET('Sanitation Data'!$G$31,0,10*ROW('Sanitation Data'!G2)))</f>
        <v/>
      </c>
      <c r="DD8" s="294" t="str">
        <f ca="true">+IF(OFFSET('Sanitation Data'!$G$32,0,10*ROW('Sanitation Data'!G2))="","",OFFSET('Sanitation Data'!$G$32,0,10*ROW('Sanitation Data'!G2)))</f>
        <v/>
      </c>
      <c r="DE8" s="294" t="str">
        <f ca="true">+IF(OFFSET('Sanitation Data'!$H$28,0,10*ROW('Sanitation Data'!H2))="","",OFFSET('Sanitation Data'!$H$28,0,10*ROW('Sanitation Data'!H2)))</f>
        <v/>
      </c>
      <c r="DF8" s="294" t="str">
        <f ca="true">+IF(OFFSET('Sanitation Data'!$H$29,0,10*ROW('Sanitation Data'!H2))="","",OFFSET('Sanitation Data'!$H$29,0,10*ROW('Sanitation Data'!H2)))</f>
        <v/>
      </c>
      <c r="DG8" s="294" t="str">
        <f ca="true">+IF(OFFSET('Sanitation Data'!$H$30,0,10*ROW('Sanitation Data'!H2))="","",OFFSET('Sanitation Data'!$H$30,0,10*ROW('Sanitation Data'!H2)))</f>
        <v/>
      </c>
      <c r="DH8" s="294" t="str">
        <f ca="true">+IF(OFFSET('Sanitation Data'!$H$31,0,10*ROW('Sanitation Data'!H2))="","",OFFSET('Sanitation Data'!$H$31,0,10*ROW('Sanitation Data'!H2)))</f>
        <v/>
      </c>
      <c r="DI8" s="294" t="str">
        <f ca="true">+IF(OFFSET('Sanitation Data'!$H$32,0,10*ROW('Sanitation Data'!H2))="","",OFFSET('Sanitation Data'!$H$32,0,10*ROW('Sanitation Data'!H2)))</f>
        <v/>
      </c>
      <c r="DJ8" s="294" t="str">
        <f ca="true">+IF(OFFSET('Sanitation Data'!$I$28,0,10*ROW('Sanitation Data'!I2))="","",OFFSET('Sanitation Data'!$I$28,0,10*ROW('Sanitation Data'!I2)))</f>
        <v/>
      </c>
      <c r="DK8" s="294" t="str">
        <f ca="true">+IF(OFFSET('Sanitation Data'!$I$29,0,10*ROW('Sanitation Data'!I2))="","",OFFSET('Sanitation Data'!$I$29,0,10*ROW('Sanitation Data'!I2)))</f>
        <v/>
      </c>
      <c r="DL8" s="294" t="str">
        <f ca="true">+IF(OFFSET('Sanitation Data'!$I$30,0,10*ROW('Sanitation Data'!I2))="","",OFFSET('Sanitation Data'!$I$30,0,10*ROW('Sanitation Data'!I2)))</f>
        <v/>
      </c>
      <c r="DM8" s="294" t="str">
        <f ca="true">+IF(OFFSET('Sanitation Data'!$I$31,0,10*ROW('Sanitation Data'!I2))="","",OFFSET('Sanitation Data'!$I$31,0,10*ROW('Sanitation Data'!I2)))</f>
        <v/>
      </c>
      <c r="DN8" s="294" t="str">
        <f ca="true">+IF(OFFSET('Sanitation Data'!$I$32,0,10*ROW('Sanitation Data'!I2))="","",OFFSET('Sanitation Data'!$I$32,0,10*ROW('Sanitation Data'!I2)))</f>
        <v/>
      </c>
      <c r="DO8" s="294" t="str">
        <f ca="true">+IF(OFFSET('Hygiene Data'!$D$11,0,10*ROW('Hygiene Data'!D2))="","",OFFSET('Hygiene Data'!$D$11,0,10*ROW('Hygiene Data'!D2)))</f>
        <v/>
      </c>
      <c r="DP8" s="294" t="str">
        <f ca="true">+IF(OFFSET('Hygiene Data'!$D$12,0,10*ROW('Hygiene Data'!D2))="","",OFFSET('Hygiene Data'!$D$12,0,10*ROW('Hygiene Data'!D2)))</f>
        <v>Yes</v>
      </c>
      <c r="DQ8" s="294" t="str">
        <f ca="true">+IF(OFFSET('Hygiene Data'!$D$13,0,10*ROW('Hygiene Data'!D2))="","",OFFSET('Hygiene Data'!$D$13,0,10*ROW('Hygiene Data'!D2)))</f>
        <v/>
      </c>
      <c r="DR8" s="294" t="str">
        <f ca="true">+IF(OFFSET('Hygiene Data'!$E$11,0,10*ROW('Hygiene Data'!E2))="","",OFFSET('Hygiene Data'!$E$11,0,10*ROW('Hygiene Data'!E2)))</f>
        <v/>
      </c>
      <c r="DS8" s="294" t="str">
        <f ca="true">+IF(OFFSET('Hygiene Data'!$E$12,0,10*ROW('Hygiene Data'!E2))="","",OFFSET('Hygiene Data'!$E$12,0,10*ROW('Hygiene Data'!E2)))</f>
        <v/>
      </c>
      <c r="DT8" s="294" t="str">
        <f ca="true">+IF(OFFSET('Hygiene Data'!$E$13,0,10*ROW('Hygiene Data'!E2))="","",OFFSET('Hygiene Data'!$E$13,0,10*ROW('Hygiene Data'!E2)))</f>
        <v/>
      </c>
      <c r="DU8" s="294" t="str">
        <f ca="true">+IF(OFFSET('Hygiene Data'!$F$11,0,10*ROW('Hygiene Data'!F2))="","",OFFSET('Hygiene Data'!$F$11,0,10*ROW('Hygiene Data'!F2)))</f>
        <v/>
      </c>
      <c r="DV8" s="294" t="str">
        <f ca="true">+IF(OFFSET('Hygiene Data'!$F$12,0,10*ROW('Hygiene Data'!F2))="","",OFFSET('Hygiene Data'!$F$12,0,10*ROW('Hygiene Data'!F2)))</f>
        <v/>
      </c>
      <c r="DW8" s="294" t="str">
        <f ca="true">+IF(OFFSET('Hygiene Data'!$F$13,0,10*ROW('Hygiene Data'!F2))="","",OFFSET('Hygiene Data'!$F$13,0,10*ROW('Hygiene Data'!F2)))</f>
        <v/>
      </c>
      <c r="DX8" s="294" t="str">
        <f ca="true">+IF(OFFSET('Hygiene Data'!$G$11,0,10*ROW('Hygiene Data'!G2))="","",OFFSET('Hygiene Data'!$G$11,0,10*ROW('Hygiene Data'!G2)))</f>
        <v/>
      </c>
      <c r="DY8" s="294" t="str">
        <f ca="true">+IF(OFFSET('Hygiene Data'!$G$12,0,10*ROW('Hygiene Data'!G2))="","",OFFSET('Hygiene Data'!$G$12,0,10*ROW('Hygiene Data'!G2)))</f>
        <v/>
      </c>
      <c r="DZ8" s="294" t="str">
        <f ca="true">+IF(OFFSET('Hygiene Data'!$G$13,0,10*ROW('Hygiene Data'!G2))="","",OFFSET('Hygiene Data'!$G$13,0,10*ROW('Hygiene Data'!G2)))</f>
        <v/>
      </c>
      <c r="EA8" s="294" t="str">
        <f ca="true">+IF(OFFSET('Hygiene Data'!$H$11,0,10*ROW('Hygiene Data'!H2))="","",OFFSET('Hygiene Data'!$H$11,0,10*ROW('Hygiene Data'!H2)))</f>
        <v/>
      </c>
      <c r="EB8" s="294" t="str">
        <f ca="true">+IF(OFFSET('Hygiene Data'!$H$12,0,10*ROW('Hygiene Data'!H2))="","",OFFSET('Hygiene Data'!$H$12,0,10*ROW('Hygiene Data'!H2)))</f>
        <v/>
      </c>
      <c r="EC8" s="294" t="str">
        <f ca="true">+IF(OFFSET('Hygiene Data'!$H$13,0,10*ROW('Hygiene Data'!H2))="","",OFFSET('Hygiene Data'!$H$13,0,10*ROW('Hygiene Data'!H2)))</f>
        <v/>
      </c>
      <c r="ED8" s="294" t="str">
        <f ca="true">+IF(OFFSET('Hygiene Data'!$I$11,0,10*ROW('Hygiene Data'!I2))="","",OFFSET('Hygiene Data'!$I$11,0,10*ROW('Hygiene Data'!I2)))</f>
        <v/>
      </c>
      <c r="EE8" s="294" t="str">
        <f ca="true">+IF(OFFSET('Hygiene Data'!$I$12,0,10*ROW('Hygiene Data'!I2))="","",OFFSET('Hygiene Data'!$I$12,0,10*ROW('Hygiene Data'!I2)))</f>
        <v/>
      </c>
      <c r="EF8" s="294"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HND_2012_SIASAR</v>
      </c>
      <c r="B9" s="38" t="str">
        <f ca="true">+IF(OFFSET('Water Data'!$C$2,0,10*ROW('Water Data'!F3))="","",OFFSET('Water Data'!$C$2,0,10*ROW('Water Data'!F3)))</f>
        <v>Survey</v>
      </c>
      <c r="C9" s="350">
        <f t="shared" ca="true" si="0"/>
        <v>2012</v>
      </c>
      <c r="D9" s="98"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8"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8"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8"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8"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8"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8"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8">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71.573599999999999</v>
      </c>
      <c r="L9" s="98">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71.573599999999999</v>
      </c>
      <c r="M9" s="98"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8"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8"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8"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8"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8"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8"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8"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8"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9"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9"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9"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9"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9"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9"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9"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9"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9"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9"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9"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9">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93.908600000000007</v>
      </c>
      <c r="AH9" s="99"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9">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68.527900000000002</v>
      </c>
      <c r="AJ9" s="99"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9"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9"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9"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9"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9"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9"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9"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9"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9"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9"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9"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9"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9"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9"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9"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0"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100"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100"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0"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100"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100"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0"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100"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100" t="str">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[1]</v>
      </c>
      <c r="BI9" s="100"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0"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0"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0"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0"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0"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0"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0"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0"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4"/>
      <c r="BS9" s="294" t="str">
        <f ca="true">+IF(OFFSET('Water Data'!$D$27,0,10*ROW('Water Data'!D3))="","",OFFSET('Water Data'!$D$27,0,10*ROW('Water Data'!D3)))</f>
        <v/>
      </c>
      <c r="BT9" s="294" t="str">
        <f ca="true">+IF(OFFSET('Water Data'!$D$28,0,10*ROW('Water Data'!D3))="","",OFFSET('Water Data'!$D$28,0,10*ROW('Water Data'!D3)))</f>
        <v/>
      </c>
      <c r="BU9" s="294" t="str">
        <f ca="true">+IF(OFFSET('Water Data'!$D$29,0,10*ROW('Water Data'!D3))="","",OFFSET('Water Data'!$D$29,0,10*ROW('Water Data'!D3)))</f>
        <v/>
      </c>
      <c r="BV9" s="294" t="str">
        <f ca="true">+IF(OFFSET('Water Data'!$E$27,0,10*ROW('Water Data'!E3))="","",OFFSET('Water Data'!$E$27,0,10*ROW('Water Data'!E3)))</f>
        <v/>
      </c>
      <c r="BW9" s="294" t="str">
        <f ca="true">+IF(OFFSET('Water Data'!$E$28,0,10*ROW('Water Data'!E3))="","",OFFSET('Water Data'!$E$28,0,10*ROW('Water Data'!E3)))</f>
        <v/>
      </c>
      <c r="BX9" s="294" t="str">
        <f ca="true">+IF(OFFSET('Water Data'!$E$29,0,10*ROW('Water Data'!E3))="","",OFFSET('Water Data'!$E$29,0,10*ROW('Water Data'!E3)))</f>
        <v/>
      </c>
      <c r="BY9" s="294" t="str">
        <f ca="true">+IF(OFFSET('Water Data'!$F$27,0,10*ROW('Water Data'!F3))="","",OFFSET('Water Data'!$F$27,0,10*ROW('Water Data'!F3)))</f>
        <v/>
      </c>
      <c r="BZ9" s="294" t="str">
        <f ca="true">+IF(OFFSET('Water Data'!$F$28,0,10*ROW('Water Data'!F3))="","",OFFSET('Water Data'!$F$28,0,10*ROW('Water Data'!F3)))</f>
        <v>Yes</v>
      </c>
      <c r="CA9" s="294" t="str">
        <f ca="true">+IF(OFFSET('Water Data'!$F$29,0,10*ROW('Water Data'!F3))="","",OFFSET('Water Data'!$F$29,0,10*ROW('Water Data'!F3)))</f>
        <v>Yes</v>
      </c>
      <c r="CB9" s="294" t="str">
        <f ca="true">+IF(OFFSET('Water Data'!$G$27,0,10*ROW('Water Data'!G3))="","",OFFSET('Water Data'!$G$27,0,10*ROW('Water Data'!G3)))</f>
        <v/>
      </c>
      <c r="CC9" s="294" t="str">
        <f ca="true">+IF(OFFSET('Water Data'!$G$28,0,10*ROW('Water Data'!G3))="","",OFFSET('Water Data'!$G$28,0,10*ROW('Water Data'!G3)))</f>
        <v/>
      </c>
      <c r="CD9" s="294" t="str">
        <f ca="true">+IF(OFFSET('Water Data'!$G$29,0,10*ROW('Water Data'!G3))="","",OFFSET('Water Data'!$G$29,0,10*ROW('Water Data'!G3)))</f>
        <v/>
      </c>
      <c r="CE9" s="294" t="str">
        <f ca="true">+IF(OFFSET('Water Data'!$H$27,0,10*ROW('Water Data'!H3))="","",OFFSET('Water Data'!$H$27,0,10*ROW('Water Data'!H3)))</f>
        <v/>
      </c>
      <c r="CF9" s="294" t="str">
        <f ca="true">+IF(OFFSET('Water Data'!$H$28,0,10*ROW('Water Data'!H3))="","",OFFSET('Water Data'!$H$28,0,10*ROW('Water Data'!H3)))</f>
        <v/>
      </c>
      <c r="CG9" s="294" t="str">
        <f ca="true">+IF(OFFSET('Water Data'!$H$29,0,10*ROW('Water Data'!H3))="","",OFFSET('Water Data'!$H$29,0,10*ROW('Water Data'!H3)))</f>
        <v/>
      </c>
      <c r="CH9" s="294" t="str">
        <f ca="true">+IF(OFFSET('Water Data'!$I$27,0,10*ROW('Water Data'!I3))="","",OFFSET('Water Data'!$I$27,0,10*ROW('Water Data'!I3)))</f>
        <v/>
      </c>
      <c r="CI9" s="294" t="str">
        <f ca="true">+IF(OFFSET('Water Data'!$I$28,0,10*ROW('Water Data'!I3))="","",OFFSET('Water Data'!$I$28,0,10*ROW('Water Data'!I3)))</f>
        <v/>
      </c>
      <c r="CJ9" s="294" t="str">
        <f ca="true">+IF(OFFSET('Water Data'!$I$29,0,10*ROW('Water Data'!I3))="","",OFFSET('Water Data'!$I$29,0,10*ROW('Water Data'!I3)))</f>
        <v/>
      </c>
      <c r="CK9" s="294" t="str">
        <f ca="true">+IF(OFFSET('Sanitation Data'!$D$28,0,10*ROW('Sanitation Data'!D3))="","",OFFSET('Sanitation Data'!$D$28,0,10*ROW('Sanitation Data'!D3)))</f>
        <v/>
      </c>
      <c r="CL9" s="294" t="str">
        <f ca="true">+IF(OFFSET('Sanitation Data'!$D$29,0,10*ROW('Sanitation Data'!D3))="","",OFFSET('Sanitation Data'!$D$29,0,10*ROW('Sanitation Data'!D3)))</f>
        <v/>
      </c>
      <c r="CM9" s="294" t="str">
        <f ca="true">+IF(OFFSET('Sanitation Data'!$D$30,0,10*ROW('Sanitation Data'!D3))="","",OFFSET('Sanitation Data'!$D$30,0,10*ROW('Sanitation Data'!D3)))</f>
        <v/>
      </c>
      <c r="CN9" s="294" t="str">
        <f ca="true">+IF(OFFSET('Sanitation Data'!$D$31,0,10*ROW('Sanitation Data'!D3))="","",OFFSET('Sanitation Data'!$D$31,0,10*ROW('Sanitation Data'!D3)))</f>
        <v/>
      </c>
      <c r="CO9" s="294" t="str">
        <f ca="true">+IF(OFFSET('Sanitation Data'!$D$32,0,10*ROW('Sanitation Data'!D3))="","",OFFSET('Sanitation Data'!$D$32,0,10*ROW('Sanitation Data'!D3)))</f>
        <v/>
      </c>
      <c r="CP9" s="294" t="str">
        <f ca="true">+IF(OFFSET('Sanitation Data'!$E$28,0,10*ROW('Sanitation Data'!E3))="","",OFFSET('Sanitation Data'!$E$28,0,10*ROW('Sanitation Data'!E3)))</f>
        <v/>
      </c>
      <c r="CQ9" s="294" t="str">
        <f ca="true">+IF(OFFSET('Sanitation Data'!$E$29,0,10*ROW('Sanitation Data'!E3))="","",OFFSET('Sanitation Data'!$E$29,0,10*ROW('Sanitation Data'!E3)))</f>
        <v/>
      </c>
      <c r="CR9" s="294" t="str">
        <f ca="true">+IF(OFFSET('Sanitation Data'!$E$30,0,10*ROW('Sanitation Data'!E3))="","",OFFSET('Sanitation Data'!$E$30,0,10*ROW('Sanitation Data'!E3)))</f>
        <v/>
      </c>
      <c r="CS9" s="294" t="str">
        <f ca="true">+IF(OFFSET('Sanitation Data'!$E$31,0,10*ROW('Sanitation Data'!E3))="","",OFFSET('Sanitation Data'!$E$31,0,10*ROW('Sanitation Data'!E3)))</f>
        <v/>
      </c>
      <c r="CT9" s="294" t="str">
        <f ca="true">+IF(OFFSET('Sanitation Data'!$E$32,0,10*ROW('Sanitation Data'!E3))="","",OFFSET('Sanitation Data'!$E$32,0,10*ROW('Sanitation Data'!E3)))</f>
        <v/>
      </c>
      <c r="CU9" s="294" t="str">
        <f ca="true">+IF(OFFSET('Sanitation Data'!$F$28,0,10*ROW('Sanitation Data'!F3))="","",OFFSET('Sanitation Data'!$F$28,0,10*ROW('Sanitation Data'!F3)))</f>
        <v/>
      </c>
      <c r="CV9" s="294" t="str">
        <f ca="true">+IF(OFFSET('Sanitation Data'!$F$29,0,10*ROW('Sanitation Data'!F3))="","",OFFSET('Sanitation Data'!$F$29,0,10*ROW('Sanitation Data'!F3)))</f>
        <v>Yes</v>
      </c>
      <c r="CW9" s="294" t="str">
        <f ca="true">+IF(OFFSET('Sanitation Data'!$F$30,0,10*ROW('Sanitation Data'!F3))="","",OFFSET('Sanitation Data'!$F$30,0,10*ROW('Sanitation Data'!F3)))</f>
        <v/>
      </c>
      <c r="CX9" s="294" t="str">
        <f ca="true">+IF(OFFSET('Sanitation Data'!$F$31,0,10*ROW('Sanitation Data'!F3))="","",OFFSET('Sanitation Data'!$F$31,0,10*ROW('Sanitation Data'!F3)))</f>
        <v>Yes</v>
      </c>
      <c r="CY9" s="294" t="str">
        <f ca="true">+IF(OFFSET('Sanitation Data'!$F$32,0,10*ROW('Sanitation Data'!F3))="","",OFFSET('Sanitation Data'!$F$32,0,10*ROW('Sanitation Data'!F3)))</f>
        <v/>
      </c>
      <c r="CZ9" s="294" t="str">
        <f ca="true">+IF(OFFSET('Sanitation Data'!$G$28,0,10*ROW('Sanitation Data'!G3))="","",OFFSET('Sanitation Data'!$G$28,0,10*ROW('Sanitation Data'!G3)))</f>
        <v/>
      </c>
      <c r="DA9" s="294" t="str">
        <f ca="true">+IF(OFFSET('Sanitation Data'!$G$29,0,10*ROW('Sanitation Data'!G3))="","",OFFSET('Sanitation Data'!$G$29,0,10*ROW('Sanitation Data'!G3)))</f>
        <v/>
      </c>
      <c r="DB9" s="294" t="str">
        <f ca="true">+IF(OFFSET('Sanitation Data'!$G$30,0,10*ROW('Sanitation Data'!G3))="","",OFFSET('Sanitation Data'!$G$30,0,10*ROW('Sanitation Data'!G3)))</f>
        <v/>
      </c>
      <c r="DC9" s="294" t="str">
        <f ca="true">+IF(OFFSET('Sanitation Data'!$G$31,0,10*ROW('Sanitation Data'!G3))="","",OFFSET('Sanitation Data'!$G$31,0,10*ROW('Sanitation Data'!G3)))</f>
        <v/>
      </c>
      <c r="DD9" s="294" t="str">
        <f ca="true">+IF(OFFSET('Sanitation Data'!$G$32,0,10*ROW('Sanitation Data'!G3))="","",OFFSET('Sanitation Data'!$G$32,0,10*ROW('Sanitation Data'!G3)))</f>
        <v/>
      </c>
      <c r="DE9" s="294" t="str">
        <f ca="true">+IF(OFFSET('Sanitation Data'!$H$28,0,10*ROW('Sanitation Data'!H3))="","",OFFSET('Sanitation Data'!$H$28,0,10*ROW('Sanitation Data'!H3)))</f>
        <v/>
      </c>
      <c r="DF9" s="294" t="str">
        <f ca="true">+IF(OFFSET('Sanitation Data'!$H$29,0,10*ROW('Sanitation Data'!H3))="","",OFFSET('Sanitation Data'!$H$29,0,10*ROW('Sanitation Data'!H3)))</f>
        <v/>
      </c>
      <c r="DG9" s="294" t="str">
        <f ca="true">+IF(OFFSET('Sanitation Data'!$H$30,0,10*ROW('Sanitation Data'!H3))="","",OFFSET('Sanitation Data'!$H$30,0,10*ROW('Sanitation Data'!H3)))</f>
        <v/>
      </c>
      <c r="DH9" s="294" t="str">
        <f ca="true">+IF(OFFSET('Sanitation Data'!$H$31,0,10*ROW('Sanitation Data'!H3))="","",OFFSET('Sanitation Data'!$H$31,0,10*ROW('Sanitation Data'!H3)))</f>
        <v/>
      </c>
      <c r="DI9" s="294" t="str">
        <f ca="true">+IF(OFFSET('Sanitation Data'!$H$32,0,10*ROW('Sanitation Data'!H3))="","",OFFSET('Sanitation Data'!$H$32,0,10*ROW('Sanitation Data'!H3)))</f>
        <v/>
      </c>
      <c r="DJ9" s="294" t="str">
        <f ca="true">+IF(OFFSET('Sanitation Data'!$I$28,0,10*ROW('Sanitation Data'!I3))="","",OFFSET('Sanitation Data'!$I$28,0,10*ROW('Sanitation Data'!I3)))</f>
        <v/>
      </c>
      <c r="DK9" s="294" t="str">
        <f ca="true">+IF(OFFSET('Sanitation Data'!$I$29,0,10*ROW('Sanitation Data'!I3))="","",OFFSET('Sanitation Data'!$I$29,0,10*ROW('Sanitation Data'!I3)))</f>
        <v/>
      </c>
      <c r="DL9" s="294" t="str">
        <f ca="true">+IF(OFFSET('Sanitation Data'!$I$30,0,10*ROW('Sanitation Data'!I3))="","",OFFSET('Sanitation Data'!$I$30,0,10*ROW('Sanitation Data'!I3)))</f>
        <v/>
      </c>
      <c r="DM9" s="294" t="str">
        <f ca="true">+IF(OFFSET('Sanitation Data'!$I$31,0,10*ROW('Sanitation Data'!I3))="","",OFFSET('Sanitation Data'!$I$31,0,10*ROW('Sanitation Data'!I3)))</f>
        <v/>
      </c>
      <c r="DN9" s="294" t="str">
        <f ca="true">+IF(OFFSET('Sanitation Data'!$I$32,0,10*ROW('Sanitation Data'!I3))="","",OFFSET('Sanitation Data'!$I$32,0,10*ROW('Sanitation Data'!I3)))</f>
        <v/>
      </c>
      <c r="DO9" s="294" t="str">
        <f ca="true">+IF(OFFSET('Hygiene Data'!$D$11,0,10*ROW('Hygiene Data'!D3))="","",OFFSET('Hygiene Data'!$D$11,0,10*ROW('Hygiene Data'!D3)))</f>
        <v/>
      </c>
      <c r="DP9" s="294" t="str">
        <f ca="true">+IF(OFFSET('Hygiene Data'!$D$12,0,10*ROW('Hygiene Data'!D3))="","",OFFSET('Hygiene Data'!$D$12,0,10*ROW('Hygiene Data'!D3)))</f>
        <v/>
      </c>
      <c r="DQ9" s="294" t="str">
        <f ca="true">+IF(OFFSET('Hygiene Data'!$D$13,0,10*ROW('Hygiene Data'!D3))="","",OFFSET('Hygiene Data'!$D$13,0,10*ROW('Hygiene Data'!D3)))</f>
        <v/>
      </c>
      <c r="DR9" s="294" t="str">
        <f ca="true">+IF(OFFSET('Hygiene Data'!$E$11,0,10*ROW('Hygiene Data'!E3))="","",OFFSET('Hygiene Data'!$E$11,0,10*ROW('Hygiene Data'!E3)))</f>
        <v/>
      </c>
      <c r="DS9" s="294" t="str">
        <f ca="true">+IF(OFFSET('Hygiene Data'!$E$12,0,10*ROW('Hygiene Data'!E3))="","",OFFSET('Hygiene Data'!$E$12,0,10*ROW('Hygiene Data'!E3)))</f>
        <v/>
      </c>
      <c r="DT9" s="294" t="str">
        <f ca="true">+IF(OFFSET('Hygiene Data'!$E$13,0,10*ROW('Hygiene Data'!E3))="","",OFFSET('Hygiene Data'!$E$13,0,10*ROW('Hygiene Data'!E3)))</f>
        <v/>
      </c>
      <c r="DU9" s="294" t="str">
        <f ca="true">+IF(OFFSET('Hygiene Data'!$F$11,0,10*ROW('Hygiene Data'!F3))="","",OFFSET('Hygiene Data'!$F$11,0,10*ROW('Hygiene Data'!F3)))</f>
        <v/>
      </c>
      <c r="DV9" s="294" t="str">
        <f ca="true">+IF(OFFSET('Hygiene Data'!$F$12,0,10*ROW('Hygiene Data'!F3))="","",OFFSET('Hygiene Data'!$F$12,0,10*ROW('Hygiene Data'!F3)))</f>
        <v/>
      </c>
      <c r="DW9" s="294" t="str">
        <f ca="true">+IF(OFFSET('Hygiene Data'!$F$13,0,10*ROW('Hygiene Data'!F3))="","",OFFSET('Hygiene Data'!$F$13,0,10*ROW('Hygiene Data'!F3)))</f>
        <v>No</v>
      </c>
      <c r="DX9" s="294" t="str">
        <f ca="true">+IF(OFFSET('Hygiene Data'!$G$11,0,10*ROW('Hygiene Data'!G3))="","",OFFSET('Hygiene Data'!$G$11,0,10*ROW('Hygiene Data'!G3)))</f>
        <v/>
      </c>
      <c r="DY9" s="294" t="str">
        <f ca="true">+IF(OFFSET('Hygiene Data'!$G$12,0,10*ROW('Hygiene Data'!G3))="","",OFFSET('Hygiene Data'!$G$12,0,10*ROW('Hygiene Data'!G3)))</f>
        <v/>
      </c>
      <c r="DZ9" s="294" t="str">
        <f ca="true">+IF(OFFSET('Hygiene Data'!$G$13,0,10*ROW('Hygiene Data'!G3))="","",OFFSET('Hygiene Data'!$G$13,0,10*ROW('Hygiene Data'!G3)))</f>
        <v/>
      </c>
      <c r="EA9" s="294" t="str">
        <f ca="true">+IF(OFFSET('Hygiene Data'!$H$11,0,10*ROW('Hygiene Data'!H3))="","",OFFSET('Hygiene Data'!$H$11,0,10*ROW('Hygiene Data'!H3)))</f>
        <v/>
      </c>
      <c r="EB9" s="294" t="str">
        <f ca="true">+IF(OFFSET('Hygiene Data'!$H$12,0,10*ROW('Hygiene Data'!H3))="","",OFFSET('Hygiene Data'!$H$12,0,10*ROW('Hygiene Data'!H3)))</f>
        <v/>
      </c>
      <c r="EC9" s="294" t="str">
        <f ca="true">+IF(OFFSET('Hygiene Data'!$H$13,0,10*ROW('Hygiene Data'!H3))="","",OFFSET('Hygiene Data'!$H$13,0,10*ROW('Hygiene Data'!H3)))</f>
        <v/>
      </c>
      <c r="ED9" s="294" t="str">
        <f ca="true">+IF(OFFSET('Hygiene Data'!$I$11,0,10*ROW('Hygiene Data'!I3))="","",OFFSET('Hygiene Data'!$I$11,0,10*ROW('Hygiene Data'!I3)))</f>
        <v/>
      </c>
      <c r="EE9" s="294" t="str">
        <f ca="true">+IF(OFFSET('Hygiene Data'!$I$12,0,10*ROW('Hygiene Data'!I3))="","",OFFSET('Hygiene Data'!$I$12,0,10*ROW('Hygiene Data'!I3)))</f>
        <v/>
      </c>
      <c r="EF9" s="294"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HND_2013_LLECE</v>
      </c>
      <c r="B10" s="38" t="str">
        <f ca="true">+IF(OFFSET('Water Data'!$C$2,0,10*ROW('Water Data'!F4))="","",OFFSET('Water Data'!$C$2,0,10*ROW('Water Data'!F4)))</f>
        <v>Survey</v>
      </c>
      <c r="C10" s="350">
        <f t="shared" ca="true" si="0"/>
        <v>2013</v>
      </c>
      <c r="D10" s="98"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8">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86.597938144329902</v>
      </c>
      <c r="F10" s="98"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8"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8">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95.744680851063833</v>
      </c>
      <c r="I10" s="98"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8"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8">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81.376518218623488</v>
      </c>
      <c r="L10" s="98"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8"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8"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8"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8"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8">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86.597938144329902</v>
      </c>
      <c r="R10" s="98"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8"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8"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8"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9"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9" t="str">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[54]</v>
      </c>
      <c r="X10" s="99">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73.834196891191709</v>
      </c>
      <c r="Y10" s="99"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9">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73.834196891191709</v>
      </c>
      <c r="AA10" s="99"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9">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96.453900709219852</v>
      </c>
      <c r="AC10" s="99">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91.489361702127653</v>
      </c>
      <c r="AD10" s="99"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9">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91.489361702127653</v>
      </c>
      <c r="AF10" s="99"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9" t="str">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[32]</v>
      </c>
      <c r="AH10" s="99">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63.673469387755098</v>
      </c>
      <c r="AI10" s="99"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9" t="str">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[64]</v>
      </c>
      <c r="AK10" s="99"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9"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9"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9"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9"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9"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9" t="str">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[54]</v>
      </c>
      <c r="AR10" s="99">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73.834196891191709</v>
      </c>
      <c r="AS10" s="99"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9">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73.834196891191709</v>
      </c>
      <c r="AU10" s="99"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9"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9"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9"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9"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0"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0"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0"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0"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0"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0"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0"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0"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0"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0"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0"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0"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0"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0"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0"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0"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0"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0"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4"/>
      <c r="BS10" s="294" t="str">
        <f ca="true">+IF(OFFSET('Water Data'!$D$27,0,10*ROW('Water Data'!D4))="","",OFFSET('Water Data'!$D$27,0,10*ROW('Water Data'!D4)))</f>
        <v/>
      </c>
      <c r="BT10" s="294" t="str">
        <f ca="true">+IF(OFFSET('Water Data'!$D$28,0,10*ROW('Water Data'!D4))="","",OFFSET('Water Data'!$D$28,0,10*ROW('Water Data'!D4)))</f>
        <v>Yes</v>
      </c>
      <c r="BU10" s="294" t="str">
        <f ca="true">+IF(OFFSET('Water Data'!$D$29,0,10*ROW('Water Data'!D4))="","",OFFSET('Water Data'!$D$29,0,10*ROW('Water Data'!D4)))</f>
        <v/>
      </c>
      <c r="BV10" s="294" t="str">
        <f ca="true">+IF(OFFSET('Water Data'!$E$27,0,10*ROW('Water Data'!E4))="","",OFFSET('Water Data'!$E$27,0,10*ROW('Water Data'!E4)))</f>
        <v/>
      </c>
      <c r="BW10" s="294" t="str">
        <f ca="true">+IF(OFFSET('Water Data'!$E$28,0,10*ROW('Water Data'!E4))="","",OFFSET('Water Data'!$E$28,0,10*ROW('Water Data'!E4)))</f>
        <v>Yes</v>
      </c>
      <c r="BX10" s="294" t="str">
        <f ca="true">+IF(OFFSET('Water Data'!$E$29,0,10*ROW('Water Data'!E4))="","",OFFSET('Water Data'!$E$29,0,10*ROW('Water Data'!E4)))</f>
        <v/>
      </c>
      <c r="BY10" s="294" t="str">
        <f ca="true">+IF(OFFSET('Water Data'!$F$27,0,10*ROW('Water Data'!F4))="","",OFFSET('Water Data'!$F$27,0,10*ROW('Water Data'!F4)))</f>
        <v/>
      </c>
      <c r="BZ10" s="294" t="str">
        <f ca="true">+IF(OFFSET('Water Data'!$F$28,0,10*ROW('Water Data'!F4))="","",OFFSET('Water Data'!$F$28,0,10*ROW('Water Data'!F4)))</f>
        <v>Yes</v>
      </c>
      <c r="CA10" s="294" t="str">
        <f ca="true">+IF(OFFSET('Water Data'!$F$29,0,10*ROW('Water Data'!F4))="","",OFFSET('Water Data'!$F$29,0,10*ROW('Water Data'!F4)))</f>
        <v/>
      </c>
      <c r="CB10" s="294" t="str">
        <f ca="true">+IF(OFFSET('Water Data'!$G$27,0,10*ROW('Water Data'!G4))="","",OFFSET('Water Data'!$G$27,0,10*ROW('Water Data'!G4)))</f>
        <v/>
      </c>
      <c r="CC10" s="294" t="str">
        <f ca="true">+IF(OFFSET('Water Data'!$G$28,0,10*ROW('Water Data'!G4))="","",OFFSET('Water Data'!$G$28,0,10*ROW('Water Data'!G4)))</f>
        <v/>
      </c>
      <c r="CD10" s="294" t="str">
        <f ca="true">+IF(OFFSET('Water Data'!$G$29,0,10*ROW('Water Data'!G4))="","",OFFSET('Water Data'!$G$29,0,10*ROW('Water Data'!G4)))</f>
        <v/>
      </c>
      <c r="CE10" s="294" t="str">
        <f ca="true">+IF(OFFSET('Water Data'!$H$27,0,10*ROW('Water Data'!H4))="","",OFFSET('Water Data'!$H$27,0,10*ROW('Water Data'!H4)))</f>
        <v/>
      </c>
      <c r="CF10" s="294" t="str">
        <f ca="true">+IF(OFFSET('Water Data'!$H$28,0,10*ROW('Water Data'!H4))="","",OFFSET('Water Data'!$H$28,0,10*ROW('Water Data'!H4)))</f>
        <v>Yes</v>
      </c>
      <c r="CG10" s="294" t="str">
        <f ca="true">+IF(OFFSET('Water Data'!$H$29,0,10*ROW('Water Data'!H4))="","",OFFSET('Water Data'!$H$29,0,10*ROW('Water Data'!H4)))</f>
        <v/>
      </c>
      <c r="CH10" s="294" t="str">
        <f ca="true">+IF(OFFSET('Water Data'!$I$27,0,10*ROW('Water Data'!I4))="","",OFFSET('Water Data'!$I$27,0,10*ROW('Water Data'!I4)))</f>
        <v/>
      </c>
      <c r="CI10" s="294" t="str">
        <f ca="true">+IF(OFFSET('Water Data'!$I$28,0,10*ROW('Water Data'!I4))="","",OFFSET('Water Data'!$I$28,0,10*ROW('Water Data'!I4)))</f>
        <v/>
      </c>
      <c r="CJ10" s="294" t="str">
        <f ca="true">+IF(OFFSET('Water Data'!$I$29,0,10*ROW('Water Data'!I4))="","",OFFSET('Water Data'!$I$29,0,10*ROW('Water Data'!I4)))</f>
        <v/>
      </c>
      <c r="CK10" s="294" t="str">
        <f ca="true">+IF(OFFSET('Sanitation Data'!$D$28,0,10*ROW('Sanitation Data'!D4))="","",OFFSET('Sanitation Data'!$D$28,0,10*ROW('Sanitation Data'!D4)))</f>
        <v/>
      </c>
      <c r="CL10" s="294" t="str">
        <f ca="true">+IF(OFFSET('Sanitation Data'!$D$29,0,10*ROW('Sanitation Data'!D4))="","",OFFSET('Sanitation Data'!$D$29,0,10*ROW('Sanitation Data'!D4)))</f>
        <v>No</v>
      </c>
      <c r="CM10" s="294" t="str">
        <f ca="true">+IF(OFFSET('Sanitation Data'!$D$30,0,10*ROW('Sanitation Data'!D4))="","",OFFSET('Sanitation Data'!$D$30,0,10*ROW('Sanitation Data'!D4)))</f>
        <v>Yes</v>
      </c>
      <c r="CN10" s="294" t="str">
        <f ca="true">+IF(OFFSET('Sanitation Data'!$D$31,0,10*ROW('Sanitation Data'!D4))="","",OFFSET('Sanitation Data'!$D$31,0,10*ROW('Sanitation Data'!D4)))</f>
        <v/>
      </c>
      <c r="CO10" s="294" t="str">
        <f ca="true">+IF(OFFSET('Sanitation Data'!$D$32,0,10*ROW('Sanitation Data'!D4))="","",OFFSET('Sanitation Data'!$D$32,0,10*ROW('Sanitation Data'!D4)))</f>
        <v>Yes</v>
      </c>
      <c r="CP10" s="294" t="str">
        <f ca="true">+IF(OFFSET('Sanitation Data'!$E$28,0,10*ROW('Sanitation Data'!E4))="","",OFFSET('Sanitation Data'!$E$28,0,10*ROW('Sanitation Data'!E4)))</f>
        <v/>
      </c>
      <c r="CQ10" s="294" t="str">
        <f ca="true">+IF(OFFSET('Sanitation Data'!$E$29,0,10*ROW('Sanitation Data'!E4))="","",OFFSET('Sanitation Data'!$E$29,0,10*ROW('Sanitation Data'!E4)))</f>
        <v>Yes</v>
      </c>
      <c r="CR10" s="294" t="str">
        <f ca="true">+IF(OFFSET('Sanitation Data'!$E$30,0,10*ROW('Sanitation Data'!E4))="","",OFFSET('Sanitation Data'!$E$30,0,10*ROW('Sanitation Data'!E4)))</f>
        <v>Yes</v>
      </c>
      <c r="CS10" s="294" t="str">
        <f ca="true">+IF(OFFSET('Sanitation Data'!$E$31,0,10*ROW('Sanitation Data'!E4))="","",OFFSET('Sanitation Data'!$E$31,0,10*ROW('Sanitation Data'!E4)))</f>
        <v/>
      </c>
      <c r="CT10" s="294" t="str">
        <f ca="true">+IF(OFFSET('Sanitation Data'!$E$32,0,10*ROW('Sanitation Data'!E4))="","",OFFSET('Sanitation Data'!$E$32,0,10*ROW('Sanitation Data'!E4)))</f>
        <v>Yes</v>
      </c>
      <c r="CU10" s="294" t="str">
        <f ca="true">+IF(OFFSET('Sanitation Data'!$F$28,0,10*ROW('Sanitation Data'!F4))="","",OFFSET('Sanitation Data'!$F$28,0,10*ROW('Sanitation Data'!F4)))</f>
        <v/>
      </c>
      <c r="CV10" s="294" t="str">
        <f ca="true">+IF(OFFSET('Sanitation Data'!$F$29,0,10*ROW('Sanitation Data'!F4))="","",OFFSET('Sanitation Data'!$F$29,0,10*ROW('Sanitation Data'!F4)))</f>
        <v>No</v>
      </c>
      <c r="CW10" s="294" t="str">
        <f ca="true">+IF(OFFSET('Sanitation Data'!$F$30,0,10*ROW('Sanitation Data'!F4))="","",OFFSET('Sanitation Data'!$F$30,0,10*ROW('Sanitation Data'!F4)))</f>
        <v>Yes</v>
      </c>
      <c r="CX10" s="294" t="str">
        <f ca="true">+IF(OFFSET('Sanitation Data'!$F$31,0,10*ROW('Sanitation Data'!F4))="","",OFFSET('Sanitation Data'!$F$31,0,10*ROW('Sanitation Data'!F4)))</f>
        <v/>
      </c>
      <c r="CY10" s="294" t="str">
        <f ca="true">+IF(OFFSET('Sanitation Data'!$F$32,0,10*ROW('Sanitation Data'!F4))="","",OFFSET('Sanitation Data'!$F$32,0,10*ROW('Sanitation Data'!F4)))</f>
        <v>No</v>
      </c>
      <c r="CZ10" s="294" t="str">
        <f ca="true">+IF(OFFSET('Sanitation Data'!$G$28,0,10*ROW('Sanitation Data'!G4))="","",OFFSET('Sanitation Data'!$G$28,0,10*ROW('Sanitation Data'!G4)))</f>
        <v/>
      </c>
      <c r="DA10" s="294" t="str">
        <f ca="true">+IF(OFFSET('Sanitation Data'!$G$29,0,10*ROW('Sanitation Data'!G4))="","",OFFSET('Sanitation Data'!$G$29,0,10*ROW('Sanitation Data'!G4)))</f>
        <v/>
      </c>
      <c r="DB10" s="294" t="str">
        <f ca="true">+IF(OFFSET('Sanitation Data'!$G$30,0,10*ROW('Sanitation Data'!G4))="","",OFFSET('Sanitation Data'!$G$30,0,10*ROW('Sanitation Data'!G4)))</f>
        <v/>
      </c>
      <c r="DC10" s="294" t="str">
        <f ca="true">+IF(OFFSET('Sanitation Data'!$G$31,0,10*ROW('Sanitation Data'!G4))="","",OFFSET('Sanitation Data'!$G$31,0,10*ROW('Sanitation Data'!G4)))</f>
        <v/>
      </c>
      <c r="DD10" s="294" t="str">
        <f ca="true">+IF(OFFSET('Sanitation Data'!$G$32,0,10*ROW('Sanitation Data'!G4))="","",OFFSET('Sanitation Data'!$G$32,0,10*ROW('Sanitation Data'!G4)))</f>
        <v/>
      </c>
      <c r="DE10" s="294" t="str">
        <f ca="true">+IF(OFFSET('Sanitation Data'!$H$28,0,10*ROW('Sanitation Data'!H4))="","",OFFSET('Sanitation Data'!$H$28,0,10*ROW('Sanitation Data'!H4)))</f>
        <v/>
      </c>
      <c r="DF10" s="294" t="str">
        <f ca="true">+IF(OFFSET('Sanitation Data'!$H$29,0,10*ROW('Sanitation Data'!H4))="","",OFFSET('Sanitation Data'!$H$29,0,10*ROW('Sanitation Data'!H4)))</f>
        <v>No</v>
      </c>
      <c r="DG10" s="294" t="str">
        <f ca="true">+IF(OFFSET('Sanitation Data'!$H$30,0,10*ROW('Sanitation Data'!H4))="","",OFFSET('Sanitation Data'!$H$30,0,10*ROW('Sanitation Data'!H4)))</f>
        <v>Yes</v>
      </c>
      <c r="DH10" s="294" t="str">
        <f ca="true">+IF(OFFSET('Sanitation Data'!$H$31,0,10*ROW('Sanitation Data'!H4))="","",OFFSET('Sanitation Data'!$H$31,0,10*ROW('Sanitation Data'!H4)))</f>
        <v/>
      </c>
      <c r="DI10" s="294" t="str">
        <f ca="true">+IF(OFFSET('Sanitation Data'!$H$32,0,10*ROW('Sanitation Data'!H4))="","",OFFSET('Sanitation Data'!$H$32,0,10*ROW('Sanitation Data'!H4)))</f>
        <v>Yes</v>
      </c>
      <c r="DJ10" s="294" t="str">
        <f ca="true">+IF(OFFSET('Sanitation Data'!$I$28,0,10*ROW('Sanitation Data'!I4))="","",OFFSET('Sanitation Data'!$I$28,0,10*ROW('Sanitation Data'!I4)))</f>
        <v/>
      </c>
      <c r="DK10" s="294" t="str">
        <f ca="true">+IF(OFFSET('Sanitation Data'!$I$29,0,10*ROW('Sanitation Data'!I4))="","",OFFSET('Sanitation Data'!$I$29,0,10*ROW('Sanitation Data'!I4)))</f>
        <v/>
      </c>
      <c r="DL10" s="294" t="str">
        <f ca="true">+IF(OFFSET('Sanitation Data'!$I$30,0,10*ROW('Sanitation Data'!I4))="","",OFFSET('Sanitation Data'!$I$30,0,10*ROW('Sanitation Data'!I4)))</f>
        <v/>
      </c>
      <c r="DM10" s="294" t="str">
        <f ca="true">+IF(OFFSET('Sanitation Data'!$I$31,0,10*ROW('Sanitation Data'!I4))="","",OFFSET('Sanitation Data'!$I$31,0,10*ROW('Sanitation Data'!I4)))</f>
        <v/>
      </c>
      <c r="DN10" s="294" t="str">
        <f ca="true">+IF(OFFSET('Sanitation Data'!$I$32,0,10*ROW('Sanitation Data'!I4))="","",OFFSET('Sanitation Data'!$I$32,0,10*ROW('Sanitation Data'!I4)))</f>
        <v/>
      </c>
      <c r="DO10" s="294" t="str">
        <f ca="true">+IF(OFFSET('Hygiene Data'!$D$11,0,10*ROW('Hygiene Data'!D4))="","",OFFSET('Hygiene Data'!$D$11,0,10*ROW('Hygiene Data'!D4)))</f>
        <v/>
      </c>
      <c r="DP10" s="294" t="str">
        <f ca="true">+IF(OFFSET('Hygiene Data'!$D$12,0,10*ROW('Hygiene Data'!D4))="","",OFFSET('Hygiene Data'!$D$12,0,10*ROW('Hygiene Data'!D4)))</f>
        <v/>
      </c>
      <c r="DQ10" s="294" t="str">
        <f ca="true">+IF(OFFSET('Hygiene Data'!$D$13,0,10*ROW('Hygiene Data'!D4))="","",OFFSET('Hygiene Data'!$D$13,0,10*ROW('Hygiene Data'!D4)))</f>
        <v/>
      </c>
      <c r="DR10" s="294" t="str">
        <f ca="true">+IF(OFFSET('Hygiene Data'!$E$11,0,10*ROW('Hygiene Data'!E4))="","",OFFSET('Hygiene Data'!$E$11,0,10*ROW('Hygiene Data'!E4)))</f>
        <v/>
      </c>
      <c r="DS10" s="294" t="str">
        <f ca="true">+IF(OFFSET('Hygiene Data'!$E$12,0,10*ROW('Hygiene Data'!E4))="","",OFFSET('Hygiene Data'!$E$12,0,10*ROW('Hygiene Data'!E4)))</f>
        <v/>
      </c>
      <c r="DT10" s="294" t="str">
        <f ca="true">+IF(OFFSET('Hygiene Data'!$E$13,0,10*ROW('Hygiene Data'!E4))="","",OFFSET('Hygiene Data'!$E$13,0,10*ROW('Hygiene Data'!E4)))</f>
        <v/>
      </c>
      <c r="DU10" s="294" t="str">
        <f ca="true">+IF(OFFSET('Hygiene Data'!$F$11,0,10*ROW('Hygiene Data'!F4))="","",OFFSET('Hygiene Data'!$F$11,0,10*ROW('Hygiene Data'!F4)))</f>
        <v/>
      </c>
      <c r="DV10" s="294" t="str">
        <f ca="true">+IF(OFFSET('Hygiene Data'!$F$12,0,10*ROW('Hygiene Data'!F4))="","",OFFSET('Hygiene Data'!$F$12,0,10*ROW('Hygiene Data'!F4)))</f>
        <v/>
      </c>
      <c r="DW10" s="294" t="str">
        <f ca="true">+IF(OFFSET('Hygiene Data'!$F$13,0,10*ROW('Hygiene Data'!F4))="","",OFFSET('Hygiene Data'!$F$13,0,10*ROW('Hygiene Data'!F4)))</f>
        <v/>
      </c>
      <c r="DX10" s="294" t="str">
        <f ca="true">+IF(OFFSET('Hygiene Data'!$G$11,0,10*ROW('Hygiene Data'!G4))="","",OFFSET('Hygiene Data'!$G$11,0,10*ROW('Hygiene Data'!G4)))</f>
        <v/>
      </c>
      <c r="DY10" s="294" t="str">
        <f ca="true">+IF(OFFSET('Hygiene Data'!$G$12,0,10*ROW('Hygiene Data'!G4))="","",OFFSET('Hygiene Data'!$G$12,0,10*ROW('Hygiene Data'!G4)))</f>
        <v/>
      </c>
      <c r="DZ10" s="294" t="str">
        <f ca="true">+IF(OFFSET('Hygiene Data'!$G$13,0,10*ROW('Hygiene Data'!G4))="","",OFFSET('Hygiene Data'!$G$13,0,10*ROW('Hygiene Data'!G4)))</f>
        <v/>
      </c>
      <c r="EA10" s="294" t="str">
        <f ca="true">+IF(OFFSET('Hygiene Data'!$H$11,0,10*ROW('Hygiene Data'!H4))="","",OFFSET('Hygiene Data'!$H$11,0,10*ROW('Hygiene Data'!H4)))</f>
        <v/>
      </c>
      <c r="EB10" s="294" t="str">
        <f ca="true">+IF(OFFSET('Hygiene Data'!$H$12,0,10*ROW('Hygiene Data'!H4))="","",OFFSET('Hygiene Data'!$H$12,0,10*ROW('Hygiene Data'!H4)))</f>
        <v/>
      </c>
      <c r="EC10" s="294" t="str">
        <f ca="true">+IF(OFFSET('Hygiene Data'!$H$13,0,10*ROW('Hygiene Data'!H4))="","",OFFSET('Hygiene Data'!$H$13,0,10*ROW('Hygiene Data'!H4)))</f>
        <v/>
      </c>
      <c r="ED10" s="294" t="str">
        <f ca="true">+IF(OFFSET('Hygiene Data'!$I$11,0,10*ROW('Hygiene Data'!I4))="","",OFFSET('Hygiene Data'!$I$11,0,10*ROW('Hygiene Data'!I4)))</f>
        <v/>
      </c>
      <c r="EE10" s="294" t="str">
        <f ca="true">+IF(OFFSET('Hygiene Data'!$I$12,0,10*ROW('Hygiene Data'!I4))="","",OFFSET('Hygiene Data'!$I$12,0,10*ROW('Hygiene Data'!I4)))</f>
        <v/>
      </c>
      <c r="EF10" s="294"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HND_2013_SIASAR</v>
      </c>
      <c r="B11" s="38" t="str">
        <f ca="true">+IF(OFFSET('Water Data'!$C$2,0,10*ROW('Water Data'!F5))="","",OFFSET('Water Data'!$C$2,0,10*ROW('Water Data'!F5)))</f>
        <v>Survey</v>
      </c>
      <c r="C11" s="350">
        <f t="shared" ca="true" si="0"/>
        <v>2013</v>
      </c>
      <c r="D11" s="98"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8"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8"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8"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8"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8"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8"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8">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67.372100000000003</v>
      </c>
      <c r="L11" s="98">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67.372100000000003</v>
      </c>
      <c r="M11" s="98"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8"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8"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8"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8"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8"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8"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8"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8"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9"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9"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9"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9"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9"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9"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9"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9"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9"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9"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9"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9">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94.179900000000004</v>
      </c>
      <c r="AH11" s="99"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9">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73.015900000000002</v>
      </c>
      <c r="AJ11" s="99"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9"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9"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9"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9"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9"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9"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9"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9"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9"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9"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9"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9"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9"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9"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9"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0"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0"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0"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0"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0"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0"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0"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0"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0" t="str">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[0]</v>
      </c>
      <c r="BI11" s="100"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0"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0"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0"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0"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0"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0"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0"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0"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4"/>
      <c r="BS11" s="294" t="str">
        <f ca="true">+IF(OFFSET('Water Data'!$D$27,0,10*ROW('Water Data'!D5))="","",OFFSET('Water Data'!$D$27,0,10*ROW('Water Data'!D5)))</f>
        <v/>
      </c>
      <c r="BT11" s="294" t="str">
        <f ca="true">+IF(OFFSET('Water Data'!$D$28,0,10*ROW('Water Data'!D5))="","",OFFSET('Water Data'!$D$28,0,10*ROW('Water Data'!D5)))</f>
        <v/>
      </c>
      <c r="BU11" s="294" t="str">
        <f ca="true">+IF(OFFSET('Water Data'!$D$29,0,10*ROW('Water Data'!D5))="","",OFFSET('Water Data'!$D$29,0,10*ROW('Water Data'!D5)))</f>
        <v/>
      </c>
      <c r="BV11" s="294" t="str">
        <f ca="true">+IF(OFFSET('Water Data'!$E$27,0,10*ROW('Water Data'!E5))="","",OFFSET('Water Data'!$E$27,0,10*ROW('Water Data'!E5)))</f>
        <v/>
      </c>
      <c r="BW11" s="294" t="str">
        <f ca="true">+IF(OFFSET('Water Data'!$E$28,0,10*ROW('Water Data'!E5))="","",OFFSET('Water Data'!$E$28,0,10*ROW('Water Data'!E5)))</f>
        <v/>
      </c>
      <c r="BX11" s="294" t="str">
        <f ca="true">+IF(OFFSET('Water Data'!$E$29,0,10*ROW('Water Data'!E5))="","",OFFSET('Water Data'!$E$29,0,10*ROW('Water Data'!E5)))</f>
        <v/>
      </c>
      <c r="BY11" s="294" t="str">
        <f ca="true">+IF(OFFSET('Water Data'!$F$27,0,10*ROW('Water Data'!F5))="","",OFFSET('Water Data'!$F$27,0,10*ROW('Water Data'!F5)))</f>
        <v/>
      </c>
      <c r="BZ11" s="294" t="str">
        <f ca="true">+IF(OFFSET('Water Data'!$F$28,0,10*ROW('Water Data'!F5))="","",OFFSET('Water Data'!$F$28,0,10*ROW('Water Data'!F5)))</f>
        <v>Yes</v>
      </c>
      <c r="CA11" s="294" t="str">
        <f ca="true">+IF(OFFSET('Water Data'!$F$29,0,10*ROW('Water Data'!F5))="","",OFFSET('Water Data'!$F$29,0,10*ROW('Water Data'!F5)))</f>
        <v>Yes</v>
      </c>
      <c r="CB11" s="294" t="str">
        <f ca="true">+IF(OFFSET('Water Data'!$G$27,0,10*ROW('Water Data'!G5))="","",OFFSET('Water Data'!$G$27,0,10*ROW('Water Data'!G5)))</f>
        <v/>
      </c>
      <c r="CC11" s="294" t="str">
        <f ca="true">+IF(OFFSET('Water Data'!$G$28,0,10*ROW('Water Data'!G5))="","",OFFSET('Water Data'!$G$28,0,10*ROW('Water Data'!G5)))</f>
        <v/>
      </c>
      <c r="CD11" s="294" t="str">
        <f ca="true">+IF(OFFSET('Water Data'!$G$29,0,10*ROW('Water Data'!G5))="","",OFFSET('Water Data'!$G$29,0,10*ROW('Water Data'!G5)))</f>
        <v/>
      </c>
      <c r="CE11" s="294" t="str">
        <f ca="true">+IF(OFFSET('Water Data'!$H$27,0,10*ROW('Water Data'!H5))="","",OFFSET('Water Data'!$H$27,0,10*ROW('Water Data'!H5)))</f>
        <v/>
      </c>
      <c r="CF11" s="294" t="str">
        <f ca="true">+IF(OFFSET('Water Data'!$H$28,0,10*ROW('Water Data'!H5))="","",OFFSET('Water Data'!$H$28,0,10*ROW('Water Data'!H5)))</f>
        <v/>
      </c>
      <c r="CG11" s="294" t="str">
        <f ca="true">+IF(OFFSET('Water Data'!$H$29,0,10*ROW('Water Data'!H5))="","",OFFSET('Water Data'!$H$29,0,10*ROW('Water Data'!H5)))</f>
        <v/>
      </c>
      <c r="CH11" s="294" t="str">
        <f ca="true">+IF(OFFSET('Water Data'!$I$27,0,10*ROW('Water Data'!I5))="","",OFFSET('Water Data'!$I$27,0,10*ROW('Water Data'!I5)))</f>
        <v/>
      </c>
      <c r="CI11" s="294" t="str">
        <f ca="true">+IF(OFFSET('Water Data'!$I$28,0,10*ROW('Water Data'!I5))="","",OFFSET('Water Data'!$I$28,0,10*ROW('Water Data'!I5)))</f>
        <v/>
      </c>
      <c r="CJ11" s="294" t="str">
        <f ca="true">+IF(OFFSET('Water Data'!$I$29,0,10*ROW('Water Data'!I5))="","",OFFSET('Water Data'!$I$29,0,10*ROW('Water Data'!I5)))</f>
        <v/>
      </c>
      <c r="CK11" s="294" t="str">
        <f ca="true">+IF(OFFSET('Sanitation Data'!$D$28,0,10*ROW('Sanitation Data'!D5))="","",OFFSET('Sanitation Data'!$D$28,0,10*ROW('Sanitation Data'!D5)))</f>
        <v/>
      </c>
      <c r="CL11" s="294" t="str">
        <f ca="true">+IF(OFFSET('Sanitation Data'!$D$29,0,10*ROW('Sanitation Data'!D5))="","",OFFSET('Sanitation Data'!$D$29,0,10*ROW('Sanitation Data'!D5)))</f>
        <v/>
      </c>
      <c r="CM11" s="294" t="str">
        <f ca="true">+IF(OFFSET('Sanitation Data'!$D$30,0,10*ROW('Sanitation Data'!D5))="","",OFFSET('Sanitation Data'!$D$30,0,10*ROW('Sanitation Data'!D5)))</f>
        <v/>
      </c>
      <c r="CN11" s="294" t="str">
        <f ca="true">+IF(OFFSET('Sanitation Data'!$D$31,0,10*ROW('Sanitation Data'!D5))="","",OFFSET('Sanitation Data'!$D$31,0,10*ROW('Sanitation Data'!D5)))</f>
        <v/>
      </c>
      <c r="CO11" s="294" t="str">
        <f ca="true">+IF(OFFSET('Sanitation Data'!$D$32,0,10*ROW('Sanitation Data'!D5))="","",OFFSET('Sanitation Data'!$D$32,0,10*ROW('Sanitation Data'!D5)))</f>
        <v/>
      </c>
      <c r="CP11" s="294" t="str">
        <f ca="true">+IF(OFFSET('Sanitation Data'!$E$28,0,10*ROW('Sanitation Data'!E5))="","",OFFSET('Sanitation Data'!$E$28,0,10*ROW('Sanitation Data'!E5)))</f>
        <v/>
      </c>
      <c r="CQ11" s="294" t="str">
        <f ca="true">+IF(OFFSET('Sanitation Data'!$E$29,0,10*ROW('Sanitation Data'!E5))="","",OFFSET('Sanitation Data'!$E$29,0,10*ROW('Sanitation Data'!E5)))</f>
        <v/>
      </c>
      <c r="CR11" s="294" t="str">
        <f ca="true">+IF(OFFSET('Sanitation Data'!$E$30,0,10*ROW('Sanitation Data'!E5))="","",OFFSET('Sanitation Data'!$E$30,0,10*ROW('Sanitation Data'!E5)))</f>
        <v/>
      </c>
      <c r="CS11" s="294" t="str">
        <f ca="true">+IF(OFFSET('Sanitation Data'!$E$31,0,10*ROW('Sanitation Data'!E5))="","",OFFSET('Sanitation Data'!$E$31,0,10*ROW('Sanitation Data'!E5)))</f>
        <v/>
      </c>
      <c r="CT11" s="294" t="str">
        <f ca="true">+IF(OFFSET('Sanitation Data'!$E$32,0,10*ROW('Sanitation Data'!E5))="","",OFFSET('Sanitation Data'!$E$32,0,10*ROW('Sanitation Data'!E5)))</f>
        <v/>
      </c>
      <c r="CU11" s="294" t="str">
        <f ca="true">+IF(OFFSET('Sanitation Data'!$F$28,0,10*ROW('Sanitation Data'!F5))="","",OFFSET('Sanitation Data'!$F$28,0,10*ROW('Sanitation Data'!F5)))</f>
        <v/>
      </c>
      <c r="CV11" s="294" t="str">
        <f ca="true">+IF(OFFSET('Sanitation Data'!$F$29,0,10*ROW('Sanitation Data'!F5))="","",OFFSET('Sanitation Data'!$F$29,0,10*ROW('Sanitation Data'!F5)))</f>
        <v>Yes</v>
      </c>
      <c r="CW11" s="294" t="str">
        <f ca="true">+IF(OFFSET('Sanitation Data'!$F$30,0,10*ROW('Sanitation Data'!F5))="","",OFFSET('Sanitation Data'!$F$30,0,10*ROW('Sanitation Data'!F5)))</f>
        <v/>
      </c>
      <c r="CX11" s="294" t="str">
        <f ca="true">+IF(OFFSET('Sanitation Data'!$F$31,0,10*ROW('Sanitation Data'!F5))="","",OFFSET('Sanitation Data'!$F$31,0,10*ROW('Sanitation Data'!F5)))</f>
        <v>Yes</v>
      </c>
      <c r="CY11" s="294" t="str">
        <f ca="true">+IF(OFFSET('Sanitation Data'!$F$32,0,10*ROW('Sanitation Data'!F5))="","",OFFSET('Sanitation Data'!$F$32,0,10*ROW('Sanitation Data'!F5)))</f>
        <v/>
      </c>
      <c r="CZ11" s="294" t="str">
        <f ca="true">+IF(OFFSET('Sanitation Data'!$G$28,0,10*ROW('Sanitation Data'!G5))="","",OFFSET('Sanitation Data'!$G$28,0,10*ROW('Sanitation Data'!G5)))</f>
        <v/>
      </c>
      <c r="DA11" s="294" t="str">
        <f ca="true">+IF(OFFSET('Sanitation Data'!$G$29,0,10*ROW('Sanitation Data'!G5))="","",OFFSET('Sanitation Data'!$G$29,0,10*ROW('Sanitation Data'!G5)))</f>
        <v/>
      </c>
      <c r="DB11" s="294" t="str">
        <f ca="true">+IF(OFFSET('Sanitation Data'!$G$30,0,10*ROW('Sanitation Data'!G5))="","",OFFSET('Sanitation Data'!$G$30,0,10*ROW('Sanitation Data'!G5)))</f>
        <v/>
      </c>
      <c r="DC11" s="294" t="str">
        <f ca="true">+IF(OFFSET('Sanitation Data'!$G$31,0,10*ROW('Sanitation Data'!G5))="","",OFFSET('Sanitation Data'!$G$31,0,10*ROW('Sanitation Data'!G5)))</f>
        <v/>
      </c>
      <c r="DD11" s="294" t="str">
        <f ca="true">+IF(OFFSET('Sanitation Data'!$G$32,0,10*ROW('Sanitation Data'!G5))="","",OFFSET('Sanitation Data'!$G$32,0,10*ROW('Sanitation Data'!G5)))</f>
        <v/>
      </c>
      <c r="DE11" s="294" t="str">
        <f ca="true">+IF(OFFSET('Sanitation Data'!$H$28,0,10*ROW('Sanitation Data'!H5))="","",OFFSET('Sanitation Data'!$H$28,0,10*ROW('Sanitation Data'!H5)))</f>
        <v/>
      </c>
      <c r="DF11" s="294" t="str">
        <f ca="true">+IF(OFFSET('Sanitation Data'!$H$29,0,10*ROW('Sanitation Data'!H5))="","",OFFSET('Sanitation Data'!$H$29,0,10*ROW('Sanitation Data'!H5)))</f>
        <v/>
      </c>
      <c r="DG11" s="294" t="str">
        <f ca="true">+IF(OFFSET('Sanitation Data'!$H$30,0,10*ROW('Sanitation Data'!H5))="","",OFFSET('Sanitation Data'!$H$30,0,10*ROW('Sanitation Data'!H5)))</f>
        <v/>
      </c>
      <c r="DH11" s="294" t="str">
        <f ca="true">+IF(OFFSET('Sanitation Data'!$H$31,0,10*ROW('Sanitation Data'!H5))="","",OFFSET('Sanitation Data'!$H$31,0,10*ROW('Sanitation Data'!H5)))</f>
        <v/>
      </c>
      <c r="DI11" s="294" t="str">
        <f ca="true">+IF(OFFSET('Sanitation Data'!$H$32,0,10*ROW('Sanitation Data'!H5))="","",OFFSET('Sanitation Data'!$H$32,0,10*ROW('Sanitation Data'!H5)))</f>
        <v/>
      </c>
      <c r="DJ11" s="294" t="str">
        <f ca="true">+IF(OFFSET('Sanitation Data'!$I$28,0,10*ROW('Sanitation Data'!I5))="","",OFFSET('Sanitation Data'!$I$28,0,10*ROW('Sanitation Data'!I5)))</f>
        <v/>
      </c>
      <c r="DK11" s="294" t="str">
        <f ca="true">+IF(OFFSET('Sanitation Data'!$I$29,0,10*ROW('Sanitation Data'!I5))="","",OFFSET('Sanitation Data'!$I$29,0,10*ROW('Sanitation Data'!I5)))</f>
        <v/>
      </c>
      <c r="DL11" s="294" t="str">
        <f ca="true">+IF(OFFSET('Sanitation Data'!$I$30,0,10*ROW('Sanitation Data'!I5))="","",OFFSET('Sanitation Data'!$I$30,0,10*ROW('Sanitation Data'!I5)))</f>
        <v/>
      </c>
      <c r="DM11" s="294" t="str">
        <f ca="true">+IF(OFFSET('Sanitation Data'!$I$31,0,10*ROW('Sanitation Data'!I5))="","",OFFSET('Sanitation Data'!$I$31,0,10*ROW('Sanitation Data'!I5)))</f>
        <v/>
      </c>
      <c r="DN11" s="294" t="str">
        <f ca="true">+IF(OFFSET('Sanitation Data'!$I$32,0,10*ROW('Sanitation Data'!I5))="","",OFFSET('Sanitation Data'!$I$32,0,10*ROW('Sanitation Data'!I5)))</f>
        <v/>
      </c>
      <c r="DO11" s="294" t="str">
        <f ca="true">+IF(OFFSET('Hygiene Data'!$D$11,0,10*ROW('Hygiene Data'!D5))="","",OFFSET('Hygiene Data'!$D$11,0,10*ROW('Hygiene Data'!D5)))</f>
        <v/>
      </c>
      <c r="DP11" s="294" t="str">
        <f ca="true">+IF(OFFSET('Hygiene Data'!$D$12,0,10*ROW('Hygiene Data'!D5))="","",OFFSET('Hygiene Data'!$D$12,0,10*ROW('Hygiene Data'!D5)))</f>
        <v/>
      </c>
      <c r="DQ11" s="294" t="str">
        <f ca="true">+IF(OFFSET('Hygiene Data'!$D$13,0,10*ROW('Hygiene Data'!D5))="","",OFFSET('Hygiene Data'!$D$13,0,10*ROW('Hygiene Data'!D5)))</f>
        <v/>
      </c>
      <c r="DR11" s="294" t="str">
        <f ca="true">+IF(OFFSET('Hygiene Data'!$E$11,0,10*ROW('Hygiene Data'!E5))="","",OFFSET('Hygiene Data'!$E$11,0,10*ROW('Hygiene Data'!E5)))</f>
        <v/>
      </c>
      <c r="DS11" s="294" t="str">
        <f ca="true">+IF(OFFSET('Hygiene Data'!$E$12,0,10*ROW('Hygiene Data'!E5))="","",OFFSET('Hygiene Data'!$E$12,0,10*ROW('Hygiene Data'!E5)))</f>
        <v/>
      </c>
      <c r="DT11" s="294" t="str">
        <f ca="true">+IF(OFFSET('Hygiene Data'!$E$13,0,10*ROW('Hygiene Data'!E5))="","",OFFSET('Hygiene Data'!$E$13,0,10*ROW('Hygiene Data'!E5)))</f>
        <v/>
      </c>
      <c r="DU11" s="294" t="str">
        <f ca="true">+IF(OFFSET('Hygiene Data'!$F$11,0,10*ROW('Hygiene Data'!F5))="","",OFFSET('Hygiene Data'!$F$11,0,10*ROW('Hygiene Data'!F5)))</f>
        <v/>
      </c>
      <c r="DV11" s="294" t="str">
        <f ca="true">+IF(OFFSET('Hygiene Data'!$F$12,0,10*ROW('Hygiene Data'!F5))="","",OFFSET('Hygiene Data'!$F$12,0,10*ROW('Hygiene Data'!F5)))</f>
        <v/>
      </c>
      <c r="DW11" s="294" t="str">
        <f ca="true">+IF(OFFSET('Hygiene Data'!$F$13,0,10*ROW('Hygiene Data'!F5))="","",OFFSET('Hygiene Data'!$F$13,0,10*ROW('Hygiene Data'!F5)))</f>
        <v>No</v>
      </c>
      <c r="DX11" s="294" t="str">
        <f ca="true">+IF(OFFSET('Hygiene Data'!$G$11,0,10*ROW('Hygiene Data'!G5))="","",OFFSET('Hygiene Data'!$G$11,0,10*ROW('Hygiene Data'!G5)))</f>
        <v/>
      </c>
      <c r="DY11" s="294" t="str">
        <f ca="true">+IF(OFFSET('Hygiene Data'!$G$12,0,10*ROW('Hygiene Data'!G5))="","",OFFSET('Hygiene Data'!$G$12,0,10*ROW('Hygiene Data'!G5)))</f>
        <v/>
      </c>
      <c r="DZ11" s="294" t="str">
        <f ca="true">+IF(OFFSET('Hygiene Data'!$G$13,0,10*ROW('Hygiene Data'!G5))="","",OFFSET('Hygiene Data'!$G$13,0,10*ROW('Hygiene Data'!G5)))</f>
        <v/>
      </c>
      <c r="EA11" s="294" t="str">
        <f ca="true">+IF(OFFSET('Hygiene Data'!$H$11,0,10*ROW('Hygiene Data'!H5))="","",OFFSET('Hygiene Data'!$H$11,0,10*ROW('Hygiene Data'!H5)))</f>
        <v/>
      </c>
      <c r="EB11" s="294" t="str">
        <f ca="true">+IF(OFFSET('Hygiene Data'!$H$12,0,10*ROW('Hygiene Data'!H5))="","",OFFSET('Hygiene Data'!$H$12,0,10*ROW('Hygiene Data'!H5)))</f>
        <v/>
      </c>
      <c r="EC11" s="294" t="str">
        <f ca="true">+IF(OFFSET('Hygiene Data'!$H$13,0,10*ROW('Hygiene Data'!H5))="","",OFFSET('Hygiene Data'!$H$13,0,10*ROW('Hygiene Data'!H5)))</f>
        <v/>
      </c>
      <c r="ED11" s="294" t="str">
        <f ca="true">+IF(OFFSET('Hygiene Data'!$I$11,0,10*ROW('Hygiene Data'!I5))="","",OFFSET('Hygiene Data'!$I$11,0,10*ROW('Hygiene Data'!I5)))</f>
        <v/>
      </c>
      <c r="EE11" s="294" t="str">
        <f ca="true">+IF(OFFSET('Hygiene Data'!$I$12,0,10*ROW('Hygiene Data'!I5))="","",OFFSET('Hygiene Data'!$I$12,0,10*ROW('Hygiene Data'!I5)))</f>
        <v/>
      </c>
      <c r="EF11" s="294"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HND_2014_EMIS</v>
      </c>
      <c r="B12" s="38" t="str">
        <f ca="true">+IF(OFFSET('Water Data'!$C$2,0,10*ROW('Water Data'!F6))="","",OFFSET('Water Data'!$C$2,0,10*ROW('Water Data'!F6)))</f>
        <v>EMIS</v>
      </c>
      <c r="C12" s="350">
        <f t="shared" ca="true" si="0"/>
        <v>2014</v>
      </c>
      <c r="D12" s="98">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82.177013654707281</v>
      </c>
      <c r="E12" s="98">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72.056691912211846</v>
      </c>
      <c r="F12" s="98"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8"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8"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8"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8"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8"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8"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8">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79.617529880478088</v>
      </c>
      <c r="N12" s="98"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8"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8">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83.002580759989314</v>
      </c>
      <c r="Q12" s="98"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8"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8">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95.296523517382411</v>
      </c>
      <c r="T12" s="98"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8"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9"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9" t="str">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[69]</v>
      </c>
      <c r="X12" s="99"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9"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9"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9"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9"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9"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9"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9"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9"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9"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9"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9"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9"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9"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9"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9"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9"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9"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9"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9"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9"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9"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9"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9"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9"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9"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9"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9"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0"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0"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100"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0"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0"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0"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0"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0"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0"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0"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0"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0"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0"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0"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100"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0"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0"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0"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4"/>
      <c r="BS12" s="294" t="str">
        <f ca="true">+IF(OFFSET('Water Data'!$D$27,0,10*ROW('Water Data'!D6))="","",OFFSET('Water Data'!$D$27,0,10*ROW('Water Data'!D6)))</f>
        <v>Yes</v>
      </c>
      <c r="BT12" s="294" t="str">
        <f ca="true">+IF(OFFSET('Water Data'!$D$28,0,10*ROW('Water Data'!D6))="","",OFFSET('Water Data'!$D$28,0,10*ROW('Water Data'!D6)))</f>
        <v>Yes</v>
      </c>
      <c r="BU12" s="294" t="str">
        <f ca="true">+IF(OFFSET('Water Data'!$D$29,0,10*ROW('Water Data'!D6))="","",OFFSET('Water Data'!$D$29,0,10*ROW('Water Data'!D6)))</f>
        <v/>
      </c>
      <c r="BV12" s="294" t="str">
        <f ca="true">+IF(OFFSET('Water Data'!$E$27,0,10*ROW('Water Data'!E6))="","",OFFSET('Water Data'!$E$27,0,10*ROW('Water Data'!E6)))</f>
        <v/>
      </c>
      <c r="BW12" s="294" t="str">
        <f ca="true">+IF(OFFSET('Water Data'!$E$28,0,10*ROW('Water Data'!E6))="","",OFFSET('Water Data'!$E$28,0,10*ROW('Water Data'!E6)))</f>
        <v/>
      </c>
      <c r="BX12" s="294" t="str">
        <f ca="true">+IF(OFFSET('Water Data'!$E$29,0,10*ROW('Water Data'!E6))="","",OFFSET('Water Data'!$E$29,0,10*ROW('Water Data'!E6)))</f>
        <v/>
      </c>
      <c r="BY12" s="294" t="str">
        <f ca="true">+IF(OFFSET('Water Data'!$F$27,0,10*ROW('Water Data'!F6))="","",OFFSET('Water Data'!$F$27,0,10*ROW('Water Data'!F6)))</f>
        <v/>
      </c>
      <c r="BZ12" s="294" t="str">
        <f ca="true">+IF(OFFSET('Water Data'!$F$28,0,10*ROW('Water Data'!F6))="","",OFFSET('Water Data'!$F$28,0,10*ROW('Water Data'!F6)))</f>
        <v/>
      </c>
      <c r="CA12" s="294" t="str">
        <f ca="true">+IF(OFFSET('Water Data'!$F$29,0,10*ROW('Water Data'!F6))="","",OFFSET('Water Data'!$F$29,0,10*ROW('Water Data'!F6)))</f>
        <v/>
      </c>
      <c r="CB12" s="294" t="str">
        <f ca="true">+IF(OFFSET('Water Data'!$G$27,0,10*ROW('Water Data'!G6))="","",OFFSET('Water Data'!$G$27,0,10*ROW('Water Data'!G6)))</f>
        <v>Yes</v>
      </c>
      <c r="CC12" s="294" t="str">
        <f ca="true">+IF(OFFSET('Water Data'!$G$28,0,10*ROW('Water Data'!G6))="","",OFFSET('Water Data'!$G$28,0,10*ROW('Water Data'!G6)))</f>
        <v/>
      </c>
      <c r="CD12" s="294" t="str">
        <f ca="true">+IF(OFFSET('Water Data'!$G$29,0,10*ROW('Water Data'!G6))="","",OFFSET('Water Data'!$G$29,0,10*ROW('Water Data'!G6)))</f>
        <v/>
      </c>
      <c r="CE12" s="294" t="str">
        <f ca="true">+IF(OFFSET('Water Data'!$H$27,0,10*ROW('Water Data'!H6))="","",OFFSET('Water Data'!$H$27,0,10*ROW('Water Data'!H6)))</f>
        <v>Yes</v>
      </c>
      <c r="CF12" s="294" t="str">
        <f ca="true">+IF(OFFSET('Water Data'!$H$28,0,10*ROW('Water Data'!H6))="","",OFFSET('Water Data'!$H$28,0,10*ROW('Water Data'!H6)))</f>
        <v/>
      </c>
      <c r="CG12" s="294" t="str">
        <f ca="true">+IF(OFFSET('Water Data'!$H$29,0,10*ROW('Water Data'!H6))="","",OFFSET('Water Data'!$H$29,0,10*ROW('Water Data'!H6)))</f>
        <v/>
      </c>
      <c r="CH12" s="294" t="str">
        <f ca="true">+IF(OFFSET('Water Data'!$I$27,0,10*ROW('Water Data'!I6))="","",OFFSET('Water Data'!$I$27,0,10*ROW('Water Data'!I6)))</f>
        <v>Yes</v>
      </c>
      <c r="CI12" s="294" t="str">
        <f ca="true">+IF(OFFSET('Water Data'!$I$28,0,10*ROW('Water Data'!I6))="","",OFFSET('Water Data'!$I$28,0,10*ROW('Water Data'!I6)))</f>
        <v/>
      </c>
      <c r="CJ12" s="294" t="str">
        <f ca="true">+IF(OFFSET('Water Data'!$I$29,0,10*ROW('Water Data'!I6))="","",OFFSET('Water Data'!$I$29,0,10*ROW('Water Data'!I6)))</f>
        <v/>
      </c>
      <c r="CK12" s="294" t="str">
        <f ca="true">+IF(OFFSET('Sanitation Data'!$D$28,0,10*ROW('Sanitation Data'!D6))="","",OFFSET('Sanitation Data'!$D$28,0,10*ROW('Sanitation Data'!D6)))</f>
        <v/>
      </c>
      <c r="CL12" s="294" t="str">
        <f ca="true">+IF(OFFSET('Sanitation Data'!$D$29,0,10*ROW('Sanitation Data'!D6))="","",OFFSET('Sanitation Data'!$D$29,0,10*ROW('Sanitation Data'!D6)))</f>
        <v>No</v>
      </c>
      <c r="CM12" s="294" t="str">
        <f ca="true">+IF(OFFSET('Sanitation Data'!$D$30,0,10*ROW('Sanitation Data'!D6))="","",OFFSET('Sanitation Data'!$D$30,0,10*ROW('Sanitation Data'!D6)))</f>
        <v/>
      </c>
      <c r="CN12" s="294" t="str">
        <f ca="true">+IF(OFFSET('Sanitation Data'!$D$31,0,10*ROW('Sanitation Data'!D6))="","",OFFSET('Sanitation Data'!$D$31,0,10*ROW('Sanitation Data'!D6)))</f>
        <v/>
      </c>
      <c r="CO12" s="294" t="str">
        <f ca="true">+IF(OFFSET('Sanitation Data'!$D$32,0,10*ROW('Sanitation Data'!D6))="","",OFFSET('Sanitation Data'!$D$32,0,10*ROW('Sanitation Data'!D6)))</f>
        <v/>
      </c>
      <c r="CP12" s="294" t="str">
        <f ca="true">+IF(OFFSET('Sanitation Data'!$E$28,0,10*ROW('Sanitation Data'!E6))="","",OFFSET('Sanitation Data'!$E$28,0,10*ROW('Sanitation Data'!E6)))</f>
        <v/>
      </c>
      <c r="CQ12" s="294" t="str">
        <f ca="true">+IF(OFFSET('Sanitation Data'!$E$29,0,10*ROW('Sanitation Data'!E6))="","",OFFSET('Sanitation Data'!$E$29,0,10*ROW('Sanitation Data'!E6)))</f>
        <v/>
      </c>
      <c r="CR12" s="294" t="str">
        <f ca="true">+IF(OFFSET('Sanitation Data'!$E$30,0,10*ROW('Sanitation Data'!E6))="","",OFFSET('Sanitation Data'!$E$30,0,10*ROW('Sanitation Data'!E6)))</f>
        <v/>
      </c>
      <c r="CS12" s="294" t="str">
        <f ca="true">+IF(OFFSET('Sanitation Data'!$E$31,0,10*ROW('Sanitation Data'!E6))="","",OFFSET('Sanitation Data'!$E$31,0,10*ROW('Sanitation Data'!E6)))</f>
        <v/>
      </c>
      <c r="CT12" s="294" t="str">
        <f ca="true">+IF(OFFSET('Sanitation Data'!$E$32,0,10*ROW('Sanitation Data'!E6))="","",OFFSET('Sanitation Data'!$E$32,0,10*ROW('Sanitation Data'!E6)))</f>
        <v/>
      </c>
      <c r="CU12" s="294" t="str">
        <f ca="true">+IF(OFFSET('Sanitation Data'!$F$28,0,10*ROW('Sanitation Data'!F6))="","",OFFSET('Sanitation Data'!$F$28,0,10*ROW('Sanitation Data'!F6)))</f>
        <v/>
      </c>
      <c r="CV12" s="294" t="str">
        <f ca="true">+IF(OFFSET('Sanitation Data'!$F$29,0,10*ROW('Sanitation Data'!F6))="","",OFFSET('Sanitation Data'!$F$29,0,10*ROW('Sanitation Data'!F6)))</f>
        <v/>
      </c>
      <c r="CW12" s="294" t="str">
        <f ca="true">+IF(OFFSET('Sanitation Data'!$F$30,0,10*ROW('Sanitation Data'!F6))="","",OFFSET('Sanitation Data'!$F$30,0,10*ROW('Sanitation Data'!F6)))</f>
        <v/>
      </c>
      <c r="CX12" s="294" t="str">
        <f ca="true">+IF(OFFSET('Sanitation Data'!$F$31,0,10*ROW('Sanitation Data'!F6))="","",OFFSET('Sanitation Data'!$F$31,0,10*ROW('Sanitation Data'!F6)))</f>
        <v/>
      </c>
      <c r="CY12" s="294" t="str">
        <f ca="true">+IF(OFFSET('Sanitation Data'!$F$32,0,10*ROW('Sanitation Data'!F6))="","",OFFSET('Sanitation Data'!$F$32,0,10*ROW('Sanitation Data'!F6)))</f>
        <v/>
      </c>
      <c r="CZ12" s="294" t="str">
        <f ca="true">+IF(OFFSET('Sanitation Data'!$G$28,0,10*ROW('Sanitation Data'!G6))="","",OFFSET('Sanitation Data'!$G$28,0,10*ROW('Sanitation Data'!G6)))</f>
        <v/>
      </c>
      <c r="DA12" s="294" t="str">
        <f ca="true">+IF(OFFSET('Sanitation Data'!$G$29,0,10*ROW('Sanitation Data'!G6))="","",OFFSET('Sanitation Data'!$G$29,0,10*ROW('Sanitation Data'!G6)))</f>
        <v/>
      </c>
      <c r="DB12" s="294" t="str">
        <f ca="true">+IF(OFFSET('Sanitation Data'!$G$30,0,10*ROW('Sanitation Data'!G6))="","",OFFSET('Sanitation Data'!$G$30,0,10*ROW('Sanitation Data'!G6)))</f>
        <v/>
      </c>
      <c r="DC12" s="294" t="str">
        <f ca="true">+IF(OFFSET('Sanitation Data'!$G$31,0,10*ROW('Sanitation Data'!G6))="","",OFFSET('Sanitation Data'!$G$31,0,10*ROW('Sanitation Data'!G6)))</f>
        <v/>
      </c>
      <c r="DD12" s="294" t="str">
        <f ca="true">+IF(OFFSET('Sanitation Data'!$G$32,0,10*ROW('Sanitation Data'!G6))="","",OFFSET('Sanitation Data'!$G$32,0,10*ROW('Sanitation Data'!G6)))</f>
        <v/>
      </c>
      <c r="DE12" s="294" t="str">
        <f ca="true">+IF(OFFSET('Sanitation Data'!$H$28,0,10*ROW('Sanitation Data'!H6))="","",OFFSET('Sanitation Data'!$H$28,0,10*ROW('Sanitation Data'!H6)))</f>
        <v/>
      </c>
      <c r="DF12" s="294" t="str">
        <f ca="true">+IF(OFFSET('Sanitation Data'!$H$29,0,10*ROW('Sanitation Data'!H6))="","",OFFSET('Sanitation Data'!$H$29,0,10*ROW('Sanitation Data'!H6)))</f>
        <v/>
      </c>
      <c r="DG12" s="294" t="str">
        <f ca="true">+IF(OFFSET('Sanitation Data'!$H$30,0,10*ROW('Sanitation Data'!H6))="","",OFFSET('Sanitation Data'!$H$30,0,10*ROW('Sanitation Data'!H6)))</f>
        <v/>
      </c>
      <c r="DH12" s="294" t="str">
        <f ca="true">+IF(OFFSET('Sanitation Data'!$H$31,0,10*ROW('Sanitation Data'!H6))="","",OFFSET('Sanitation Data'!$H$31,0,10*ROW('Sanitation Data'!H6)))</f>
        <v/>
      </c>
      <c r="DI12" s="294" t="str">
        <f ca="true">+IF(OFFSET('Sanitation Data'!$H$32,0,10*ROW('Sanitation Data'!H6))="","",OFFSET('Sanitation Data'!$H$32,0,10*ROW('Sanitation Data'!H6)))</f>
        <v/>
      </c>
      <c r="DJ12" s="294" t="str">
        <f ca="true">+IF(OFFSET('Sanitation Data'!$I$28,0,10*ROW('Sanitation Data'!I6))="","",OFFSET('Sanitation Data'!$I$28,0,10*ROW('Sanitation Data'!I6)))</f>
        <v/>
      </c>
      <c r="DK12" s="294" t="str">
        <f ca="true">+IF(OFFSET('Sanitation Data'!$I$29,0,10*ROW('Sanitation Data'!I6))="","",OFFSET('Sanitation Data'!$I$29,0,10*ROW('Sanitation Data'!I6)))</f>
        <v/>
      </c>
      <c r="DL12" s="294" t="str">
        <f ca="true">+IF(OFFSET('Sanitation Data'!$I$30,0,10*ROW('Sanitation Data'!I6))="","",OFFSET('Sanitation Data'!$I$30,0,10*ROW('Sanitation Data'!I6)))</f>
        <v/>
      </c>
      <c r="DM12" s="294" t="str">
        <f ca="true">+IF(OFFSET('Sanitation Data'!$I$31,0,10*ROW('Sanitation Data'!I6))="","",OFFSET('Sanitation Data'!$I$31,0,10*ROW('Sanitation Data'!I6)))</f>
        <v/>
      </c>
      <c r="DN12" s="294" t="str">
        <f ca="true">+IF(OFFSET('Sanitation Data'!$I$32,0,10*ROW('Sanitation Data'!I6))="","",OFFSET('Sanitation Data'!$I$32,0,10*ROW('Sanitation Data'!I6)))</f>
        <v/>
      </c>
      <c r="DO12" s="294" t="str">
        <f ca="true">+IF(OFFSET('Hygiene Data'!$D$11,0,10*ROW('Hygiene Data'!D6))="","",OFFSET('Hygiene Data'!$D$11,0,10*ROW('Hygiene Data'!D6)))</f>
        <v/>
      </c>
      <c r="DP12" s="294" t="str">
        <f ca="true">+IF(OFFSET('Hygiene Data'!$D$12,0,10*ROW('Hygiene Data'!D6))="","",OFFSET('Hygiene Data'!$D$12,0,10*ROW('Hygiene Data'!D6)))</f>
        <v/>
      </c>
      <c r="DQ12" s="294" t="str">
        <f ca="true">+IF(OFFSET('Hygiene Data'!$D$13,0,10*ROW('Hygiene Data'!D6))="","",OFFSET('Hygiene Data'!$D$13,0,10*ROW('Hygiene Data'!D6)))</f>
        <v/>
      </c>
      <c r="DR12" s="294" t="str">
        <f ca="true">+IF(OFFSET('Hygiene Data'!$E$11,0,10*ROW('Hygiene Data'!E6))="","",OFFSET('Hygiene Data'!$E$11,0,10*ROW('Hygiene Data'!E6)))</f>
        <v/>
      </c>
      <c r="DS12" s="294" t="str">
        <f ca="true">+IF(OFFSET('Hygiene Data'!$E$12,0,10*ROW('Hygiene Data'!E6))="","",OFFSET('Hygiene Data'!$E$12,0,10*ROW('Hygiene Data'!E6)))</f>
        <v/>
      </c>
      <c r="DT12" s="294" t="str">
        <f ca="true">+IF(OFFSET('Hygiene Data'!$E$13,0,10*ROW('Hygiene Data'!E6))="","",OFFSET('Hygiene Data'!$E$13,0,10*ROW('Hygiene Data'!E6)))</f>
        <v/>
      </c>
      <c r="DU12" s="294" t="str">
        <f ca="true">+IF(OFFSET('Hygiene Data'!$F$11,0,10*ROW('Hygiene Data'!F6))="","",OFFSET('Hygiene Data'!$F$11,0,10*ROW('Hygiene Data'!F6)))</f>
        <v/>
      </c>
      <c r="DV12" s="294" t="str">
        <f ca="true">+IF(OFFSET('Hygiene Data'!$F$12,0,10*ROW('Hygiene Data'!F6))="","",OFFSET('Hygiene Data'!$F$12,0,10*ROW('Hygiene Data'!F6)))</f>
        <v/>
      </c>
      <c r="DW12" s="294" t="str">
        <f ca="true">+IF(OFFSET('Hygiene Data'!$F$13,0,10*ROW('Hygiene Data'!F6))="","",OFFSET('Hygiene Data'!$F$13,0,10*ROW('Hygiene Data'!F6)))</f>
        <v/>
      </c>
      <c r="DX12" s="294" t="str">
        <f ca="true">+IF(OFFSET('Hygiene Data'!$G$11,0,10*ROW('Hygiene Data'!G6))="","",OFFSET('Hygiene Data'!$G$11,0,10*ROW('Hygiene Data'!G6)))</f>
        <v/>
      </c>
      <c r="DY12" s="294" t="str">
        <f ca="true">+IF(OFFSET('Hygiene Data'!$G$12,0,10*ROW('Hygiene Data'!G6))="","",OFFSET('Hygiene Data'!$G$12,0,10*ROW('Hygiene Data'!G6)))</f>
        <v/>
      </c>
      <c r="DZ12" s="294" t="str">
        <f ca="true">+IF(OFFSET('Hygiene Data'!$G$13,0,10*ROW('Hygiene Data'!G6))="","",OFFSET('Hygiene Data'!$G$13,0,10*ROW('Hygiene Data'!G6)))</f>
        <v/>
      </c>
      <c r="EA12" s="294" t="str">
        <f ca="true">+IF(OFFSET('Hygiene Data'!$H$11,0,10*ROW('Hygiene Data'!H6))="","",OFFSET('Hygiene Data'!$H$11,0,10*ROW('Hygiene Data'!H6)))</f>
        <v/>
      </c>
      <c r="EB12" s="294" t="str">
        <f ca="true">+IF(OFFSET('Hygiene Data'!$H$12,0,10*ROW('Hygiene Data'!H6))="","",OFFSET('Hygiene Data'!$H$12,0,10*ROW('Hygiene Data'!H6)))</f>
        <v/>
      </c>
      <c r="EC12" s="294" t="str">
        <f ca="true">+IF(OFFSET('Hygiene Data'!$H$13,0,10*ROW('Hygiene Data'!H6))="","",OFFSET('Hygiene Data'!$H$13,0,10*ROW('Hygiene Data'!H6)))</f>
        <v/>
      </c>
      <c r="ED12" s="294" t="str">
        <f ca="true">+IF(OFFSET('Hygiene Data'!$I$11,0,10*ROW('Hygiene Data'!I6))="","",OFFSET('Hygiene Data'!$I$11,0,10*ROW('Hygiene Data'!I6)))</f>
        <v/>
      </c>
      <c r="EE12" s="294" t="str">
        <f ca="true">+IF(OFFSET('Hygiene Data'!$I$12,0,10*ROW('Hygiene Data'!I6))="","",OFFSET('Hygiene Data'!$I$12,0,10*ROW('Hygiene Data'!I6)))</f>
        <v/>
      </c>
      <c r="EF12" s="294"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HND_2014_SIASAR</v>
      </c>
      <c r="B13" s="38" t="str">
        <f ca="true">+IF(OFFSET('Water Data'!$C$2,0,10*ROW('Water Data'!F7))="","",OFFSET('Water Data'!$C$2,0,10*ROW('Water Data'!F7)))</f>
        <v>Survey</v>
      </c>
      <c r="C13" s="350">
        <f t="shared" ca="true" si="0"/>
        <v>2014</v>
      </c>
      <c r="D13" s="98"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8"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8"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8"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8"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8"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8"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8">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86.987399999999994</v>
      </c>
      <c r="L13" s="98">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86.987399999999994</v>
      </c>
      <c r="M13" s="98"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8"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8"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8"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8"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8"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8"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8"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8"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9"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9"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9"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9"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9"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9"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9"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9"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9"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9"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9"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9">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91.876999999999995</v>
      </c>
      <c r="AH13" s="99"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9">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73.501599999999996</v>
      </c>
      <c r="AJ13" s="99"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9"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9"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9"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9"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9"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9"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9"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9"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9"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9"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9"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9"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9"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9"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9"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0"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0"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0"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0"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0"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0"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0"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0"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0" t="str">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[0]</v>
      </c>
      <c r="BI13" s="100"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0"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0"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0"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0"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0"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0"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0"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0"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4"/>
      <c r="BS13" s="294" t="str">
        <f ca="true">+IF(OFFSET('Water Data'!$D$27,0,10*ROW('Water Data'!D7))="","",OFFSET('Water Data'!$D$27,0,10*ROW('Water Data'!D7)))</f>
        <v/>
      </c>
      <c r="BT13" s="294" t="str">
        <f ca="true">+IF(OFFSET('Water Data'!$D$28,0,10*ROW('Water Data'!D7))="","",OFFSET('Water Data'!$D$28,0,10*ROW('Water Data'!D7)))</f>
        <v/>
      </c>
      <c r="BU13" s="294" t="str">
        <f ca="true">+IF(OFFSET('Water Data'!$D$29,0,10*ROW('Water Data'!D7))="","",OFFSET('Water Data'!$D$29,0,10*ROW('Water Data'!D7)))</f>
        <v/>
      </c>
      <c r="BV13" s="294" t="str">
        <f ca="true">+IF(OFFSET('Water Data'!$E$27,0,10*ROW('Water Data'!E7))="","",OFFSET('Water Data'!$E$27,0,10*ROW('Water Data'!E7)))</f>
        <v/>
      </c>
      <c r="BW13" s="294" t="str">
        <f ca="true">+IF(OFFSET('Water Data'!$E$28,0,10*ROW('Water Data'!E7))="","",OFFSET('Water Data'!$E$28,0,10*ROW('Water Data'!E7)))</f>
        <v/>
      </c>
      <c r="BX13" s="294" t="str">
        <f ca="true">+IF(OFFSET('Water Data'!$E$29,0,10*ROW('Water Data'!E7))="","",OFFSET('Water Data'!$E$29,0,10*ROW('Water Data'!E7)))</f>
        <v/>
      </c>
      <c r="BY13" s="294" t="str">
        <f ca="true">+IF(OFFSET('Water Data'!$F$27,0,10*ROW('Water Data'!F7))="","",OFFSET('Water Data'!$F$27,0,10*ROW('Water Data'!F7)))</f>
        <v/>
      </c>
      <c r="BZ13" s="294" t="str">
        <f ca="true">+IF(OFFSET('Water Data'!$F$28,0,10*ROW('Water Data'!F7))="","",OFFSET('Water Data'!$F$28,0,10*ROW('Water Data'!F7)))</f>
        <v>Yes</v>
      </c>
      <c r="CA13" s="294" t="str">
        <f ca="true">+IF(OFFSET('Water Data'!$F$29,0,10*ROW('Water Data'!F7))="","",OFFSET('Water Data'!$F$29,0,10*ROW('Water Data'!F7)))</f>
        <v>Yes</v>
      </c>
      <c r="CB13" s="294" t="str">
        <f ca="true">+IF(OFFSET('Water Data'!$G$27,0,10*ROW('Water Data'!G7))="","",OFFSET('Water Data'!$G$27,0,10*ROW('Water Data'!G7)))</f>
        <v/>
      </c>
      <c r="CC13" s="294" t="str">
        <f ca="true">+IF(OFFSET('Water Data'!$G$28,0,10*ROW('Water Data'!G7))="","",OFFSET('Water Data'!$G$28,0,10*ROW('Water Data'!G7)))</f>
        <v/>
      </c>
      <c r="CD13" s="294" t="str">
        <f ca="true">+IF(OFFSET('Water Data'!$G$29,0,10*ROW('Water Data'!G7))="","",OFFSET('Water Data'!$G$29,0,10*ROW('Water Data'!G7)))</f>
        <v/>
      </c>
      <c r="CE13" s="294" t="str">
        <f ca="true">+IF(OFFSET('Water Data'!$H$27,0,10*ROW('Water Data'!H7))="","",OFFSET('Water Data'!$H$27,0,10*ROW('Water Data'!H7)))</f>
        <v/>
      </c>
      <c r="CF13" s="294" t="str">
        <f ca="true">+IF(OFFSET('Water Data'!$H$28,0,10*ROW('Water Data'!H7))="","",OFFSET('Water Data'!$H$28,0,10*ROW('Water Data'!H7)))</f>
        <v/>
      </c>
      <c r="CG13" s="294" t="str">
        <f ca="true">+IF(OFFSET('Water Data'!$H$29,0,10*ROW('Water Data'!H7))="","",OFFSET('Water Data'!$H$29,0,10*ROW('Water Data'!H7)))</f>
        <v/>
      </c>
      <c r="CH13" s="294" t="str">
        <f ca="true">+IF(OFFSET('Water Data'!$I$27,0,10*ROW('Water Data'!I7))="","",OFFSET('Water Data'!$I$27,0,10*ROW('Water Data'!I7)))</f>
        <v/>
      </c>
      <c r="CI13" s="294" t="str">
        <f ca="true">+IF(OFFSET('Water Data'!$I$28,0,10*ROW('Water Data'!I7))="","",OFFSET('Water Data'!$I$28,0,10*ROW('Water Data'!I7)))</f>
        <v/>
      </c>
      <c r="CJ13" s="294" t="str">
        <f ca="true">+IF(OFFSET('Water Data'!$I$29,0,10*ROW('Water Data'!I7))="","",OFFSET('Water Data'!$I$29,0,10*ROW('Water Data'!I7)))</f>
        <v/>
      </c>
      <c r="CK13" s="294" t="str">
        <f ca="true">+IF(OFFSET('Sanitation Data'!$D$28,0,10*ROW('Sanitation Data'!D7))="","",OFFSET('Sanitation Data'!$D$28,0,10*ROW('Sanitation Data'!D7)))</f>
        <v/>
      </c>
      <c r="CL13" s="294" t="str">
        <f ca="true">+IF(OFFSET('Sanitation Data'!$D$29,0,10*ROW('Sanitation Data'!D7))="","",OFFSET('Sanitation Data'!$D$29,0,10*ROW('Sanitation Data'!D7)))</f>
        <v/>
      </c>
      <c r="CM13" s="294" t="str">
        <f ca="true">+IF(OFFSET('Sanitation Data'!$D$30,0,10*ROW('Sanitation Data'!D7))="","",OFFSET('Sanitation Data'!$D$30,0,10*ROW('Sanitation Data'!D7)))</f>
        <v/>
      </c>
      <c r="CN13" s="294" t="str">
        <f ca="true">+IF(OFFSET('Sanitation Data'!$D$31,0,10*ROW('Sanitation Data'!D7))="","",OFFSET('Sanitation Data'!$D$31,0,10*ROW('Sanitation Data'!D7)))</f>
        <v/>
      </c>
      <c r="CO13" s="294" t="str">
        <f ca="true">+IF(OFFSET('Sanitation Data'!$D$32,0,10*ROW('Sanitation Data'!D7))="","",OFFSET('Sanitation Data'!$D$32,0,10*ROW('Sanitation Data'!D7)))</f>
        <v/>
      </c>
      <c r="CP13" s="294" t="str">
        <f ca="true">+IF(OFFSET('Sanitation Data'!$E$28,0,10*ROW('Sanitation Data'!E7))="","",OFFSET('Sanitation Data'!$E$28,0,10*ROW('Sanitation Data'!E7)))</f>
        <v/>
      </c>
      <c r="CQ13" s="294" t="str">
        <f ca="true">+IF(OFFSET('Sanitation Data'!$E$29,0,10*ROW('Sanitation Data'!E7))="","",OFFSET('Sanitation Data'!$E$29,0,10*ROW('Sanitation Data'!E7)))</f>
        <v/>
      </c>
      <c r="CR13" s="294" t="str">
        <f ca="true">+IF(OFFSET('Sanitation Data'!$E$30,0,10*ROW('Sanitation Data'!E7))="","",OFFSET('Sanitation Data'!$E$30,0,10*ROW('Sanitation Data'!E7)))</f>
        <v/>
      </c>
      <c r="CS13" s="294" t="str">
        <f ca="true">+IF(OFFSET('Sanitation Data'!$E$31,0,10*ROW('Sanitation Data'!E7))="","",OFFSET('Sanitation Data'!$E$31,0,10*ROW('Sanitation Data'!E7)))</f>
        <v/>
      </c>
      <c r="CT13" s="294" t="str">
        <f ca="true">+IF(OFFSET('Sanitation Data'!$E$32,0,10*ROW('Sanitation Data'!E7))="","",OFFSET('Sanitation Data'!$E$32,0,10*ROW('Sanitation Data'!E7)))</f>
        <v/>
      </c>
      <c r="CU13" s="294" t="str">
        <f ca="true">+IF(OFFSET('Sanitation Data'!$F$28,0,10*ROW('Sanitation Data'!F7))="","",OFFSET('Sanitation Data'!$F$28,0,10*ROW('Sanitation Data'!F7)))</f>
        <v/>
      </c>
      <c r="CV13" s="294" t="str">
        <f ca="true">+IF(OFFSET('Sanitation Data'!$F$29,0,10*ROW('Sanitation Data'!F7))="","",OFFSET('Sanitation Data'!$F$29,0,10*ROW('Sanitation Data'!F7)))</f>
        <v>Yes</v>
      </c>
      <c r="CW13" s="294" t="str">
        <f ca="true">+IF(OFFSET('Sanitation Data'!$F$30,0,10*ROW('Sanitation Data'!F7))="","",OFFSET('Sanitation Data'!$F$30,0,10*ROW('Sanitation Data'!F7)))</f>
        <v/>
      </c>
      <c r="CX13" s="294" t="str">
        <f ca="true">+IF(OFFSET('Sanitation Data'!$F$31,0,10*ROW('Sanitation Data'!F7))="","",OFFSET('Sanitation Data'!$F$31,0,10*ROW('Sanitation Data'!F7)))</f>
        <v>Yes</v>
      </c>
      <c r="CY13" s="294" t="str">
        <f ca="true">+IF(OFFSET('Sanitation Data'!$F$32,0,10*ROW('Sanitation Data'!F7))="","",OFFSET('Sanitation Data'!$F$32,0,10*ROW('Sanitation Data'!F7)))</f>
        <v/>
      </c>
      <c r="CZ13" s="294" t="str">
        <f ca="true">+IF(OFFSET('Sanitation Data'!$G$28,0,10*ROW('Sanitation Data'!G7))="","",OFFSET('Sanitation Data'!$G$28,0,10*ROW('Sanitation Data'!G7)))</f>
        <v/>
      </c>
      <c r="DA13" s="294" t="str">
        <f ca="true">+IF(OFFSET('Sanitation Data'!$G$29,0,10*ROW('Sanitation Data'!G7))="","",OFFSET('Sanitation Data'!$G$29,0,10*ROW('Sanitation Data'!G7)))</f>
        <v/>
      </c>
      <c r="DB13" s="294" t="str">
        <f ca="true">+IF(OFFSET('Sanitation Data'!$G$30,0,10*ROW('Sanitation Data'!G7))="","",OFFSET('Sanitation Data'!$G$30,0,10*ROW('Sanitation Data'!G7)))</f>
        <v/>
      </c>
      <c r="DC13" s="294" t="str">
        <f ca="true">+IF(OFFSET('Sanitation Data'!$G$31,0,10*ROW('Sanitation Data'!G7))="","",OFFSET('Sanitation Data'!$G$31,0,10*ROW('Sanitation Data'!G7)))</f>
        <v/>
      </c>
      <c r="DD13" s="294" t="str">
        <f ca="true">+IF(OFFSET('Sanitation Data'!$G$32,0,10*ROW('Sanitation Data'!G7))="","",OFFSET('Sanitation Data'!$G$32,0,10*ROW('Sanitation Data'!G7)))</f>
        <v/>
      </c>
      <c r="DE13" s="294" t="str">
        <f ca="true">+IF(OFFSET('Sanitation Data'!$H$28,0,10*ROW('Sanitation Data'!H7))="","",OFFSET('Sanitation Data'!$H$28,0,10*ROW('Sanitation Data'!H7)))</f>
        <v/>
      </c>
      <c r="DF13" s="294" t="str">
        <f ca="true">+IF(OFFSET('Sanitation Data'!$H$29,0,10*ROW('Sanitation Data'!H7))="","",OFFSET('Sanitation Data'!$H$29,0,10*ROW('Sanitation Data'!H7)))</f>
        <v/>
      </c>
      <c r="DG13" s="294" t="str">
        <f ca="true">+IF(OFFSET('Sanitation Data'!$H$30,0,10*ROW('Sanitation Data'!H7))="","",OFFSET('Sanitation Data'!$H$30,0,10*ROW('Sanitation Data'!H7)))</f>
        <v/>
      </c>
      <c r="DH13" s="294" t="str">
        <f ca="true">+IF(OFFSET('Sanitation Data'!$H$31,0,10*ROW('Sanitation Data'!H7))="","",OFFSET('Sanitation Data'!$H$31,0,10*ROW('Sanitation Data'!H7)))</f>
        <v/>
      </c>
      <c r="DI13" s="294" t="str">
        <f ca="true">+IF(OFFSET('Sanitation Data'!$H$32,0,10*ROW('Sanitation Data'!H7))="","",OFFSET('Sanitation Data'!$H$32,0,10*ROW('Sanitation Data'!H7)))</f>
        <v/>
      </c>
      <c r="DJ13" s="294" t="str">
        <f ca="true">+IF(OFFSET('Sanitation Data'!$I$28,0,10*ROW('Sanitation Data'!I7))="","",OFFSET('Sanitation Data'!$I$28,0,10*ROW('Sanitation Data'!I7)))</f>
        <v/>
      </c>
      <c r="DK13" s="294" t="str">
        <f ca="true">+IF(OFFSET('Sanitation Data'!$I$29,0,10*ROW('Sanitation Data'!I7))="","",OFFSET('Sanitation Data'!$I$29,0,10*ROW('Sanitation Data'!I7)))</f>
        <v/>
      </c>
      <c r="DL13" s="294" t="str">
        <f ca="true">+IF(OFFSET('Sanitation Data'!$I$30,0,10*ROW('Sanitation Data'!I7))="","",OFFSET('Sanitation Data'!$I$30,0,10*ROW('Sanitation Data'!I7)))</f>
        <v/>
      </c>
      <c r="DM13" s="294" t="str">
        <f ca="true">+IF(OFFSET('Sanitation Data'!$I$31,0,10*ROW('Sanitation Data'!I7))="","",OFFSET('Sanitation Data'!$I$31,0,10*ROW('Sanitation Data'!I7)))</f>
        <v/>
      </c>
      <c r="DN13" s="294" t="str">
        <f ca="true">+IF(OFFSET('Sanitation Data'!$I$32,0,10*ROW('Sanitation Data'!I7))="","",OFFSET('Sanitation Data'!$I$32,0,10*ROW('Sanitation Data'!I7)))</f>
        <v/>
      </c>
      <c r="DO13" s="294" t="str">
        <f ca="true">+IF(OFFSET('Hygiene Data'!$D$11,0,10*ROW('Hygiene Data'!D7))="","",OFFSET('Hygiene Data'!$D$11,0,10*ROW('Hygiene Data'!D7)))</f>
        <v/>
      </c>
      <c r="DP13" s="294" t="str">
        <f ca="true">+IF(OFFSET('Hygiene Data'!$D$12,0,10*ROW('Hygiene Data'!D7))="","",OFFSET('Hygiene Data'!$D$12,0,10*ROW('Hygiene Data'!D7)))</f>
        <v/>
      </c>
      <c r="DQ13" s="294" t="str">
        <f ca="true">+IF(OFFSET('Hygiene Data'!$D$13,0,10*ROW('Hygiene Data'!D7))="","",OFFSET('Hygiene Data'!$D$13,0,10*ROW('Hygiene Data'!D7)))</f>
        <v/>
      </c>
      <c r="DR13" s="294" t="str">
        <f ca="true">+IF(OFFSET('Hygiene Data'!$E$11,0,10*ROW('Hygiene Data'!E7))="","",OFFSET('Hygiene Data'!$E$11,0,10*ROW('Hygiene Data'!E7)))</f>
        <v/>
      </c>
      <c r="DS13" s="294" t="str">
        <f ca="true">+IF(OFFSET('Hygiene Data'!$E$12,0,10*ROW('Hygiene Data'!E7))="","",OFFSET('Hygiene Data'!$E$12,0,10*ROW('Hygiene Data'!E7)))</f>
        <v/>
      </c>
      <c r="DT13" s="294" t="str">
        <f ca="true">+IF(OFFSET('Hygiene Data'!$E$13,0,10*ROW('Hygiene Data'!E7))="","",OFFSET('Hygiene Data'!$E$13,0,10*ROW('Hygiene Data'!E7)))</f>
        <v/>
      </c>
      <c r="DU13" s="294" t="str">
        <f ca="true">+IF(OFFSET('Hygiene Data'!$F$11,0,10*ROW('Hygiene Data'!F7))="","",OFFSET('Hygiene Data'!$F$11,0,10*ROW('Hygiene Data'!F7)))</f>
        <v/>
      </c>
      <c r="DV13" s="294" t="str">
        <f ca="true">+IF(OFFSET('Hygiene Data'!$F$12,0,10*ROW('Hygiene Data'!F7))="","",OFFSET('Hygiene Data'!$F$12,0,10*ROW('Hygiene Data'!F7)))</f>
        <v/>
      </c>
      <c r="DW13" s="294" t="str">
        <f ca="true">+IF(OFFSET('Hygiene Data'!$F$13,0,10*ROW('Hygiene Data'!F7))="","",OFFSET('Hygiene Data'!$F$13,0,10*ROW('Hygiene Data'!F7)))</f>
        <v>No</v>
      </c>
      <c r="DX13" s="294" t="str">
        <f ca="true">+IF(OFFSET('Hygiene Data'!$G$11,0,10*ROW('Hygiene Data'!G7))="","",OFFSET('Hygiene Data'!$G$11,0,10*ROW('Hygiene Data'!G7)))</f>
        <v/>
      </c>
      <c r="DY13" s="294" t="str">
        <f ca="true">+IF(OFFSET('Hygiene Data'!$G$12,0,10*ROW('Hygiene Data'!G7))="","",OFFSET('Hygiene Data'!$G$12,0,10*ROW('Hygiene Data'!G7)))</f>
        <v/>
      </c>
      <c r="DZ13" s="294" t="str">
        <f ca="true">+IF(OFFSET('Hygiene Data'!$G$13,0,10*ROW('Hygiene Data'!G7))="","",OFFSET('Hygiene Data'!$G$13,0,10*ROW('Hygiene Data'!G7)))</f>
        <v/>
      </c>
      <c r="EA13" s="294" t="str">
        <f ca="true">+IF(OFFSET('Hygiene Data'!$H$11,0,10*ROW('Hygiene Data'!H7))="","",OFFSET('Hygiene Data'!$H$11,0,10*ROW('Hygiene Data'!H7)))</f>
        <v/>
      </c>
      <c r="EB13" s="294" t="str">
        <f ca="true">+IF(OFFSET('Hygiene Data'!$H$12,0,10*ROW('Hygiene Data'!H7))="","",OFFSET('Hygiene Data'!$H$12,0,10*ROW('Hygiene Data'!H7)))</f>
        <v/>
      </c>
      <c r="EC13" s="294" t="str">
        <f ca="true">+IF(OFFSET('Hygiene Data'!$H$13,0,10*ROW('Hygiene Data'!H7))="","",OFFSET('Hygiene Data'!$H$13,0,10*ROW('Hygiene Data'!H7)))</f>
        <v/>
      </c>
      <c r="ED13" s="294" t="str">
        <f ca="true">+IF(OFFSET('Hygiene Data'!$I$11,0,10*ROW('Hygiene Data'!I7))="","",OFFSET('Hygiene Data'!$I$11,0,10*ROW('Hygiene Data'!I7)))</f>
        <v/>
      </c>
      <c r="EE13" s="294" t="str">
        <f ca="true">+IF(OFFSET('Hygiene Data'!$I$12,0,10*ROW('Hygiene Data'!I7))="","",OFFSET('Hygiene Data'!$I$12,0,10*ROW('Hygiene Data'!I7)))</f>
        <v/>
      </c>
      <c r="EF13" s="294"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HND_2015_SIASAR</v>
      </c>
      <c r="B14" s="38" t="str">
        <f ca="true">+IF(OFFSET('Water Data'!$C$2,0,10*ROW('Water Data'!F8))="","",OFFSET('Water Data'!$C$2,0,10*ROW('Water Data'!F8)))</f>
        <v>Survey</v>
      </c>
      <c r="C14" s="350">
        <f t="shared" ca="true" si="0"/>
        <v>2015</v>
      </c>
      <c r="D14" s="98"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8"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8"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8"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8"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8"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8"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8">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94.957999999999998</v>
      </c>
      <c r="L14" s="98">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94.957999999999998</v>
      </c>
      <c r="M14" s="98"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8"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8"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8"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8"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8"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8"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8"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8"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9"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9"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9"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9"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9"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9"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9"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9"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9"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9"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9"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9">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92.331900000000005</v>
      </c>
      <c r="AH14" s="99"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9">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83.298299999999998</v>
      </c>
      <c r="AJ14" s="99"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9"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9"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9"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9"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9"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9"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9"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9"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9"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9"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9"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9"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9"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9"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9"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100"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0"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0"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100"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0"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0"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0"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0"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0" t="str">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[0]</v>
      </c>
      <c r="BI14" s="100"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0"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0"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0"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0"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0"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0"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0"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0"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4"/>
      <c r="BS14" s="294" t="str">
        <f ca="true">+IF(OFFSET('Water Data'!$D$27,0,10*ROW('Water Data'!D8))="","",OFFSET('Water Data'!$D$27,0,10*ROW('Water Data'!D8)))</f>
        <v/>
      </c>
      <c r="BT14" s="294" t="str">
        <f ca="true">+IF(OFFSET('Water Data'!$D$28,0,10*ROW('Water Data'!D8))="","",OFFSET('Water Data'!$D$28,0,10*ROW('Water Data'!D8)))</f>
        <v/>
      </c>
      <c r="BU14" s="294" t="str">
        <f ca="true">+IF(OFFSET('Water Data'!$D$29,0,10*ROW('Water Data'!D8))="","",OFFSET('Water Data'!$D$29,0,10*ROW('Water Data'!D8)))</f>
        <v/>
      </c>
      <c r="BV14" s="294" t="str">
        <f ca="true">+IF(OFFSET('Water Data'!$E$27,0,10*ROW('Water Data'!E8))="","",OFFSET('Water Data'!$E$27,0,10*ROW('Water Data'!E8)))</f>
        <v/>
      </c>
      <c r="BW14" s="294" t="str">
        <f ca="true">+IF(OFFSET('Water Data'!$E$28,0,10*ROW('Water Data'!E8))="","",OFFSET('Water Data'!$E$28,0,10*ROW('Water Data'!E8)))</f>
        <v/>
      </c>
      <c r="BX14" s="294" t="str">
        <f ca="true">+IF(OFFSET('Water Data'!$E$29,0,10*ROW('Water Data'!E8))="","",OFFSET('Water Data'!$E$29,0,10*ROW('Water Data'!E8)))</f>
        <v/>
      </c>
      <c r="BY14" s="294" t="str">
        <f ca="true">+IF(OFFSET('Water Data'!$F$27,0,10*ROW('Water Data'!F8))="","",OFFSET('Water Data'!$F$27,0,10*ROW('Water Data'!F8)))</f>
        <v/>
      </c>
      <c r="BZ14" s="294" t="str">
        <f ca="true">+IF(OFFSET('Water Data'!$F$28,0,10*ROW('Water Data'!F8))="","",OFFSET('Water Data'!$F$28,0,10*ROW('Water Data'!F8)))</f>
        <v>Yes</v>
      </c>
      <c r="CA14" s="294" t="str">
        <f ca="true">+IF(OFFSET('Water Data'!$F$29,0,10*ROW('Water Data'!F8))="","",OFFSET('Water Data'!$F$29,0,10*ROW('Water Data'!F8)))</f>
        <v>Yes</v>
      </c>
      <c r="CB14" s="294" t="str">
        <f ca="true">+IF(OFFSET('Water Data'!$G$27,0,10*ROW('Water Data'!G8))="","",OFFSET('Water Data'!$G$27,0,10*ROW('Water Data'!G8)))</f>
        <v/>
      </c>
      <c r="CC14" s="294" t="str">
        <f ca="true">+IF(OFFSET('Water Data'!$G$28,0,10*ROW('Water Data'!G8))="","",OFFSET('Water Data'!$G$28,0,10*ROW('Water Data'!G8)))</f>
        <v/>
      </c>
      <c r="CD14" s="294" t="str">
        <f ca="true">+IF(OFFSET('Water Data'!$G$29,0,10*ROW('Water Data'!G8))="","",OFFSET('Water Data'!$G$29,0,10*ROW('Water Data'!G8)))</f>
        <v/>
      </c>
      <c r="CE14" s="294" t="str">
        <f ca="true">+IF(OFFSET('Water Data'!$H$27,0,10*ROW('Water Data'!H8))="","",OFFSET('Water Data'!$H$27,0,10*ROW('Water Data'!H8)))</f>
        <v/>
      </c>
      <c r="CF14" s="294" t="str">
        <f ca="true">+IF(OFFSET('Water Data'!$H$28,0,10*ROW('Water Data'!H8))="","",OFFSET('Water Data'!$H$28,0,10*ROW('Water Data'!H8)))</f>
        <v/>
      </c>
      <c r="CG14" s="294" t="str">
        <f ca="true">+IF(OFFSET('Water Data'!$H$29,0,10*ROW('Water Data'!H8))="","",OFFSET('Water Data'!$H$29,0,10*ROW('Water Data'!H8)))</f>
        <v/>
      </c>
      <c r="CH14" s="294" t="str">
        <f ca="true">+IF(OFFSET('Water Data'!$I$27,0,10*ROW('Water Data'!I8))="","",OFFSET('Water Data'!$I$27,0,10*ROW('Water Data'!I8)))</f>
        <v/>
      </c>
      <c r="CI14" s="294" t="str">
        <f ca="true">+IF(OFFSET('Water Data'!$I$28,0,10*ROW('Water Data'!I8))="","",OFFSET('Water Data'!$I$28,0,10*ROW('Water Data'!I8)))</f>
        <v/>
      </c>
      <c r="CJ14" s="294" t="str">
        <f ca="true">+IF(OFFSET('Water Data'!$I$29,0,10*ROW('Water Data'!I8))="","",OFFSET('Water Data'!$I$29,0,10*ROW('Water Data'!I8)))</f>
        <v/>
      </c>
      <c r="CK14" s="294" t="str">
        <f ca="true">+IF(OFFSET('Sanitation Data'!$D$28,0,10*ROW('Sanitation Data'!D8))="","",OFFSET('Sanitation Data'!$D$28,0,10*ROW('Sanitation Data'!D8)))</f>
        <v/>
      </c>
      <c r="CL14" s="294" t="str">
        <f ca="true">+IF(OFFSET('Sanitation Data'!$D$29,0,10*ROW('Sanitation Data'!D8))="","",OFFSET('Sanitation Data'!$D$29,0,10*ROW('Sanitation Data'!D8)))</f>
        <v/>
      </c>
      <c r="CM14" s="294" t="str">
        <f ca="true">+IF(OFFSET('Sanitation Data'!$D$30,0,10*ROW('Sanitation Data'!D8))="","",OFFSET('Sanitation Data'!$D$30,0,10*ROW('Sanitation Data'!D8)))</f>
        <v/>
      </c>
      <c r="CN14" s="294" t="str">
        <f ca="true">+IF(OFFSET('Sanitation Data'!$D$31,0,10*ROW('Sanitation Data'!D8))="","",OFFSET('Sanitation Data'!$D$31,0,10*ROW('Sanitation Data'!D8)))</f>
        <v/>
      </c>
      <c r="CO14" s="294" t="str">
        <f ca="true">+IF(OFFSET('Sanitation Data'!$D$32,0,10*ROW('Sanitation Data'!D8))="","",OFFSET('Sanitation Data'!$D$32,0,10*ROW('Sanitation Data'!D8)))</f>
        <v/>
      </c>
      <c r="CP14" s="294" t="str">
        <f ca="true">+IF(OFFSET('Sanitation Data'!$E$28,0,10*ROW('Sanitation Data'!E8))="","",OFFSET('Sanitation Data'!$E$28,0,10*ROW('Sanitation Data'!E8)))</f>
        <v/>
      </c>
      <c r="CQ14" s="294" t="str">
        <f ca="true">+IF(OFFSET('Sanitation Data'!$E$29,0,10*ROW('Sanitation Data'!E8))="","",OFFSET('Sanitation Data'!$E$29,0,10*ROW('Sanitation Data'!E8)))</f>
        <v/>
      </c>
      <c r="CR14" s="294" t="str">
        <f ca="true">+IF(OFFSET('Sanitation Data'!$E$30,0,10*ROW('Sanitation Data'!E8))="","",OFFSET('Sanitation Data'!$E$30,0,10*ROW('Sanitation Data'!E8)))</f>
        <v/>
      </c>
      <c r="CS14" s="294" t="str">
        <f ca="true">+IF(OFFSET('Sanitation Data'!$E$31,0,10*ROW('Sanitation Data'!E8))="","",OFFSET('Sanitation Data'!$E$31,0,10*ROW('Sanitation Data'!E8)))</f>
        <v/>
      </c>
      <c r="CT14" s="294" t="str">
        <f ca="true">+IF(OFFSET('Sanitation Data'!$E$32,0,10*ROW('Sanitation Data'!E8))="","",OFFSET('Sanitation Data'!$E$32,0,10*ROW('Sanitation Data'!E8)))</f>
        <v/>
      </c>
      <c r="CU14" s="294" t="str">
        <f ca="true">+IF(OFFSET('Sanitation Data'!$F$28,0,10*ROW('Sanitation Data'!F8))="","",OFFSET('Sanitation Data'!$F$28,0,10*ROW('Sanitation Data'!F8)))</f>
        <v/>
      </c>
      <c r="CV14" s="294" t="str">
        <f ca="true">+IF(OFFSET('Sanitation Data'!$F$29,0,10*ROW('Sanitation Data'!F8))="","",OFFSET('Sanitation Data'!$F$29,0,10*ROW('Sanitation Data'!F8)))</f>
        <v>Yes</v>
      </c>
      <c r="CW14" s="294" t="str">
        <f ca="true">+IF(OFFSET('Sanitation Data'!$F$30,0,10*ROW('Sanitation Data'!F8))="","",OFFSET('Sanitation Data'!$F$30,0,10*ROW('Sanitation Data'!F8)))</f>
        <v/>
      </c>
      <c r="CX14" s="294" t="str">
        <f ca="true">+IF(OFFSET('Sanitation Data'!$F$31,0,10*ROW('Sanitation Data'!F8))="","",OFFSET('Sanitation Data'!$F$31,0,10*ROW('Sanitation Data'!F8)))</f>
        <v>Yes</v>
      </c>
      <c r="CY14" s="294" t="str">
        <f ca="true">+IF(OFFSET('Sanitation Data'!$F$32,0,10*ROW('Sanitation Data'!F8))="","",OFFSET('Sanitation Data'!$F$32,0,10*ROW('Sanitation Data'!F8)))</f>
        <v/>
      </c>
      <c r="CZ14" s="294" t="str">
        <f ca="true">+IF(OFFSET('Sanitation Data'!$G$28,0,10*ROW('Sanitation Data'!G8))="","",OFFSET('Sanitation Data'!$G$28,0,10*ROW('Sanitation Data'!G8)))</f>
        <v/>
      </c>
      <c r="DA14" s="294" t="str">
        <f ca="true">+IF(OFFSET('Sanitation Data'!$G$29,0,10*ROW('Sanitation Data'!G8))="","",OFFSET('Sanitation Data'!$G$29,0,10*ROW('Sanitation Data'!G8)))</f>
        <v/>
      </c>
      <c r="DB14" s="294" t="str">
        <f ca="true">+IF(OFFSET('Sanitation Data'!$G$30,0,10*ROW('Sanitation Data'!G8))="","",OFFSET('Sanitation Data'!$G$30,0,10*ROW('Sanitation Data'!G8)))</f>
        <v/>
      </c>
      <c r="DC14" s="294" t="str">
        <f ca="true">+IF(OFFSET('Sanitation Data'!$G$31,0,10*ROW('Sanitation Data'!G8))="","",OFFSET('Sanitation Data'!$G$31,0,10*ROW('Sanitation Data'!G8)))</f>
        <v/>
      </c>
      <c r="DD14" s="294" t="str">
        <f ca="true">+IF(OFFSET('Sanitation Data'!$G$32,0,10*ROW('Sanitation Data'!G8))="","",OFFSET('Sanitation Data'!$G$32,0,10*ROW('Sanitation Data'!G8)))</f>
        <v/>
      </c>
      <c r="DE14" s="294" t="str">
        <f ca="true">+IF(OFFSET('Sanitation Data'!$H$28,0,10*ROW('Sanitation Data'!H8))="","",OFFSET('Sanitation Data'!$H$28,0,10*ROW('Sanitation Data'!H8)))</f>
        <v/>
      </c>
      <c r="DF14" s="294" t="str">
        <f ca="true">+IF(OFFSET('Sanitation Data'!$H$29,0,10*ROW('Sanitation Data'!H8))="","",OFFSET('Sanitation Data'!$H$29,0,10*ROW('Sanitation Data'!H8)))</f>
        <v/>
      </c>
      <c r="DG14" s="294" t="str">
        <f ca="true">+IF(OFFSET('Sanitation Data'!$H$30,0,10*ROW('Sanitation Data'!H8))="","",OFFSET('Sanitation Data'!$H$30,0,10*ROW('Sanitation Data'!H8)))</f>
        <v/>
      </c>
      <c r="DH14" s="294" t="str">
        <f ca="true">+IF(OFFSET('Sanitation Data'!$H$31,0,10*ROW('Sanitation Data'!H8))="","",OFFSET('Sanitation Data'!$H$31,0,10*ROW('Sanitation Data'!H8)))</f>
        <v/>
      </c>
      <c r="DI14" s="294" t="str">
        <f ca="true">+IF(OFFSET('Sanitation Data'!$H$32,0,10*ROW('Sanitation Data'!H8))="","",OFFSET('Sanitation Data'!$H$32,0,10*ROW('Sanitation Data'!H8)))</f>
        <v/>
      </c>
      <c r="DJ14" s="294" t="str">
        <f ca="true">+IF(OFFSET('Sanitation Data'!$I$28,0,10*ROW('Sanitation Data'!I8))="","",OFFSET('Sanitation Data'!$I$28,0,10*ROW('Sanitation Data'!I8)))</f>
        <v/>
      </c>
      <c r="DK14" s="294" t="str">
        <f ca="true">+IF(OFFSET('Sanitation Data'!$I$29,0,10*ROW('Sanitation Data'!I8))="","",OFFSET('Sanitation Data'!$I$29,0,10*ROW('Sanitation Data'!I8)))</f>
        <v/>
      </c>
      <c r="DL14" s="294" t="str">
        <f ca="true">+IF(OFFSET('Sanitation Data'!$I$30,0,10*ROW('Sanitation Data'!I8))="","",OFFSET('Sanitation Data'!$I$30,0,10*ROW('Sanitation Data'!I8)))</f>
        <v/>
      </c>
      <c r="DM14" s="294" t="str">
        <f ca="true">+IF(OFFSET('Sanitation Data'!$I$31,0,10*ROW('Sanitation Data'!I8))="","",OFFSET('Sanitation Data'!$I$31,0,10*ROW('Sanitation Data'!I8)))</f>
        <v/>
      </c>
      <c r="DN14" s="294" t="str">
        <f ca="true">+IF(OFFSET('Sanitation Data'!$I$32,0,10*ROW('Sanitation Data'!I8))="","",OFFSET('Sanitation Data'!$I$32,0,10*ROW('Sanitation Data'!I8)))</f>
        <v/>
      </c>
      <c r="DO14" s="294" t="str">
        <f ca="true">+IF(OFFSET('Hygiene Data'!$D$11,0,10*ROW('Hygiene Data'!D8))="","",OFFSET('Hygiene Data'!$D$11,0,10*ROW('Hygiene Data'!D8)))</f>
        <v/>
      </c>
      <c r="DP14" s="294" t="str">
        <f ca="true">+IF(OFFSET('Hygiene Data'!$D$12,0,10*ROW('Hygiene Data'!D8))="","",OFFSET('Hygiene Data'!$D$12,0,10*ROW('Hygiene Data'!D8)))</f>
        <v/>
      </c>
      <c r="DQ14" s="294" t="str">
        <f ca="true">+IF(OFFSET('Hygiene Data'!$D$13,0,10*ROW('Hygiene Data'!D8))="","",OFFSET('Hygiene Data'!$D$13,0,10*ROW('Hygiene Data'!D8)))</f>
        <v/>
      </c>
      <c r="DR14" s="294" t="str">
        <f ca="true">+IF(OFFSET('Hygiene Data'!$E$11,0,10*ROW('Hygiene Data'!E8))="","",OFFSET('Hygiene Data'!$E$11,0,10*ROW('Hygiene Data'!E8)))</f>
        <v/>
      </c>
      <c r="DS14" s="294" t="str">
        <f ca="true">+IF(OFFSET('Hygiene Data'!$E$12,0,10*ROW('Hygiene Data'!E8))="","",OFFSET('Hygiene Data'!$E$12,0,10*ROW('Hygiene Data'!E8)))</f>
        <v/>
      </c>
      <c r="DT14" s="294" t="str">
        <f ca="true">+IF(OFFSET('Hygiene Data'!$E$13,0,10*ROW('Hygiene Data'!E8))="","",OFFSET('Hygiene Data'!$E$13,0,10*ROW('Hygiene Data'!E8)))</f>
        <v/>
      </c>
      <c r="DU14" s="294" t="str">
        <f ca="true">+IF(OFFSET('Hygiene Data'!$F$11,0,10*ROW('Hygiene Data'!F8))="","",OFFSET('Hygiene Data'!$F$11,0,10*ROW('Hygiene Data'!F8)))</f>
        <v/>
      </c>
      <c r="DV14" s="294" t="str">
        <f ca="true">+IF(OFFSET('Hygiene Data'!$F$12,0,10*ROW('Hygiene Data'!F8))="","",OFFSET('Hygiene Data'!$F$12,0,10*ROW('Hygiene Data'!F8)))</f>
        <v/>
      </c>
      <c r="DW14" s="294" t="str">
        <f ca="true">+IF(OFFSET('Hygiene Data'!$F$13,0,10*ROW('Hygiene Data'!F8))="","",OFFSET('Hygiene Data'!$F$13,0,10*ROW('Hygiene Data'!F8)))</f>
        <v>No</v>
      </c>
      <c r="DX14" s="294" t="str">
        <f ca="true">+IF(OFFSET('Hygiene Data'!$G$11,0,10*ROW('Hygiene Data'!G8))="","",OFFSET('Hygiene Data'!$G$11,0,10*ROW('Hygiene Data'!G8)))</f>
        <v/>
      </c>
      <c r="DY14" s="294" t="str">
        <f ca="true">+IF(OFFSET('Hygiene Data'!$G$12,0,10*ROW('Hygiene Data'!G8))="","",OFFSET('Hygiene Data'!$G$12,0,10*ROW('Hygiene Data'!G8)))</f>
        <v/>
      </c>
      <c r="DZ14" s="294" t="str">
        <f ca="true">+IF(OFFSET('Hygiene Data'!$G$13,0,10*ROW('Hygiene Data'!G8))="","",OFFSET('Hygiene Data'!$G$13,0,10*ROW('Hygiene Data'!G8)))</f>
        <v/>
      </c>
      <c r="EA14" s="294" t="str">
        <f ca="true">+IF(OFFSET('Hygiene Data'!$H$11,0,10*ROW('Hygiene Data'!H8))="","",OFFSET('Hygiene Data'!$H$11,0,10*ROW('Hygiene Data'!H8)))</f>
        <v/>
      </c>
      <c r="EB14" s="294" t="str">
        <f ca="true">+IF(OFFSET('Hygiene Data'!$H$12,0,10*ROW('Hygiene Data'!H8))="","",OFFSET('Hygiene Data'!$H$12,0,10*ROW('Hygiene Data'!H8)))</f>
        <v/>
      </c>
      <c r="EC14" s="294" t="str">
        <f ca="true">+IF(OFFSET('Hygiene Data'!$H$13,0,10*ROW('Hygiene Data'!H8))="","",OFFSET('Hygiene Data'!$H$13,0,10*ROW('Hygiene Data'!H8)))</f>
        <v/>
      </c>
      <c r="ED14" s="294" t="str">
        <f ca="true">+IF(OFFSET('Hygiene Data'!$I$11,0,10*ROW('Hygiene Data'!I8))="","",OFFSET('Hygiene Data'!$I$11,0,10*ROW('Hygiene Data'!I8)))</f>
        <v/>
      </c>
      <c r="EE14" s="294" t="str">
        <f ca="true">+IF(OFFSET('Hygiene Data'!$I$12,0,10*ROW('Hygiene Data'!I8))="","",OFFSET('Hygiene Data'!$I$12,0,10*ROW('Hygiene Data'!I8)))</f>
        <v/>
      </c>
      <c r="EF14" s="294"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HND_2016_UIS</v>
      </c>
      <c r="B15" s="38" t="str">
        <f ca="true">+IF(OFFSET('Water Data'!$C$2,0,10*ROW('Water Data'!F9))="","",OFFSET('Water Data'!$C$2,0,10*ROW('Water Data'!F9)))</f>
        <v>Other</v>
      </c>
      <c r="C15" s="350">
        <f t="shared" ca="true" si="0"/>
        <v>2016</v>
      </c>
      <c r="D15" s="98"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8"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8">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58.624683936942859</v>
      </c>
      <c r="G15" s="98"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8"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8"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8"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8"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8"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8"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8"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8"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8"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8"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8">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64.63</v>
      </c>
      <c r="S15" s="98"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8"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8">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51.54</v>
      </c>
      <c r="V15" s="99"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9"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9"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9"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9" t="str">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[18]</v>
      </c>
      <c r="AA15" s="99"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9"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9"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9"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9"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9"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9"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9"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9"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9"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9"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9"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9"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9"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9"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9"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9"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9"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9"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9" t="str">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[22]</v>
      </c>
      <c r="AU15" s="99"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9"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9"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9"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9" t="str">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[12]</v>
      </c>
      <c r="AZ15" s="100"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0"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0">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12.486555728645753</v>
      </c>
      <c r="BC15" s="100"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0"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0"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0"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0"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0"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0"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0"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0"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0"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0"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0">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5.4205100000000002</v>
      </c>
      <c r="BO15" s="100"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0"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0">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20.822620000000001</v>
      </c>
      <c r="BR15" s="294"/>
      <c r="BS15" s="294" t="str">
        <f ca="true">+IF(OFFSET('Water Data'!$D$27,0,10*ROW('Water Data'!D9))="","",OFFSET('Water Data'!$D$27,0,10*ROW('Water Data'!D9)))</f>
        <v/>
      </c>
      <c r="BT15" s="294" t="str">
        <f ca="true">+IF(OFFSET('Water Data'!$D$28,0,10*ROW('Water Data'!D9))="","",OFFSET('Water Data'!$D$28,0,10*ROW('Water Data'!D9)))</f>
        <v/>
      </c>
      <c r="BU15" s="294" t="str">
        <f ca="true">+IF(OFFSET('Water Data'!$D$29,0,10*ROW('Water Data'!D9))="","",OFFSET('Water Data'!$D$29,0,10*ROW('Water Data'!D9)))</f>
        <v>Yes</v>
      </c>
      <c r="BV15" s="294" t="str">
        <f ca="true">+IF(OFFSET('Water Data'!$E$27,0,10*ROW('Water Data'!E9))="","",OFFSET('Water Data'!$E$27,0,10*ROW('Water Data'!E9)))</f>
        <v/>
      </c>
      <c r="BW15" s="294" t="str">
        <f ca="true">+IF(OFFSET('Water Data'!$E$28,0,10*ROW('Water Data'!E9))="","",OFFSET('Water Data'!$E$28,0,10*ROW('Water Data'!E9)))</f>
        <v/>
      </c>
      <c r="BX15" s="294" t="str">
        <f ca="true">+IF(OFFSET('Water Data'!$E$29,0,10*ROW('Water Data'!E9))="","",OFFSET('Water Data'!$E$29,0,10*ROW('Water Data'!E9)))</f>
        <v/>
      </c>
      <c r="BY15" s="294" t="str">
        <f ca="true">+IF(OFFSET('Water Data'!$F$27,0,10*ROW('Water Data'!F9))="","",OFFSET('Water Data'!$F$27,0,10*ROW('Water Data'!F9)))</f>
        <v/>
      </c>
      <c r="BZ15" s="294" t="str">
        <f ca="true">+IF(OFFSET('Water Data'!$F$28,0,10*ROW('Water Data'!F9))="","",OFFSET('Water Data'!$F$28,0,10*ROW('Water Data'!F9)))</f>
        <v/>
      </c>
      <c r="CA15" s="294" t="str">
        <f ca="true">+IF(OFFSET('Water Data'!$F$29,0,10*ROW('Water Data'!F9))="","",OFFSET('Water Data'!$F$29,0,10*ROW('Water Data'!F9)))</f>
        <v/>
      </c>
      <c r="CB15" s="294" t="str">
        <f ca="true">+IF(OFFSET('Water Data'!$G$27,0,10*ROW('Water Data'!G9))="","",OFFSET('Water Data'!$G$27,0,10*ROW('Water Data'!G9)))</f>
        <v/>
      </c>
      <c r="CC15" s="294" t="str">
        <f ca="true">+IF(OFFSET('Water Data'!$G$28,0,10*ROW('Water Data'!G9))="","",OFFSET('Water Data'!$G$28,0,10*ROW('Water Data'!G9)))</f>
        <v/>
      </c>
      <c r="CD15" s="294" t="str">
        <f ca="true">+IF(OFFSET('Water Data'!$G$29,0,10*ROW('Water Data'!G9))="","",OFFSET('Water Data'!$G$29,0,10*ROW('Water Data'!G9)))</f>
        <v/>
      </c>
      <c r="CE15" s="294" t="str">
        <f ca="true">+IF(OFFSET('Water Data'!$H$27,0,10*ROW('Water Data'!H9))="","",OFFSET('Water Data'!$H$27,0,10*ROW('Water Data'!H9)))</f>
        <v/>
      </c>
      <c r="CF15" s="294" t="str">
        <f ca="true">+IF(OFFSET('Water Data'!$H$28,0,10*ROW('Water Data'!H9))="","",OFFSET('Water Data'!$H$28,0,10*ROW('Water Data'!H9)))</f>
        <v/>
      </c>
      <c r="CG15" s="294" t="str">
        <f ca="true">+IF(OFFSET('Water Data'!$H$29,0,10*ROW('Water Data'!H9))="","",OFFSET('Water Data'!$H$29,0,10*ROW('Water Data'!H9)))</f>
        <v>Yes</v>
      </c>
      <c r="CH15" s="294" t="str">
        <f ca="true">+IF(OFFSET('Water Data'!$I$27,0,10*ROW('Water Data'!I9))="","",OFFSET('Water Data'!$I$27,0,10*ROW('Water Data'!I9)))</f>
        <v/>
      </c>
      <c r="CI15" s="294" t="str">
        <f ca="true">+IF(OFFSET('Water Data'!$I$28,0,10*ROW('Water Data'!I9))="","",OFFSET('Water Data'!$I$28,0,10*ROW('Water Data'!I9)))</f>
        <v/>
      </c>
      <c r="CJ15" s="294" t="str">
        <f ca="true">+IF(OFFSET('Water Data'!$I$29,0,10*ROW('Water Data'!I9))="","",OFFSET('Water Data'!$I$29,0,10*ROW('Water Data'!I9)))</f>
        <v>Yes</v>
      </c>
      <c r="CK15" s="294" t="str">
        <f ca="true">+IF(OFFSET('Sanitation Data'!$D$28,0,10*ROW('Sanitation Data'!D9))="","",OFFSET('Sanitation Data'!$D$28,0,10*ROW('Sanitation Data'!D9)))</f>
        <v/>
      </c>
      <c r="CL15" s="294" t="str">
        <f ca="true">+IF(OFFSET('Sanitation Data'!$D$29,0,10*ROW('Sanitation Data'!D9))="","",OFFSET('Sanitation Data'!$D$29,0,10*ROW('Sanitation Data'!D9)))</f>
        <v/>
      </c>
      <c r="CM15" s="294" t="str">
        <f ca="true">+IF(OFFSET('Sanitation Data'!$D$30,0,10*ROW('Sanitation Data'!D9))="","",OFFSET('Sanitation Data'!$D$30,0,10*ROW('Sanitation Data'!D9)))</f>
        <v/>
      </c>
      <c r="CN15" s="294" t="str">
        <f ca="true">+IF(OFFSET('Sanitation Data'!$D$31,0,10*ROW('Sanitation Data'!D9))="","",OFFSET('Sanitation Data'!$D$31,0,10*ROW('Sanitation Data'!D9)))</f>
        <v/>
      </c>
      <c r="CO15" s="294" t="str">
        <f ca="true">+IF(OFFSET('Sanitation Data'!$D$32,0,10*ROW('Sanitation Data'!D9))="","",OFFSET('Sanitation Data'!$D$32,0,10*ROW('Sanitation Data'!D9)))</f>
        <v>No</v>
      </c>
      <c r="CP15" s="294" t="str">
        <f ca="true">+IF(OFFSET('Sanitation Data'!$E$28,0,10*ROW('Sanitation Data'!E9))="","",OFFSET('Sanitation Data'!$E$28,0,10*ROW('Sanitation Data'!E9)))</f>
        <v/>
      </c>
      <c r="CQ15" s="294" t="str">
        <f ca="true">+IF(OFFSET('Sanitation Data'!$E$29,0,10*ROW('Sanitation Data'!E9))="","",OFFSET('Sanitation Data'!$E$29,0,10*ROW('Sanitation Data'!E9)))</f>
        <v/>
      </c>
      <c r="CR15" s="294" t="str">
        <f ca="true">+IF(OFFSET('Sanitation Data'!$E$30,0,10*ROW('Sanitation Data'!E9))="","",OFFSET('Sanitation Data'!$E$30,0,10*ROW('Sanitation Data'!E9)))</f>
        <v/>
      </c>
      <c r="CS15" s="294" t="str">
        <f ca="true">+IF(OFFSET('Sanitation Data'!$E$31,0,10*ROW('Sanitation Data'!E9))="","",OFFSET('Sanitation Data'!$E$31,0,10*ROW('Sanitation Data'!E9)))</f>
        <v/>
      </c>
      <c r="CT15" s="294" t="str">
        <f ca="true">+IF(OFFSET('Sanitation Data'!$E$32,0,10*ROW('Sanitation Data'!E9))="","",OFFSET('Sanitation Data'!$E$32,0,10*ROW('Sanitation Data'!E9)))</f>
        <v/>
      </c>
      <c r="CU15" s="294" t="str">
        <f ca="true">+IF(OFFSET('Sanitation Data'!$F$28,0,10*ROW('Sanitation Data'!F9))="","",OFFSET('Sanitation Data'!$F$28,0,10*ROW('Sanitation Data'!F9)))</f>
        <v/>
      </c>
      <c r="CV15" s="294" t="str">
        <f ca="true">+IF(OFFSET('Sanitation Data'!$F$29,0,10*ROW('Sanitation Data'!F9))="","",OFFSET('Sanitation Data'!$F$29,0,10*ROW('Sanitation Data'!F9)))</f>
        <v/>
      </c>
      <c r="CW15" s="294" t="str">
        <f ca="true">+IF(OFFSET('Sanitation Data'!$F$30,0,10*ROW('Sanitation Data'!F9))="","",OFFSET('Sanitation Data'!$F$30,0,10*ROW('Sanitation Data'!F9)))</f>
        <v/>
      </c>
      <c r="CX15" s="294" t="str">
        <f ca="true">+IF(OFFSET('Sanitation Data'!$F$31,0,10*ROW('Sanitation Data'!F9))="","",OFFSET('Sanitation Data'!$F$31,0,10*ROW('Sanitation Data'!F9)))</f>
        <v/>
      </c>
      <c r="CY15" s="294" t="str">
        <f ca="true">+IF(OFFSET('Sanitation Data'!$F$32,0,10*ROW('Sanitation Data'!F9))="","",OFFSET('Sanitation Data'!$F$32,0,10*ROW('Sanitation Data'!F9)))</f>
        <v/>
      </c>
      <c r="CZ15" s="294" t="str">
        <f ca="true">+IF(OFFSET('Sanitation Data'!$G$28,0,10*ROW('Sanitation Data'!G9))="","",OFFSET('Sanitation Data'!$G$28,0,10*ROW('Sanitation Data'!G9)))</f>
        <v/>
      </c>
      <c r="DA15" s="294" t="str">
        <f ca="true">+IF(OFFSET('Sanitation Data'!$G$29,0,10*ROW('Sanitation Data'!G9))="","",OFFSET('Sanitation Data'!$G$29,0,10*ROW('Sanitation Data'!G9)))</f>
        <v/>
      </c>
      <c r="DB15" s="294" t="str">
        <f ca="true">+IF(OFFSET('Sanitation Data'!$G$30,0,10*ROW('Sanitation Data'!G9))="","",OFFSET('Sanitation Data'!$G$30,0,10*ROW('Sanitation Data'!G9)))</f>
        <v/>
      </c>
      <c r="DC15" s="294" t="str">
        <f ca="true">+IF(OFFSET('Sanitation Data'!$G$31,0,10*ROW('Sanitation Data'!G9))="","",OFFSET('Sanitation Data'!$G$31,0,10*ROW('Sanitation Data'!G9)))</f>
        <v/>
      </c>
      <c r="DD15" s="294" t="str">
        <f ca="true">+IF(OFFSET('Sanitation Data'!$G$32,0,10*ROW('Sanitation Data'!G9))="","",OFFSET('Sanitation Data'!$G$32,0,10*ROW('Sanitation Data'!G9)))</f>
        <v/>
      </c>
      <c r="DE15" s="294" t="str">
        <f ca="true">+IF(OFFSET('Sanitation Data'!$H$28,0,10*ROW('Sanitation Data'!H9))="","",OFFSET('Sanitation Data'!$H$28,0,10*ROW('Sanitation Data'!H9)))</f>
        <v/>
      </c>
      <c r="DF15" s="294" t="str">
        <f ca="true">+IF(OFFSET('Sanitation Data'!$H$29,0,10*ROW('Sanitation Data'!H9))="","",OFFSET('Sanitation Data'!$H$29,0,10*ROW('Sanitation Data'!H9)))</f>
        <v/>
      </c>
      <c r="DG15" s="294" t="str">
        <f ca="true">+IF(OFFSET('Sanitation Data'!$H$30,0,10*ROW('Sanitation Data'!H9))="","",OFFSET('Sanitation Data'!$H$30,0,10*ROW('Sanitation Data'!H9)))</f>
        <v/>
      </c>
      <c r="DH15" s="294" t="str">
        <f ca="true">+IF(OFFSET('Sanitation Data'!$H$31,0,10*ROW('Sanitation Data'!H9))="","",OFFSET('Sanitation Data'!$H$31,0,10*ROW('Sanitation Data'!H9)))</f>
        <v/>
      </c>
      <c r="DI15" s="294" t="str">
        <f ca="true">+IF(OFFSET('Sanitation Data'!$H$32,0,10*ROW('Sanitation Data'!H9))="","",OFFSET('Sanitation Data'!$H$32,0,10*ROW('Sanitation Data'!H9)))</f>
        <v>No</v>
      </c>
      <c r="DJ15" s="294" t="str">
        <f ca="true">+IF(OFFSET('Sanitation Data'!$I$28,0,10*ROW('Sanitation Data'!I9))="","",OFFSET('Sanitation Data'!$I$28,0,10*ROW('Sanitation Data'!I9)))</f>
        <v/>
      </c>
      <c r="DK15" s="294" t="str">
        <f ca="true">+IF(OFFSET('Sanitation Data'!$I$29,0,10*ROW('Sanitation Data'!I9))="","",OFFSET('Sanitation Data'!$I$29,0,10*ROW('Sanitation Data'!I9)))</f>
        <v/>
      </c>
      <c r="DL15" s="294" t="str">
        <f ca="true">+IF(OFFSET('Sanitation Data'!$I$30,0,10*ROW('Sanitation Data'!I9))="","",OFFSET('Sanitation Data'!$I$30,0,10*ROW('Sanitation Data'!I9)))</f>
        <v/>
      </c>
      <c r="DM15" s="294" t="str">
        <f ca="true">+IF(OFFSET('Sanitation Data'!$I$31,0,10*ROW('Sanitation Data'!I9))="","",OFFSET('Sanitation Data'!$I$31,0,10*ROW('Sanitation Data'!I9)))</f>
        <v/>
      </c>
      <c r="DN15" s="294" t="str">
        <f ca="true">+IF(OFFSET('Sanitation Data'!$I$32,0,10*ROW('Sanitation Data'!I9))="","",OFFSET('Sanitation Data'!$I$32,0,10*ROW('Sanitation Data'!I9)))</f>
        <v>No</v>
      </c>
      <c r="DO15" s="294" t="str">
        <f ca="true">+IF(OFFSET('Hygiene Data'!$D$11,0,10*ROW('Hygiene Data'!D9))="","",OFFSET('Hygiene Data'!$D$11,0,10*ROW('Hygiene Data'!D9)))</f>
        <v/>
      </c>
      <c r="DP15" s="294" t="str">
        <f ca="true">+IF(OFFSET('Hygiene Data'!$D$12,0,10*ROW('Hygiene Data'!D9))="","",OFFSET('Hygiene Data'!$D$12,0,10*ROW('Hygiene Data'!D9)))</f>
        <v/>
      </c>
      <c r="DQ15" s="294" t="str">
        <f ca="true">+IF(OFFSET('Hygiene Data'!$D$13,0,10*ROW('Hygiene Data'!D9))="","",OFFSET('Hygiene Data'!$D$13,0,10*ROW('Hygiene Data'!D9)))</f>
        <v>Yes</v>
      </c>
      <c r="DR15" s="294" t="str">
        <f ca="true">+IF(OFFSET('Hygiene Data'!$E$11,0,10*ROW('Hygiene Data'!E9))="","",OFFSET('Hygiene Data'!$E$11,0,10*ROW('Hygiene Data'!E9)))</f>
        <v/>
      </c>
      <c r="DS15" s="294" t="str">
        <f ca="true">+IF(OFFSET('Hygiene Data'!$E$12,0,10*ROW('Hygiene Data'!E9))="","",OFFSET('Hygiene Data'!$E$12,0,10*ROW('Hygiene Data'!E9)))</f>
        <v/>
      </c>
      <c r="DT15" s="294" t="str">
        <f ca="true">+IF(OFFSET('Hygiene Data'!$E$13,0,10*ROW('Hygiene Data'!E9))="","",OFFSET('Hygiene Data'!$E$13,0,10*ROW('Hygiene Data'!E9)))</f>
        <v/>
      </c>
      <c r="DU15" s="294" t="str">
        <f ca="true">+IF(OFFSET('Hygiene Data'!$F$11,0,10*ROW('Hygiene Data'!F9))="","",OFFSET('Hygiene Data'!$F$11,0,10*ROW('Hygiene Data'!F9)))</f>
        <v/>
      </c>
      <c r="DV15" s="294" t="str">
        <f ca="true">+IF(OFFSET('Hygiene Data'!$F$12,0,10*ROW('Hygiene Data'!F9))="","",OFFSET('Hygiene Data'!$F$12,0,10*ROW('Hygiene Data'!F9)))</f>
        <v/>
      </c>
      <c r="DW15" s="294" t="str">
        <f ca="true">+IF(OFFSET('Hygiene Data'!$F$13,0,10*ROW('Hygiene Data'!F9))="","",OFFSET('Hygiene Data'!$F$13,0,10*ROW('Hygiene Data'!F9)))</f>
        <v/>
      </c>
      <c r="DX15" s="294" t="str">
        <f ca="true">+IF(OFFSET('Hygiene Data'!$G$11,0,10*ROW('Hygiene Data'!G9))="","",OFFSET('Hygiene Data'!$G$11,0,10*ROW('Hygiene Data'!G9)))</f>
        <v/>
      </c>
      <c r="DY15" s="294" t="str">
        <f ca="true">+IF(OFFSET('Hygiene Data'!$G$12,0,10*ROW('Hygiene Data'!G9))="","",OFFSET('Hygiene Data'!$G$12,0,10*ROW('Hygiene Data'!G9)))</f>
        <v/>
      </c>
      <c r="DZ15" s="294" t="str">
        <f ca="true">+IF(OFFSET('Hygiene Data'!$G$13,0,10*ROW('Hygiene Data'!G9))="","",OFFSET('Hygiene Data'!$G$13,0,10*ROW('Hygiene Data'!G9)))</f>
        <v/>
      </c>
      <c r="EA15" s="294" t="str">
        <f ca="true">+IF(OFFSET('Hygiene Data'!$H$11,0,10*ROW('Hygiene Data'!H9))="","",OFFSET('Hygiene Data'!$H$11,0,10*ROW('Hygiene Data'!H9)))</f>
        <v/>
      </c>
      <c r="EB15" s="294" t="str">
        <f ca="true">+IF(OFFSET('Hygiene Data'!$H$12,0,10*ROW('Hygiene Data'!H9))="","",OFFSET('Hygiene Data'!$H$12,0,10*ROW('Hygiene Data'!H9)))</f>
        <v/>
      </c>
      <c r="EC15" s="294" t="str">
        <f ca="true">+IF(OFFSET('Hygiene Data'!$H$13,0,10*ROW('Hygiene Data'!H9))="","",OFFSET('Hygiene Data'!$H$13,0,10*ROW('Hygiene Data'!H9)))</f>
        <v>Yes</v>
      </c>
      <c r="ED15" s="294" t="str">
        <f ca="true">+IF(OFFSET('Hygiene Data'!$I$11,0,10*ROW('Hygiene Data'!I9))="","",OFFSET('Hygiene Data'!$I$11,0,10*ROW('Hygiene Data'!I9)))</f>
        <v/>
      </c>
      <c r="EE15" s="294" t="str">
        <f ca="true">+IF(OFFSET('Hygiene Data'!$I$12,0,10*ROW('Hygiene Data'!I9))="","",OFFSET('Hygiene Data'!$I$12,0,10*ROW('Hygiene Data'!I9)))</f>
        <v/>
      </c>
      <c r="EF15" s="294" t="str">
        <f ca="true">+IF(OFFSET('Hygiene Data'!$I$13,0,10*ROW('Hygiene Data'!I9))="","",OFFSET('Hygiene Data'!$I$13,0,10*ROW('Hygiene Data'!I9)))</f>
        <v>Yes</v>
      </c>
    </row>
    <row xmlns:x14ac="http://schemas.microsoft.com/office/spreadsheetml/2009/9/ac" r="16" x14ac:dyDescent="0.2">
      <c r="A16" s="38" t="str">
        <f ca="true">+IF(OFFSET('Water Data'!$B$2,0,10*ROW('Water Data'!E10))="","",OFFSET('Water Data'!$B$2,0,10*ROW('Water Data'!E10)))</f>
        <v>HND_2016_SIASAR</v>
      </c>
      <c r="B16" s="38" t="str">
        <f ca="true">+IF(OFFSET('Water Data'!$C$2,0,10*ROW('Water Data'!F10))="","",OFFSET('Water Data'!$C$2,0,10*ROW('Water Data'!F10)))</f>
        <v>Survey</v>
      </c>
      <c r="C16" s="350">
        <f t="shared" ca="true" si="0"/>
        <v>2016</v>
      </c>
      <c r="D16" s="98"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8"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8"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8"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8"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8"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8"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8">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85.648099999999999</v>
      </c>
      <c r="L16" s="98">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85.648099999999999</v>
      </c>
      <c r="M16" s="98"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8"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8"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8"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8"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8"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8"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8"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8"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9"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9"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9"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9"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9"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9"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9"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9"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9"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9"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9"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9">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88.888900000000007</v>
      </c>
      <c r="AH16" s="99"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9">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80.555599999999998</v>
      </c>
      <c r="AJ16" s="99"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9"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9"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9"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9"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9"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9"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9"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9"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9"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9"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9"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9"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9"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9"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9"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0"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0"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0"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0"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0"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0"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0"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0"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0" t="str">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[0]</v>
      </c>
      <c r="BI16" s="100"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0"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0"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0"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0"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0"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0"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0"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0"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4"/>
      <c r="BS16" s="294" t="str">
        <f ca="true">+IF(OFFSET('Water Data'!$D$27,0,10*ROW('Water Data'!D10))="","",OFFSET('Water Data'!$D$27,0,10*ROW('Water Data'!D10)))</f>
        <v/>
      </c>
      <c r="BT16" s="294" t="str">
        <f ca="true">+IF(OFFSET('Water Data'!$D$28,0,10*ROW('Water Data'!D10))="","",OFFSET('Water Data'!$D$28,0,10*ROW('Water Data'!D10)))</f>
        <v/>
      </c>
      <c r="BU16" s="294" t="str">
        <f ca="true">+IF(OFFSET('Water Data'!$D$29,0,10*ROW('Water Data'!D10))="","",OFFSET('Water Data'!$D$29,0,10*ROW('Water Data'!D10)))</f>
        <v/>
      </c>
      <c r="BV16" s="294" t="str">
        <f ca="true">+IF(OFFSET('Water Data'!$E$27,0,10*ROW('Water Data'!E10))="","",OFFSET('Water Data'!$E$27,0,10*ROW('Water Data'!E10)))</f>
        <v/>
      </c>
      <c r="BW16" s="294" t="str">
        <f ca="true">+IF(OFFSET('Water Data'!$E$28,0,10*ROW('Water Data'!E10))="","",OFFSET('Water Data'!$E$28,0,10*ROW('Water Data'!E10)))</f>
        <v/>
      </c>
      <c r="BX16" s="294" t="str">
        <f ca="true">+IF(OFFSET('Water Data'!$E$29,0,10*ROW('Water Data'!E10))="","",OFFSET('Water Data'!$E$29,0,10*ROW('Water Data'!E10)))</f>
        <v/>
      </c>
      <c r="BY16" s="294" t="str">
        <f ca="true">+IF(OFFSET('Water Data'!$F$27,0,10*ROW('Water Data'!F10))="","",OFFSET('Water Data'!$F$27,0,10*ROW('Water Data'!F10)))</f>
        <v/>
      </c>
      <c r="BZ16" s="294" t="str">
        <f ca="true">+IF(OFFSET('Water Data'!$F$28,0,10*ROW('Water Data'!F10))="","",OFFSET('Water Data'!$F$28,0,10*ROW('Water Data'!F10)))</f>
        <v>Yes</v>
      </c>
      <c r="CA16" s="294" t="str">
        <f ca="true">+IF(OFFSET('Water Data'!$F$29,0,10*ROW('Water Data'!F10))="","",OFFSET('Water Data'!$F$29,0,10*ROW('Water Data'!F10)))</f>
        <v>Yes</v>
      </c>
      <c r="CB16" s="294" t="str">
        <f ca="true">+IF(OFFSET('Water Data'!$G$27,0,10*ROW('Water Data'!G10))="","",OFFSET('Water Data'!$G$27,0,10*ROW('Water Data'!G10)))</f>
        <v/>
      </c>
      <c r="CC16" s="294" t="str">
        <f ca="true">+IF(OFFSET('Water Data'!$G$28,0,10*ROW('Water Data'!G10))="","",OFFSET('Water Data'!$G$28,0,10*ROW('Water Data'!G10)))</f>
        <v/>
      </c>
      <c r="CD16" s="294" t="str">
        <f ca="true">+IF(OFFSET('Water Data'!$G$29,0,10*ROW('Water Data'!G10))="","",OFFSET('Water Data'!$G$29,0,10*ROW('Water Data'!G10)))</f>
        <v/>
      </c>
      <c r="CE16" s="294" t="str">
        <f ca="true">+IF(OFFSET('Water Data'!$H$27,0,10*ROW('Water Data'!H10))="","",OFFSET('Water Data'!$H$27,0,10*ROW('Water Data'!H10)))</f>
        <v/>
      </c>
      <c r="CF16" s="294" t="str">
        <f ca="true">+IF(OFFSET('Water Data'!$H$28,0,10*ROW('Water Data'!H10))="","",OFFSET('Water Data'!$H$28,0,10*ROW('Water Data'!H10)))</f>
        <v/>
      </c>
      <c r="CG16" s="294" t="str">
        <f ca="true">+IF(OFFSET('Water Data'!$H$29,0,10*ROW('Water Data'!H10))="","",OFFSET('Water Data'!$H$29,0,10*ROW('Water Data'!H10)))</f>
        <v/>
      </c>
      <c r="CH16" s="294" t="str">
        <f ca="true">+IF(OFFSET('Water Data'!$I$27,0,10*ROW('Water Data'!I10))="","",OFFSET('Water Data'!$I$27,0,10*ROW('Water Data'!I10)))</f>
        <v/>
      </c>
      <c r="CI16" s="294" t="str">
        <f ca="true">+IF(OFFSET('Water Data'!$I$28,0,10*ROW('Water Data'!I10))="","",OFFSET('Water Data'!$I$28,0,10*ROW('Water Data'!I10)))</f>
        <v/>
      </c>
      <c r="CJ16" s="294" t="str">
        <f ca="true">+IF(OFFSET('Water Data'!$I$29,0,10*ROW('Water Data'!I10))="","",OFFSET('Water Data'!$I$29,0,10*ROW('Water Data'!I10)))</f>
        <v/>
      </c>
      <c r="CK16" s="294" t="str">
        <f ca="true">+IF(OFFSET('Sanitation Data'!$D$28,0,10*ROW('Sanitation Data'!D10))="","",OFFSET('Sanitation Data'!$D$28,0,10*ROW('Sanitation Data'!D10)))</f>
        <v/>
      </c>
      <c r="CL16" s="294" t="str">
        <f ca="true">+IF(OFFSET('Sanitation Data'!$D$29,0,10*ROW('Sanitation Data'!D10))="","",OFFSET('Sanitation Data'!$D$29,0,10*ROW('Sanitation Data'!D10)))</f>
        <v/>
      </c>
      <c r="CM16" s="294" t="str">
        <f ca="true">+IF(OFFSET('Sanitation Data'!$D$30,0,10*ROW('Sanitation Data'!D10))="","",OFFSET('Sanitation Data'!$D$30,0,10*ROW('Sanitation Data'!D10)))</f>
        <v/>
      </c>
      <c r="CN16" s="294" t="str">
        <f ca="true">+IF(OFFSET('Sanitation Data'!$D$31,0,10*ROW('Sanitation Data'!D10))="","",OFFSET('Sanitation Data'!$D$31,0,10*ROW('Sanitation Data'!D10)))</f>
        <v/>
      </c>
      <c r="CO16" s="294" t="str">
        <f ca="true">+IF(OFFSET('Sanitation Data'!$D$32,0,10*ROW('Sanitation Data'!D10))="","",OFFSET('Sanitation Data'!$D$32,0,10*ROW('Sanitation Data'!D10)))</f>
        <v/>
      </c>
      <c r="CP16" s="294" t="str">
        <f ca="true">+IF(OFFSET('Sanitation Data'!$E$28,0,10*ROW('Sanitation Data'!E10))="","",OFFSET('Sanitation Data'!$E$28,0,10*ROW('Sanitation Data'!E10)))</f>
        <v/>
      </c>
      <c r="CQ16" s="294" t="str">
        <f ca="true">+IF(OFFSET('Sanitation Data'!$E$29,0,10*ROW('Sanitation Data'!E10))="","",OFFSET('Sanitation Data'!$E$29,0,10*ROW('Sanitation Data'!E10)))</f>
        <v/>
      </c>
      <c r="CR16" s="294" t="str">
        <f ca="true">+IF(OFFSET('Sanitation Data'!$E$30,0,10*ROW('Sanitation Data'!E10))="","",OFFSET('Sanitation Data'!$E$30,0,10*ROW('Sanitation Data'!E10)))</f>
        <v/>
      </c>
      <c r="CS16" s="294" t="str">
        <f ca="true">+IF(OFFSET('Sanitation Data'!$E$31,0,10*ROW('Sanitation Data'!E10))="","",OFFSET('Sanitation Data'!$E$31,0,10*ROW('Sanitation Data'!E10)))</f>
        <v/>
      </c>
      <c r="CT16" s="294" t="str">
        <f ca="true">+IF(OFFSET('Sanitation Data'!$E$32,0,10*ROW('Sanitation Data'!E10))="","",OFFSET('Sanitation Data'!$E$32,0,10*ROW('Sanitation Data'!E10)))</f>
        <v/>
      </c>
      <c r="CU16" s="294" t="str">
        <f ca="true">+IF(OFFSET('Sanitation Data'!$F$28,0,10*ROW('Sanitation Data'!F10))="","",OFFSET('Sanitation Data'!$F$28,0,10*ROW('Sanitation Data'!F10)))</f>
        <v/>
      </c>
      <c r="CV16" s="294" t="str">
        <f ca="true">+IF(OFFSET('Sanitation Data'!$F$29,0,10*ROW('Sanitation Data'!F10))="","",OFFSET('Sanitation Data'!$F$29,0,10*ROW('Sanitation Data'!F10)))</f>
        <v>Yes</v>
      </c>
      <c r="CW16" s="294" t="str">
        <f ca="true">+IF(OFFSET('Sanitation Data'!$F$30,0,10*ROW('Sanitation Data'!F10))="","",OFFSET('Sanitation Data'!$F$30,0,10*ROW('Sanitation Data'!F10)))</f>
        <v/>
      </c>
      <c r="CX16" s="294" t="str">
        <f ca="true">+IF(OFFSET('Sanitation Data'!$F$31,0,10*ROW('Sanitation Data'!F10))="","",OFFSET('Sanitation Data'!$F$31,0,10*ROW('Sanitation Data'!F10)))</f>
        <v>Yes</v>
      </c>
      <c r="CY16" s="294" t="str">
        <f ca="true">+IF(OFFSET('Sanitation Data'!$F$32,0,10*ROW('Sanitation Data'!F10))="","",OFFSET('Sanitation Data'!$F$32,0,10*ROW('Sanitation Data'!F10)))</f>
        <v/>
      </c>
      <c r="CZ16" s="294" t="str">
        <f ca="true">+IF(OFFSET('Sanitation Data'!$G$28,0,10*ROW('Sanitation Data'!G10))="","",OFFSET('Sanitation Data'!$G$28,0,10*ROW('Sanitation Data'!G10)))</f>
        <v/>
      </c>
      <c r="DA16" s="294" t="str">
        <f ca="true">+IF(OFFSET('Sanitation Data'!$G$29,0,10*ROW('Sanitation Data'!G10))="","",OFFSET('Sanitation Data'!$G$29,0,10*ROW('Sanitation Data'!G10)))</f>
        <v/>
      </c>
      <c r="DB16" s="294" t="str">
        <f ca="true">+IF(OFFSET('Sanitation Data'!$G$30,0,10*ROW('Sanitation Data'!G10))="","",OFFSET('Sanitation Data'!$G$30,0,10*ROW('Sanitation Data'!G10)))</f>
        <v/>
      </c>
      <c r="DC16" s="294" t="str">
        <f ca="true">+IF(OFFSET('Sanitation Data'!$G$31,0,10*ROW('Sanitation Data'!G10))="","",OFFSET('Sanitation Data'!$G$31,0,10*ROW('Sanitation Data'!G10)))</f>
        <v/>
      </c>
      <c r="DD16" s="294" t="str">
        <f ca="true">+IF(OFFSET('Sanitation Data'!$G$32,0,10*ROW('Sanitation Data'!G10))="","",OFFSET('Sanitation Data'!$G$32,0,10*ROW('Sanitation Data'!G10)))</f>
        <v/>
      </c>
      <c r="DE16" s="294" t="str">
        <f ca="true">+IF(OFFSET('Sanitation Data'!$H$28,0,10*ROW('Sanitation Data'!H10))="","",OFFSET('Sanitation Data'!$H$28,0,10*ROW('Sanitation Data'!H10)))</f>
        <v/>
      </c>
      <c r="DF16" s="294" t="str">
        <f ca="true">+IF(OFFSET('Sanitation Data'!$H$29,0,10*ROW('Sanitation Data'!H10))="","",OFFSET('Sanitation Data'!$H$29,0,10*ROW('Sanitation Data'!H10)))</f>
        <v/>
      </c>
      <c r="DG16" s="294" t="str">
        <f ca="true">+IF(OFFSET('Sanitation Data'!$H$30,0,10*ROW('Sanitation Data'!H10))="","",OFFSET('Sanitation Data'!$H$30,0,10*ROW('Sanitation Data'!H10)))</f>
        <v/>
      </c>
      <c r="DH16" s="294" t="str">
        <f ca="true">+IF(OFFSET('Sanitation Data'!$H$31,0,10*ROW('Sanitation Data'!H10))="","",OFFSET('Sanitation Data'!$H$31,0,10*ROW('Sanitation Data'!H10)))</f>
        <v/>
      </c>
      <c r="DI16" s="294" t="str">
        <f ca="true">+IF(OFFSET('Sanitation Data'!$H$32,0,10*ROW('Sanitation Data'!H10))="","",OFFSET('Sanitation Data'!$H$32,0,10*ROW('Sanitation Data'!H10)))</f>
        <v/>
      </c>
      <c r="DJ16" s="294" t="str">
        <f ca="true">+IF(OFFSET('Sanitation Data'!$I$28,0,10*ROW('Sanitation Data'!I10))="","",OFFSET('Sanitation Data'!$I$28,0,10*ROW('Sanitation Data'!I10)))</f>
        <v/>
      </c>
      <c r="DK16" s="294" t="str">
        <f ca="true">+IF(OFFSET('Sanitation Data'!$I$29,0,10*ROW('Sanitation Data'!I10))="","",OFFSET('Sanitation Data'!$I$29,0,10*ROW('Sanitation Data'!I10)))</f>
        <v/>
      </c>
      <c r="DL16" s="294" t="str">
        <f ca="true">+IF(OFFSET('Sanitation Data'!$I$30,0,10*ROW('Sanitation Data'!I10))="","",OFFSET('Sanitation Data'!$I$30,0,10*ROW('Sanitation Data'!I10)))</f>
        <v/>
      </c>
      <c r="DM16" s="294" t="str">
        <f ca="true">+IF(OFFSET('Sanitation Data'!$I$31,0,10*ROW('Sanitation Data'!I10))="","",OFFSET('Sanitation Data'!$I$31,0,10*ROW('Sanitation Data'!I10)))</f>
        <v/>
      </c>
      <c r="DN16" s="294" t="str">
        <f ca="true">+IF(OFFSET('Sanitation Data'!$I$32,0,10*ROW('Sanitation Data'!I10))="","",OFFSET('Sanitation Data'!$I$32,0,10*ROW('Sanitation Data'!I10)))</f>
        <v/>
      </c>
      <c r="DO16" s="294" t="str">
        <f ca="true">+IF(OFFSET('Hygiene Data'!$D$11,0,10*ROW('Hygiene Data'!D10))="","",OFFSET('Hygiene Data'!$D$11,0,10*ROW('Hygiene Data'!D10)))</f>
        <v/>
      </c>
      <c r="DP16" s="294" t="str">
        <f ca="true">+IF(OFFSET('Hygiene Data'!$D$12,0,10*ROW('Hygiene Data'!D10))="","",OFFSET('Hygiene Data'!$D$12,0,10*ROW('Hygiene Data'!D10)))</f>
        <v/>
      </c>
      <c r="DQ16" s="294" t="str">
        <f ca="true">+IF(OFFSET('Hygiene Data'!$D$13,0,10*ROW('Hygiene Data'!D10))="","",OFFSET('Hygiene Data'!$D$13,0,10*ROW('Hygiene Data'!D10)))</f>
        <v/>
      </c>
      <c r="DR16" s="294" t="str">
        <f ca="true">+IF(OFFSET('Hygiene Data'!$E$11,0,10*ROW('Hygiene Data'!E10))="","",OFFSET('Hygiene Data'!$E$11,0,10*ROW('Hygiene Data'!E10)))</f>
        <v/>
      </c>
      <c r="DS16" s="294" t="str">
        <f ca="true">+IF(OFFSET('Hygiene Data'!$E$12,0,10*ROW('Hygiene Data'!E10))="","",OFFSET('Hygiene Data'!$E$12,0,10*ROW('Hygiene Data'!E10)))</f>
        <v/>
      </c>
      <c r="DT16" s="294" t="str">
        <f ca="true">+IF(OFFSET('Hygiene Data'!$E$13,0,10*ROW('Hygiene Data'!E10))="","",OFFSET('Hygiene Data'!$E$13,0,10*ROW('Hygiene Data'!E10)))</f>
        <v/>
      </c>
      <c r="DU16" s="294" t="str">
        <f ca="true">+IF(OFFSET('Hygiene Data'!$F$11,0,10*ROW('Hygiene Data'!F10))="","",OFFSET('Hygiene Data'!$F$11,0,10*ROW('Hygiene Data'!F10)))</f>
        <v/>
      </c>
      <c r="DV16" s="294" t="str">
        <f ca="true">+IF(OFFSET('Hygiene Data'!$F$12,0,10*ROW('Hygiene Data'!F10))="","",OFFSET('Hygiene Data'!$F$12,0,10*ROW('Hygiene Data'!F10)))</f>
        <v/>
      </c>
      <c r="DW16" s="294" t="str">
        <f ca="true">+IF(OFFSET('Hygiene Data'!$F$13,0,10*ROW('Hygiene Data'!F10))="","",OFFSET('Hygiene Data'!$F$13,0,10*ROW('Hygiene Data'!F10)))</f>
        <v>No</v>
      </c>
      <c r="DX16" s="294" t="str">
        <f ca="true">+IF(OFFSET('Hygiene Data'!$G$11,0,10*ROW('Hygiene Data'!G10))="","",OFFSET('Hygiene Data'!$G$11,0,10*ROW('Hygiene Data'!G10)))</f>
        <v/>
      </c>
      <c r="DY16" s="294" t="str">
        <f ca="true">+IF(OFFSET('Hygiene Data'!$G$12,0,10*ROW('Hygiene Data'!G10))="","",OFFSET('Hygiene Data'!$G$12,0,10*ROW('Hygiene Data'!G10)))</f>
        <v/>
      </c>
      <c r="DZ16" s="294" t="str">
        <f ca="true">+IF(OFFSET('Hygiene Data'!$G$13,0,10*ROW('Hygiene Data'!G10))="","",OFFSET('Hygiene Data'!$G$13,0,10*ROW('Hygiene Data'!G10)))</f>
        <v/>
      </c>
      <c r="EA16" s="294" t="str">
        <f ca="true">+IF(OFFSET('Hygiene Data'!$H$11,0,10*ROW('Hygiene Data'!H10))="","",OFFSET('Hygiene Data'!$H$11,0,10*ROW('Hygiene Data'!H10)))</f>
        <v/>
      </c>
      <c r="EB16" s="294" t="str">
        <f ca="true">+IF(OFFSET('Hygiene Data'!$H$12,0,10*ROW('Hygiene Data'!H10))="","",OFFSET('Hygiene Data'!$H$12,0,10*ROW('Hygiene Data'!H10)))</f>
        <v/>
      </c>
      <c r="EC16" s="294" t="str">
        <f ca="true">+IF(OFFSET('Hygiene Data'!$H$13,0,10*ROW('Hygiene Data'!H10))="","",OFFSET('Hygiene Data'!$H$13,0,10*ROW('Hygiene Data'!H10)))</f>
        <v/>
      </c>
      <c r="ED16" s="294" t="str">
        <f ca="true">+IF(OFFSET('Hygiene Data'!$I$11,0,10*ROW('Hygiene Data'!I10))="","",OFFSET('Hygiene Data'!$I$11,0,10*ROW('Hygiene Data'!I10)))</f>
        <v/>
      </c>
      <c r="EE16" s="294" t="str">
        <f ca="true">+IF(OFFSET('Hygiene Data'!$I$12,0,10*ROW('Hygiene Data'!I10))="","",OFFSET('Hygiene Data'!$I$12,0,10*ROW('Hygiene Data'!I10)))</f>
        <v/>
      </c>
      <c r="EF16" s="294"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HND_2017_WV</v>
      </c>
      <c r="B17" s="38" t="str">
        <f ca="true">+IF(OFFSET('Water Data'!$C$2,0,10*ROW('Water Data'!F11))="","",OFFSET('Water Data'!$C$2,0,10*ROW('Water Data'!F11)))</f>
        <v>Survey</v>
      </c>
      <c r="C17" s="350">
        <f t="shared" ca="true" si="0"/>
        <v>2017</v>
      </c>
      <c r="D17" s="98"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8"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8"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8"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8"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8"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8">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86.021510000000006</v>
      </c>
      <c r="K17" s="98">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80.645169999999993</v>
      </c>
      <c r="L17" s="98">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74.193550000000002</v>
      </c>
      <c r="M17" s="98"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8"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8"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8"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8"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8"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8"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8"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8"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9"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9"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9"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9"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9"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9"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9"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9"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9"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9"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9">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99</v>
      </c>
      <c r="AG17" s="99">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89</v>
      </c>
      <c r="AH17" s="99">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23</v>
      </c>
      <c r="AI17" s="99">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88</v>
      </c>
      <c r="AJ17" s="99">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23</v>
      </c>
      <c r="AK17" s="99"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9"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9"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9"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9"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9"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9"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9"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9"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9"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9"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9"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9"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9"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9"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100"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100"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100"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0"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0"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0"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0">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62</v>
      </c>
      <c r="BG17" s="100">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48</v>
      </c>
      <c r="BH17" s="100">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19</v>
      </c>
      <c r="BI17" s="100"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0"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0"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0"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100"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100"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0"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100"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100"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4"/>
      <c r="BS17" s="294" t="str">
        <f ca="true">+IF(OFFSET('Water Data'!$D$27,0,10*ROW('Water Data'!D11))="","",OFFSET('Water Data'!$D$27,0,10*ROW('Water Data'!D11)))</f>
        <v/>
      </c>
      <c r="BT17" s="294" t="str">
        <f ca="true">+IF(OFFSET('Water Data'!$D$28,0,10*ROW('Water Data'!D11))="","",OFFSET('Water Data'!$D$28,0,10*ROW('Water Data'!D11)))</f>
        <v/>
      </c>
      <c r="BU17" s="294" t="str">
        <f ca="true">+IF(OFFSET('Water Data'!$D$29,0,10*ROW('Water Data'!D11))="","",OFFSET('Water Data'!$D$29,0,10*ROW('Water Data'!D11)))</f>
        <v/>
      </c>
      <c r="BV17" s="294" t="str">
        <f ca="true">+IF(OFFSET('Water Data'!$E$27,0,10*ROW('Water Data'!E11))="","",OFFSET('Water Data'!$E$27,0,10*ROW('Water Data'!E11)))</f>
        <v/>
      </c>
      <c r="BW17" s="294" t="str">
        <f ca="true">+IF(OFFSET('Water Data'!$E$28,0,10*ROW('Water Data'!E11))="","",OFFSET('Water Data'!$E$28,0,10*ROW('Water Data'!E11)))</f>
        <v/>
      </c>
      <c r="BX17" s="294" t="str">
        <f ca="true">+IF(OFFSET('Water Data'!$E$29,0,10*ROW('Water Data'!E11))="","",OFFSET('Water Data'!$E$29,0,10*ROW('Water Data'!E11)))</f>
        <v/>
      </c>
      <c r="BY17" s="294" t="str">
        <f ca="true">+IF(OFFSET('Water Data'!$F$27,0,10*ROW('Water Data'!F11))="","",OFFSET('Water Data'!$F$27,0,10*ROW('Water Data'!F11)))</f>
        <v>Yes</v>
      </c>
      <c r="BZ17" s="294" t="str">
        <f ca="true">+IF(OFFSET('Water Data'!$F$28,0,10*ROW('Water Data'!F11))="","",OFFSET('Water Data'!$F$28,0,10*ROW('Water Data'!F11)))</f>
        <v>Yes</v>
      </c>
      <c r="CA17" s="294" t="str">
        <f ca="true">+IF(OFFSET('Water Data'!$F$29,0,10*ROW('Water Data'!F11))="","",OFFSET('Water Data'!$F$29,0,10*ROW('Water Data'!F11)))</f>
        <v>Yes</v>
      </c>
      <c r="CB17" s="294" t="str">
        <f ca="true">+IF(OFFSET('Water Data'!$G$27,0,10*ROW('Water Data'!G11))="","",OFFSET('Water Data'!$G$27,0,10*ROW('Water Data'!G11)))</f>
        <v/>
      </c>
      <c r="CC17" s="294" t="str">
        <f ca="true">+IF(OFFSET('Water Data'!$G$28,0,10*ROW('Water Data'!G11))="","",OFFSET('Water Data'!$G$28,0,10*ROW('Water Data'!G11)))</f>
        <v/>
      </c>
      <c r="CD17" s="294" t="str">
        <f ca="true">+IF(OFFSET('Water Data'!$G$29,0,10*ROW('Water Data'!G11))="","",OFFSET('Water Data'!$G$29,0,10*ROW('Water Data'!G11)))</f>
        <v/>
      </c>
      <c r="CE17" s="294" t="str">
        <f ca="true">+IF(OFFSET('Water Data'!$H$27,0,10*ROW('Water Data'!H11))="","",OFFSET('Water Data'!$H$27,0,10*ROW('Water Data'!H11)))</f>
        <v/>
      </c>
      <c r="CF17" s="294" t="str">
        <f ca="true">+IF(OFFSET('Water Data'!$H$28,0,10*ROW('Water Data'!H11))="","",OFFSET('Water Data'!$H$28,0,10*ROW('Water Data'!H11)))</f>
        <v/>
      </c>
      <c r="CG17" s="294" t="str">
        <f ca="true">+IF(OFFSET('Water Data'!$H$29,0,10*ROW('Water Data'!H11))="","",OFFSET('Water Data'!$H$29,0,10*ROW('Water Data'!H11)))</f>
        <v/>
      </c>
      <c r="CH17" s="294" t="str">
        <f ca="true">+IF(OFFSET('Water Data'!$I$27,0,10*ROW('Water Data'!I11))="","",OFFSET('Water Data'!$I$27,0,10*ROW('Water Data'!I11)))</f>
        <v/>
      </c>
      <c r="CI17" s="294" t="str">
        <f ca="true">+IF(OFFSET('Water Data'!$I$28,0,10*ROW('Water Data'!I11))="","",OFFSET('Water Data'!$I$28,0,10*ROW('Water Data'!I11)))</f>
        <v/>
      </c>
      <c r="CJ17" s="294" t="str">
        <f ca="true">+IF(OFFSET('Water Data'!$I$29,0,10*ROW('Water Data'!I11))="","",OFFSET('Water Data'!$I$29,0,10*ROW('Water Data'!I11)))</f>
        <v/>
      </c>
      <c r="CK17" s="294" t="str">
        <f ca="true">+IF(OFFSET('Sanitation Data'!$D$28,0,10*ROW('Sanitation Data'!D11))="","",OFFSET('Sanitation Data'!$D$28,0,10*ROW('Sanitation Data'!D11)))</f>
        <v/>
      </c>
      <c r="CL17" s="294" t="str">
        <f ca="true">+IF(OFFSET('Sanitation Data'!$D$29,0,10*ROW('Sanitation Data'!D11))="","",OFFSET('Sanitation Data'!$D$29,0,10*ROW('Sanitation Data'!D11)))</f>
        <v/>
      </c>
      <c r="CM17" s="294" t="str">
        <f ca="true">+IF(OFFSET('Sanitation Data'!$D$30,0,10*ROW('Sanitation Data'!D11))="","",OFFSET('Sanitation Data'!$D$30,0,10*ROW('Sanitation Data'!D11)))</f>
        <v/>
      </c>
      <c r="CN17" s="294" t="str">
        <f ca="true">+IF(OFFSET('Sanitation Data'!$D$31,0,10*ROW('Sanitation Data'!D11))="","",OFFSET('Sanitation Data'!$D$31,0,10*ROW('Sanitation Data'!D11)))</f>
        <v/>
      </c>
      <c r="CO17" s="294" t="str">
        <f ca="true">+IF(OFFSET('Sanitation Data'!$D$32,0,10*ROW('Sanitation Data'!D11))="","",OFFSET('Sanitation Data'!$D$32,0,10*ROW('Sanitation Data'!D11)))</f>
        <v/>
      </c>
      <c r="CP17" s="294" t="str">
        <f ca="true">+IF(OFFSET('Sanitation Data'!$E$28,0,10*ROW('Sanitation Data'!E11))="","",OFFSET('Sanitation Data'!$E$28,0,10*ROW('Sanitation Data'!E11)))</f>
        <v/>
      </c>
      <c r="CQ17" s="294" t="str">
        <f ca="true">+IF(OFFSET('Sanitation Data'!$E$29,0,10*ROW('Sanitation Data'!E11))="","",OFFSET('Sanitation Data'!$E$29,0,10*ROW('Sanitation Data'!E11)))</f>
        <v/>
      </c>
      <c r="CR17" s="294" t="str">
        <f ca="true">+IF(OFFSET('Sanitation Data'!$E$30,0,10*ROW('Sanitation Data'!E11))="","",OFFSET('Sanitation Data'!$E$30,0,10*ROW('Sanitation Data'!E11)))</f>
        <v/>
      </c>
      <c r="CS17" s="294" t="str">
        <f ca="true">+IF(OFFSET('Sanitation Data'!$E$31,0,10*ROW('Sanitation Data'!E11))="","",OFFSET('Sanitation Data'!$E$31,0,10*ROW('Sanitation Data'!E11)))</f>
        <v/>
      </c>
      <c r="CT17" s="294" t="str">
        <f ca="true">+IF(OFFSET('Sanitation Data'!$E$32,0,10*ROW('Sanitation Data'!E11))="","",OFFSET('Sanitation Data'!$E$32,0,10*ROW('Sanitation Data'!E11)))</f>
        <v/>
      </c>
      <c r="CU17" s="294" t="str">
        <f ca="true">+IF(OFFSET('Sanitation Data'!$F$28,0,10*ROW('Sanitation Data'!F11))="","",OFFSET('Sanitation Data'!$F$28,0,10*ROW('Sanitation Data'!F11)))</f>
        <v>Yes</v>
      </c>
      <c r="CV17" s="294" t="str">
        <f ca="true">+IF(OFFSET('Sanitation Data'!$F$29,0,10*ROW('Sanitation Data'!F11))="","",OFFSET('Sanitation Data'!$F$29,0,10*ROW('Sanitation Data'!F11)))</f>
        <v>Yes</v>
      </c>
      <c r="CW17" s="294" t="str">
        <f ca="true">+IF(OFFSET('Sanitation Data'!$F$30,0,10*ROW('Sanitation Data'!F11))="","",OFFSET('Sanitation Data'!$F$30,0,10*ROW('Sanitation Data'!F11)))</f>
        <v>Yes</v>
      </c>
      <c r="CX17" s="294" t="str">
        <f ca="true">+IF(OFFSET('Sanitation Data'!$F$31,0,10*ROW('Sanitation Data'!F11))="","",OFFSET('Sanitation Data'!$F$31,0,10*ROW('Sanitation Data'!F11)))</f>
        <v>Yes</v>
      </c>
      <c r="CY17" s="294" t="str">
        <f ca="true">+IF(OFFSET('Sanitation Data'!$F$32,0,10*ROW('Sanitation Data'!F11))="","",OFFSET('Sanitation Data'!$F$32,0,10*ROW('Sanitation Data'!F11)))</f>
        <v>Yes</v>
      </c>
      <c r="CZ17" s="294" t="str">
        <f ca="true">+IF(OFFSET('Sanitation Data'!$G$28,0,10*ROW('Sanitation Data'!G11))="","",OFFSET('Sanitation Data'!$G$28,0,10*ROW('Sanitation Data'!G11)))</f>
        <v/>
      </c>
      <c r="DA17" s="294" t="str">
        <f ca="true">+IF(OFFSET('Sanitation Data'!$G$29,0,10*ROW('Sanitation Data'!G11))="","",OFFSET('Sanitation Data'!$G$29,0,10*ROW('Sanitation Data'!G11)))</f>
        <v/>
      </c>
      <c r="DB17" s="294" t="str">
        <f ca="true">+IF(OFFSET('Sanitation Data'!$G$30,0,10*ROW('Sanitation Data'!G11))="","",OFFSET('Sanitation Data'!$G$30,0,10*ROW('Sanitation Data'!G11)))</f>
        <v/>
      </c>
      <c r="DC17" s="294" t="str">
        <f ca="true">+IF(OFFSET('Sanitation Data'!$G$31,0,10*ROW('Sanitation Data'!G11))="","",OFFSET('Sanitation Data'!$G$31,0,10*ROW('Sanitation Data'!G11)))</f>
        <v/>
      </c>
      <c r="DD17" s="294" t="str">
        <f ca="true">+IF(OFFSET('Sanitation Data'!$G$32,0,10*ROW('Sanitation Data'!G11))="","",OFFSET('Sanitation Data'!$G$32,0,10*ROW('Sanitation Data'!G11)))</f>
        <v/>
      </c>
      <c r="DE17" s="294" t="str">
        <f ca="true">+IF(OFFSET('Sanitation Data'!$H$28,0,10*ROW('Sanitation Data'!H11))="","",OFFSET('Sanitation Data'!$H$28,0,10*ROW('Sanitation Data'!H11)))</f>
        <v/>
      </c>
      <c r="DF17" s="294" t="str">
        <f ca="true">+IF(OFFSET('Sanitation Data'!$H$29,0,10*ROW('Sanitation Data'!H11))="","",OFFSET('Sanitation Data'!$H$29,0,10*ROW('Sanitation Data'!H11)))</f>
        <v/>
      </c>
      <c r="DG17" s="294" t="str">
        <f ca="true">+IF(OFFSET('Sanitation Data'!$H$30,0,10*ROW('Sanitation Data'!H11))="","",OFFSET('Sanitation Data'!$H$30,0,10*ROW('Sanitation Data'!H11)))</f>
        <v/>
      </c>
      <c r="DH17" s="294" t="str">
        <f ca="true">+IF(OFFSET('Sanitation Data'!$H$31,0,10*ROW('Sanitation Data'!H11))="","",OFFSET('Sanitation Data'!$H$31,0,10*ROW('Sanitation Data'!H11)))</f>
        <v/>
      </c>
      <c r="DI17" s="294" t="str">
        <f ca="true">+IF(OFFSET('Sanitation Data'!$H$32,0,10*ROW('Sanitation Data'!H11))="","",OFFSET('Sanitation Data'!$H$32,0,10*ROW('Sanitation Data'!H11)))</f>
        <v/>
      </c>
      <c r="DJ17" s="294" t="str">
        <f ca="true">+IF(OFFSET('Sanitation Data'!$I$28,0,10*ROW('Sanitation Data'!I11))="","",OFFSET('Sanitation Data'!$I$28,0,10*ROW('Sanitation Data'!I11)))</f>
        <v/>
      </c>
      <c r="DK17" s="294" t="str">
        <f ca="true">+IF(OFFSET('Sanitation Data'!$I$29,0,10*ROW('Sanitation Data'!I11))="","",OFFSET('Sanitation Data'!$I$29,0,10*ROW('Sanitation Data'!I11)))</f>
        <v/>
      </c>
      <c r="DL17" s="294" t="str">
        <f ca="true">+IF(OFFSET('Sanitation Data'!$I$30,0,10*ROW('Sanitation Data'!I11))="","",OFFSET('Sanitation Data'!$I$30,0,10*ROW('Sanitation Data'!I11)))</f>
        <v/>
      </c>
      <c r="DM17" s="294" t="str">
        <f ca="true">+IF(OFFSET('Sanitation Data'!$I$31,0,10*ROW('Sanitation Data'!I11))="","",OFFSET('Sanitation Data'!$I$31,0,10*ROW('Sanitation Data'!I11)))</f>
        <v/>
      </c>
      <c r="DN17" s="294" t="str">
        <f ca="true">+IF(OFFSET('Sanitation Data'!$I$32,0,10*ROW('Sanitation Data'!I11))="","",OFFSET('Sanitation Data'!$I$32,0,10*ROW('Sanitation Data'!I11)))</f>
        <v/>
      </c>
      <c r="DO17" s="294" t="str">
        <f ca="true">+IF(OFFSET('Hygiene Data'!$D$11,0,10*ROW('Hygiene Data'!D11))="","",OFFSET('Hygiene Data'!$D$11,0,10*ROW('Hygiene Data'!D11)))</f>
        <v/>
      </c>
      <c r="DP17" s="294" t="str">
        <f ca="true">+IF(OFFSET('Hygiene Data'!$D$12,0,10*ROW('Hygiene Data'!D11))="","",OFFSET('Hygiene Data'!$D$12,0,10*ROW('Hygiene Data'!D11)))</f>
        <v/>
      </c>
      <c r="DQ17" s="294" t="str">
        <f ca="true">+IF(OFFSET('Hygiene Data'!$D$13,0,10*ROW('Hygiene Data'!D11))="","",OFFSET('Hygiene Data'!$D$13,0,10*ROW('Hygiene Data'!D11)))</f>
        <v/>
      </c>
      <c r="DR17" s="294" t="str">
        <f ca="true">+IF(OFFSET('Hygiene Data'!$E$11,0,10*ROW('Hygiene Data'!E11))="","",OFFSET('Hygiene Data'!$E$11,0,10*ROW('Hygiene Data'!E11)))</f>
        <v/>
      </c>
      <c r="DS17" s="294" t="str">
        <f ca="true">+IF(OFFSET('Hygiene Data'!$E$12,0,10*ROW('Hygiene Data'!E11))="","",OFFSET('Hygiene Data'!$E$12,0,10*ROW('Hygiene Data'!E11)))</f>
        <v/>
      </c>
      <c r="DT17" s="294" t="str">
        <f ca="true">+IF(OFFSET('Hygiene Data'!$E$13,0,10*ROW('Hygiene Data'!E11))="","",OFFSET('Hygiene Data'!$E$13,0,10*ROW('Hygiene Data'!E11)))</f>
        <v/>
      </c>
      <c r="DU17" s="294" t="str">
        <f ca="true">+IF(OFFSET('Hygiene Data'!$F$11,0,10*ROW('Hygiene Data'!F11))="","",OFFSET('Hygiene Data'!$F$11,0,10*ROW('Hygiene Data'!F11)))</f>
        <v>Yes</v>
      </c>
      <c r="DV17" s="294" t="str">
        <f ca="true">+IF(OFFSET('Hygiene Data'!$F$12,0,10*ROW('Hygiene Data'!F11))="","",OFFSET('Hygiene Data'!$F$12,0,10*ROW('Hygiene Data'!F11)))</f>
        <v>Yes</v>
      </c>
      <c r="DW17" s="294" t="str">
        <f ca="true">+IF(OFFSET('Hygiene Data'!$F$13,0,10*ROW('Hygiene Data'!F11))="","",OFFSET('Hygiene Data'!$F$13,0,10*ROW('Hygiene Data'!F11)))</f>
        <v>Yes</v>
      </c>
      <c r="DX17" s="294" t="str">
        <f ca="true">+IF(OFFSET('Hygiene Data'!$G$11,0,10*ROW('Hygiene Data'!G11))="","",OFFSET('Hygiene Data'!$G$11,0,10*ROW('Hygiene Data'!G11)))</f>
        <v/>
      </c>
      <c r="DY17" s="294" t="str">
        <f ca="true">+IF(OFFSET('Hygiene Data'!$G$12,0,10*ROW('Hygiene Data'!G11))="","",OFFSET('Hygiene Data'!$G$12,0,10*ROW('Hygiene Data'!G11)))</f>
        <v/>
      </c>
      <c r="DZ17" s="294" t="str">
        <f ca="true">+IF(OFFSET('Hygiene Data'!$G$13,0,10*ROW('Hygiene Data'!G11))="","",OFFSET('Hygiene Data'!$G$13,0,10*ROW('Hygiene Data'!G11)))</f>
        <v/>
      </c>
      <c r="EA17" s="294" t="str">
        <f ca="true">+IF(OFFSET('Hygiene Data'!$H$11,0,10*ROW('Hygiene Data'!H11))="","",OFFSET('Hygiene Data'!$H$11,0,10*ROW('Hygiene Data'!H11)))</f>
        <v/>
      </c>
      <c r="EB17" s="294" t="str">
        <f ca="true">+IF(OFFSET('Hygiene Data'!$H$12,0,10*ROW('Hygiene Data'!H11))="","",OFFSET('Hygiene Data'!$H$12,0,10*ROW('Hygiene Data'!H11)))</f>
        <v/>
      </c>
      <c r="EC17" s="294" t="str">
        <f ca="true">+IF(OFFSET('Hygiene Data'!$H$13,0,10*ROW('Hygiene Data'!H11))="","",OFFSET('Hygiene Data'!$H$13,0,10*ROW('Hygiene Data'!H11)))</f>
        <v/>
      </c>
      <c r="ED17" s="294" t="str">
        <f ca="true">+IF(OFFSET('Hygiene Data'!$I$11,0,10*ROW('Hygiene Data'!I11))="","",OFFSET('Hygiene Data'!$I$11,0,10*ROW('Hygiene Data'!I11)))</f>
        <v/>
      </c>
      <c r="EE17" s="294" t="str">
        <f ca="true">+IF(OFFSET('Hygiene Data'!$I$12,0,10*ROW('Hygiene Data'!I11))="","",OFFSET('Hygiene Data'!$I$12,0,10*ROW('Hygiene Data'!I11)))</f>
        <v/>
      </c>
      <c r="EF17" s="294"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HND_2017_SIASAR</v>
      </c>
      <c r="B18" s="38" t="str">
        <f ca="true">+IF(OFFSET('Water Data'!$C$2,0,10*ROW('Water Data'!F12))="","",OFFSET('Water Data'!$C$2,0,10*ROW('Water Data'!F12)))</f>
        <v>Survey</v>
      </c>
      <c r="C18" s="350">
        <f t="shared" ca="true" si="0"/>
        <v>2017</v>
      </c>
      <c r="D18" s="98"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8"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8"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8"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8"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8"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8"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8">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86.486500000000007</v>
      </c>
      <c r="L18" s="98">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86.486500000000007</v>
      </c>
      <c r="M18" s="98"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8"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8"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8"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8"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8"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8"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8"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8"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9"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9"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9"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9"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9"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9"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9"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9"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9"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9"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9"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9">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98.648600000000002</v>
      </c>
      <c r="AH18" s="99"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9">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77.027000000000001</v>
      </c>
      <c r="AJ18" s="99"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9"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9"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9"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9"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9"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9"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9"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9"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9"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9"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9"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9"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9"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9"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9"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0"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0"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0"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0"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0"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0"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0"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0"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0">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28.378399999999999</v>
      </c>
      <c r="BI18" s="100"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0"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0"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0"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0"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0"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0"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0"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0"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4"/>
      <c r="BS18" s="294" t="str">
        <f ca="true">+IF(OFFSET('Water Data'!$D$27,0,10*ROW('Water Data'!D12))="","",OFFSET('Water Data'!$D$27,0,10*ROW('Water Data'!D12)))</f>
        <v/>
      </c>
      <c r="BT18" s="294" t="str">
        <f ca="true">+IF(OFFSET('Water Data'!$D$28,0,10*ROW('Water Data'!D12))="","",OFFSET('Water Data'!$D$28,0,10*ROW('Water Data'!D12)))</f>
        <v/>
      </c>
      <c r="BU18" s="294" t="str">
        <f ca="true">+IF(OFFSET('Water Data'!$D$29,0,10*ROW('Water Data'!D12))="","",OFFSET('Water Data'!$D$29,0,10*ROW('Water Data'!D12)))</f>
        <v/>
      </c>
      <c r="BV18" s="294" t="str">
        <f ca="true">+IF(OFFSET('Water Data'!$E$27,0,10*ROW('Water Data'!E12))="","",OFFSET('Water Data'!$E$27,0,10*ROW('Water Data'!E12)))</f>
        <v/>
      </c>
      <c r="BW18" s="294" t="str">
        <f ca="true">+IF(OFFSET('Water Data'!$E$28,0,10*ROW('Water Data'!E12))="","",OFFSET('Water Data'!$E$28,0,10*ROW('Water Data'!E12)))</f>
        <v/>
      </c>
      <c r="BX18" s="294" t="str">
        <f ca="true">+IF(OFFSET('Water Data'!$E$29,0,10*ROW('Water Data'!E12))="","",OFFSET('Water Data'!$E$29,0,10*ROW('Water Data'!E12)))</f>
        <v/>
      </c>
      <c r="BY18" s="294" t="str">
        <f ca="true">+IF(OFFSET('Water Data'!$F$27,0,10*ROW('Water Data'!F12))="","",OFFSET('Water Data'!$F$27,0,10*ROW('Water Data'!F12)))</f>
        <v/>
      </c>
      <c r="BZ18" s="294" t="str">
        <f ca="true">+IF(OFFSET('Water Data'!$F$28,0,10*ROW('Water Data'!F12))="","",OFFSET('Water Data'!$F$28,0,10*ROW('Water Data'!F12)))</f>
        <v>Yes</v>
      </c>
      <c r="CA18" s="294" t="str">
        <f ca="true">+IF(OFFSET('Water Data'!$F$29,0,10*ROW('Water Data'!F12))="","",OFFSET('Water Data'!$F$29,0,10*ROW('Water Data'!F12)))</f>
        <v>Yes</v>
      </c>
      <c r="CB18" s="294" t="str">
        <f ca="true">+IF(OFFSET('Water Data'!$G$27,0,10*ROW('Water Data'!G12))="","",OFFSET('Water Data'!$G$27,0,10*ROW('Water Data'!G12)))</f>
        <v/>
      </c>
      <c r="CC18" s="294" t="str">
        <f ca="true">+IF(OFFSET('Water Data'!$G$28,0,10*ROW('Water Data'!G12))="","",OFFSET('Water Data'!$G$28,0,10*ROW('Water Data'!G12)))</f>
        <v/>
      </c>
      <c r="CD18" s="294" t="str">
        <f ca="true">+IF(OFFSET('Water Data'!$G$29,0,10*ROW('Water Data'!G12))="","",OFFSET('Water Data'!$G$29,0,10*ROW('Water Data'!G12)))</f>
        <v/>
      </c>
      <c r="CE18" s="294" t="str">
        <f ca="true">+IF(OFFSET('Water Data'!$H$27,0,10*ROW('Water Data'!H12))="","",OFFSET('Water Data'!$H$27,0,10*ROW('Water Data'!H12)))</f>
        <v/>
      </c>
      <c r="CF18" s="294" t="str">
        <f ca="true">+IF(OFFSET('Water Data'!$H$28,0,10*ROW('Water Data'!H12))="","",OFFSET('Water Data'!$H$28,0,10*ROW('Water Data'!H12)))</f>
        <v/>
      </c>
      <c r="CG18" s="294" t="str">
        <f ca="true">+IF(OFFSET('Water Data'!$H$29,0,10*ROW('Water Data'!H12))="","",OFFSET('Water Data'!$H$29,0,10*ROW('Water Data'!H12)))</f>
        <v/>
      </c>
      <c r="CH18" s="294" t="str">
        <f ca="true">+IF(OFFSET('Water Data'!$I$27,0,10*ROW('Water Data'!I12))="","",OFFSET('Water Data'!$I$27,0,10*ROW('Water Data'!I12)))</f>
        <v/>
      </c>
      <c r="CI18" s="294" t="str">
        <f ca="true">+IF(OFFSET('Water Data'!$I$28,0,10*ROW('Water Data'!I12))="","",OFFSET('Water Data'!$I$28,0,10*ROW('Water Data'!I12)))</f>
        <v/>
      </c>
      <c r="CJ18" s="294" t="str">
        <f ca="true">+IF(OFFSET('Water Data'!$I$29,0,10*ROW('Water Data'!I12))="","",OFFSET('Water Data'!$I$29,0,10*ROW('Water Data'!I12)))</f>
        <v/>
      </c>
      <c r="CK18" s="294" t="str">
        <f ca="true">+IF(OFFSET('Sanitation Data'!$D$28,0,10*ROW('Sanitation Data'!D12))="","",OFFSET('Sanitation Data'!$D$28,0,10*ROW('Sanitation Data'!D12)))</f>
        <v/>
      </c>
      <c r="CL18" s="294" t="str">
        <f ca="true">+IF(OFFSET('Sanitation Data'!$D$29,0,10*ROW('Sanitation Data'!D12))="","",OFFSET('Sanitation Data'!$D$29,0,10*ROW('Sanitation Data'!D12)))</f>
        <v/>
      </c>
      <c r="CM18" s="294" t="str">
        <f ca="true">+IF(OFFSET('Sanitation Data'!$D$30,0,10*ROW('Sanitation Data'!D12))="","",OFFSET('Sanitation Data'!$D$30,0,10*ROW('Sanitation Data'!D12)))</f>
        <v/>
      </c>
      <c r="CN18" s="294" t="str">
        <f ca="true">+IF(OFFSET('Sanitation Data'!$D$31,0,10*ROW('Sanitation Data'!D12))="","",OFFSET('Sanitation Data'!$D$31,0,10*ROW('Sanitation Data'!D12)))</f>
        <v/>
      </c>
      <c r="CO18" s="294" t="str">
        <f ca="true">+IF(OFFSET('Sanitation Data'!$D$32,0,10*ROW('Sanitation Data'!D12))="","",OFFSET('Sanitation Data'!$D$32,0,10*ROW('Sanitation Data'!D12)))</f>
        <v/>
      </c>
      <c r="CP18" s="294" t="str">
        <f ca="true">+IF(OFFSET('Sanitation Data'!$E$28,0,10*ROW('Sanitation Data'!E12))="","",OFFSET('Sanitation Data'!$E$28,0,10*ROW('Sanitation Data'!E12)))</f>
        <v/>
      </c>
      <c r="CQ18" s="294" t="str">
        <f ca="true">+IF(OFFSET('Sanitation Data'!$E$29,0,10*ROW('Sanitation Data'!E12))="","",OFFSET('Sanitation Data'!$E$29,0,10*ROW('Sanitation Data'!E12)))</f>
        <v/>
      </c>
      <c r="CR18" s="294" t="str">
        <f ca="true">+IF(OFFSET('Sanitation Data'!$E$30,0,10*ROW('Sanitation Data'!E12))="","",OFFSET('Sanitation Data'!$E$30,0,10*ROW('Sanitation Data'!E12)))</f>
        <v/>
      </c>
      <c r="CS18" s="294" t="str">
        <f ca="true">+IF(OFFSET('Sanitation Data'!$E$31,0,10*ROW('Sanitation Data'!E12))="","",OFFSET('Sanitation Data'!$E$31,0,10*ROW('Sanitation Data'!E12)))</f>
        <v/>
      </c>
      <c r="CT18" s="294" t="str">
        <f ca="true">+IF(OFFSET('Sanitation Data'!$E$32,0,10*ROW('Sanitation Data'!E12))="","",OFFSET('Sanitation Data'!$E$32,0,10*ROW('Sanitation Data'!E12)))</f>
        <v/>
      </c>
      <c r="CU18" s="294" t="str">
        <f ca="true">+IF(OFFSET('Sanitation Data'!$F$28,0,10*ROW('Sanitation Data'!F12))="","",OFFSET('Sanitation Data'!$F$28,0,10*ROW('Sanitation Data'!F12)))</f>
        <v/>
      </c>
      <c r="CV18" s="294" t="str">
        <f ca="true">+IF(OFFSET('Sanitation Data'!$F$29,0,10*ROW('Sanitation Data'!F12))="","",OFFSET('Sanitation Data'!$F$29,0,10*ROW('Sanitation Data'!F12)))</f>
        <v>Yes</v>
      </c>
      <c r="CW18" s="294" t="str">
        <f ca="true">+IF(OFFSET('Sanitation Data'!$F$30,0,10*ROW('Sanitation Data'!F12))="","",OFFSET('Sanitation Data'!$F$30,0,10*ROW('Sanitation Data'!F12)))</f>
        <v/>
      </c>
      <c r="CX18" s="294" t="str">
        <f ca="true">+IF(OFFSET('Sanitation Data'!$F$31,0,10*ROW('Sanitation Data'!F12))="","",OFFSET('Sanitation Data'!$F$31,0,10*ROW('Sanitation Data'!F12)))</f>
        <v>Yes</v>
      </c>
      <c r="CY18" s="294" t="str">
        <f ca="true">+IF(OFFSET('Sanitation Data'!$F$32,0,10*ROW('Sanitation Data'!F12))="","",OFFSET('Sanitation Data'!$F$32,0,10*ROW('Sanitation Data'!F12)))</f>
        <v/>
      </c>
      <c r="CZ18" s="294" t="str">
        <f ca="true">+IF(OFFSET('Sanitation Data'!$G$28,0,10*ROW('Sanitation Data'!G12))="","",OFFSET('Sanitation Data'!$G$28,0,10*ROW('Sanitation Data'!G12)))</f>
        <v/>
      </c>
      <c r="DA18" s="294" t="str">
        <f ca="true">+IF(OFFSET('Sanitation Data'!$G$29,0,10*ROW('Sanitation Data'!G12))="","",OFFSET('Sanitation Data'!$G$29,0,10*ROW('Sanitation Data'!G12)))</f>
        <v/>
      </c>
      <c r="DB18" s="294" t="str">
        <f ca="true">+IF(OFFSET('Sanitation Data'!$G$30,0,10*ROW('Sanitation Data'!G12))="","",OFFSET('Sanitation Data'!$G$30,0,10*ROW('Sanitation Data'!G12)))</f>
        <v/>
      </c>
      <c r="DC18" s="294" t="str">
        <f ca="true">+IF(OFFSET('Sanitation Data'!$G$31,0,10*ROW('Sanitation Data'!G12))="","",OFFSET('Sanitation Data'!$G$31,0,10*ROW('Sanitation Data'!G12)))</f>
        <v/>
      </c>
      <c r="DD18" s="294" t="str">
        <f ca="true">+IF(OFFSET('Sanitation Data'!$G$32,0,10*ROW('Sanitation Data'!G12))="","",OFFSET('Sanitation Data'!$G$32,0,10*ROW('Sanitation Data'!G12)))</f>
        <v/>
      </c>
      <c r="DE18" s="294" t="str">
        <f ca="true">+IF(OFFSET('Sanitation Data'!$H$28,0,10*ROW('Sanitation Data'!H12))="","",OFFSET('Sanitation Data'!$H$28,0,10*ROW('Sanitation Data'!H12)))</f>
        <v/>
      </c>
      <c r="DF18" s="294" t="str">
        <f ca="true">+IF(OFFSET('Sanitation Data'!$H$29,0,10*ROW('Sanitation Data'!H12))="","",OFFSET('Sanitation Data'!$H$29,0,10*ROW('Sanitation Data'!H12)))</f>
        <v/>
      </c>
      <c r="DG18" s="294" t="str">
        <f ca="true">+IF(OFFSET('Sanitation Data'!$H$30,0,10*ROW('Sanitation Data'!H12))="","",OFFSET('Sanitation Data'!$H$30,0,10*ROW('Sanitation Data'!H12)))</f>
        <v/>
      </c>
      <c r="DH18" s="294" t="str">
        <f ca="true">+IF(OFFSET('Sanitation Data'!$H$31,0,10*ROW('Sanitation Data'!H12))="","",OFFSET('Sanitation Data'!$H$31,0,10*ROW('Sanitation Data'!H12)))</f>
        <v/>
      </c>
      <c r="DI18" s="294" t="str">
        <f ca="true">+IF(OFFSET('Sanitation Data'!$H$32,0,10*ROW('Sanitation Data'!H12))="","",OFFSET('Sanitation Data'!$H$32,0,10*ROW('Sanitation Data'!H12)))</f>
        <v/>
      </c>
      <c r="DJ18" s="294" t="str">
        <f ca="true">+IF(OFFSET('Sanitation Data'!$I$28,0,10*ROW('Sanitation Data'!I12))="","",OFFSET('Sanitation Data'!$I$28,0,10*ROW('Sanitation Data'!I12)))</f>
        <v/>
      </c>
      <c r="DK18" s="294" t="str">
        <f ca="true">+IF(OFFSET('Sanitation Data'!$I$29,0,10*ROW('Sanitation Data'!I12))="","",OFFSET('Sanitation Data'!$I$29,0,10*ROW('Sanitation Data'!I12)))</f>
        <v/>
      </c>
      <c r="DL18" s="294" t="str">
        <f ca="true">+IF(OFFSET('Sanitation Data'!$I$30,0,10*ROW('Sanitation Data'!I12))="","",OFFSET('Sanitation Data'!$I$30,0,10*ROW('Sanitation Data'!I12)))</f>
        <v/>
      </c>
      <c r="DM18" s="294" t="str">
        <f ca="true">+IF(OFFSET('Sanitation Data'!$I$31,0,10*ROW('Sanitation Data'!I12))="","",OFFSET('Sanitation Data'!$I$31,0,10*ROW('Sanitation Data'!I12)))</f>
        <v/>
      </c>
      <c r="DN18" s="294" t="str">
        <f ca="true">+IF(OFFSET('Sanitation Data'!$I$32,0,10*ROW('Sanitation Data'!I12))="","",OFFSET('Sanitation Data'!$I$32,0,10*ROW('Sanitation Data'!I12)))</f>
        <v/>
      </c>
      <c r="DO18" s="294" t="str">
        <f ca="true">+IF(OFFSET('Hygiene Data'!$D$11,0,10*ROW('Hygiene Data'!D12))="","",OFFSET('Hygiene Data'!$D$11,0,10*ROW('Hygiene Data'!D12)))</f>
        <v/>
      </c>
      <c r="DP18" s="294" t="str">
        <f ca="true">+IF(OFFSET('Hygiene Data'!$D$12,0,10*ROW('Hygiene Data'!D12))="","",OFFSET('Hygiene Data'!$D$12,0,10*ROW('Hygiene Data'!D12)))</f>
        <v/>
      </c>
      <c r="DQ18" s="294" t="str">
        <f ca="true">+IF(OFFSET('Hygiene Data'!$D$13,0,10*ROW('Hygiene Data'!D12))="","",OFFSET('Hygiene Data'!$D$13,0,10*ROW('Hygiene Data'!D12)))</f>
        <v/>
      </c>
      <c r="DR18" s="294" t="str">
        <f ca="true">+IF(OFFSET('Hygiene Data'!$E$11,0,10*ROW('Hygiene Data'!E12))="","",OFFSET('Hygiene Data'!$E$11,0,10*ROW('Hygiene Data'!E12)))</f>
        <v/>
      </c>
      <c r="DS18" s="294" t="str">
        <f ca="true">+IF(OFFSET('Hygiene Data'!$E$12,0,10*ROW('Hygiene Data'!E12))="","",OFFSET('Hygiene Data'!$E$12,0,10*ROW('Hygiene Data'!E12)))</f>
        <v/>
      </c>
      <c r="DT18" s="294" t="str">
        <f ca="true">+IF(OFFSET('Hygiene Data'!$E$13,0,10*ROW('Hygiene Data'!E12))="","",OFFSET('Hygiene Data'!$E$13,0,10*ROW('Hygiene Data'!E12)))</f>
        <v/>
      </c>
      <c r="DU18" s="294" t="str">
        <f ca="true">+IF(OFFSET('Hygiene Data'!$F$11,0,10*ROW('Hygiene Data'!F12))="","",OFFSET('Hygiene Data'!$F$11,0,10*ROW('Hygiene Data'!F12)))</f>
        <v/>
      </c>
      <c r="DV18" s="294" t="str">
        <f ca="true">+IF(OFFSET('Hygiene Data'!$F$12,0,10*ROW('Hygiene Data'!F12))="","",OFFSET('Hygiene Data'!$F$12,0,10*ROW('Hygiene Data'!F12)))</f>
        <v/>
      </c>
      <c r="DW18" s="294" t="str">
        <f ca="true">+IF(OFFSET('Hygiene Data'!$F$13,0,10*ROW('Hygiene Data'!F12))="","",OFFSET('Hygiene Data'!$F$13,0,10*ROW('Hygiene Data'!F12)))</f>
        <v>Yes</v>
      </c>
      <c r="DX18" s="294" t="str">
        <f ca="true">+IF(OFFSET('Hygiene Data'!$G$11,0,10*ROW('Hygiene Data'!G12))="","",OFFSET('Hygiene Data'!$G$11,0,10*ROW('Hygiene Data'!G12)))</f>
        <v/>
      </c>
      <c r="DY18" s="294" t="str">
        <f ca="true">+IF(OFFSET('Hygiene Data'!$G$12,0,10*ROW('Hygiene Data'!G12))="","",OFFSET('Hygiene Data'!$G$12,0,10*ROW('Hygiene Data'!G12)))</f>
        <v/>
      </c>
      <c r="DZ18" s="294" t="str">
        <f ca="true">+IF(OFFSET('Hygiene Data'!$G$13,0,10*ROW('Hygiene Data'!G12))="","",OFFSET('Hygiene Data'!$G$13,0,10*ROW('Hygiene Data'!G12)))</f>
        <v/>
      </c>
      <c r="EA18" s="294" t="str">
        <f ca="true">+IF(OFFSET('Hygiene Data'!$H$11,0,10*ROW('Hygiene Data'!H12))="","",OFFSET('Hygiene Data'!$H$11,0,10*ROW('Hygiene Data'!H12)))</f>
        <v/>
      </c>
      <c r="EB18" s="294" t="str">
        <f ca="true">+IF(OFFSET('Hygiene Data'!$H$12,0,10*ROW('Hygiene Data'!H12))="","",OFFSET('Hygiene Data'!$H$12,0,10*ROW('Hygiene Data'!H12)))</f>
        <v/>
      </c>
      <c r="EC18" s="294" t="str">
        <f ca="true">+IF(OFFSET('Hygiene Data'!$H$13,0,10*ROW('Hygiene Data'!H12))="","",OFFSET('Hygiene Data'!$H$13,0,10*ROW('Hygiene Data'!H12)))</f>
        <v/>
      </c>
      <c r="ED18" s="294" t="str">
        <f ca="true">+IF(OFFSET('Hygiene Data'!$I$11,0,10*ROW('Hygiene Data'!I12))="","",OFFSET('Hygiene Data'!$I$11,0,10*ROW('Hygiene Data'!I12)))</f>
        <v/>
      </c>
      <c r="EE18" s="294" t="str">
        <f ca="true">+IF(OFFSET('Hygiene Data'!$I$12,0,10*ROW('Hygiene Data'!I12))="","",OFFSET('Hygiene Data'!$I$12,0,10*ROW('Hygiene Data'!I12)))</f>
        <v/>
      </c>
      <c r="EF18" s="294"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HND_2019_SIASAR</v>
      </c>
      <c r="B19" s="38" t="str">
        <f ca="true">+IF(OFFSET('Water Data'!$C$2,0,10*ROW('Water Data'!F13))="","",OFFSET('Water Data'!$C$2,0,10*ROW('Water Data'!F13)))</f>
        <v>Survey</v>
      </c>
      <c r="C19" s="350">
        <f t="shared" ca="true" si="0"/>
        <v>2019</v>
      </c>
      <c r="D19" s="98"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8"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8"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8"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8"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8"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8"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8">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91.463399999999993</v>
      </c>
      <c r="L19" s="98">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90.243899999999996</v>
      </c>
      <c r="M19" s="98"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8"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8"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8"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8"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8"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8"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8"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8"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9"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9"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9"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9"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9"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9"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9"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9"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9"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9"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9"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9">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96.341499999999996</v>
      </c>
      <c r="AH19" s="99"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9">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58.5366</v>
      </c>
      <c r="AJ19" s="99"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9"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9"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9"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9"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9"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9"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9"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9"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9"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9"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9"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9"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9"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9"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9"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0"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0"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0"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0"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0"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0"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0"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0"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0">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81.707300000000004</v>
      </c>
      <c r="BI19" s="100"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0"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0"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0"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0"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0"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0"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0"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0"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4"/>
      <c r="BS19" s="294" t="str">
        <f ca="true">+IF(OFFSET('Water Data'!$D$27,0,10*ROW('Water Data'!D13))="","",OFFSET('Water Data'!$D$27,0,10*ROW('Water Data'!D13)))</f>
        <v/>
      </c>
      <c r="BT19" s="294" t="str">
        <f ca="true">+IF(OFFSET('Water Data'!$D$28,0,10*ROW('Water Data'!D13))="","",OFFSET('Water Data'!$D$28,0,10*ROW('Water Data'!D13)))</f>
        <v/>
      </c>
      <c r="BU19" s="294" t="str">
        <f ca="true">+IF(OFFSET('Water Data'!$D$29,0,10*ROW('Water Data'!D13))="","",OFFSET('Water Data'!$D$29,0,10*ROW('Water Data'!D13)))</f>
        <v/>
      </c>
      <c r="BV19" s="294" t="str">
        <f ca="true">+IF(OFFSET('Water Data'!$E$27,0,10*ROW('Water Data'!E13))="","",OFFSET('Water Data'!$E$27,0,10*ROW('Water Data'!E13)))</f>
        <v/>
      </c>
      <c r="BW19" s="294" t="str">
        <f ca="true">+IF(OFFSET('Water Data'!$E$28,0,10*ROW('Water Data'!E13))="","",OFFSET('Water Data'!$E$28,0,10*ROW('Water Data'!E13)))</f>
        <v/>
      </c>
      <c r="BX19" s="294" t="str">
        <f ca="true">+IF(OFFSET('Water Data'!$E$29,0,10*ROW('Water Data'!E13))="","",OFFSET('Water Data'!$E$29,0,10*ROW('Water Data'!E13)))</f>
        <v/>
      </c>
      <c r="BY19" s="294" t="str">
        <f ca="true">+IF(OFFSET('Water Data'!$F$27,0,10*ROW('Water Data'!F13))="","",OFFSET('Water Data'!$F$27,0,10*ROW('Water Data'!F13)))</f>
        <v/>
      </c>
      <c r="BZ19" s="294" t="str">
        <f ca="true">+IF(OFFSET('Water Data'!$F$28,0,10*ROW('Water Data'!F13))="","",OFFSET('Water Data'!$F$28,0,10*ROW('Water Data'!F13)))</f>
        <v>Yes</v>
      </c>
      <c r="CA19" s="294" t="str">
        <f ca="true">+IF(OFFSET('Water Data'!$F$29,0,10*ROW('Water Data'!F13))="","",OFFSET('Water Data'!$F$29,0,10*ROW('Water Data'!F13)))</f>
        <v>Yes</v>
      </c>
      <c r="CB19" s="294" t="str">
        <f ca="true">+IF(OFFSET('Water Data'!$G$27,0,10*ROW('Water Data'!G13))="","",OFFSET('Water Data'!$G$27,0,10*ROW('Water Data'!G13)))</f>
        <v/>
      </c>
      <c r="CC19" s="294" t="str">
        <f ca="true">+IF(OFFSET('Water Data'!$G$28,0,10*ROW('Water Data'!G13))="","",OFFSET('Water Data'!$G$28,0,10*ROW('Water Data'!G13)))</f>
        <v/>
      </c>
      <c r="CD19" s="294" t="str">
        <f ca="true">+IF(OFFSET('Water Data'!$G$29,0,10*ROW('Water Data'!G13))="","",OFFSET('Water Data'!$G$29,0,10*ROW('Water Data'!G13)))</f>
        <v/>
      </c>
      <c r="CE19" s="294" t="str">
        <f ca="true">+IF(OFFSET('Water Data'!$H$27,0,10*ROW('Water Data'!H13))="","",OFFSET('Water Data'!$H$27,0,10*ROW('Water Data'!H13)))</f>
        <v/>
      </c>
      <c r="CF19" s="294" t="str">
        <f ca="true">+IF(OFFSET('Water Data'!$H$28,0,10*ROW('Water Data'!H13))="","",OFFSET('Water Data'!$H$28,0,10*ROW('Water Data'!H13)))</f>
        <v/>
      </c>
      <c r="CG19" s="294" t="str">
        <f ca="true">+IF(OFFSET('Water Data'!$H$29,0,10*ROW('Water Data'!H13))="","",OFFSET('Water Data'!$H$29,0,10*ROW('Water Data'!H13)))</f>
        <v/>
      </c>
      <c r="CH19" s="294" t="str">
        <f ca="true">+IF(OFFSET('Water Data'!$I$27,0,10*ROW('Water Data'!I13))="","",OFFSET('Water Data'!$I$27,0,10*ROW('Water Data'!I13)))</f>
        <v/>
      </c>
      <c r="CI19" s="294" t="str">
        <f ca="true">+IF(OFFSET('Water Data'!$I$28,0,10*ROW('Water Data'!I13))="","",OFFSET('Water Data'!$I$28,0,10*ROW('Water Data'!I13)))</f>
        <v/>
      </c>
      <c r="CJ19" s="294" t="str">
        <f ca="true">+IF(OFFSET('Water Data'!$I$29,0,10*ROW('Water Data'!I13))="","",OFFSET('Water Data'!$I$29,0,10*ROW('Water Data'!I13)))</f>
        <v/>
      </c>
      <c r="CK19" s="294" t="str">
        <f ca="true">+IF(OFFSET('Sanitation Data'!$D$28,0,10*ROW('Sanitation Data'!D13))="","",OFFSET('Sanitation Data'!$D$28,0,10*ROW('Sanitation Data'!D13)))</f>
        <v/>
      </c>
      <c r="CL19" s="294" t="str">
        <f ca="true">+IF(OFFSET('Sanitation Data'!$D$29,0,10*ROW('Sanitation Data'!D13))="","",OFFSET('Sanitation Data'!$D$29,0,10*ROW('Sanitation Data'!D13)))</f>
        <v/>
      </c>
      <c r="CM19" s="294" t="str">
        <f ca="true">+IF(OFFSET('Sanitation Data'!$D$30,0,10*ROW('Sanitation Data'!D13))="","",OFFSET('Sanitation Data'!$D$30,0,10*ROW('Sanitation Data'!D13)))</f>
        <v/>
      </c>
      <c r="CN19" s="294" t="str">
        <f ca="true">+IF(OFFSET('Sanitation Data'!$D$31,0,10*ROW('Sanitation Data'!D13))="","",OFFSET('Sanitation Data'!$D$31,0,10*ROW('Sanitation Data'!D13)))</f>
        <v/>
      </c>
      <c r="CO19" s="294" t="str">
        <f ca="true">+IF(OFFSET('Sanitation Data'!$D$32,0,10*ROW('Sanitation Data'!D13))="","",OFFSET('Sanitation Data'!$D$32,0,10*ROW('Sanitation Data'!D13)))</f>
        <v/>
      </c>
      <c r="CP19" s="294" t="str">
        <f ca="true">+IF(OFFSET('Sanitation Data'!$E$28,0,10*ROW('Sanitation Data'!E13))="","",OFFSET('Sanitation Data'!$E$28,0,10*ROW('Sanitation Data'!E13)))</f>
        <v/>
      </c>
      <c r="CQ19" s="294" t="str">
        <f ca="true">+IF(OFFSET('Sanitation Data'!$E$29,0,10*ROW('Sanitation Data'!E13))="","",OFFSET('Sanitation Data'!$E$29,0,10*ROW('Sanitation Data'!E13)))</f>
        <v/>
      </c>
      <c r="CR19" s="294" t="str">
        <f ca="true">+IF(OFFSET('Sanitation Data'!$E$30,0,10*ROW('Sanitation Data'!E13))="","",OFFSET('Sanitation Data'!$E$30,0,10*ROW('Sanitation Data'!E13)))</f>
        <v/>
      </c>
      <c r="CS19" s="294" t="str">
        <f ca="true">+IF(OFFSET('Sanitation Data'!$E$31,0,10*ROW('Sanitation Data'!E13))="","",OFFSET('Sanitation Data'!$E$31,0,10*ROW('Sanitation Data'!E13)))</f>
        <v/>
      </c>
      <c r="CT19" s="294" t="str">
        <f ca="true">+IF(OFFSET('Sanitation Data'!$E$32,0,10*ROW('Sanitation Data'!E13))="","",OFFSET('Sanitation Data'!$E$32,0,10*ROW('Sanitation Data'!E13)))</f>
        <v/>
      </c>
      <c r="CU19" s="294" t="str">
        <f ca="true">+IF(OFFSET('Sanitation Data'!$F$28,0,10*ROW('Sanitation Data'!F13))="","",OFFSET('Sanitation Data'!$F$28,0,10*ROW('Sanitation Data'!F13)))</f>
        <v/>
      </c>
      <c r="CV19" s="294" t="str">
        <f ca="true">+IF(OFFSET('Sanitation Data'!$F$29,0,10*ROW('Sanitation Data'!F13))="","",OFFSET('Sanitation Data'!$F$29,0,10*ROW('Sanitation Data'!F13)))</f>
        <v>Yes</v>
      </c>
      <c r="CW19" s="294" t="str">
        <f ca="true">+IF(OFFSET('Sanitation Data'!$F$30,0,10*ROW('Sanitation Data'!F13))="","",OFFSET('Sanitation Data'!$F$30,0,10*ROW('Sanitation Data'!F13)))</f>
        <v/>
      </c>
      <c r="CX19" s="294" t="str">
        <f ca="true">+IF(OFFSET('Sanitation Data'!$F$31,0,10*ROW('Sanitation Data'!F13))="","",OFFSET('Sanitation Data'!$F$31,0,10*ROW('Sanitation Data'!F13)))</f>
        <v>Yes</v>
      </c>
      <c r="CY19" s="294" t="str">
        <f ca="true">+IF(OFFSET('Sanitation Data'!$F$32,0,10*ROW('Sanitation Data'!F13))="","",OFFSET('Sanitation Data'!$F$32,0,10*ROW('Sanitation Data'!F13)))</f>
        <v/>
      </c>
      <c r="CZ19" s="294" t="str">
        <f ca="true">+IF(OFFSET('Sanitation Data'!$G$28,0,10*ROW('Sanitation Data'!G13))="","",OFFSET('Sanitation Data'!$G$28,0,10*ROW('Sanitation Data'!G13)))</f>
        <v/>
      </c>
      <c r="DA19" s="294" t="str">
        <f ca="true">+IF(OFFSET('Sanitation Data'!$G$29,0,10*ROW('Sanitation Data'!G13))="","",OFFSET('Sanitation Data'!$G$29,0,10*ROW('Sanitation Data'!G13)))</f>
        <v/>
      </c>
      <c r="DB19" s="294" t="str">
        <f ca="true">+IF(OFFSET('Sanitation Data'!$G$30,0,10*ROW('Sanitation Data'!G13))="","",OFFSET('Sanitation Data'!$G$30,0,10*ROW('Sanitation Data'!G13)))</f>
        <v/>
      </c>
      <c r="DC19" s="294" t="str">
        <f ca="true">+IF(OFFSET('Sanitation Data'!$G$31,0,10*ROW('Sanitation Data'!G13))="","",OFFSET('Sanitation Data'!$G$31,0,10*ROW('Sanitation Data'!G13)))</f>
        <v/>
      </c>
      <c r="DD19" s="294" t="str">
        <f ca="true">+IF(OFFSET('Sanitation Data'!$G$32,0,10*ROW('Sanitation Data'!G13))="","",OFFSET('Sanitation Data'!$G$32,0,10*ROW('Sanitation Data'!G13)))</f>
        <v/>
      </c>
      <c r="DE19" s="294" t="str">
        <f ca="true">+IF(OFFSET('Sanitation Data'!$H$28,0,10*ROW('Sanitation Data'!H13))="","",OFFSET('Sanitation Data'!$H$28,0,10*ROW('Sanitation Data'!H13)))</f>
        <v/>
      </c>
      <c r="DF19" s="294" t="str">
        <f ca="true">+IF(OFFSET('Sanitation Data'!$H$29,0,10*ROW('Sanitation Data'!H13))="","",OFFSET('Sanitation Data'!$H$29,0,10*ROW('Sanitation Data'!H13)))</f>
        <v/>
      </c>
      <c r="DG19" s="294" t="str">
        <f ca="true">+IF(OFFSET('Sanitation Data'!$H$30,0,10*ROW('Sanitation Data'!H13))="","",OFFSET('Sanitation Data'!$H$30,0,10*ROW('Sanitation Data'!H13)))</f>
        <v/>
      </c>
      <c r="DH19" s="294" t="str">
        <f ca="true">+IF(OFFSET('Sanitation Data'!$H$31,0,10*ROW('Sanitation Data'!H13))="","",OFFSET('Sanitation Data'!$H$31,0,10*ROW('Sanitation Data'!H13)))</f>
        <v/>
      </c>
      <c r="DI19" s="294" t="str">
        <f ca="true">+IF(OFFSET('Sanitation Data'!$H$32,0,10*ROW('Sanitation Data'!H13))="","",OFFSET('Sanitation Data'!$H$32,0,10*ROW('Sanitation Data'!H13)))</f>
        <v/>
      </c>
      <c r="DJ19" s="294" t="str">
        <f ca="true">+IF(OFFSET('Sanitation Data'!$I$28,0,10*ROW('Sanitation Data'!I13))="","",OFFSET('Sanitation Data'!$I$28,0,10*ROW('Sanitation Data'!I13)))</f>
        <v/>
      </c>
      <c r="DK19" s="294" t="str">
        <f ca="true">+IF(OFFSET('Sanitation Data'!$I$29,0,10*ROW('Sanitation Data'!I13))="","",OFFSET('Sanitation Data'!$I$29,0,10*ROW('Sanitation Data'!I13)))</f>
        <v/>
      </c>
      <c r="DL19" s="294" t="str">
        <f ca="true">+IF(OFFSET('Sanitation Data'!$I$30,0,10*ROW('Sanitation Data'!I13))="","",OFFSET('Sanitation Data'!$I$30,0,10*ROW('Sanitation Data'!I13)))</f>
        <v/>
      </c>
      <c r="DM19" s="294" t="str">
        <f ca="true">+IF(OFFSET('Sanitation Data'!$I$31,0,10*ROW('Sanitation Data'!I13))="","",OFFSET('Sanitation Data'!$I$31,0,10*ROW('Sanitation Data'!I13)))</f>
        <v/>
      </c>
      <c r="DN19" s="294" t="str">
        <f ca="true">+IF(OFFSET('Sanitation Data'!$I$32,0,10*ROW('Sanitation Data'!I13))="","",OFFSET('Sanitation Data'!$I$32,0,10*ROW('Sanitation Data'!I13)))</f>
        <v/>
      </c>
      <c r="DO19" s="294" t="str">
        <f ca="true">+IF(OFFSET('Hygiene Data'!$D$11,0,10*ROW('Hygiene Data'!D13))="","",OFFSET('Hygiene Data'!$D$11,0,10*ROW('Hygiene Data'!D13)))</f>
        <v/>
      </c>
      <c r="DP19" s="294" t="str">
        <f ca="true">+IF(OFFSET('Hygiene Data'!$D$12,0,10*ROW('Hygiene Data'!D13))="","",OFFSET('Hygiene Data'!$D$12,0,10*ROW('Hygiene Data'!D13)))</f>
        <v/>
      </c>
      <c r="DQ19" s="294" t="str">
        <f ca="true">+IF(OFFSET('Hygiene Data'!$D$13,0,10*ROW('Hygiene Data'!D13))="","",OFFSET('Hygiene Data'!$D$13,0,10*ROW('Hygiene Data'!D13)))</f>
        <v/>
      </c>
      <c r="DR19" s="294" t="str">
        <f ca="true">+IF(OFFSET('Hygiene Data'!$E$11,0,10*ROW('Hygiene Data'!E13))="","",OFFSET('Hygiene Data'!$E$11,0,10*ROW('Hygiene Data'!E13)))</f>
        <v/>
      </c>
      <c r="DS19" s="294" t="str">
        <f ca="true">+IF(OFFSET('Hygiene Data'!$E$12,0,10*ROW('Hygiene Data'!E13))="","",OFFSET('Hygiene Data'!$E$12,0,10*ROW('Hygiene Data'!E13)))</f>
        <v/>
      </c>
      <c r="DT19" s="294" t="str">
        <f ca="true">+IF(OFFSET('Hygiene Data'!$E$13,0,10*ROW('Hygiene Data'!E13))="","",OFFSET('Hygiene Data'!$E$13,0,10*ROW('Hygiene Data'!E13)))</f>
        <v/>
      </c>
      <c r="DU19" s="294" t="str">
        <f ca="true">+IF(OFFSET('Hygiene Data'!$F$11,0,10*ROW('Hygiene Data'!F13))="","",OFFSET('Hygiene Data'!$F$11,0,10*ROW('Hygiene Data'!F13)))</f>
        <v/>
      </c>
      <c r="DV19" s="294" t="str">
        <f ca="true">+IF(OFFSET('Hygiene Data'!$F$12,0,10*ROW('Hygiene Data'!F13))="","",OFFSET('Hygiene Data'!$F$12,0,10*ROW('Hygiene Data'!F13)))</f>
        <v/>
      </c>
      <c r="DW19" s="294" t="str">
        <f ca="true">+IF(OFFSET('Hygiene Data'!$F$13,0,10*ROW('Hygiene Data'!F13))="","",OFFSET('Hygiene Data'!$F$13,0,10*ROW('Hygiene Data'!F13)))</f>
        <v>Yes</v>
      </c>
      <c r="DX19" s="294" t="str">
        <f ca="true">+IF(OFFSET('Hygiene Data'!$G$11,0,10*ROW('Hygiene Data'!G13))="","",OFFSET('Hygiene Data'!$G$11,0,10*ROW('Hygiene Data'!G13)))</f>
        <v/>
      </c>
      <c r="DY19" s="294" t="str">
        <f ca="true">+IF(OFFSET('Hygiene Data'!$G$12,0,10*ROW('Hygiene Data'!G13))="","",OFFSET('Hygiene Data'!$G$12,0,10*ROW('Hygiene Data'!G13)))</f>
        <v/>
      </c>
      <c r="DZ19" s="294" t="str">
        <f ca="true">+IF(OFFSET('Hygiene Data'!$G$13,0,10*ROW('Hygiene Data'!G13))="","",OFFSET('Hygiene Data'!$G$13,0,10*ROW('Hygiene Data'!G13)))</f>
        <v/>
      </c>
      <c r="EA19" s="294" t="str">
        <f ca="true">+IF(OFFSET('Hygiene Data'!$H$11,0,10*ROW('Hygiene Data'!H13))="","",OFFSET('Hygiene Data'!$H$11,0,10*ROW('Hygiene Data'!H13)))</f>
        <v/>
      </c>
      <c r="EB19" s="294" t="str">
        <f ca="true">+IF(OFFSET('Hygiene Data'!$H$12,0,10*ROW('Hygiene Data'!H13))="","",OFFSET('Hygiene Data'!$H$12,0,10*ROW('Hygiene Data'!H13)))</f>
        <v/>
      </c>
      <c r="EC19" s="294" t="str">
        <f ca="true">+IF(OFFSET('Hygiene Data'!$H$13,0,10*ROW('Hygiene Data'!H13))="","",OFFSET('Hygiene Data'!$H$13,0,10*ROW('Hygiene Data'!H13)))</f>
        <v/>
      </c>
      <c r="ED19" s="294" t="str">
        <f ca="true">+IF(OFFSET('Hygiene Data'!$I$11,0,10*ROW('Hygiene Data'!I13))="","",OFFSET('Hygiene Data'!$I$11,0,10*ROW('Hygiene Data'!I13)))</f>
        <v/>
      </c>
      <c r="EE19" s="294" t="str">
        <f ca="true">+IF(OFFSET('Hygiene Data'!$I$12,0,10*ROW('Hygiene Data'!I13))="","",OFFSET('Hygiene Data'!$I$12,0,10*ROW('Hygiene Data'!I13)))</f>
        <v/>
      </c>
      <c r="EF19" s="294"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HND_2019_UIS</v>
      </c>
      <c r="B20" s="38" t="str">
        <f ca="true">+IF(OFFSET('Water Data'!$C$2,0,10*ROW('Water Data'!F14))="","",OFFSET('Water Data'!$C$2,0,10*ROW('Water Data'!F14)))</f>
        <v>Other</v>
      </c>
      <c r="C20" s="350">
        <f t="shared" ca="true" si="0"/>
        <v>2019</v>
      </c>
      <c r="D20" s="98"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8"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8">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88.253624795667875</v>
      </c>
      <c r="G20" s="98"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8"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8"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8"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8"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8"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8"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8"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8"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8"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8"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8">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87.882329999999996</v>
      </c>
      <c r="S20" s="98"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8"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8">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88.685000000000002</v>
      </c>
      <c r="V20" s="99"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9"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9"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9"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9"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9"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9"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9"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9"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9"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9"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9"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9"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9"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9"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9"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9"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9"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9"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9"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9"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9"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9"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9"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9"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9"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9"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9"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9"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9"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0"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0"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0"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0"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0"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0"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0"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0"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0"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0"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0"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0"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0"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0"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0"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0"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0"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0"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4"/>
      <c r="BS20" s="294" t="str">
        <f ca="true">+IF(OFFSET('Water Data'!$D$27,0,10*ROW('Water Data'!D14))="","",OFFSET('Water Data'!$D$27,0,10*ROW('Water Data'!D14)))</f>
        <v/>
      </c>
      <c r="BT20" s="294" t="str">
        <f ca="true">+IF(OFFSET('Water Data'!$D$28,0,10*ROW('Water Data'!D14))="","",OFFSET('Water Data'!$D$28,0,10*ROW('Water Data'!D14)))</f>
        <v/>
      </c>
      <c r="BU20" s="294" t="str">
        <f ca="true">+IF(OFFSET('Water Data'!$D$29,0,10*ROW('Water Data'!D14))="","",OFFSET('Water Data'!$D$29,0,10*ROW('Water Data'!D14)))</f>
        <v>Yes</v>
      </c>
      <c r="BV20" s="294" t="str">
        <f ca="true">+IF(OFFSET('Water Data'!$E$27,0,10*ROW('Water Data'!E14))="","",OFFSET('Water Data'!$E$27,0,10*ROW('Water Data'!E14)))</f>
        <v/>
      </c>
      <c r="BW20" s="294" t="str">
        <f ca="true">+IF(OFFSET('Water Data'!$E$28,0,10*ROW('Water Data'!E14))="","",OFFSET('Water Data'!$E$28,0,10*ROW('Water Data'!E14)))</f>
        <v/>
      </c>
      <c r="BX20" s="294" t="str">
        <f ca="true">+IF(OFFSET('Water Data'!$E$29,0,10*ROW('Water Data'!E14))="","",OFFSET('Water Data'!$E$29,0,10*ROW('Water Data'!E14)))</f>
        <v/>
      </c>
      <c r="BY20" s="294" t="str">
        <f ca="true">+IF(OFFSET('Water Data'!$F$27,0,10*ROW('Water Data'!F14))="","",OFFSET('Water Data'!$F$27,0,10*ROW('Water Data'!F14)))</f>
        <v/>
      </c>
      <c r="BZ20" s="294" t="str">
        <f ca="true">+IF(OFFSET('Water Data'!$F$28,0,10*ROW('Water Data'!F14))="","",OFFSET('Water Data'!$F$28,0,10*ROW('Water Data'!F14)))</f>
        <v/>
      </c>
      <c r="CA20" s="294" t="str">
        <f ca="true">+IF(OFFSET('Water Data'!$F$29,0,10*ROW('Water Data'!F14))="","",OFFSET('Water Data'!$F$29,0,10*ROW('Water Data'!F14)))</f>
        <v/>
      </c>
      <c r="CB20" s="294" t="str">
        <f ca="true">+IF(OFFSET('Water Data'!$G$27,0,10*ROW('Water Data'!G14))="","",OFFSET('Water Data'!$G$27,0,10*ROW('Water Data'!G14)))</f>
        <v/>
      </c>
      <c r="CC20" s="294" t="str">
        <f ca="true">+IF(OFFSET('Water Data'!$G$28,0,10*ROW('Water Data'!G14))="","",OFFSET('Water Data'!$G$28,0,10*ROW('Water Data'!G14)))</f>
        <v/>
      </c>
      <c r="CD20" s="294" t="str">
        <f ca="true">+IF(OFFSET('Water Data'!$G$29,0,10*ROW('Water Data'!G14))="","",OFFSET('Water Data'!$G$29,0,10*ROW('Water Data'!G14)))</f>
        <v/>
      </c>
      <c r="CE20" s="294" t="str">
        <f ca="true">+IF(OFFSET('Water Data'!$H$27,0,10*ROW('Water Data'!H14))="","",OFFSET('Water Data'!$H$27,0,10*ROW('Water Data'!H14)))</f>
        <v/>
      </c>
      <c r="CF20" s="294" t="str">
        <f ca="true">+IF(OFFSET('Water Data'!$H$28,0,10*ROW('Water Data'!H14))="","",OFFSET('Water Data'!$H$28,0,10*ROW('Water Data'!H14)))</f>
        <v/>
      </c>
      <c r="CG20" s="294" t="str">
        <f ca="true">+IF(OFFSET('Water Data'!$H$29,0,10*ROW('Water Data'!H14))="","",OFFSET('Water Data'!$H$29,0,10*ROW('Water Data'!H14)))</f>
        <v>Yes</v>
      </c>
      <c r="CH20" s="294" t="str">
        <f ca="true">+IF(OFFSET('Water Data'!$I$27,0,10*ROW('Water Data'!I14))="","",OFFSET('Water Data'!$I$27,0,10*ROW('Water Data'!I14)))</f>
        <v/>
      </c>
      <c r="CI20" s="294" t="str">
        <f ca="true">+IF(OFFSET('Water Data'!$I$28,0,10*ROW('Water Data'!I14))="","",OFFSET('Water Data'!$I$28,0,10*ROW('Water Data'!I14)))</f>
        <v/>
      </c>
      <c r="CJ20" s="294" t="str">
        <f ca="true">+IF(OFFSET('Water Data'!$I$29,0,10*ROW('Water Data'!I14))="","",OFFSET('Water Data'!$I$29,0,10*ROW('Water Data'!I14)))</f>
        <v>Yes</v>
      </c>
      <c r="CK20" s="294" t="str">
        <f ca="true">+IF(OFFSET('Sanitation Data'!$D$28,0,10*ROW('Sanitation Data'!D14))="","",OFFSET('Sanitation Data'!$D$28,0,10*ROW('Sanitation Data'!D14)))</f>
        <v/>
      </c>
      <c r="CL20" s="294" t="str">
        <f ca="true">+IF(OFFSET('Sanitation Data'!$D$29,0,10*ROW('Sanitation Data'!D14))="","",OFFSET('Sanitation Data'!$D$29,0,10*ROW('Sanitation Data'!D14)))</f>
        <v/>
      </c>
      <c r="CM20" s="294" t="str">
        <f ca="true">+IF(OFFSET('Sanitation Data'!$D$30,0,10*ROW('Sanitation Data'!D14))="","",OFFSET('Sanitation Data'!$D$30,0,10*ROW('Sanitation Data'!D14)))</f>
        <v/>
      </c>
      <c r="CN20" s="294" t="str">
        <f ca="true">+IF(OFFSET('Sanitation Data'!$D$31,0,10*ROW('Sanitation Data'!D14))="","",OFFSET('Sanitation Data'!$D$31,0,10*ROW('Sanitation Data'!D14)))</f>
        <v/>
      </c>
      <c r="CO20" s="294" t="str">
        <f ca="true">+IF(OFFSET('Sanitation Data'!$D$32,0,10*ROW('Sanitation Data'!D14))="","",OFFSET('Sanitation Data'!$D$32,0,10*ROW('Sanitation Data'!D14)))</f>
        <v/>
      </c>
      <c r="CP20" s="294" t="str">
        <f ca="true">+IF(OFFSET('Sanitation Data'!$E$28,0,10*ROW('Sanitation Data'!E14))="","",OFFSET('Sanitation Data'!$E$28,0,10*ROW('Sanitation Data'!E14)))</f>
        <v/>
      </c>
      <c r="CQ20" s="294" t="str">
        <f ca="true">+IF(OFFSET('Sanitation Data'!$E$29,0,10*ROW('Sanitation Data'!E14))="","",OFFSET('Sanitation Data'!$E$29,0,10*ROW('Sanitation Data'!E14)))</f>
        <v/>
      </c>
      <c r="CR20" s="294" t="str">
        <f ca="true">+IF(OFFSET('Sanitation Data'!$E$30,0,10*ROW('Sanitation Data'!E14))="","",OFFSET('Sanitation Data'!$E$30,0,10*ROW('Sanitation Data'!E14)))</f>
        <v/>
      </c>
      <c r="CS20" s="294" t="str">
        <f ca="true">+IF(OFFSET('Sanitation Data'!$E$31,0,10*ROW('Sanitation Data'!E14))="","",OFFSET('Sanitation Data'!$E$31,0,10*ROW('Sanitation Data'!E14)))</f>
        <v/>
      </c>
      <c r="CT20" s="294" t="str">
        <f ca="true">+IF(OFFSET('Sanitation Data'!$E$32,0,10*ROW('Sanitation Data'!E14))="","",OFFSET('Sanitation Data'!$E$32,0,10*ROW('Sanitation Data'!E14)))</f>
        <v/>
      </c>
      <c r="CU20" s="294" t="str">
        <f ca="true">+IF(OFFSET('Sanitation Data'!$F$28,0,10*ROW('Sanitation Data'!F14))="","",OFFSET('Sanitation Data'!$F$28,0,10*ROW('Sanitation Data'!F14)))</f>
        <v/>
      </c>
      <c r="CV20" s="294" t="str">
        <f ca="true">+IF(OFFSET('Sanitation Data'!$F$29,0,10*ROW('Sanitation Data'!F14))="","",OFFSET('Sanitation Data'!$F$29,0,10*ROW('Sanitation Data'!F14)))</f>
        <v/>
      </c>
      <c r="CW20" s="294" t="str">
        <f ca="true">+IF(OFFSET('Sanitation Data'!$F$30,0,10*ROW('Sanitation Data'!F14))="","",OFFSET('Sanitation Data'!$F$30,0,10*ROW('Sanitation Data'!F14)))</f>
        <v/>
      </c>
      <c r="CX20" s="294" t="str">
        <f ca="true">+IF(OFFSET('Sanitation Data'!$F$31,0,10*ROW('Sanitation Data'!F14))="","",OFFSET('Sanitation Data'!$F$31,0,10*ROW('Sanitation Data'!F14)))</f>
        <v/>
      </c>
      <c r="CY20" s="294" t="str">
        <f ca="true">+IF(OFFSET('Sanitation Data'!$F$32,0,10*ROW('Sanitation Data'!F14))="","",OFFSET('Sanitation Data'!$F$32,0,10*ROW('Sanitation Data'!F14)))</f>
        <v/>
      </c>
      <c r="CZ20" s="294" t="str">
        <f ca="true">+IF(OFFSET('Sanitation Data'!$G$28,0,10*ROW('Sanitation Data'!G14))="","",OFFSET('Sanitation Data'!$G$28,0,10*ROW('Sanitation Data'!G14)))</f>
        <v/>
      </c>
      <c r="DA20" s="294" t="str">
        <f ca="true">+IF(OFFSET('Sanitation Data'!$G$29,0,10*ROW('Sanitation Data'!G14))="","",OFFSET('Sanitation Data'!$G$29,0,10*ROW('Sanitation Data'!G14)))</f>
        <v/>
      </c>
      <c r="DB20" s="294" t="str">
        <f ca="true">+IF(OFFSET('Sanitation Data'!$G$30,0,10*ROW('Sanitation Data'!G14))="","",OFFSET('Sanitation Data'!$G$30,0,10*ROW('Sanitation Data'!G14)))</f>
        <v/>
      </c>
      <c r="DC20" s="294" t="str">
        <f ca="true">+IF(OFFSET('Sanitation Data'!$G$31,0,10*ROW('Sanitation Data'!G14))="","",OFFSET('Sanitation Data'!$G$31,0,10*ROW('Sanitation Data'!G14)))</f>
        <v/>
      </c>
      <c r="DD20" s="294" t="str">
        <f ca="true">+IF(OFFSET('Sanitation Data'!$G$32,0,10*ROW('Sanitation Data'!G14))="","",OFFSET('Sanitation Data'!$G$32,0,10*ROW('Sanitation Data'!G14)))</f>
        <v/>
      </c>
      <c r="DE20" s="294" t="str">
        <f ca="true">+IF(OFFSET('Sanitation Data'!$H$28,0,10*ROW('Sanitation Data'!H14))="","",OFFSET('Sanitation Data'!$H$28,0,10*ROW('Sanitation Data'!H14)))</f>
        <v/>
      </c>
      <c r="DF20" s="294" t="str">
        <f ca="true">+IF(OFFSET('Sanitation Data'!$H$29,0,10*ROW('Sanitation Data'!H14))="","",OFFSET('Sanitation Data'!$H$29,0,10*ROW('Sanitation Data'!H14)))</f>
        <v/>
      </c>
      <c r="DG20" s="294" t="str">
        <f ca="true">+IF(OFFSET('Sanitation Data'!$H$30,0,10*ROW('Sanitation Data'!H14))="","",OFFSET('Sanitation Data'!$H$30,0,10*ROW('Sanitation Data'!H14)))</f>
        <v/>
      </c>
      <c r="DH20" s="294" t="str">
        <f ca="true">+IF(OFFSET('Sanitation Data'!$H$31,0,10*ROW('Sanitation Data'!H14))="","",OFFSET('Sanitation Data'!$H$31,0,10*ROW('Sanitation Data'!H14)))</f>
        <v/>
      </c>
      <c r="DI20" s="294" t="str">
        <f ca="true">+IF(OFFSET('Sanitation Data'!$H$32,0,10*ROW('Sanitation Data'!H14))="","",OFFSET('Sanitation Data'!$H$32,0,10*ROW('Sanitation Data'!H14)))</f>
        <v/>
      </c>
      <c r="DJ20" s="294" t="str">
        <f ca="true">+IF(OFFSET('Sanitation Data'!$I$28,0,10*ROW('Sanitation Data'!I14))="","",OFFSET('Sanitation Data'!$I$28,0,10*ROW('Sanitation Data'!I14)))</f>
        <v/>
      </c>
      <c r="DK20" s="294" t="str">
        <f ca="true">+IF(OFFSET('Sanitation Data'!$I$29,0,10*ROW('Sanitation Data'!I14))="","",OFFSET('Sanitation Data'!$I$29,0,10*ROW('Sanitation Data'!I14)))</f>
        <v/>
      </c>
      <c r="DL20" s="294" t="str">
        <f ca="true">+IF(OFFSET('Sanitation Data'!$I$30,0,10*ROW('Sanitation Data'!I14))="","",OFFSET('Sanitation Data'!$I$30,0,10*ROW('Sanitation Data'!I14)))</f>
        <v/>
      </c>
      <c r="DM20" s="294" t="str">
        <f ca="true">+IF(OFFSET('Sanitation Data'!$I$31,0,10*ROW('Sanitation Data'!I14))="","",OFFSET('Sanitation Data'!$I$31,0,10*ROW('Sanitation Data'!I14)))</f>
        <v/>
      </c>
      <c r="DN20" s="294" t="str">
        <f ca="true">+IF(OFFSET('Sanitation Data'!$I$32,0,10*ROW('Sanitation Data'!I14))="","",OFFSET('Sanitation Data'!$I$32,0,10*ROW('Sanitation Data'!I14)))</f>
        <v/>
      </c>
      <c r="DO20" s="294" t="str">
        <f ca="true">+IF(OFFSET('Hygiene Data'!$D$11,0,10*ROW('Hygiene Data'!D14))="","",OFFSET('Hygiene Data'!$D$11,0,10*ROW('Hygiene Data'!D14)))</f>
        <v/>
      </c>
      <c r="DP20" s="294" t="str">
        <f ca="true">+IF(OFFSET('Hygiene Data'!$D$12,0,10*ROW('Hygiene Data'!D14))="","",OFFSET('Hygiene Data'!$D$12,0,10*ROW('Hygiene Data'!D14)))</f>
        <v/>
      </c>
      <c r="DQ20" s="294" t="str">
        <f ca="true">+IF(OFFSET('Hygiene Data'!$D$13,0,10*ROW('Hygiene Data'!D14))="","",OFFSET('Hygiene Data'!$D$13,0,10*ROW('Hygiene Data'!D14)))</f>
        <v/>
      </c>
      <c r="DR20" s="294" t="str">
        <f ca="true">+IF(OFFSET('Hygiene Data'!$E$11,0,10*ROW('Hygiene Data'!E14))="","",OFFSET('Hygiene Data'!$E$11,0,10*ROW('Hygiene Data'!E14)))</f>
        <v/>
      </c>
      <c r="DS20" s="294" t="str">
        <f ca="true">+IF(OFFSET('Hygiene Data'!$E$12,0,10*ROW('Hygiene Data'!E14))="","",OFFSET('Hygiene Data'!$E$12,0,10*ROW('Hygiene Data'!E14)))</f>
        <v/>
      </c>
      <c r="DT20" s="294" t="str">
        <f ca="true">+IF(OFFSET('Hygiene Data'!$E$13,0,10*ROW('Hygiene Data'!E14))="","",OFFSET('Hygiene Data'!$E$13,0,10*ROW('Hygiene Data'!E14)))</f>
        <v/>
      </c>
      <c r="DU20" s="294" t="str">
        <f ca="true">+IF(OFFSET('Hygiene Data'!$F$11,0,10*ROW('Hygiene Data'!F14))="","",OFFSET('Hygiene Data'!$F$11,0,10*ROW('Hygiene Data'!F14)))</f>
        <v/>
      </c>
      <c r="DV20" s="294" t="str">
        <f ca="true">+IF(OFFSET('Hygiene Data'!$F$12,0,10*ROW('Hygiene Data'!F14))="","",OFFSET('Hygiene Data'!$F$12,0,10*ROW('Hygiene Data'!F14)))</f>
        <v/>
      </c>
      <c r="DW20" s="294" t="str">
        <f ca="true">+IF(OFFSET('Hygiene Data'!$F$13,0,10*ROW('Hygiene Data'!F14))="","",OFFSET('Hygiene Data'!$F$13,0,10*ROW('Hygiene Data'!F14)))</f>
        <v/>
      </c>
      <c r="DX20" s="294" t="str">
        <f ca="true">+IF(OFFSET('Hygiene Data'!$G$11,0,10*ROW('Hygiene Data'!G14))="","",OFFSET('Hygiene Data'!$G$11,0,10*ROW('Hygiene Data'!G14)))</f>
        <v/>
      </c>
      <c r="DY20" s="294" t="str">
        <f ca="true">+IF(OFFSET('Hygiene Data'!$G$12,0,10*ROW('Hygiene Data'!G14))="","",OFFSET('Hygiene Data'!$G$12,0,10*ROW('Hygiene Data'!G14)))</f>
        <v/>
      </c>
      <c r="DZ20" s="294" t="str">
        <f ca="true">+IF(OFFSET('Hygiene Data'!$G$13,0,10*ROW('Hygiene Data'!G14))="","",OFFSET('Hygiene Data'!$G$13,0,10*ROW('Hygiene Data'!G14)))</f>
        <v/>
      </c>
      <c r="EA20" s="294" t="str">
        <f ca="true">+IF(OFFSET('Hygiene Data'!$H$11,0,10*ROW('Hygiene Data'!H14))="","",OFFSET('Hygiene Data'!$H$11,0,10*ROW('Hygiene Data'!H14)))</f>
        <v/>
      </c>
      <c r="EB20" s="294" t="str">
        <f ca="true">+IF(OFFSET('Hygiene Data'!$H$12,0,10*ROW('Hygiene Data'!H14))="","",OFFSET('Hygiene Data'!$H$12,0,10*ROW('Hygiene Data'!H14)))</f>
        <v/>
      </c>
      <c r="EC20" s="294" t="str">
        <f ca="true">+IF(OFFSET('Hygiene Data'!$H$13,0,10*ROW('Hygiene Data'!H14))="","",OFFSET('Hygiene Data'!$H$13,0,10*ROW('Hygiene Data'!H14)))</f>
        <v/>
      </c>
      <c r="ED20" s="294" t="str">
        <f ca="true">+IF(OFFSET('Hygiene Data'!$I$11,0,10*ROW('Hygiene Data'!I14))="","",OFFSET('Hygiene Data'!$I$11,0,10*ROW('Hygiene Data'!I14)))</f>
        <v/>
      </c>
      <c r="EE20" s="294" t="str">
        <f ca="true">+IF(OFFSET('Hygiene Data'!$I$12,0,10*ROW('Hygiene Data'!I14))="","",OFFSET('Hygiene Data'!$I$12,0,10*ROW('Hygiene Data'!I14)))</f>
        <v/>
      </c>
      <c r="EF20" s="294"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HND_2019_LLECE</v>
      </c>
      <c r="B21" s="38" t="str">
        <f ca="true">+IF(OFFSET('Water Data'!$C$2,0,10*ROW('Water Data'!F15))="","",OFFSET('Water Data'!$C$2,0,10*ROW('Water Data'!F15)))</f>
        <v>Survey</v>
      </c>
      <c r="C21" s="350">
        <f t="shared" ca="true" si="0"/>
        <v>2019</v>
      </c>
      <c r="D21" s="98"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8">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87.596899224806208</v>
      </c>
      <c r="F21" s="98"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8"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8">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94.285714285714278</v>
      </c>
      <c r="I21" s="98"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8"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8">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83.006535947712422</v>
      </c>
      <c r="L21" s="98"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8"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8"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8"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8"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8">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87.596899224806208</v>
      </c>
      <c r="R21" s="98"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8"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8">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87.951807228915655</v>
      </c>
      <c r="U21" s="98"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9"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9" t="str">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[51]</v>
      </c>
      <c r="X21" s="99">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75.294117647058826</v>
      </c>
      <c r="Y21" s="99"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9">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75.294117647058826</v>
      </c>
      <c r="AA21" s="99"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9" t="str">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[79]</v>
      </c>
      <c r="AC21" s="99">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85.436893203883486</v>
      </c>
      <c r="AD21" s="99"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9">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85.436893203883486</v>
      </c>
      <c r="AF21" s="99"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9" t="str">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[32]</v>
      </c>
      <c r="AH21" s="99">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68.421052631578945</v>
      </c>
      <c r="AI21" s="99"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9">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68.421052631578945</v>
      </c>
      <c r="AK21" s="99"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9"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9"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9"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9"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9"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9" t="str">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[51]</v>
      </c>
      <c r="AR21" s="99">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75.294117647058826</v>
      </c>
      <c r="AS21" s="99"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9">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75.294117647058826</v>
      </c>
      <c r="AU21" s="99"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9" t="str">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[60]</v>
      </c>
      <c r="AW21" s="99">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78.048780487804876</v>
      </c>
      <c r="AX21" s="99"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9">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78.048780487804876</v>
      </c>
      <c r="AZ21" s="100"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0"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0"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0"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0"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0"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0"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0"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0"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0"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0"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0"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0"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0"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0"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0"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0"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0"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4"/>
      <c r="BS21" s="294" t="str">
        <f ca="true">+IF(OFFSET('Water Data'!$D$27,0,10*ROW('Water Data'!D15))="","",OFFSET('Water Data'!$D$27,0,10*ROW('Water Data'!D15)))</f>
        <v/>
      </c>
      <c r="BT21" s="294" t="str">
        <f ca="true">+IF(OFFSET('Water Data'!$D$28,0,10*ROW('Water Data'!D15))="","",OFFSET('Water Data'!$D$28,0,10*ROW('Water Data'!D15)))</f>
        <v>Yes</v>
      </c>
      <c r="BU21" s="294" t="str">
        <f ca="true">+IF(OFFSET('Water Data'!$D$29,0,10*ROW('Water Data'!D15))="","",OFFSET('Water Data'!$D$29,0,10*ROW('Water Data'!D15)))</f>
        <v/>
      </c>
      <c r="BV21" s="294" t="str">
        <f ca="true">+IF(OFFSET('Water Data'!$E$27,0,10*ROW('Water Data'!E15))="","",OFFSET('Water Data'!$E$27,0,10*ROW('Water Data'!E15)))</f>
        <v/>
      </c>
      <c r="BW21" s="294" t="str">
        <f ca="true">+IF(OFFSET('Water Data'!$E$28,0,10*ROW('Water Data'!E15))="","",OFFSET('Water Data'!$E$28,0,10*ROW('Water Data'!E15)))</f>
        <v>Yes</v>
      </c>
      <c r="BX21" s="294" t="str">
        <f ca="true">+IF(OFFSET('Water Data'!$E$29,0,10*ROW('Water Data'!E15))="","",OFFSET('Water Data'!$E$29,0,10*ROW('Water Data'!E15)))</f>
        <v/>
      </c>
      <c r="BY21" s="294" t="str">
        <f ca="true">+IF(OFFSET('Water Data'!$F$27,0,10*ROW('Water Data'!F15))="","",OFFSET('Water Data'!$F$27,0,10*ROW('Water Data'!F15)))</f>
        <v/>
      </c>
      <c r="BZ21" s="294" t="str">
        <f ca="true">+IF(OFFSET('Water Data'!$F$28,0,10*ROW('Water Data'!F15))="","",OFFSET('Water Data'!$F$28,0,10*ROW('Water Data'!F15)))</f>
        <v>Yes</v>
      </c>
      <c r="CA21" s="294" t="str">
        <f ca="true">+IF(OFFSET('Water Data'!$F$29,0,10*ROW('Water Data'!F15))="","",OFFSET('Water Data'!$F$29,0,10*ROW('Water Data'!F15)))</f>
        <v/>
      </c>
      <c r="CB21" s="294" t="str">
        <f ca="true">+IF(OFFSET('Water Data'!$G$27,0,10*ROW('Water Data'!G15))="","",OFFSET('Water Data'!$G$27,0,10*ROW('Water Data'!G15)))</f>
        <v/>
      </c>
      <c r="CC21" s="294" t="str">
        <f ca="true">+IF(OFFSET('Water Data'!$G$28,0,10*ROW('Water Data'!G15))="","",OFFSET('Water Data'!$G$28,0,10*ROW('Water Data'!G15)))</f>
        <v/>
      </c>
      <c r="CD21" s="294" t="str">
        <f ca="true">+IF(OFFSET('Water Data'!$G$29,0,10*ROW('Water Data'!G15))="","",OFFSET('Water Data'!$G$29,0,10*ROW('Water Data'!G15)))</f>
        <v/>
      </c>
      <c r="CE21" s="294" t="str">
        <f ca="true">+IF(OFFSET('Water Data'!$H$27,0,10*ROW('Water Data'!H15))="","",OFFSET('Water Data'!$H$27,0,10*ROW('Water Data'!H15)))</f>
        <v/>
      </c>
      <c r="CF21" s="294" t="str">
        <f ca="true">+IF(OFFSET('Water Data'!$H$28,0,10*ROW('Water Data'!H15))="","",OFFSET('Water Data'!$H$28,0,10*ROW('Water Data'!H15)))</f>
        <v>Yes</v>
      </c>
      <c r="CG21" s="294" t="str">
        <f ca="true">+IF(OFFSET('Water Data'!$H$29,0,10*ROW('Water Data'!H15))="","",OFFSET('Water Data'!$H$29,0,10*ROW('Water Data'!H15)))</f>
        <v/>
      </c>
      <c r="CH21" s="294" t="str">
        <f ca="true">+IF(OFFSET('Water Data'!$I$27,0,10*ROW('Water Data'!I15))="","",OFFSET('Water Data'!$I$27,0,10*ROW('Water Data'!I15)))</f>
        <v/>
      </c>
      <c r="CI21" s="294" t="str">
        <f ca="true">+IF(OFFSET('Water Data'!$I$28,0,10*ROW('Water Data'!I15))="","",OFFSET('Water Data'!$I$28,0,10*ROW('Water Data'!I15)))</f>
        <v>Yes</v>
      </c>
      <c r="CJ21" s="294" t="str">
        <f ca="true">+IF(OFFSET('Water Data'!$I$29,0,10*ROW('Water Data'!I15))="","",OFFSET('Water Data'!$I$29,0,10*ROW('Water Data'!I15)))</f>
        <v/>
      </c>
      <c r="CK21" s="294" t="str">
        <f ca="true">+IF(OFFSET('Sanitation Data'!$D$28,0,10*ROW('Sanitation Data'!D15))="","",OFFSET('Sanitation Data'!$D$28,0,10*ROW('Sanitation Data'!D15)))</f>
        <v/>
      </c>
      <c r="CL21" s="294" t="str">
        <f ca="true">+IF(OFFSET('Sanitation Data'!$D$29,0,10*ROW('Sanitation Data'!D15))="","",OFFSET('Sanitation Data'!$D$29,0,10*ROW('Sanitation Data'!D15)))</f>
        <v>No</v>
      </c>
      <c r="CM21" s="294" t="str">
        <f ca="true">+IF(OFFSET('Sanitation Data'!$D$30,0,10*ROW('Sanitation Data'!D15))="","",OFFSET('Sanitation Data'!$D$30,0,10*ROW('Sanitation Data'!D15)))</f>
        <v>Yes</v>
      </c>
      <c r="CN21" s="294" t="str">
        <f ca="true">+IF(OFFSET('Sanitation Data'!$D$31,0,10*ROW('Sanitation Data'!D15))="","",OFFSET('Sanitation Data'!$D$31,0,10*ROW('Sanitation Data'!D15)))</f>
        <v/>
      </c>
      <c r="CO21" s="294" t="str">
        <f ca="true">+IF(OFFSET('Sanitation Data'!$D$32,0,10*ROW('Sanitation Data'!D15))="","",OFFSET('Sanitation Data'!$D$32,0,10*ROW('Sanitation Data'!D15)))</f>
        <v>Yes</v>
      </c>
      <c r="CP21" s="294" t="str">
        <f ca="true">+IF(OFFSET('Sanitation Data'!$E$28,0,10*ROW('Sanitation Data'!E15))="","",OFFSET('Sanitation Data'!$E$28,0,10*ROW('Sanitation Data'!E15)))</f>
        <v/>
      </c>
      <c r="CQ21" s="294" t="str">
        <f ca="true">+IF(OFFSET('Sanitation Data'!$E$29,0,10*ROW('Sanitation Data'!E15))="","",OFFSET('Sanitation Data'!$E$29,0,10*ROW('Sanitation Data'!E15)))</f>
        <v>No</v>
      </c>
      <c r="CR21" s="294" t="str">
        <f ca="true">+IF(OFFSET('Sanitation Data'!$E$30,0,10*ROW('Sanitation Data'!E15))="","",OFFSET('Sanitation Data'!$E$30,0,10*ROW('Sanitation Data'!E15)))</f>
        <v>Yes</v>
      </c>
      <c r="CS21" s="294" t="str">
        <f ca="true">+IF(OFFSET('Sanitation Data'!$E$31,0,10*ROW('Sanitation Data'!E15))="","",OFFSET('Sanitation Data'!$E$31,0,10*ROW('Sanitation Data'!E15)))</f>
        <v/>
      </c>
      <c r="CT21" s="294" t="str">
        <f ca="true">+IF(OFFSET('Sanitation Data'!$E$32,0,10*ROW('Sanitation Data'!E15))="","",OFFSET('Sanitation Data'!$E$32,0,10*ROW('Sanitation Data'!E15)))</f>
        <v>Yes</v>
      </c>
      <c r="CU21" s="294" t="str">
        <f ca="true">+IF(OFFSET('Sanitation Data'!$F$28,0,10*ROW('Sanitation Data'!F15))="","",OFFSET('Sanitation Data'!$F$28,0,10*ROW('Sanitation Data'!F15)))</f>
        <v/>
      </c>
      <c r="CV21" s="294" t="str">
        <f ca="true">+IF(OFFSET('Sanitation Data'!$F$29,0,10*ROW('Sanitation Data'!F15))="","",OFFSET('Sanitation Data'!$F$29,0,10*ROW('Sanitation Data'!F15)))</f>
        <v>No</v>
      </c>
      <c r="CW21" s="294" t="str">
        <f ca="true">+IF(OFFSET('Sanitation Data'!$F$30,0,10*ROW('Sanitation Data'!F15))="","",OFFSET('Sanitation Data'!$F$30,0,10*ROW('Sanitation Data'!F15)))</f>
        <v>Yes</v>
      </c>
      <c r="CX21" s="294" t="str">
        <f ca="true">+IF(OFFSET('Sanitation Data'!$F$31,0,10*ROW('Sanitation Data'!F15))="","",OFFSET('Sanitation Data'!$F$31,0,10*ROW('Sanitation Data'!F15)))</f>
        <v/>
      </c>
      <c r="CY21" s="294" t="str">
        <f ca="true">+IF(OFFSET('Sanitation Data'!$F$32,0,10*ROW('Sanitation Data'!F15))="","",OFFSET('Sanitation Data'!$F$32,0,10*ROW('Sanitation Data'!F15)))</f>
        <v>Yes</v>
      </c>
      <c r="CZ21" s="294" t="str">
        <f ca="true">+IF(OFFSET('Sanitation Data'!$G$28,0,10*ROW('Sanitation Data'!G15))="","",OFFSET('Sanitation Data'!$G$28,0,10*ROW('Sanitation Data'!G15)))</f>
        <v/>
      </c>
      <c r="DA21" s="294" t="str">
        <f ca="true">+IF(OFFSET('Sanitation Data'!$G$29,0,10*ROW('Sanitation Data'!G15))="","",OFFSET('Sanitation Data'!$G$29,0,10*ROW('Sanitation Data'!G15)))</f>
        <v/>
      </c>
      <c r="DB21" s="294" t="str">
        <f ca="true">+IF(OFFSET('Sanitation Data'!$G$30,0,10*ROW('Sanitation Data'!G15))="","",OFFSET('Sanitation Data'!$G$30,0,10*ROW('Sanitation Data'!G15)))</f>
        <v/>
      </c>
      <c r="DC21" s="294" t="str">
        <f ca="true">+IF(OFFSET('Sanitation Data'!$G$31,0,10*ROW('Sanitation Data'!G15))="","",OFFSET('Sanitation Data'!$G$31,0,10*ROW('Sanitation Data'!G15)))</f>
        <v/>
      </c>
      <c r="DD21" s="294" t="str">
        <f ca="true">+IF(OFFSET('Sanitation Data'!$G$32,0,10*ROW('Sanitation Data'!G15))="","",OFFSET('Sanitation Data'!$G$32,0,10*ROW('Sanitation Data'!G15)))</f>
        <v/>
      </c>
      <c r="DE21" s="294" t="str">
        <f ca="true">+IF(OFFSET('Sanitation Data'!$H$28,0,10*ROW('Sanitation Data'!H15))="","",OFFSET('Sanitation Data'!$H$28,0,10*ROW('Sanitation Data'!H15)))</f>
        <v/>
      </c>
      <c r="DF21" s="294" t="str">
        <f ca="true">+IF(OFFSET('Sanitation Data'!$H$29,0,10*ROW('Sanitation Data'!H15))="","",OFFSET('Sanitation Data'!$H$29,0,10*ROW('Sanitation Data'!H15)))</f>
        <v>No</v>
      </c>
      <c r="DG21" s="294" t="str">
        <f ca="true">+IF(OFFSET('Sanitation Data'!$H$30,0,10*ROW('Sanitation Data'!H15))="","",OFFSET('Sanitation Data'!$H$30,0,10*ROW('Sanitation Data'!H15)))</f>
        <v>Yes</v>
      </c>
      <c r="DH21" s="294" t="str">
        <f ca="true">+IF(OFFSET('Sanitation Data'!$H$31,0,10*ROW('Sanitation Data'!H15))="","",OFFSET('Sanitation Data'!$H$31,0,10*ROW('Sanitation Data'!H15)))</f>
        <v/>
      </c>
      <c r="DI21" s="294" t="str">
        <f ca="true">+IF(OFFSET('Sanitation Data'!$H$32,0,10*ROW('Sanitation Data'!H15))="","",OFFSET('Sanitation Data'!$H$32,0,10*ROW('Sanitation Data'!H15)))</f>
        <v>Yes</v>
      </c>
      <c r="DJ21" s="294" t="str">
        <f ca="true">+IF(OFFSET('Sanitation Data'!$I$28,0,10*ROW('Sanitation Data'!I15))="","",OFFSET('Sanitation Data'!$I$28,0,10*ROW('Sanitation Data'!I15)))</f>
        <v/>
      </c>
      <c r="DK21" s="294" t="str">
        <f ca="true">+IF(OFFSET('Sanitation Data'!$I$29,0,10*ROW('Sanitation Data'!I15))="","",OFFSET('Sanitation Data'!$I$29,0,10*ROW('Sanitation Data'!I15)))</f>
        <v>No</v>
      </c>
      <c r="DL21" s="294" t="str">
        <f ca="true">+IF(OFFSET('Sanitation Data'!$I$30,0,10*ROW('Sanitation Data'!I15))="","",OFFSET('Sanitation Data'!$I$30,0,10*ROW('Sanitation Data'!I15)))</f>
        <v>Yes</v>
      </c>
      <c r="DM21" s="294" t="str">
        <f ca="true">+IF(OFFSET('Sanitation Data'!$I$31,0,10*ROW('Sanitation Data'!I15))="","",OFFSET('Sanitation Data'!$I$31,0,10*ROW('Sanitation Data'!I15)))</f>
        <v/>
      </c>
      <c r="DN21" s="294" t="str">
        <f ca="true">+IF(OFFSET('Sanitation Data'!$I$32,0,10*ROW('Sanitation Data'!I15))="","",OFFSET('Sanitation Data'!$I$32,0,10*ROW('Sanitation Data'!I15)))</f>
        <v>Yes</v>
      </c>
      <c r="DO21" s="294" t="str">
        <f ca="true">+IF(OFFSET('Hygiene Data'!$D$11,0,10*ROW('Hygiene Data'!D15))="","",OFFSET('Hygiene Data'!$D$11,0,10*ROW('Hygiene Data'!D15)))</f>
        <v/>
      </c>
      <c r="DP21" s="294" t="str">
        <f ca="true">+IF(OFFSET('Hygiene Data'!$D$12,0,10*ROW('Hygiene Data'!D15))="","",OFFSET('Hygiene Data'!$D$12,0,10*ROW('Hygiene Data'!D15)))</f>
        <v/>
      </c>
      <c r="DQ21" s="294" t="str">
        <f ca="true">+IF(OFFSET('Hygiene Data'!$D$13,0,10*ROW('Hygiene Data'!D15))="","",OFFSET('Hygiene Data'!$D$13,0,10*ROW('Hygiene Data'!D15)))</f>
        <v/>
      </c>
      <c r="DR21" s="294" t="str">
        <f ca="true">+IF(OFFSET('Hygiene Data'!$E$11,0,10*ROW('Hygiene Data'!E15))="","",OFFSET('Hygiene Data'!$E$11,0,10*ROW('Hygiene Data'!E15)))</f>
        <v/>
      </c>
      <c r="DS21" s="294" t="str">
        <f ca="true">+IF(OFFSET('Hygiene Data'!$E$12,0,10*ROW('Hygiene Data'!E15))="","",OFFSET('Hygiene Data'!$E$12,0,10*ROW('Hygiene Data'!E15)))</f>
        <v/>
      </c>
      <c r="DT21" s="294" t="str">
        <f ca="true">+IF(OFFSET('Hygiene Data'!$E$13,0,10*ROW('Hygiene Data'!E15))="","",OFFSET('Hygiene Data'!$E$13,0,10*ROW('Hygiene Data'!E15)))</f>
        <v/>
      </c>
      <c r="DU21" s="294" t="str">
        <f ca="true">+IF(OFFSET('Hygiene Data'!$F$11,0,10*ROW('Hygiene Data'!F15))="","",OFFSET('Hygiene Data'!$F$11,0,10*ROW('Hygiene Data'!F15)))</f>
        <v/>
      </c>
      <c r="DV21" s="294" t="str">
        <f ca="true">+IF(OFFSET('Hygiene Data'!$F$12,0,10*ROW('Hygiene Data'!F15))="","",OFFSET('Hygiene Data'!$F$12,0,10*ROW('Hygiene Data'!F15)))</f>
        <v/>
      </c>
      <c r="DW21" s="294" t="str">
        <f ca="true">+IF(OFFSET('Hygiene Data'!$F$13,0,10*ROW('Hygiene Data'!F15))="","",OFFSET('Hygiene Data'!$F$13,0,10*ROW('Hygiene Data'!F15)))</f>
        <v/>
      </c>
      <c r="DX21" s="294" t="str">
        <f ca="true">+IF(OFFSET('Hygiene Data'!$G$11,0,10*ROW('Hygiene Data'!G15))="","",OFFSET('Hygiene Data'!$G$11,0,10*ROW('Hygiene Data'!G15)))</f>
        <v/>
      </c>
      <c r="DY21" s="294" t="str">
        <f ca="true">+IF(OFFSET('Hygiene Data'!$G$12,0,10*ROW('Hygiene Data'!G15))="","",OFFSET('Hygiene Data'!$G$12,0,10*ROW('Hygiene Data'!G15)))</f>
        <v/>
      </c>
      <c r="DZ21" s="294" t="str">
        <f ca="true">+IF(OFFSET('Hygiene Data'!$G$13,0,10*ROW('Hygiene Data'!G15))="","",OFFSET('Hygiene Data'!$G$13,0,10*ROW('Hygiene Data'!G15)))</f>
        <v/>
      </c>
      <c r="EA21" s="294" t="str">
        <f ca="true">+IF(OFFSET('Hygiene Data'!$H$11,0,10*ROW('Hygiene Data'!H15))="","",OFFSET('Hygiene Data'!$H$11,0,10*ROW('Hygiene Data'!H15)))</f>
        <v/>
      </c>
      <c r="EB21" s="294" t="str">
        <f ca="true">+IF(OFFSET('Hygiene Data'!$H$12,0,10*ROW('Hygiene Data'!H15))="","",OFFSET('Hygiene Data'!$H$12,0,10*ROW('Hygiene Data'!H15)))</f>
        <v/>
      </c>
      <c r="EC21" s="294" t="str">
        <f ca="true">+IF(OFFSET('Hygiene Data'!$H$13,0,10*ROW('Hygiene Data'!H15))="","",OFFSET('Hygiene Data'!$H$13,0,10*ROW('Hygiene Data'!H15)))</f>
        <v/>
      </c>
      <c r="ED21" s="294" t="str">
        <f ca="true">+IF(OFFSET('Hygiene Data'!$I$11,0,10*ROW('Hygiene Data'!I15))="","",OFFSET('Hygiene Data'!$I$11,0,10*ROW('Hygiene Data'!I15)))</f>
        <v/>
      </c>
      <c r="EE21" s="294" t="str">
        <f ca="true">+IF(OFFSET('Hygiene Data'!$I$12,0,10*ROW('Hygiene Data'!I15))="","",OFFSET('Hygiene Data'!$I$12,0,10*ROW('Hygiene Data'!I15)))</f>
        <v/>
      </c>
      <c r="EF21" s="294"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HND_2021_SIASAR</v>
      </c>
      <c r="B22" s="38" t="str">
        <f ca="true">+IF(OFFSET('Water Data'!$C$2,0,10*ROW('Water Data'!F16))="","",OFFSET('Water Data'!$C$2,0,10*ROW('Water Data'!F16)))</f>
        <v>Survey</v>
      </c>
      <c r="C22" s="350">
        <f t="shared" ca="true" si="0"/>
        <v>2021</v>
      </c>
      <c r="D22" s="98"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8"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8"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8"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8"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8"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8"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8">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89.6755</v>
      </c>
      <c r="L22" s="98">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87.610600000000005</v>
      </c>
      <c r="M22" s="98"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8"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8"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8"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8"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8"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8"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8"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8"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9"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9"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9"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9"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9"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9"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9"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9"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9"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9"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9"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9">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87.905600000000007</v>
      </c>
      <c r="AH22" s="99"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9">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50.737499999999997</v>
      </c>
      <c r="AJ22" s="99"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9"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9"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9"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9"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9"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9"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9"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9"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9"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9"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9"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9"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9"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9"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9"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0"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0"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0"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0"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0"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0"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0"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0"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0">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74.336299999999994</v>
      </c>
      <c r="BI22" s="100"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0"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0"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0"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0"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0"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0"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0"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0"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4"/>
      <c r="BS22" s="294" t="str">
        <f ca="true">+IF(OFFSET('Water Data'!$D$27,0,10*ROW('Water Data'!D16))="","",OFFSET('Water Data'!$D$27,0,10*ROW('Water Data'!D16)))</f>
        <v/>
      </c>
      <c r="BT22" s="294" t="str">
        <f ca="true">+IF(OFFSET('Water Data'!$D$28,0,10*ROW('Water Data'!D16))="","",OFFSET('Water Data'!$D$28,0,10*ROW('Water Data'!D16)))</f>
        <v/>
      </c>
      <c r="BU22" s="294" t="str">
        <f ca="true">+IF(OFFSET('Water Data'!$D$29,0,10*ROW('Water Data'!D16))="","",OFFSET('Water Data'!$D$29,0,10*ROW('Water Data'!D16)))</f>
        <v/>
      </c>
      <c r="BV22" s="294" t="str">
        <f ca="true">+IF(OFFSET('Water Data'!$E$27,0,10*ROW('Water Data'!E16))="","",OFFSET('Water Data'!$E$27,0,10*ROW('Water Data'!E16)))</f>
        <v/>
      </c>
      <c r="BW22" s="294" t="str">
        <f ca="true">+IF(OFFSET('Water Data'!$E$28,0,10*ROW('Water Data'!E16))="","",OFFSET('Water Data'!$E$28,0,10*ROW('Water Data'!E16)))</f>
        <v/>
      </c>
      <c r="BX22" s="294" t="str">
        <f ca="true">+IF(OFFSET('Water Data'!$E$29,0,10*ROW('Water Data'!E16))="","",OFFSET('Water Data'!$E$29,0,10*ROW('Water Data'!E16)))</f>
        <v/>
      </c>
      <c r="BY22" s="294" t="str">
        <f ca="true">+IF(OFFSET('Water Data'!$F$27,0,10*ROW('Water Data'!F16))="","",OFFSET('Water Data'!$F$27,0,10*ROW('Water Data'!F16)))</f>
        <v/>
      </c>
      <c r="BZ22" s="294" t="str">
        <f ca="true">+IF(OFFSET('Water Data'!$F$28,0,10*ROW('Water Data'!F16))="","",OFFSET('Water Data'!$F$28,0,10*ROW('Water Data'!F16)))</f>
        <v>Yes</v>
      </c>
      <c r="CA22" s="294" t="str">
        <f ca="true">+IF(OFFSET('Water Data'!$F$29,0,10*ROW('Water Data'!F16))="","",OFFSET('Water Data'!$F$29,0,10*ROW('Water Data'!F16)))</f>
        <v>Yes</v>
      </c>
      <c r="CB22" s="294" t="str">
        <f ca="true">+IF(OFFSET('Water Data'!$G$27,0,10*ROW('Water Data'!G16))="","",OFFSET('Water Data'!$G$27,0,10*ROW('Water Data'!G16)))</f>
        <v/>
      </c>
      <c r="CC22" s="294" t="str">
        <f ca="true">+IF(OFFSET('Water Data'!$G$28,0,10*ROW('Water Data'!G16))="","",OFFSET('Water Data'!$G$28,0,10*ROW('Water Data'!G16)))</f>
        <v/>
      </c>
      <c r="CD22" s="294" t="str">
        <f ca="true">+IF(OFFSET('Water Data'!$G$29,0,10*ROW('Water Data'!G16))="","",OFFSET('Water Data'!$G$29,0,10*ROW('Water Data'!G16)))</f>
        <v/>
      </c>
      <c r="CE22" s="294" t="str">
        <f ca="true">+IF(OFFSET('Water Data'!$H$27,0,10*ROW('Water Data'!H16))="","",OFFSET('Water Data'!$H$27,0,10*ROW('Water Data'!H16)))</f>
        <v/>
      </c>
      <c r="CF22" s="294" t="str">
        <f ca="true">+IF(OFFSET('Water Data'!$H$28,0,10*ROW('Water Data'!H16))="","",OFFSET('Water Data'!$H$28,0,10*ROW('Water Data'!H16)))</f>
        <v/>
      </c>
      <c r="CG22" s="294" t="str">
        <f ca="true">+IF(OFFSET('Water Data'!$H$29,0,10*ROW('Water Data'!H16))="","",OFFSET('Water Data'!$H$29,0,10*ROW('Water Data'!H16)))</f>
        <v/>
      </c>
      <c r="CH22" s="294" t="str">
        <f ca="true">+IF(OFFSET('Water Data'!$I$27,0,10*ROW('Water Data'!I16))="","",OFFSET('Water Data'!$I$27,0,10*ROW('Water Data'!I16)))</f>
        <v/>
      </c>
      <c r="CI22" s="294" t="str">
        <f ca="true">+IF(OFFSET('Water Data'!$I$28,0,10*ROW('Water Data'!I16))="","",OFFSET('Water Data'!$I$28,0,10*ROW('Water Data'!I16)))</f>
        <v/>
      </c>
      <c r="CJ22" s="294" t="str">
        <f ca="true">+IF(OFFSET('Water Data'!$I$29,0,10*ROW('Water Data'!I16))="","",OFFSET('Water Data'!$I$29,0,10*ROW('Water Data'!I16)))</f>
        <v/>
      </c>
      <c r="CK22" s="294" t="str">
        <f ca="true">+IF(OFFSET('Sanitation Data'!$D$28,0,10*ROW('Sanitation Data'!D16))="","",OFFSET('Sanitation Data'!$D$28,0,10*ROW('Sanitation Data'!D16)))</f>
        <v/>
      </c>
      <c r="CL22" s="294" t="str">
        <f ca="true">+IF(OFFSET('Sanitation Data'!$D$29,0,10*ROW('Sanitation Data'!D16))="","",OFFSET('Sanitation Data'!$D$29,0,10*ROW('Sanitation Data'!D16)))</f>
        <v/>
      </c>
      <c r="CM22" s="294" t="str">
        <f ca="true">+IF(OFFSET('Sanitation Data'!$D$30,0,10*ROW('Sanitation Data'!D16))="","",OFFSET('Sanitation Data'!$D$30,0,10*ROW('Sanitation Data'!D16)))</f>
        <v/>
      </c>
      <c r="CN22" s="294" t="str">
        <f ca="true">+IF(OFFSET('Sanitation Data'!$D$31,0,10*ROW('Sanitation Data'!D16))="","",OFFSET('Sanitation Data'!$D$31,0,10*ROW('Sanitation Data'!D16)))</f>
        <v/>
      </c>
      <c r="CO22" s="294" t="str">
        <f ca="true">+IF(OFFSET('Sanitation Data'!$D$32,0,10*ROW('Sanitation Data'!D16))="","",OFFSET('Sanitation Data'!$D$32,0,10*ROW('Sanitation Data'!D16)))</f>
        <v/>
      </c>
      <c r="CP22" s="294" t="str">
        <f ca="true">+IF(OFFSET('Sanitation Data'!$E$28,0,10*ROW('Sanitation Data'!E16))="","",OFFSET('Sanitation Data'!$E$28,0,10*ROW('Sanitation Data'!E16)))</f>
        <v/>
      </c>
      <c r="CQ22" s="294" t="str">
        <f ca="true">+IF(OFFSET('Sanitation Data'!$E$29,0,10*ROW('Sanitation Data'!E16))="","",OFFSET('Sanitation Data'!$E$29,0,10*ROW('Sanitation Data'!E16)))</f>
        <v/>
      </c>
      <c r="CR22" s="294" t="str">
        <f ca="true">+IF(OFFSET('Sanitation Data'!$E$30,0,10*ROW('Sanitation Data'!E16))="","",OFFSET('Sanitation Data'!$E$30,0,10*ROW('Sanitation Data'!E16)))</f>
        <v/>
      </c>
      <c r="CS22" s="294" t="str">
        <f ca="true">+IF(OFFSET('Sanitation Data'!$E$31,0,10*ROW('Sanitation Data'!E16))="","",OFFSET('Sanitation Data'!$E$31,0,10*ROW('Sanitation Data'!E16)))</f>
        <v/>
      </c>
      <c r="CT22" s="294" t="str">
        <f ca="true">+IF(OFFSET('Sanitation Data'!$E$32,0,10*ROW('Sanitation Data'!E16))="","",OFFSET('Sanitation Data'!$E$32,0,10*ROW('Sanitation Data'!E16)))</f>
        <v/>
      </c>
      <c r="CU22" s="294" t="str">
        <f ca="true">+IF(OFFSET('Sanitation Data'!$F$28,0,10*ROW('Sanitation Data'!F16))="","",OFFSET('Sanitation Data'!$F$28,0,10*ROW('Sanitation Data'!F16)))</f>
        <v/>
      </c>
      <c r="CV22" s="294" t="str">
        <f ca="true">+IF(OFFSET('Sanitation Data'!$F$29,0,10*ROW('Sanitation Data'!F16))="","",OFFSET('Sanitation Data'!$F$29,0,10*ROW('Sanitation Data'!F16)))</f>
        <v>Yes</v>
      </c>
      <c r="CW22" s="294" t="str">
        <f ca="true">+IF(OFFSET('Sanitation Data'!$F$30,0,10*ROW('Sanitation Data'!F16))="","",OFFSET('Sanitation Data'!$F$30,0,10*ROW('Sanitation Data'!F16)))</f>
        <v/>
      </c>
      <c r="CX22" s="294" t="str">
        <f ca="true">+IF(OFFSET('Sanitation Data'!$F$31,0,10*ROW('Sanitation Data'!F16))="","",OFFSET('Sanitation Data'!$F$31,0,10*ROW('Sanitation Data'!F16)))</f>
        <v>Yes</v>
      </c>
      <c r="CY22" s="294" t="str">
        <f ca="true">+IF(OFFSET('Sanitation Data'!$F$32,0,10*ROW('Sanitation Data'!F16))="","",OFFSET('Sanitation Data'!$F$32,0,10*ROW('Sanitation Data'!F16)))</f>
        <v/>
      </c>
      <c r="CZ22" s="294" t="str">
        <f ca="true">+IF(OFFSET('Sanitation Data'!$G$28,0,10*ROW('Sanitation Data'!G16))="","",OFFSET('Sanitation Data'!$G$28,0,10*ROW('Sanitation Data'!G16)))</f>
        <v/>
      </c>
      <c r="DA22" s="294" t="str">
        <f ca="true">+IF(OFFSET('Sanitation Data'!$G$29,0,10*ROW('Sanitation Data'!G16))="","",OFFSET('Sanitation Data'!$G$29,0,10*ROW('Sanitation Data'!G16)))</f>
        <v/>
      </c>
      <c r="DB22" s="294" t="str">
        <f ca="true">+IF(OFFSET('Sanitation Data'!$G$30,0,10*ROW('Sanitation Data'!G16))="","",OFFSET('Sanitation Data'!$G$30,0,10*ROW('Sanitation Data'!G16)))</f>
        <v/>
      </c>
      <c r="DC22" s="294" t="str">
        <f ca="true">+IF(OFFSET('Sanitation Data'!$G$31,0,10*ROW('Sanitation Data'!G16))="","",OFFSET('Sanitation Data'!$G$31,0,10*ROW('Sanitation Data'!G16)))</f>
        <v/>
      </c>
      <c r="DD22" s="294" t="str">
        <f ca="true">+IF(OFFSET('Sanitation Data'!$G$32,0,10*ROW('Sanitation Data'!G16))="","",OFFSET('Sanitation Data'!$G$32,0,10*ROW('Sanitation Data'!G16)))</f>
        <v/>
      </c>
      <c r="DE22" s="294" t="str">
        <f ca="true">+IF(OFFSET('Sanitation Data'!$H$28,0,10*ROW('Sanitation Data'!H16))="","",OFFSET('Sanitation Data'!$H$28,0,10*ROW('Sanitation Data'!H16)))</f>
        <v/>
      </c>
      <c r="DF22" s="294" t="str">
        <f ca="true">+IF(OFFSET('Sanitation Data'!$H$29,0,10*ROW('Sanitation Data'!H16))="","",OFFSET('Sanitation Data'!$H$29,0,10*ROW('Sanitation Data'!H16)))</f>
        <v/>
      </c>
      <c r="DG22" s="294" t="str">
        <f ca="true">+IF(OFFSET('Sanitation Data'!$H$30,0,10*ROW('Sanitation Data'!H16))="","",OFFSET('Sanitation Data'!$H$30,0,10*ROW('Sanitation Data'!H16)))</f>
        <v/>
      </c>
      <c r="DH22" s="294" t="str">
        <f ca="true">+IF(OFFSET('Sanitation Data'!$H$31,0,10*ROW('Sanitation Data'!H16))="","",OFFSET('Sanitation Data'!$H$31,0,10*ROW('Sanitation Data'!H16)))</f>
        <v/>
      </c>
      <c r="DI22" s="294" t="str">
        <f ca="true">+IF(OFFSET('Sanitation Data'!$H$32,0,10*ROW('Sanitation Data'!H16))="","",OFFSET('Sanitation Data'!$H$32,0,10*ROW('Sanitation Data'!H16)))</f>
        <v/>
      </c>
      <c r="DJ22" s="294" t="str">
        <f ca="true">+IF(OFFSET('Sanitation Data'!$I$28,0,10*ROW('Sanitation Data'!I16))="","",OFFSET('Sanitation Data'!$I$28,0,10*ROW('Sanitation Data'!I16)))</f>
        <v/>
      </c>
      <c r="DK22" s="294" t="str">
        <f ca="true">+IF(OFFSET('Sanitation Data'!$I$29,0,10*ROW('Sanitation Data'!I16))="","",OFFSET('Sanitation Data'!$I$29,0,10*ROW('Sanitation Data'!I16)))</f>
        <v/>
      </c>
      <c r="DL22" s="294" t="str">
        <f ca="true">+IF(OFFSET('Sanitation Data'!$I$30,0,10*ROW('Sanitation Data'!I16))="","",OFFSET('Sanitation Data'!$I$30,0,10*ROW('Sanitation Data'!I16)))</f>
        <v/>
      </c>
      <c r="DM22" s="294" t="str">
        <f ca="true">+IF(OFFSET('Sanitation Data'!$I$31,0,10*ROW('Sanitation Data'!I16))="","",OFFSET('Sanitation Data'!$I$31,0,10*ROW('Sanitation Data'!I16)))</f>
        <v/>
      </c>
      <c r="DN22" s="294" t="str">
        <f ca="true">+IF(OFFSET('Sanitation Data'!$I$32,0,10*ROW('Sanitation Data'!I16))="","",OFFSET('Sanitation Data'!$I$32,0,10*ROW('Sanitation Data'!I16)))</f>
        <v/>
      </c>
      <c r="DO22" s="294" t="str">
        <f ca="true">+IF(OFFSET('Hygiene Data'!$D$11,0,10*ROW('Hygiene Data'!D16))="","",OFFSET('Hygiene Data'!$D$11,0,10*ROW('Hygiene Data'!D16)))</f>
        <v/>
      </c>
      <c r="DP22" s="294" t="str">
        <f ca="true">+IF(OFFSET('Hygiene Data'!$D$12,0,10*ROW('Hygiene Data'!D16))="","",OFFSET('Hygiene Data'!$D$12,0,10*ROW('Hygiene Data'!D16)))</f>
        <v/>
      </c>
      <c r="DQ22" s="294" t="str">
        <f ca="true">+IF(OFFSET('Hygiene Data'!$D$13,0,10*ROW('Hygiene Data'!D16))="","",OFFSET('Hygiene Data'!$D$13,0,10*ROW('Hygiene Data'!D16)))</f>
        <v/>
      </c>
      <c r="DR22" s="294" t="str">
        <f ca="true">+IF(OFFSET('Hygiene Data'!$E$11,0,10*ROW('Hygiene Data'!E16))="","",OFFSET('Hygiene Data'!$E$11,0,10*ROW('Hygiene Data'!E16)))</f>
        <v/>
      </c>
      <c r="DS22" s="294" t="str">
        <f ca="true">+IF(OFFSET('Hygiene Data'!$E$12,0,10*ROW('Hygiene Data'!E16))="","",OFFSET('Hygiene Data'!$E$12,0,10*ROW('Hygiene Data'!E16)))</f>
        <v/>
      </c>
      <c r="DT22" s="294" t="str">
        <f ca="true">+IF(OFFSET('Hygiene Data'!$E$13,0,10*ROW('Hygiene Data'!E16))="","",OFFSET('Hygiene Data'!$E$13,0,10*ROW('Hygiene Data'!E16)))</f>
        <v/>
      </c>
      <c r="DU22" s="294" t="str">
        <f ca="true">+IF(OFFSET('Hygiene Data'!$F$11,0,10*ROW('Hygiene Data'!F16))="","",OFFSET('Hygiene Data'!$F$11,0,10*ROW('Hygiene Data'!F16)))</f>
        <v/>
      </c>
      <c r="DV22" s="294" t="str">
        <f ca="true">+IF(OFFSET('Hygiene Data'!$F$12,0,10*ROW('Hygiene Data'!F16))="","",OFFSET('Hygiene Data'!$F$12,0,10*ROW('Hygiene Data'!F16)))</f>
        <v/>
      </c>
      <c r="DW22" s="294" t="str">
        <f ca="true">+IF(OFFSET('Hygiene Data'!$F$13,0,10*ROW('Hygiene Data'!F16))="","",OFFSET('Hygiene Data'!$F$13,0,10*ROW('Hygiene Data'!F16)))</f>
        <v>Yes</v>
      </c>
      <c r="DX22" s="294" t="str">
        <f ca="true">+IF(OFFSET('Hygiene Data'!$G$11,0,10*ROW('Hygiene Data'!G16))="","",OFFSET('Hygiene Data'!$G$11,0,10*ROW('Hygiene Data'!G16)))</f>
        <v/>
      </c>
      <c r="DY22" s="294" t="str">
        <f ca="true">+IF(OFFSET('Hygiene Data'!$G$12,0,10*ROW('Hygiene Data'!G16))="","",OFFSET('Hygiene Data'!$G$12,0,10*ROW('Hygiene Data'!G16)))</f>
        <v/>
      </c>
      <c r="DZ22" s="294" t="str">
        <f ca="true">+IF(OFFSET('Hygiene Data'!$G$13,0,10*ROW('Hygiene Data'!G16))="","",OFFSET('Hygiene Data'!$G$13,0,10*ROW('Hygiene Data'!G16)))</f>
        <v/>
      </c>
      <c r="EA22" s="294" t="str">
        <f ca="true">+IF(OFFSET('Hygiene Data'!$H$11,0,10*ROW('Hygiene Data'!H16))="","",OFFSET('Hygiene Data'!$H$11,0,10*ROW('Hygiene Data'!H16)))</f>
        <v/>
      </c>
      <c r="EB22" s="294" t="str">
        <f ca="true">+IF(OFFSET('Hygiene Data'!$H$12,0,10*ROW('Hygiene Data'!H16))="","",OFFSET('Hygiene Data'!$H$12,0,10*ROW('Hygiene Data'!H16)))</f>
        <v/>
      </c>
      <c r="EC22" s="294" t="str">
        <f ca="true">+IF(OFFSET('Hygiene Data'!$H$13,0,10*ROW('Hygiene Data'!H16))="","",OFFSET('Hygiene Data'!$H$13,0,10*ROW('Hygiene Data'!H16)))</f>
        <v/>
      </c>
      <c r="ED22" s="294" t="str">
        <f ca="true">+IF(OFFSET('Hygiene Data'!$I$11,0,10*ROW('Hygiene Data'!I16))="","",OFFSET('Hygiene Data'!$I$11,0,10*ROW('Hygiene Data'!I16)))</f>
        <v/>
      </c>
      <c r="EE22" s="294" t="str">
        <f ca="true">+IF(OFFSET('Hygiene Data'!$I$12,0,10*ROW('Hygiene Data'!I16))="","",OFFSET('Hygiene Data'!$I$12,0,10*ROW('Hygiene Data'!I16)))</f>
        <v/>
      </c>
      <c r="EF22" s="294"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HND_2022_EMIS</v>
      </c>
      <c r="B23" s="38" t="str">
        <f ca="true">+IF(OFFSET('Water Data'!$C$2,0,10*ROW('Water Data'!F17))="","",OFFSET('Water Data'!$C$2,0,10*ROW('Water Data'!F17)))</f>
        <v>EMIS</v>
      </c>
      <c r="C23" s="350">
        <f t="shared" ca="true" si="0"/>
        <v>2022</v>
      </c>
      <c r="D23" s="98"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8">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68.2</v>
      </c>
      <c r="F23" s="98"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8"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8"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8"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8"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8"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8"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8"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8"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8"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8"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8"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8"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8"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8"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8"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9"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9"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9"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9"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9"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9"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9"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9"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9"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9"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9"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9"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9"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9"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9"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9"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9"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9"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9"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9"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9"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9"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9"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9"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9"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9"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9"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9"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9"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9"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0"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0"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0"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0"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0"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0"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0"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0"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0"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0"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0"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0"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0"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0"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0"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0"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0"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0"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4"/>
      <c r="BS23" s="294" t="str">
        <f ca="true">+IF(OFFSET('Water Data'!$D$27,0,10*ROW('Water Data'!D17))="","",OFFSET('Water Data'!$D$27,0,10*ROW('Water Data'!D17)))</f>
        <v/>
      </c>
      <c r="BT23" s="294" t="str">
        <f ca="true">+IF(OFFSET('Water Data'!$D$28,0,10*ROW('Water Data'!D17))="","",OFFSET('Water Data'!$D$28,0,10*ROW('Water Data'!D17)))</f>
        <v>Yes</v>
      </c>
      <c r="BU23" s="294" t="str">
        <f ca="true">+IF(OFFSET('Water Data'!$D$29,0,10*ROW('Water Data'!D17))="","",OFFSET('Water Data'!$D$29,0,10*ROW('Water Data'!D17)))</f>
        <v/>
      </c>
      <c r="BV23" s="294" t="str">
        <f ca="true">+IF(OFFSET('Water Data'!$E$27,0,10*ROW('Water Data'!E17))="","",OFFSET('Water Data'!$E$27,0,10*ROW('Water Data'!E17)))</f>
        <v/>
      </c>
      <c r="BW23" s="294" t="str">
        <f ca="true">+IF(OFFSET('Water Data'!$E$28,0,10*ROW('Water Data'!E17))="","",OFFSET('Water Data'!$E$28,0,10*ROW('Water Data'!E17)))</f>
        <v/>
      </c>
      <c r="BX23" s="294" t="str">
        <f ca="true">+IF(OFFSET('Water Data'!$E$29,0,10*ROW('Water Data'!E17))="","",OFFSET('Water Data'!$E$29,0,10*ROW('Water Data'!E17)))</f>
        <v/>
      </c>
      <c r="BY23" s="294" t="str">
        <f ca="true">+IF(OFFSET('Water Data'!$F$27,0,10*ROW('Water Data'!F17))="","",OFFSET('Water Data'!$F$27,0,10*ROW('Water Data'!F17)))</f>
        <v/>
      </c>
      <c r="BZ23" s="294" t="str">
        <f ca="true">+IF(OFFSET('Water Data'!$F$28,0,10*ROW('Water Data'!F17))="","",OFFSET('Water Data'!$F$28,0,10*ROW('Water Data'!F17)))</f>
        <v/>
      </c>
      <c r="CA23" s="294" t="str">
        <f ca="true">+IF(OFFSET('Water Data'!$F$29,0,10*ROW('Water Data'!F17))="","",OFFSET('Water Data'!$F$29,0,10*ROW('Water Data'!F17)))</f>
        <v/>
      </c>
      <c r="CB23" s="294" t="str">
        <f ca="true">+IF(OFFSET('Water Data'!$G$27,0,10*ROW('Water Data'!G17))="","",OFFSET('Water Data'!$G$27,0,10*ROW('Water Data'!G17)))</f>
        <v/>
      </c>
      <c r="CC23" s="294" t="str">
        <f ca="true">+IF(OFFSET('Water Data'!$G$28,0,10*ROW('Water Data'!G17))="","",OFFSET('Water Data'!$G$28,0,10*ROW('Water Data'!G17)))</f>
        <v/>
      </c>
      <c r="CD23" s="294" t="str">
        <f ca="true">+IF(OFFSET('Water Data'!$G$29,0,10*ROW('Water Data'!G17))="","",OFFSET('Water Data'!$G$29,0,10*ROW('Water Data'!G17)))</f>
        <v/>
      </c>
      <c r="CE23" s="294" t="str">
        <f ca="true">+IF(OFFSET('Water Data'!$H$27,0,10*ROW('Water Data'!H17))="","",OFFSET('Water Data'!$H$27,0,10*ROW('Water Data'!H17)))</f>
        <v/>
      </c>
      <c r="CF23" s="294" t="str">
        <f ca="true">+IF(OFFSET('Water Data'!$H$28,0,10*ROW('Water Data'!H17))="","",OFFSET('Water Data'!$H$28,0,10*ROW('Water Data'!H17)))</f>
        <v/>
      </c>
      <c r="CG23" s="294" t="str">
        <f ca="true">+IF(OFFSET('Water Data'!$H$29,0,10*ROW('Water Data'!H17))="","",OFFSET('Water Data'!$H$29,0,10*ROW('Water Data'!H17)))</f>
        <v/>
      </c>
      <c r="CH23" s="294" t="str">
        <f ca="true">+IF(OFFSET('Water Data'!$I$27,0,10*ROW('Water Data'!I17))="","",OFFSET('Water Data'!$I$27,0,10*ROW('Water Data'!I17)))</f>
        <v/>
      </c>
      <c r="CI23" s="294" t="str">
        <f ca="true">+IF(OFFSET('Water Data'!$I$28,0,10*ROW('Water Data'!I17))="","",OFFSET('Water Data'!$I$28,0,10*ROW('Water Data'!I17)))</f>
        <v/>
      </c>
      <c r="CJ23" s="294" t="str">
        <f ca="true">+IF(OFFSET('Water Data'!$I$29,0,10*ROW('Water Data'!I17))="","",OFFSET('Water Data'!$I$29,0,10*ROW('Water Data'!I17)))</f>
        <v/>
      </c>
      <c r="CK23" s="294" t="str">
        <f ca="true">+IF(OFFSET('Sanitation Data'!$D$28,0,10*ROW('Sanitation Data'!D17))="","",OFFSET('Sanitation Data'!$D$28,0,10*ROW('Sanitation Data'!D17)))</f>
        <v/>
      </c>
      <c r="CL23" s="294" t="str">
        <f ca="true">+IF(OFFSET('Sanitation Data'!$D$29,0,10*ROW('Sanitation Data'!D17))="","",OFFSET('Sanitation Data'!$D$29,0,10*ROW('Sanitation Data'!D17)))</f>
        <v/>
      </c>
      <c r="CM23" s="294" t="str">
        <f ca="true">+IF(OFFSET('Sanitation Data'!$D$30,0,10*ROW('Sanitation Data'!D17))="","",OFFSET('Sanitation Data'!$D$30,0,10*ROW('Sanitation Data'!D17)))</f>
        <v/>
      </c>
      <c r="CN23" s="294" t="str">
        <f ca="true">+IF(OFFSET('Sanitation Data'!$D$31,0,10*ROW('Sanitation Data'!D17))="","",OFFSET('Sanitation Data'!$D$31,0,10*ROW('Sanitation Data'!D17)))</f>
        <v/>
      </c>
      <c r="CO23" s="294" t="str">
        <f ca="true">+IF(OFFSET('Sanitation Data'!$D$32,0,10*ROW('Sanitation Data'!D17))="","",OFFSET('Sanitation Data'!$D$32,0,10*ROW('Sanitation Data'!D17)))</f>
        <v/>
      </c>
      <c r="CP23" s="294" t="str">
        <f ca="true">+IF(OFFSET('Sanitation Data'!$E$28,0,10*ROW('Sanitation Data'!E17))="","",OFFSET('Sanitation Data'!$E$28,0,10*ROW('Sanitation Data'!E17)))</f>
        <v/>
      </c>
      <c r="CQ23" s="294" t="str">
        <f ca="true">+IF(OFFSET('Sanitation Data'!$E$29,0,10*ROW('Sanitation Data'!E17))="","",OFFSET('Sanitation Data'!$E$29,0,10*ROW('Sanitation Data'!E17)))</f>
        <v/>
      </c>
      <c r="CR23" s="294" t="str">
        <f ca="true">+IF(OFFSET('Sanitation Data'!$E$30,0,10*ROW('Sanitation Data'!E17))="","",OFFSET('Sanitation Data'!$E$30,0,10*ROW('Sanitation Data'!E17)))</f>
        <v/>
      </c>
      <c r="CS23" s="294" t="str">
        <f ca="true">+IF(OFFSET('Sanitation Data'!$E$31,0,10*ROW('Sanitation Data'!E17))="","",OFFSET('Sanitation Data'!$E$31,0,10*ROW('Sanitation Data'!E17)))</f>
        <v/>
      </c>
      <c r="CT23" s="294" t="str">
        <f ca="true">+IF(OFFSET('Sanitation Data'!$E$32,0,10*ROW('Sanitation Data'!E17))="","",OFFSET('Sanitation Data'!$E$32,0,10*ROW('Sanitation Data'!E17)))</f>
        <v/>
      </c>
      <c r="CU23" s="294" t="str">
        <f ca="true">+IF(OFFSET('Sanitation Data'!$F$28,0,10*ROW('Sanitation Data'!F17))="","",OFFSET('Sanitation Data'!$F$28,0,10*ROW('Sanitation Data'!F17)))</f>
        <v/>
      </c>
      <c r="CV23" s="294" t="str">
        <f ca="true">+IF(OFFSET('Sanitation Data'!$F$29,0,10*ROW('Sanitation Data'!F17))="","",OFFSET('Sanitation Data'!$F$29,0,10*ROW('Sanitation Data'!F17)))</f>
        <v/>
      </c>
      <c r="CW23" s="294" t="str">
        <f ca="true">+IF(OFFSET('Sanitation Data'!$F$30,0,10*ROW('Sanitation Data'!F17))="","",OFFSET('Sanitation Data'!$F$30,0,10*ROW('Sanitation Data'!F17)))</f>
        <v/>
      </c>
      <c r="CX23" s="294" t="str">
        <f ca="true">+IF(OFFSET('Sanitation Data'!$F$31,0,10*ROW('Sanitation Data'!F17))="","",OFFSET('Sanitation Data'!$F$31,0,10*ROW('Sanitation Data'!F17)))</f>
        <v/>
      </c>
      <c r="CY23" s="294" t="str">
        <f ca="true">+IF(OFFSET('Sanitation Data'!$F$32,0,10*ROW('Sanitation Data'!F17))="","",OFFSET('Sanitation Data'!$F$32,0,10*ROW('Sanitation Data'!F17)))</f>
        <v/>
      </c>
      <c r="CZ23" s="294" t="str">
        <f ca="true">+IF(OFFSET('Sanitation Data'!$G$28,0,10*ROW('Sanitation Data'!G17))="","",OFFSET('Sanitation Data'!$G$28,0,10*ROW('Sanitation Data'!G17)))</f>
        <v/>
      </c>
      <c r="DA23" s="294" t="str">
        <f ca="true">+IF(OFFSET('Sanitation Data'!$G$29,0,10*ROW('Sanitation Data'!G17))="","",OFFSET('Sanitation Data'!$G$29,0,10*ROW('Sanitation Data'!G17)))</f>
        <v/>
      </c>
      <c r="DB23" s="294" t="str">
        <f ca="true">+IF(OFFSET('Sanitation Data'!$G$30,0,10*ROW('Sanitation Data'!G17))="","",OFFSET('Sanitation Data'!$G$30,0,10*ROW('Sanitation Data'!G17)))</f>
        <v/>
      </c>
      <c r="DC23" s="294" t="str">
        <f ca="true">+IF(OFFSET('Sanitation Data'!$G$31,0,10*ROW('Sanitation Data'!G17))="","",OFFSET('Sanitation Data'!$G$31,0,10*ROW('Sanitation Data'!G17)))</f>
        <v/>
      </c>
      <c r="DD23" s="294" t="str">
        <f ca="true">+IF(OFFSET('Sanitation Data'!$G$32,0,10*ROW('Sanitation Data'!G17))="","",OFFSET('Sanitation Data'!$G$32,0,10*ROW('Sanitation Data'!G17)))</f>
        <v/>
      </c>
      <c r="DE23" s="294" t="str">
        <f ca="true">+IF(OFFSET('Sanitation Data'!$H$28,0,10*ROW('Sanitation Data'!H17))="","",OFFSET('Sanitation Data'!$H$28,0,10*ROW('Sanitation Data'!H17)))</f>
        <v/>
      </c>
      <c r="DF23" s="294" t="str">
        <f ca="true">+IF(OFFSET('Sanitation Data'!$H$29,0,10*ROW('Sanitation Data'!H17))="","",OFFSET('Sanitation Data'!$H$29,0,10*ROW('Sanitation Data'!H17)))</f>
        <v/>
      </c>
      <c r="DG23" s="294" t="str">
        <f ca="true">+IF(OFFSET('Sanitation Data'!$H$30,0,10*ROW('Sanitation Data'!H17))="","",OFFSET('Sanitation Data'!$H$30,0,10*ROW('Sanitation Data'!H17)))</f>
        <v/>
      </c>
      <c r="DH23" s="294" t="str">
        <f ca="true">+IF(OFFSET('Sanitation Data'!$H$31,0,10*ROW('Sanitation Data'!H17))="","",OFFSET('Sanitation Data'!$H$31,0,10*ROW('Sanitation Data'!H17)))</f>
        <v/>
      </c>
      <c r="DI23" s="294" t="str">
        <f ca="true">+IF(OFFSET('Sanitation Data'!$H$32,0,10*ROW('Sanitation Data'!H17))="","",OFFSET('Sanitation Data'!$H$32,0,10*ROW('Sanitation Data'!H17)))</f>
        <v/>
      </c>
      <c r="DJ23" s="294" t="str">
        <f ca="true">+IF(OFFSET('Sanitation Data'!$I$28,0,10*ROW('Sanitation Data'!I17))="","",OFFSET('Sanitation Data'!$I$28,0,10*ROW('Sanitation Data'!I17)))</f>
        <v/>
      </c>
      <c r="DK23" s="294" t="str">
        <f ca="true">+IF(OFFSET('Sanitation Data'!$I$29,0,10*ROW('Sanitation Data'!I17))="","",OFFSET('Sanitation Data'!$I$29,0,10*ROW('Sanitation Data'!I17)))</f>
        <v/>
      </c>
      <c r="DL23" s="294" t="str">
        <f ca="true">+IF(OFFSET('Sanitation Data'!$I$30,0,10*ROW('Sanitation Data'!I17))="","",OFFSET('Sanitation Data'!$I$30,0,10*ROW('Sanitation Data'!I17)))</f>
        <v/>
      </c>
      <c r="DM23" s="294" t="str">
        <f ca="true">+IF(OFFSET('Sanitation Data'!$I$31,0,10*ROW('Sanitation Data'!I17))="","",OFFSET('Sanitation Data'!$I$31,0,10*ROW('Sanitation Data'!I17)))</f>
        <v/>
      </c>
      <c r="DN23" s="294" t="str">
        <f ca="true">+IF(OFFSET('Sanitation Data'!$I$32,0,10*ROW('Sanitation Data'!I17))="","",OFFSET('Sanitation Data'!$I$32,0,10*ROW('Sanitation Data'!I17)))</f>
        <v/>
      </c>
      <c r="DO23" s="294" t="str">
        <f ca="true">+IF(OFFSET('Hygiene Data'!$D$11,0,10*ROW('Hygiene Data'!D17))="","",OFFSET('Hygiene Data'!$D$11,0,10*ROW('Hygiene Data'!D17)))</f>
        <v/>
      </c>
      <c r="DP23" s="294" t="str">
        <f ca="true">+IF(OFFSET('Hygiene Data'!$D$12,0,10*ROW('Hygiene Data'!D17))="","",OFFSET('Hygiene Data'!$D$12,0,10*ROW('Hygiene Data'!D17)))</f>
        <v/>
      </c>
      <c r="DQ23" s="294" t="str">
        <f ca="true">+IF(OFFSET('Hygiene Data'!$D$13,0,10*ROW('Hygiene Data'!D17))="","",OFFSET('Hygiene Data'!$D$13,0,10*ROW('Hygiene Data'!D17)))</f>
        <v/>
      </c>
      <c r="DR23" s="294" t="str">
        <f ca="true">+IF(OFFSET('Hygiene Data'!$E$11,0,10*ROW('Hygiene Data'!E17))="","",OFFSET('Hygiene Data'!$E$11,0,10*ROW('Hygiene Data'!E17)))</f>
        <v/>
      </c>
      <c r="DS23" s="294" t="str">
        <f ca="true">+IF(OFFSET('Hygiene Data'!$E$12,0,10*ROW('Hygiene Data'!E17))="","",OFFSET('Hygiene Data'!$E$12,0,10*ROW('Hygiene Data'!E17)))</f>
        <v/>
      </c>
      <c r="DT23" s="294" t="str">
        <f ca="true">+IF(OFFSET('Hygiene Data'!$E$13,0,10*ROW('Hygiene Data'!E17))="","",OFFSET('Hygiene Data'!$E$13,0,10*ROW('Hygiene Data'!E17)))</f>
        <v/>
      </c>
      <c r="DU23" s="294" t="str">
        <f ca="true">+IF(OFFSET('Hygiene Data'!$F$11,0,10*ROW('Hygiene Data'!F17))="","",OFFSET('Hygiene Data'!$F$11,0,10*ROW('Hygiene Data'!F17)))</f>
        <v/>
      </c>
      <c r="DV23" s="294" t="str">
        <f ca="true">+IF(OFFSET('Hygiene Data'!$F$12,0,10*ROW('Hygiene Data'!F17))="","",OFFSET('Hygiene Data'!$F$12,0,10*ROW('Hygiene Data'!F17)))</f>
        <v/>
      </c>
      <c r="DW23" s="294" t="str">
        <f ca="true">+IF(OFFSET('Hygiene Data'!$F$13,0,10*ROW('Hygiene Data'!F17))="","",OFFSET('Hygiene Data'!$F$13,0,10*ROW('Hygiene Data'!F17)))</f>
        <v/>
      </c>
      <c r="DX23" s="294" t="str">
        <f ca="true">+IF(OFFSET('Hygiene Data'!$G$11,0,10*ROW('Hygiene Data'!G17))="","",OFFSET('Hygiene Data'!$G$11,0,10*ROW('Hygiene Data'!G17)))</f>
        <v/>
      </c>
      <c r="DY23" s="294" t="str">
        <f ca="true">+IF(OFFSET('Hygiene Data'!$G$12,0,10*ROW('Hygiene Data'!G17))="","",OFFSET('Hygiene Data'!$G$12,0,10*ROW('Hygiene Data'!G17)))</f>
        <v/>
      </c>
      <c r="DZ23" s="294" t="str">
        <f ca="true">+IF(OFFSET('Hygiene Data'!$G$13,0,10*ROW('Hygiene Data'!G17))="","",OFFSET('Hygiene Data'!$G$13,0,10*ROW('Hygiene Data'!G17)))</f>
        <v/>
      </c>
      <c r="EA23" s="294" t="str">
        <f ca="true">+IF(OFFSET('Hygiene Data'!$H$11,0,10*ROW('Hygiene Data'!H17))="","",OFFSET('Hygiene Data'!$H$11,0,10*ROW('Hygiene Data'!H17)))</f>
        <v/>
      </c>
      <c r="EB23" s="294" t="str">
        <f ca="true">+IF(OFFSET('Hygiene Data'!$H$12,0,10*ROW('Hygiene Data'!H17))="","",OFFSET('Hygiene Data'!$H$12,0,10*ROW('Hygiene Data'!H17)))</f>
        <v/>
      </c>
      <c r="EC23" s="294" t="str">
        <f ca="true">+IF(OFFSET('Hygiene Data'!$H$13,0,10*ROW('Hygiene Data'!H17))="","",OFFSET('Hygiene Data'!$H$13,0,10*ROW('Hygiene Data'!H17)))</f>
        <v/>
      </c>
      <c r="ED23" s="294" t="str">
        <f ca="true">+IF(OFFSET('Hygiene Data'!$I$11,0,10*ROW('Hygiene Data'!I17))="","",OFFSET('Hygiene Data'!$I$11,0,10*ROW('Hygiene Data'!I17)))</f>
        <v/>
      </c>
      <c r="EE23" s="294" t="str">
        <f ca="true">+IF(OFFSET('Hygiene Data'!$I$12,0,10*ROW('Hygiene Data'!I17))="","",OFFSET('Hygiene Data'!$I$12,0,10*ROW('Hygiene Data'!I17)))</f>
        <v/>
      </c>
      <c r="EF23" s="294"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50" t="str">
        <f t="shared" ca="true" si="0"/>
        <v/>
      </c>
      <c r="D24" s="98"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8"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8"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8"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8"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8"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8"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8"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8"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8"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8"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8"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8"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8"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8"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8"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8"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8"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9"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9"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9"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9"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9"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9"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9"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9"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9"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9"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9"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9"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9"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9"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9"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9"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9"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9"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9"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9"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9"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9"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9"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9"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9"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9"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9"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9"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9"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9"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0"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0"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0"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0"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0"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0"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0"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0"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0"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0"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0"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0"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0"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0"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0"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0"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0"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0"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4"/>
      <c r="BS24" s="294" t="str">
        <f ca="true">+IF(OFFSET('Water Data'!$D$27,0,10*ROW('Water Data'!D18))="","",OFFSET('Water Data'!$D$27,0,10*ROW('Water Data'!D18)))</f>
        <v/>
      </c>
      <c r="BT24" s="294" t="str">
        <f ca="true">+IF(OFFSET('Water Data'!$D$28,0,10*ROW('Water Data'!D18))="","",OFFSET('Water Data'!$D$28,0,10*ROW('Water Data'!D18)))</f>
        <v/>
      </c>
      <c r="BU24" s="294" t="str">
        <f ca="true">+IF(OFFSET('Water Data'!$D$29,0,10*ROW('Water Data'!D18))="","",OFFSET('Water Data'!$D$29,0,10*ROW('Water Data'!D18)))</f>
        <v/>
      </c>
      <c r="BV24" s="294" t="str">
        <f ca="true">+IF(OFFSET('Water Data'!$E$27,0,10*ROW('Water Data'!E18))="","",OFFSET('Water Data'!$E$27,0,10*ROW('Water Data'!E18)))</f>
        <v/>
      </c>
      <c r="BW24" s="294" t="str">
        <f ca="true">+IF(OFFSET('Water Data'!$E$28,0,10*ROW('Water Data'!E18))="","",OFFSET('Water Data'!$E$28,0,10*ROW('Water Data'!E18)))</f>
        <v/>
      </c>
      <c r="BX24" s="294" t="str">
        <f ca="true">+IF(OFFSET('Water Data'!$E$29,0,10*ROW('Water Data'!E18))="","",OFFSET('Water Data'!$E$29,0,10*ROW('Water Data'!E18)))</f>
        <v/>
      </c>
      <c r="BY24" s="294" t="str">
        <f ca="true">+IF(OFFSET('Water Data'!$F$27,0,10*ROW('Water Data'!F18))="","",OFFSET('Water Data'!$F$27,0,10*ROW('Water Data'!F18)))</f>
        <v/>
      </c>
      <c r="BZ24" s="294" t="str">
        <f ca="true">+IF(OFFSET('Water Data'!$F$28,0,10*ROW('Water Data'!F18))="","",OFFSET('Water Data'!$F$28,0,10*ROW('Water Data'!F18)))</f>
        <v/>
      </c>
      <c r="CA24" s="294" t="str">
        <f ca="true">+IF(OFFSET('Water Data'!$F$29,0,10*ROW('Water Data'!F18))="","",OFFSET('Water Data'!$F$29,0,10*ROW('Water Data'!F18)))</f>
        <v/>
      </c>
      <c r="CB24" s="294" t="str">
        <f ca="true">+IF(OFFSET('Water Data'!$G$27,0,10*ROW('Water Data'!G18))="","",OFFSET('Water Data'!$G$27,0,10*ROW('Water Data'!G18)))</f>
        <v/>
      </c>
      <c r="CC24" s="294" t="str">
        <f ca="true">+IF(OFFSET('Water Data'!$G$28,0,10*ROW('Water Data'!G18))="","",OFFSET('Water Data'!$G$28,0,10*ROW('Water Data'!G18)))</f>
        <v/>
      </c>
      <c r="CD24" s="294" t="str">
        <f ca="true">+IF(OFFSET('Water Data'!$G$29,0,10*ROW('Water Data'!G18))="","",OFFSET('Water Data'!$G$29,0,10*ROW('Water Data'!G18)))</f>
        <v/>
      </c>
      <c r="CE24" s="294" t="str">
        <f ca="true">+IF(OFFSET('Water Data'!$H$27,0,10*ROW('Water Data'!H18))="","",OFFSET('Water Data'!$H$27,0,10*ROW('Water Data'!H18)))</f>
        <v/>
      </c>
      <c r="CF24" s="294" t="str">
        <f ca="true">+IF(OFFSET('Water Data'!$H$28,0,10*ROW('Water Data'!H18))="","",OFFSET('Water Data'!$H$28,0,10*ROW('Water Data'!H18)))</f>
        <v/>
      </c>
      <c r="CG24" s="294" t="str">
        <f ca="true">+IF(OFFSET('Water Data'!$H$29,0,10*ROW('Water Data'!H18))="","",OFFSET('Water Data'!$H$29,0,10*ROW('Water Data'!H18)))</f>
        <v/>
      </c>
      <c r="CH24" s="294" t="str">
        <f ca="true">+IF(OFFSET('Water Data'!$I$27,0,10*ROW('Water Data'!I18))="","",OFFSET('Water Data'!$I$27,0,10*ROW('Water Data'!I18)))</f>
        <v/>
      </c>
      <c r="CI24" s="294" t="str">
        <f ca="true">+IF(OFFSET('Water Data'!$I$28,0,10*ROW('Water Data'!I18))="","",OFFSET('Water Data'!$I$28,0,10*ROW('Water Data'!I18)))</f>
        <v/>
      </c>
      <c r="CJ24" s="294" t="str">
        <f ca="true">+IF(OFFSET('Water Data'!$I$29,0,10*ROW('Water Data'!I18))="","",OFFSET('Water Data'!$I$29,0,10*ROW('Water Data'!I18)))</f>
        <v/>
      </c>
      <c r="CK24" s="294" t="str">
        <f ca="true">+IF(OFFSET('Sanitation Data'!$D$28,0,10*ROW('Sanitation Data'!D18))="","",OFFSET('Sanitation Data'!$D$28,0,10*ROW('Sanitation Data'!D18)))</f>
        <v/>
      </c>
      <c r="CL24" s="294" t="str">
        <f ca="true">+IF(OFFSET('Sanitation Data'!$D$29,0,10*ROW('Sanitation Data'!D18))="","",OFFSET('Sanitation Data'!$D$29,0,10*ROW('Sanitation Data'!D18)))</f>
        <v/>
      </c>
      <c r="CM24" s="294" t="str">
        <f ca="true">+IF(OFFSET('Sanitation Data'!$D$30,0,10*ROW('Sanitation Data'!D18))="","",OFFSET('Sanitation Data'!$D$30,0,10*ROW('Sanitation Data'!D18)))</f>
        <v/>
      </c>
      <c r="CN24" s="294" t="str">
        <f ca="true">+IF(OFFSET('Sanitation Data'!$D$31,0,10*ROW('Sanitation Data'!D18))="","",OFFSET('Sanitation Data'!$D$31,0,10*ROW('Sanitation Data'!D18)))</f>
        <v/>
      </c>
      <c r="CO24" s="294" t="str">
        <f ca="true">+IF(OFFSET('Sanitation Data'!$D$32,0,10*ROW('Sanitation Data'!D18))="","",OFFSET('Sanitation Data'!$D$32,0,10*ROW('Sanitation Data'!D18)))</f>
        <v/>
      </c>
      <c r="CP24" s="294" t="str">
        <f ca="true">+IF(OFFSET('Sanitation Data'!$E$28,0,10*ROW('Sanitation Data'!E18))="","",OFFSET('Sanitation Data'!$E$28,0,10*ROW('Sanitation Data'!E18)))</f>
        <v/>
      </c>
      <c r="CQ24" s="294" t="str">
        <f ca="true">+IF(OFFSET('Sanitation Data'!$E$29,0,10*ROW('Sanitation Data'!E18))="","",OFFSET('Sanitation Data'!$E$29,0,10*ROW('Sanitation Data'!E18)))</f>
        <v/>
      </c>
      <c r="CR24" s="294" t="str">
        <f ca="true">+IF(OFFSET('Sanitation Data'!$E$30,0,10*ROW('Sanitation Data'!E18))="","",OFFSET('Sanitation Data'!$E$30,0,10*ROW('Sanitation Data'!E18)))</f>
        <v/>
      </c>
      <c r="CS24" s="294" t="str">
        <f ca="true">+IF(OFFSET('Sanitation Data'!$E$31,0,10*ROW('Sanitation Data'!E18))="","",OFFSET('Sanitation Data'!$E$31,0,10*ROW('Sanitation Data'!E18)))</f>
        <v/>
      </c>
      <c r="CT24" s="294" t="str">
        <f ca="true">+IF(OFFSET('Sanitation Data'!$E$32,0,10*ROW('Sanitation Data'!E18))="","",OFFSET('Sanitation Data'!$E$32,0,10*ROW('Sanitation Data'!E18)))</f>
        <v/>
      </c>
      <c r="CU24" s="294" t="str">
        <f ca="true">+IF(OFFSET('Sanitation Data'!$F$28,0,10*ROW('Sanitation Data'!F18))="","",OFFSET('Sanitation Data'!$F$28,0,10*ROW('Sanitation Data'!F18)))</f>
        <v/>
      </c>
      <c r="CV24" s="294" t="str">
        <f ca="true">+IF(OFFSET('Sanitation Data'!$F$29,0,10*ROW('Sanitation Data'!F18))="","",OFFSET('Sanitation Data'!$F$29,0,10*ROW('Sanitation Data'!F18)))</f>
        <v/>
      </c>
      <c r="CW24" s="294" t="str">
        <f ca="true">+IF(OFFSET('Sanitation Data'!$F$30,0,10*ROW('Sanitation Data'!F18))="","",OFFSET('Sanitation Data'!$F$30,0,10*ROW('Sanitation Data'!F18)))</f>
        <v/>
      </c>
      <c r="CX24" s="294" t="str">
        <f ca="true">+IF(OFFSET('Sanitation Data'!$F$31,0,10*ROW('Sanitation Data'!F18))="","",OFFSET('Sanitation Data'!$F$31,0,10*ROW('Sanitation Data'!F18)))</f>
        <v/>
      </c>
      <c r="CY24" s="294" t="str">
        <f ca="true">+IF(OFFSET('Sanitation Data'!$F$32,0,10*ROW('Sanitation Data'!F18))="","",OFFSET('Sanitation Data'!$F$32,0,10*ROW('Sanitation Data'!F18)))</f>
        <v/>
      </c>
      <c r="CZ24" s="294" t="str">
        <f ca="true">+IF(OFFSET('Sanitation Data'!$G$28,0,10*ROW('Sanitation Data'!G18))="","",OFFSET('Sanitation Data'!$G$28,0,10*ROW('Sanitation Data'!G18)))</f>
        <v/>
      </c>
      <c r="DA24" s="294" t="str">
        <f ca="true">+IF(OFFSET('Sanitation Data'!$G$29,0,10*ROW('Sanitation Data'!G18))="","",OFFSET('Sanitation Data'!$G$29,0,10*ROW('Sanitation Data'!G18)))</f>
        <v/>
      </c>
      <c r="DB24" s="294" t="str">
        <f ca="true">+IF(OFFSET('Sanitation Data'!$G$30,0,10*ROW('Sanitation Data'!G18))="","",OFFSET('Sanitation Data'!$G$30,0,10*ROW('Sanitation Data'!G18)))</f>
        <v/>
      </c>
      <c r="DC24" s="294" t="str">
        <f ca="true">+IF(OFFSET('Sanitation Data'!$G$31,0,10*ROW('Sanitation Data'!G18))="","",OFFSET('Sanitation Data'!$G$31,0,10*ROW('Sanitation Data'!G18)))</f>
        <v/>
      </c>
      <c r="DD24" s="294" t="str">
        <f ca="true">+IF(OFFSET('Sanitation Data'!$G$32,0,10*ROW('Sanitation Data'!G18))="","",OFFSET('Sanitation Data'!$G$32,0,10*ROW('Sanitation Data'!G18)))</f>
        <v/>
      </c>
      <c r="DE24" s="294" t="str">
        <f ca="true">+IF(OFFSET('Sanitation Data'!$H$28,0,10*ROW('Sanitation Data'!H18))="","",OFFSET('Sanitation Data'!$H$28,0,10*ROW('Sanitation Data'!H18)))</f>
        <v/>
      </c>
      <c r="DF24" s="294" t="str">
        <f ca="true">+IF(OFFSET('Sanitation Data'!$H$29,0,10*ROW('Sanitation Data'!H18))="","",OFFSET('Sanitation Data'!$H$29,0,10*ROW('Sanitation Data'!H18)))</f>
        <v/>
      </c>
      <c r="DG24" s="294" t="str">
        <f ca="true">+IF(OFFSET('Sanitation Data'!$H$30,0,10*ROW('Sanitation Data'!H18))="","",OFFSET('Sanitation Data'!$H$30,0,10*ROW('Sanitation Data'!H18)))</f>
        <v/>
      </c>
      <c r="DH24" s="294" t="str">
        <f ca="true">+IF(OFFSET('Sanitation Data'!$H$31,0,10*ROW('Sanitation Data'!H18))="","",OFFSET('Sanitation Data'!$H$31,0,10*ROW('Sanitation Data'!H18)))</f>
        <v/>
      </c>
      <c r="DI24" s="294" t="str">
        <f ca="true">+IF(OFFSET('Sanitation Data'!$H$32,0,10*ROW('Sanitation Data'!H18))="","",OFFSET('Sanitation Data'!$H$32,0,10*ROW('Sanitation Data'!H18)))</f>
        <v/>
      </c>
      <c r="DJ24" s="294" t="str">
        <f ca="true">+IF(OFFSET('Sanitation Data'!$I$28,0,10*ROW('Sanitation Data'!I18))="","",OFFSET('Sanitation Data'!$I$28,0,10*ROW('Sanitation Data'!I18)))</f>
        <v/>
      </c>
      <c r="DK24" s="294" t="str">
        <f ca="true">+IF(OFFSET('Sanitation Data'!$I$29,0,10*ROW('Sanitation Data'!I18))="","",OFFSET('Sanitation Data'!$I$29,0,10*ROW('Sanitation Data'!I18)))</f>
        <v/>
      </c>
      <c r="DL24" s="294" t="str">
        <f ca="true">+IF(OFFSET('Sanitation Data'!$I$30,0,10*ROW('Sanitation Data'!I18))="","",OFFSET('Sanitation Data'!$I$30,0,10*ROW('Sanitation Data'!I18)))</f>
        <v/>
      </c>
      <c r="DM24" s="294" t="str">
        <f ca="true">+IF(OFFSET('Sanitation Data'!$I$31,0,10*ROW('Sanitation Data'!I18))="","",OFFSET('Sanitation Data'!$I$31,0,10*ROW('Sanitation Data'!I18)))</f>
        <v/>
      </c>
      <c r="DN24" s="294" t="str">
        <f ca="true">+IF(OFFSET('Sanitation Data'!$I$32,0,10*ROW('Sanitation Data'!I18))="","",OFFSET('Sanitation Data'!$I$32,0,10*ROW('Sanitation Data'!I18)))</f>
        <v/>
      </c>
      <c r="DO24" s="294" t="str">
        <f ca="true">+IF(OFFSET('Hygiene Data'!$D$11,0,10*ROW('Hygiene Data'!D18))="","",OFFSET('Hygiene Data'!$D$11,0,10*ROW('Hygiene Data'!D18)))</f>
        <v/>
      </c>
      <c r="DP24" s="294" t="str">
        <f ca="true">+IF(OFFSET('Hygiene Data'!$D$12,0,10*ROW('Hygiene Data'!D18))="","",OFFSET('Hygiene Data'!$D$12,0,10*ROW('Hygiene Data'!D18)))</f>
        <v/>
      </c>
      <c r="DQ24" s="294" t="str">
        <f ca="true">+IF(OFFSET('Hygiene Data'!$D$13,0,10*ROW('Hygiene Data'!D18))="","",OFFSET('Hygiene Data'!$D$13,0,10*ROW('Hygiene Data'!D18)))</f>
        <v/>
      </c>
      <c r="DR24" s="294" t="str">
        <f ca="true">+IF(OFFSET('Hygiene Data'!$E$11,0,10*ROW('Hygiene Data'!E18))="","",OFFSET('Hygiene Data'!$E$11,0,10*ROW('Hygiene Data'!E18)))</f>
        <v/>
      </c>
      <c r="DS24" s="294" t="str">
        <f ca="true">+IF(OFFSET('Hygiene Data'!$E$12,0,10*ROW('Hygiene Data'!E18))="","",OFFSET('Hygiene Data'!$E$12,0,10*ROW('Hygiene Data'!E18)))</f>
        <v/>
      </c>
      <c r="DT24" s="294" t="str">
        <f ca="true">+IF(OFFSET('Hygiene Data'!$E$13,0,10*ROW('Hygiene Data'!E18))="","",OFFSET('Hygiene Data'!$E$13,0,10*ROW('Hygiene Data'!E18)))</f>
        <v/>
      </c>
      <c r="DU24" s="294" t="str">
        <f ca="true">+IF(OFFSET('Hygiene Data'!$F$11,0,10*ROW('Hygiene Data'!F18))="","",OFFSET('Hygiene Data'!$F$11,0,10*ROW('Hygiene Data'!F18)))</f>
        <v/>
      </c>
      <c r="DV24" s="294" t="str">
        <f ca="true">+IF(OFFSET('Hygiene Data'!$F$12,0,10*ROW('Hygiene Data'!F18))="","",OFFSET('Hygiene Data'!$F$12,0,10*ROW('Hygiene Data'!F18)))</f>
        <v/>
      </c>
      <c r="DW24" s="294" t="str">
        <f ca="true">+IF(OFFSET('Hygiene Data'!$F$13,0,10*ROW('Hygiene Data'!F18))="","",OFFSET('Hygiene Data'!$F$13,0,10*ROW('Hygiene Data'!F18)))</f>
        <v/>
      </c>
      <c r="DX24" s="294" t="str">
        <f ca="true">+IF(OFFSET('Hygiene Data'!$G$11,0,10*ROW('Hygiene Data'!G18))="","",OFFSET('Hygiene Data'!$G$11,0,10*ROW('Hygiene Data'!G18)))</f>
        <v/>
      </c>
      <c r="DY24" s="294" t="str">
        <f ca="true">+IF(OFFSET('Hygiene Data'!$G$12,0,10*ROW('Hygiene Data'!G18))="","",OFFSET('Hygiene Data'!$G$12,0,10*ROW('Hygiene Data'!G18)))</f>
        <v/>
      </c>
      <c r="DZ24" s="294" t="str">
        <f ca="true">+IF(OFFSET('Hygiene Data'!$G$13,0,10*ROW('Hygiene Data'!G18))="","",OFFSET('Hygiene Data'!$G$13,0,10*ROW('Hygiene Data'!G18)))</f>
        <v/>
      </c>
      <c r="EA24" s="294" t="str">
        <f ca="true">+IF(OFFSET('Hygiene Data'!$H$11,0,10*ROW('Hygiene Data'!H18))="","",OFFSET('Hygiene Data'!$H$11,0,10*ROW('Hygiene Data'!H18)))</f>
        <v/>
      </c>
      <c r="EB24" s="294" t="str">
        <f ca="true">+IF(OFFSET('Hygiene Data'!$H$12,0,10*ROW('Hygiene Data'!H18))="","",OFFSET('Hygiene Data'!$H$12,0,10*ROW('Hygiene Data'!H18)))</f>
        <v/>
      </c>
      <c r="EC24" s="294" t="str">
        <f ca="true">+IF(OFFSET('Hygiene Data'!$H$13,0,10*ROW('Hygiene Data'!H18))="","",OFFSET('Hygiene Data'!$H$13,0,10*ROW('Hygiene Data'!H18)))</f>
        <v/>
      </c>
      <c r="ED24" s="294" t="str">
        <f ca="true">+IF(OFFSET('Hygiene Data'!$I$11,0,10*ROW('Hygiene Data'!I18))="","",OFFSET('Hygiene Data'!$I$11,0,10*ROW('Hygiene Data'!I18)))</f>
        <v/>
      </c>
      <c r="EE24" s="294" t="str">
        <f ca="true">+IF(OFFSET('Hygiene Data'!$I$12,0,10*ROW('Hygiene Data'!I18))="","",OFFSET('Hygiene Data'!$I$12,0,10*ROW('Hygiene Data'!I18)))</f>
        <v/>
      </c>
      <c r="EF24" s="294"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50" t="str">
        <f t="shared" ca="true" si="0"/>
        <v/>
      </c>
      <c r="D25" s="98"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8"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8"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8"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8"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8"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8"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8"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8"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8"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8"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8"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8"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8"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8"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8"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8"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8"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9"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9"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9"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9"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9"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9"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9"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9"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9"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9"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9"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9"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9"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9"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9"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9"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9"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9"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9"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9"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9"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9"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9"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9"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9"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9"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9"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9"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9"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9"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0"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0"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0"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0"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0"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0"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0"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0"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0"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0"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0"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0"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0"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0"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0"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0"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0"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0"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4"/>
      <c r="BS25" s="294" t="str">
        <f ca="true">+IF(OFFSET('Water Data'!$D$27,0,10*ROW('Water Data'!D19))="","",OFFSET('Water Data'!$D$27,0,10*ROW('Water Data'!D19)))</f>
        <v/>
      </c>
      <c r="BT25" s="294" t="str">
        <f ca="true">+IF(OFFSET('Water Data'!$D$28,0,10*ROW('Water Data'!D19))="","",OFFSET('Water Data'!$D$28,0,10*ROW('Water Data'!D19)))</f>
        <v/>
      </c>
      <c r="BU25" s="294" t="str">
        <f ca="true">+IF(OFFSET('Water Data'!$D$29,0,10*ROW('Water Data'!D19))="","",OFFSET('Water Data'!$D$29,0,10*ROW('Water Data'!D19)))</f>
        <v/>
      </c>
      <c r="BV25" s="294" t="str">
        <f ca="true">+IF(OFFSET('Water Data'!$E$27,0,10*ROW('Water Data'!E19))="","",OFFSET('Water Data'!$E$27,0,10*ROW('Water Data'!E19)))</f>
        <v/>
      </c>
      <c r="BW25" s="294" t="str">
        <f ca="true">+IF(OFFSET('Water Data'!$E$28,0,10*ROW('Water Data'!E19))="","",OFFSET('Water Data'!$E$28,0,10*ROW('Water Data'!E19)))</f>
        <v/>
      </c>
      <c r="BX25" s="294" t="str">
        <f ca="true">+IF(OFFSET('Water Data'!$E$29,0,10*ROW('Water Data'!E19))="","",OFFSET('Water Data'!$E$29,0,10*ROW('Water Data'!E19)))</f>
        <v/>
      </c>
      <c r="BY25" s="294" t="str">
        <f ca="true">+IF(OFFSET('Water Data'!$F$27,0,10*ROW('Water Data'!F19))="","",OFFSET('Water Data'!$F$27,0,10*ROW('Water Data'!F19)))</f>
        <v/>
      </c>
      <c r="BZ25" s="294" t="str">
        <f ca="true">+IF(OFFSET('Water Data'!$F$28,0,10*ROW('Water Data'!F19))="","",OFFSET('Water Data'!$F$28,0,10*ROW('Water Data'!F19)))</f>
        <v/>
      </c>
      <c r="CA25" s="294" t="str">
        <f ca="true">+IF(OFFSET('Water Data'!$F$29,0,10*ROW('Water Data'!F19))="","",OFFSET('Water Data'!$F$29,0,10*ROW('Water Data'!F19)))</f>
        <v/>
      </c>
      <c r="CB25" s="294" t="str">
        <f ca="true">+IF(OFFSET('Water Data'!$G$27,0,10*ROW('Water Data'!G19))="","",OFFSET('Water Data'!$G$27,0,10*ROW('Water Data'!G19)))</f>
        <v/>
      </c>
      <c r="CC25" s="294" t="str">
        <f ca="true">+IF(OFFSET('Water Data'!$G$28,0,10*ROW('Water Data'!G19))="","",OFFSET('Water Data'!$G$28,0,10*ROW('Water Data'!G19)))</f>
        <v/>
      </c>
      <c r="CD25" s="294" t="str">
        <f ca="true">+IF(OFFSET('Water Data'!$G$29,0,10*ROW('Water Data'!G19))="","",OFFSET('Water Data'!$G$29,0,10*ROW('Water Data'!G19)))</f>
        <v/>
      </c>
      <c r="CE25" s="294" t="str">
        <f ca="true">+IF(OFFSET('Water Data'!$H$27,0,10*ROW('Water Data'!H19))="","",OFFSET('Water Data'!$H$27,0,10*ROW('Water Data'!H19)))</f>
        <v/>
      </c>
      <c r="CF25" s="294" t="str">
        <f ca="true">+IF(OFFSET('Water Data'!$H$28,0,10*ROW('Water Data'!H19))="","",OFFSET('Water Data'!$H$28,0,10*ROW('Water Data'!H19)))</f>
        <v/>
      </c>
      <c r="CG25" s="294" t="str">
        <f ca="true">+IF(OFFSET('Water Data'!$H$29,0,10*ROW('Water Data'!H19))="","",OFFSET('Water Data'!$H$29,0,10*ROW('Water Data'!H19)))</f>
        <v/>
      </c>
      <c r="CH25" s="294" t="str">
        <f ca="true">+IF(OFFSET('Water Data'!$I$27,0,10*ROW('Water Data'!I19))="","",OFFSET('Water Data'!$I$27,0,10*ROW('Water Data'!I19)))</f>
        <v/>
      </c>
      <c r="CI25" s="294" t="str">
        <f ca="true">+IF(OFFSET('Water Data'!$I$28,0,10*ROW('Water Data'!I19))="","",OFFSET('Water Data'!$I$28,0,10*ROW('Water Data'!I19)))</f>
        <v/>
      </c>
      <c r="CJ25" s="294" t="str">
        <f ca="true">+IF(OFFSET('Water Data'!$I$29,0,10*ROW('Water Data'!I19))="","",OFFSET('Water Data'!$I$29,0,10*ROW('Water Data'!I19)))</f>
        <v/>
      </c>
      <c r="CK25" s="294" t="str">
        <f ca="true">+IF(OFFSET('Sanitation Data'!$D$28,0,10*ROW('Sanitation Data'!D19))="","",OFFSET('Sanitation Data'!$D$28,0,10*ROW('Sanitation Data'!D19)))</f>
        <v/>
      </c>
      <c r="CL25" s="294" t="str">
        <f ca="true">+IF(OFFSET('Sanitation Data'!$D$29,0,10*ROW('Sanitation Data'!D19))="","",OFFSET('Sanitation Data'!$D$29,0,10*ROW('Sanitation Data'!D19)))</f>
        <v/>
      </c>
      <c r="CM25" s="294" t="str">
        <f ca="true">+IF(OFFSET('Sanitation Data'!$D$30,0,10*ROW('Sanitation Data'!D19))="","",OFFSET('Sanitation Data'!$D$30,0,10*ROW('Sanitation Data'!D19)))</f>
        <v/>
      </c>
      <c r="CN25" s="294" t="str">
        <f ca="true">+IF(OFFSET('Sanitation Data'!$D$31,0,10*ROW('Sanitation Data'!D19))="","",OFFSET('Sanitation Data'!$D$31,0,10*ROW('Sanitation Data'!D19)))</f>
        <v/>
      </c>
      <c r="CO25" s="294" t="str">
        <f ca="true">+IF(OFFSET('Sanitation Data'!$D$32,0,10*ROW('Sanitation Data'!D19))="","",OFFSET('Sanitation Data'!$D$32,0,10*ROW('Sanitation Data'!D19)))</f>
        <v/>
      </c>
      <c r="CP25" s="294" t="str">
        <f ca="true">+IF(OFFSET('Sanitation Data'!$E$28,0,10*ROW('Sanitation Data'!E19))="","",OFFSET('Sanitation Data'!$E$28,0,10*ROW('Sanitation Data'!E19)))</f>
        <v/>
      </c>
      <c r="CQ25" s="294" t="str">
        <f ca="true">+IF(OFFSET('Sanitation Data'!$E$29,0,10*ROW('Sanitation Data'!E19))="","",OFFSET('Sanitation Data'!$E$29,0,10*ROW('Sanitation Data'!E19)))</f>
        <v/>
      </c>
      <c r="CR25" s="294" t="str">
        <f ca="true">+IF(OFFSET('Sanitation Data'!$E$30,0,10*ROW('Sanitation Data'!E19))="","",OFFSET('Sanitation Data'!$E$30,0,10*ROW('Sanitation Data'!E19)))</f>
        <v/>
      </c>
      <c r="CS25" s="294" t="str">
        <f ca="true">+IF(OFFSET('Sanitation Data'!$E$31,0,10*ROW('Sanitation Data'!E19))="","",OFFSET('Sanitation Data'!$E$31,0,10*ROW('Sanitation Data'!E19)))</f>
        <v/>
      </c>
      <c r="CT25" s="294" t="str">
        <f ca="true">+IF(OFFSET('Sanitation Data'!$E$32,0,10*ROW('Sanitation Data'!E19))="","",OFFSET('Sanitation Data'!$E$32,0,10*ROW('Sanitation Data'!E19)))</f>
        <v/>
      </c>
      <c r="CU25" s="294" t="str">
        <f ca="true">+IF(OFFSET('Sanitation Data'!$F$28,0,10*ROW('Sanitation Data'!F19))="","",OFFSET('Sanitation Data'!$F$28,0,10*ROW('Sanitation Data'!F19)))</f>
        <v/>
      </c>
      <c r="CV25" s="294" t="str">
        <f ca="true">+IF(OFFSET('Sanitation Data'!$F$29,0,10*ROW('Sanitation Data'!F19))="","",OFFSET('Sanitation Data'!$F$29,0,10*ROW('Sanitation Data'!F19)))</f>
        <v/>
      </c>
      <c r="CW25" s="294" t="str">
        <f ca="true">+IF(OFFSET('Sanitation Data'!$F$30,0,10*ROW('Sanitation Data'!F19))="","",OFFSET('Sanitation Data'!$F$30,0,10*ROW('Sanitation Data'!F19)))</f>
        <v/>
      </c>
      <c r="CX25" s="294" t="str">
        <f ca="true">+IF(OFFSET('Sanitation Data'!$F$31,0,10*ROW('Sanitation Data'!F19))="","",OFFSET('Sanitation Data'!$F$31,0,10*ROW('Sanitation Data'!F19)))</f>
        <v/>
      </c>
      <c r="CY25" s="294" t="str">
        <f ca="true">+IF(OFFSET('Sanitation Data'!$F$32,0,10*ROW('Sanitation Data'!F19))="","",OFFSET('Sanitation Data'!$F$32,0,10*ROW('Sanitation Data'!F19)))</f>
        <v/>
      </c>
      <c r="CZ25" s="294" t="str">
        <f ca="true">+IF(OFFSET('Sanitation Data'!$G$28,0,10*ROW('Sanitation Data'!G19))="","",OFFSET('Sanitation Data'!$G$28,0,10*ROW('Sanitation Data'!G19)))</f>
        <v/>
      </c>
      <c r="DA25" s="294" t="str">
        <f ca="true">+IF(OFFSET('Sanitation Data'!$G$29,0,10*ROW('Sanitation Data'!G19))="","",OFFSET('Sanitation Data'!$G$29,0,10*ROW('Sanitation Data'!G19)))</f>
        <v/>
      </c>
      <c r="DB25" s="294" t="str">
        <f ca="true">+IF(OFFSET('Sanitation Data'!$G$30,0,10*ROW('Sanitation Data'!G19))="","",OFFSET('Sanitation Data'!$G$30,0,10*ROW('Sanitation Data'!G19)))</f>
        <v/>
      </c>
      <c r="DC25" s="294" t="str">
        <f ca="true">+IF(OFFSET('Sanitation Data'!$G$31,0,10*ROW('Sanitation Data'!G19))="","",OFFSET('Sanitation Data'!$G$31,0,10*ROW('Sanitation Data'!G19)))</f>
        <v/>
      </c>
      <c r="DD25" s="294" t="str">
        <f ca="true">+IF(OFFSET('Sanitation Data'!$G$32,0,10*ROW('Sanitation Data'!G19))="","",OFFSET('Sanitation Data'!$G$32,0,10*ROW('Sanitation Data'!G19)))</f>
        <v/>
      </c>
      <c r="DE25" s="294" t="str">
        <f ca="true">+IF(OFFSET('Sanitation Data'!$H$28,0,10*ROW('Sanitation Data'!H19))="","",OFFSET('Sanitation Data'!$H$28,0,10*ROW('Sanitation Data'!H19)))</f>
        <v/>
      </c>
      <c r="DF25" s="294" t="str">
        <f ca="true">+IF(OFFSET('Sanitation Data'!$H$29,0,10*ROW('Sanitation Data'!H19))="","",OFFSET('Sanitation Data'!$H$29,0,10*ROW('Sanitation Data'!H19)))</f>
        <v/>
      </c>
      <c r="DG25" s="294" t="str">
        <f ca="true">+IF(OFFSET('Sanitation Data'!$H$30,0,10*ROW('Sanitation Data'!H19))="","",OFFSET('Sanitation Data'!$H$30,0,10*ROW('Sanitation Data'!H19)))</f>
        <v/>
      </c>
      <c r="DH25" s="294" t="str">
        <f ca="true">+IF(OFFSET('Sanitation Data'!$H$31,0,10*ROW('Sanitation Data'!H19))="","",OFFSET('Sanitation Data'!$H$31,0,10*ROW('Sanitation Data'!H19)))</f>
        <v/>
      </c>
      <c r="DI25" s="294" t="str">
        <f ca="true">+IF(OFFSET('Sanitation Data'!$H$32,0,10*ROW('Sanitation Data'!H19))="","",OFFSET('Sanitation Data'!$H$32,0,10*ROW('Sanitation Data'!H19)))</f>
        <v/>
      </c>
      <c r="DJ25" s="294" t="str">
        <f ca="true">+IF(OFFSET('Sanitation Data'!$I$28,0,10*ROW('Sanitation Data'!I19))="","",OFFSET('Sanitation Data'!$I$28,0,10*ROW('Sanitation Data'!I19)))</f>
        <v/>
      </c>
      <c r="DK25" s="294" t="str">
        <f ca="true">+IF(OFFSET('Sanitation Data'!$I$29,0,10*ROW('Sanitation Data'!I19))="","",OFFSET('Sanitation Data'!$I$29,0,10*ROW('Sanitation Data'!I19)))</f>
        <v/>
      </c>
      <c r="DL25" s="294" t="str">
        <f ca="true">+IF(OFFSET('Sanitation Data'!$I$30,0,10*ROW('Sanitation Data'!I19))="","",OFFSET('Sanitation Data'!$I$30,0,10*ROW('Sanitation Data'!I19)))</f>
        <v/>
      </c>
      <c r="DM25" s="294" t="str">
        <f ca="true">+IF(OFFSET('Sanitation Data'!$I$31,0,10*ROW('Sanitation Data'!I19))="","",OFFSET('Sanitation Data'!$I$31,0,10*ROW('Sanitation Data'!I19)))</f>
        <v/>
      </c>
      <c r="DN25" s="294" t="str">
        <f ca="true">+IF(OFFSET('Sanitation Data'!$I$32,0,10*ROW('Sanitation Data'!I19))="","",OFFSET('Sanitation Data'!$I$32,0,10*ROW('Sanitation Data'!I19)))</f>
        <v/>
      </c>
      <c r="DO25" s="294" t="str">
        <f ca="true">+IF(OFFSET('Hygiene Data'!$D$11,0,10*ROW('Hygiene Data'!D19))="","",OFFSET('Hygiene Data'!$D$11,0,10*ROW('Hygiene Data'!D19)))</f>
        <v/>
      </c>
      <c r="DP25" s="294" t="str">
        <f ca="true">+IF(OFFSET('Hygiene Data'!$D$12,0,10*ROW('Hygiene Data'!D19))="","",OFFSET('Hygiene Data'!$D$12,0,10*ROW('Hygiene Data'!D19)))</f>
        <v/>
      </c>
      <c r="DQ25" s="294" t="str">
        <f ca="true">+IF(OFFSET('Hygiene Data'!$D$13,0,10*ROW('Hygiene Data'!D19))="","",OFFSET('Hygiene Data'!$D$13,0,10*ROW('Hygiene Data'!D19)))</f>
        <v/>
      </c>
      <c r="DR25" s="294" t="str">
        <f ca="true">+IF(OFFSET('Hygiene Data'!$E$11,0,10*ROW('Hygiene Data'!E19))="","",OFFSET('Hygiene Data'!$E$11,0,10*ROW('Hygiene Data'!E19)))</f>
        <v/>
      </c>
      <c r="DS25" s="294" t="str">
        <f ca="true">+IF(OFFSET('Hygiene Data'!$E$12,0,10*ROW('Hygiene Data'!E19))="","",OFFSET('Hygiene Data'!$E$12,0,10*ROW('Hygiene Data'!E19)))</f>
        <v/>
      </c>
      <c r="DT25" s="294" t="str">
        <f ca="true">+IF(OFFSET('Hygiene Data'!$E$13,0,10*ROW('Hygiene Data'!E19))="","",OFFSET('Hygiene Data'!$E$13,0,10*ROW('Hygiene Data'!E19)))</f>
        <v/>
      </c>
      <c r="DU25" s="294" t="str">
        <f ca="true">+IF(OFFSET('Hygiene Data'!$F$11,0,10*ROW('Hygiene Data'!F19))="","",OFFSET('Hygiene Data'!$F$11,0,10*ROW('Hygiene Data'!F19)))</f>
        <v/>
      </c>
      <c r="DV25" s="294" t="str">
        <f ca="true">+IF(OFFSET('Hygiene Data'!$F$12,0,10*ROW('Hygiene Data'!F19))="","",OFFSET('Hygiene Data'!$F$12,0,10*ROW('Hygiene Data'!F19)))</f>
        <v/>
      </c>
      <c r="DW25" s="294" t="str">
        <f ca="true">+IF(OFFSET('Hygiene Data'!$F$13,0,10*ROW('Hygiene Data'!F19))="","",OFFSET('Hygiene Data'!$F$13,0,10*ROW('Hygiene Data'!F19)))</f>
        <v/>
      </c>
      <c r="DX25" s="294" t="str">
        <f ca="true">+IF(OFFSET('Hygiene Data'!$G$11,0,10*ROW('Hygiene Data'!G19))="","",OFFSET('Hygiene Data'!$G$11,0,10*ROW('Hygiene Data'!G19)))</f>
        <v/>
      </c>
      <c r="DY25" s="294" t="str">
        <f ca="true">+IF(OFFSET('Hygiene Data'!$G$12,0,10*ROW('Hygiene Data'!G19))="","",OFFSET('Hygiene Data'!$G$12,0,10*ROW('Hygiene Data'!G19)))</f>
        <v/>
      </c>
      <c r="DZ25" s="294" t="str">
        <f ca="true">+IF(OFFSET('Hygiene Data'!$G$13,0,10*ROW('Hygiene Data'!G19))="","",OFFSET('Hygiene Data'!$G$13,0,10*ROW('Hygiene Data'!G19)))</f>
        <v/>
      </c>
      <c r="EA25" s="294" t="str">
        <f ca="true">+IF(OFFSET('Hygiene Data'!$H$11,0,10*ROW('Hygiene Data'!H19))="","",OFFSET('Hygiene Data'!$H$11,0,10*ROW('Hygiene Data'!H19)))</f>
        <v/>
      </c>
      <c r="EB25" s="294" t="str">
        <f ca="true">+IF(OFFSET('Hygiene Data'!$H$12,0,10*ROW('Hygiene Data'!H19))="","",OFFSET('Hygiene Data'!$H$12,0,10*ROW('Hygiene Data'!H19)))</f>
        <v/>
      </c>
      <c r="EC25" s="294" t="str">
        <f ca="true">+IF(OFFSET('Hygiene Data'!$H$13,0,10*ROW('Hygiene Data'!H19))="","",OFFSET('Hygiene Data'!$H$13,0,10*ROW('Hygiene Data'!H19)))</f>
        <v/>
      </c>
      <c r="ED25" s="294" t="str">
        <f ca="true">+IF(OFFSET('Hygiene Data'!$I$11,0,10*ROW('Hygiene Data'!I19))="","",OFFSET('Hygiene Data'!$I$11,0,10*ROW('Hygiene Data'!I19)))</f>
        <v/>
      </c>
      <c r="EE25" s="294" t="str">
        <f ca="true">+IF(OFFSET('Hygiene Data'!$I$12,0,10*ROW('Hygiene Data'!I19))="","",OFFSET('Hygiene Data'!$I$12,0,10*ROW('Hygiene Data'!I19)))</f>
        <v/>
      </c>
      <c r="EF25" s="294"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50" t="str">
        <f t="shared" ca="true" si="0"/>
        <v/>
      </c>
      <c r="D26" s="98"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8"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8"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8"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8"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8"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8"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8"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8"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8"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8"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8"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8"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8"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8"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8"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8"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8"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9"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9"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9"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9"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9"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9"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9"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9"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9"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9"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9"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9"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9"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9"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9"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9"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9"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9"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9"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9"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9"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9"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9"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9"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9"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9"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9"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9"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9"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9"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0"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0"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0"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0"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0"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0"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0"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0"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0"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0"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0"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0"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0"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0"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100"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0"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0"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100"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4"/>
      <c r="BS26" s="294" t="str">
        <f ca="true">+IF(OFFSET('Water Data'!$D$27,0,10*ROW('Water Data'!D20))="","",OFFSET('Water Data'!$D$27,0,10*ROW('Water Data'!D20)))</f>
        <v/>
      </c>
      <c r="BT26" s="294" t="str">
        <f ca="true">+IF(OFFSET('Water Data'!$D$28,0,10*ROW('Water Data'!D20))="","",OFFSET('Water Data'!$D$28,0,10*ROW('Water Data'!D20)))</f>
        <v/>
      </c>
      <c r="BU26" s="294" t="str">
        <f ca="true">+IF(OFFSET('Water Data'!$D$29,0,10*ROW('Water Data'!D20))="","",OFFSET('Water Data'!$D$29,0,10*ROW('Water Data'!D20)))</f>
        <v/>
      </c>
      <c r="BV26" s="294" t="str">
        <f ca="true">+IF(OFFSET('Water Data'!$E$27,0,10*ROW('Water Data'!E20))="","",OFFSET('Water Data'!$E$27,0,10*ROW('Water Data'!E20)))</f>
        <v/>
      </c>
      <c r="BW26" s="294" t="str">
        <f ca="true">+IF(OFFSET('Water Data'!$E$28,0,10*ROW('Water Data'!E20))="","",OFFSET('Water Data'!$E$28,0,10*ROW('Water Data'!E20)))</f>
        <v/>
      </c>
      <c r="BX26" s="294" t="str">
        <f ca="true">+IF(OFFSET('Water Data'!$E$29,0,10*ROW('Water Data'!E20))="","",OFFSET('Water Data'!$E$29,0,10*ROW('Water Data'!E20)))</f>
        <v/>
      </c>
      <c r="BY26" s="294" t="str">
        <f ca="true">+IF(OFFSET('Water Data'!$F$27,0,10*ROW('Water Data'!F20))="","",OFFSET('Water Data'!$F$27,0,10*ROW('Water Data'!F20)))</f>
        <v/>
      </c>
      <c r="BZ26" s="294" t="str">
        <f ca="true">+IF(OFFSET('Water Data'!$F$28,0,10*ROW('Water Data'!F20))="","",OFFSET('Water Data'!$F$28,0,10*ROW('Water Data'!F20)))</f>
        <v/>
      </c>
      <c r="CA26" s="294" t="str">
        <f ca="true">+IF(OFFSET('Water Data'!$F$29,0,10*ROW('Water Data'!F20))="","",OFFSET('Water Data'!$F$29,0,10*ROW('Water Data'!F20)))</f>
        <v/>
      </c>
      <c r="CB26" s="294" t="str">
        <f ca="true">+IF(OFFSET('Water Data'!$G$27,0,10*ROW('Water Data'!G20))="","",OFFSET('Water Data'!$G$27,0,10*ROW('Water Data'!G20)))</f>
        <v/>
      </c>
      <c r="CC26" s="294" t="str">
        <f ca="true">+IF(OFFSET('Water Data'!$G$28,0,10*ROW('Water Data'!G20))="","",OFFSET('Water Data'!$G$28,0,10*ROW('Water Data'!G20)))</f>
        <v/>
      </c>
      <c r="CD26" s="294" t="str">
        <f ca="true">+IF(OFFSET('Water Data'!$G$29,0,10*ROW('Water Data'!G20))="","",OFFSET('Water Data'!$G$29,0,10*ROW('Water Data'!G20)))</f>
        <v/>
      </c>
      <c r="CE26" s="294" t="str">
        <f ca="true">+IF(OFFSET('Water Data'!$H$27,0,10*ROW('Water Data'!H20))="","",OFFSET('Water Data'!$H$27,0,10*ROW('Water Data'!H20)))</f>
        <v/>
      </c>
      <c r="CF26" s="294" t="str">
        <f ca="true">+IF(OFFSET('Water Data'!$H$28,0,10*ROW('Water Data'!H20))="","",OFFSET('Water Data'!$H$28,0,10*ROW('Water Data'!H20)))</f>
        <v/>
      </c>
      <c r="CG26" s="294" t="str">
        <f ca="true">+IF(OFFSET('Water Data'!$H$29,0,10*ROW('Water Data'!H20))="","",OFFSET('Water Data'!$H$29,0,10*ROW('Water Data'!H20)))</f>
        <v/>
      </c>
      <c r="CH26" s="294" t="str">
        <f ca="true">+IF(OFFSET('Water Data'!$I$27,0,10*ROW('Water Data'!I20))="","",OFFSET('Water Data'!$I$27,0,10*ROW('Water Data'!I20)))</f>
        <v/>
      </c>
      <c r="CI26" s="294" t="str">
        <f ca="true">+IF(OFFSET('Water Data'!$I$28,0,10*ROW('Water Data'!I20))="","",OFFSET('Water Data'!$I$28,0,10*ROW('Water Data'!I20)))</f>
        <v/>
      </c>
      <c r="CJ26" s="294" t="str">
        <f ca="true">+IF(OFFSET('Water Data'!$I$29,0,10*ROW('Water Data'!I20))="","",OFFSET('Water Data'!$I$29,0,10*ROW('Water Data'!I20)))</f>
        <v/>
      </c>
      <c r="CK26" s="294" t="str">
        <f ca="true">+IF(OFFSET('Sanitation Data'!$D$28,0,10*ROW('Sanitation Data'!D20))="","",OFFSET('Sanitation Data'!$D$28,0,10*ROW('Sanitation Data'!D20)))</f>
        <v/>
      </c>
      <c r="CL26" s="294" t="str">
        <f ca="true">+IF(OFFSET('Sanitation Data'!$D$29,0,10*ROW('Sanitation Data'!D20))="","",OFFSET('Sanitation Data'!$D$29,0,10*ROW('Sanitation Data'!D20)))</f>
        <v/>
      </c>
      <c r="CM26" s="294" t="str">
        <f ca="true">+IF(OFFSET('Sanitation Data'!$D$30,0,10*ROW('Sanitation Data'!D20))="","",OFFSET('Sanitation Data'!$D$30,0,10*ROW('Sanitation Data'!D20)))</f>
        <v/>
      </c>
      <c r="CN26" s="294" t="str">
        <f ca="true">+IF(OFFSET('Sanitation Data'!$D$31,0,10*ROW('Sanitation Data'!D20))="","",OFFSET('Sanitation Data'!$D$31,0,10*ROW('Sanitation Data'!D20)))</f>
        <v/>
      </c>
      <c r="CO26" s="294" t="str">
        <f ca="true">+IF(OFFSET('Sanitation Data'!$D$32,0,10*ROW('Sanitation Data'!D20))="","",OFFSET('Sanitation Data'!$D$32,0,10*ROW('Sanitation Data'!D20)))</f>
        <v/>
      </c>
      <c r="CP26" s="294" t="str">
        <f ca="true">+IF(OFFSET('Sanitation Data'!$E$28,0,10*ROW('Sanitation Data'!E20))="","",OFFSET('Sanitation Data'!$E$28,0,10*ROW('Sanitation Data'!E20)))</f>
        <v/>
      </c>
      <c r="CQ26" s="294" t="str">
        <f ca="true">+IF(OFFSET('Sanitation Data'!$E$29,0,10*ROW('Sanitation Data'!E20))="","",OFFSET('Sanitation Data'!$E$29,0,10*ROW('Sanitation Data'!E20)))</f>
        <v/>
      </c>
      <c r="CR26" s="294" t="str">
        <f ca="true">+IF(OFFSET('Sanitation Data'!$E$30,0,10*ROW('Sanitation Data'!E20))="","",OFFSET('Sanitation Data'!$E$30,0,10*ROW('Sanitation Data'!E20)))</f>
        <v/>
      </c>
      <c r="CS26" s="294" t="str">
        <f ca="true">+IF(OFFSET('Sanitation Data'!$E$31,0,10*ROW('Sanitation Data'!E20))="","",OFFSET('Sanitation Data'!$E$31,0,10*ROW('Sanitation Data'!E20)))</f>
        <v/>
      </c>
      <c r="CT26" s="294" t="str">
        <f ca="true">+IF(OFFSET('Sanitation Data'!$E$32,0,10*ROW('Sanitation Data'!E20))="","",OFFSET('Sanitation Data'!$E$32,0,10*ROW('Sanitation Data'!E20)))</f>
        <v/>
      </c>
      <c r="CU26" s="294" t="str">
        <f ca="true">+IF(OFFSET('Sanitation Data'!$F$28,0,10*ROW('Sanitation Data'!F20))="","",OFFSET('Sanitation Data'!$F$28,0,10*ROW('Sanitation Data'!F20)))</f>
        <v/>
      </c>
      <c r="CV26" s="294" t="str">
        <f ca="true">+IF(OFFSET('Sanitation Data'!$F$29,0,10*ROW('Sanitation Data'!F20))="","",OFFSET('Sanitation Data'!$F$29,0,10*ROW('Sanitation Data'!F20)))</f>
        <v/>
      </c>
      <c r="CW26" s="294" t="str">
        <f ca="true">+IF(OFFSET('Sanitation Data'!$F$30,0,10*ROW('Sanitation Data'!F20))="","",OFFSET('Sanitation Data'!$F$30,0,10*ROW('Sanitation Data'!F20)))</f>
        <v/>
      </c>
      <c r="CX26" s="294" t="str">
        <f ca="true">+IF(OFFSET('Sanitation Data'!$F$31,0,10*ROW('Sanitation Data'!F20))="","",OFFSET('Sanitation Data'!$F$31,0,10*ROW('Sanitation Data'!F20)))</f>
        <v/>
      </c>
      <c r="CY26" s="294" t="str">
        <f ca="true">+IF(OFFSET('Sanitation Data'!$F$32,0,10*ROW('Sanitation Data'!F20))="","",OFFSET('Sanitation Data'!$F$32,0,10*ROW('Sanitation Data'!F20)))</f>
        <v/>
      </c>
      <c r="CZ26" s="294" t="str">
        <f ca="true">+IF(OFFSET('Sanitation Data'!$G$28,0,10*ROW('Sanitation Data'!G20))="","",OFFSET('Sanitation Data'!$G$28,0,10*ROW('Sanitation Data'!G20)))</f>
        <v/>
      </c>
      <c r="DA26" s="294" t="str">
        <f ca="true">+IF(OFFSET('Sanitation Data'!$G$29,0,10*ROW('Sanitation Data'!G20))="","",OFFSET('Sanitation Data'!$G$29,0,10*ROW('Sanitation Data'!G20)))</f>
        <v/>
      </c>
      <c r="DB26" s="294" t="str">
        <f ca="true">+IF(OFFSET('Sanitation Data'!$G$30,0,10*ROW('Sanitation Data'!G20))="","",OFFSET('Sanitation Data'!$G$30,0,10*ROW('Sanitation Data'!G20)))</f>
        <v/>
      </c>
      <c r="DC26" s="294" t="str">
        <f ca="true">+IF(OFFSET('Sanitation Data'!$G$31,0,10*ROW('Sanitation Data'!G20))="","",OFFSET('Sanitation Data'!$G$31,0,10*ROW('Sanitation Data'!G20)))</f>
        <v/>
      </c>
      <c r="DD26" s="294" t="str">
        <f ca="true">+IF(OFFSET('Sanitation Data'!$G$32,0,10*ROW('Sanitation Data'!G20))="","",OFFSET('Sanitation Data'!$G$32,0,10*ROW('Sanitation Data'!G20)))</f>
        <v/>
      </c>
      <c r="DE26" s="294" t="str">
        <f ca="true">+IF(OFFSET('Sanitation Data'!$H$28,0,10*ROW('Sanitation Data'!H20))="","",OFFSET('Sanitation Data'!$H$28,0,10*ROW('Sanitation Data'!H20)))</f>
        <v/>
      </c>
      <c r="DF26" s="294" t="str">
        <f ca="true">+IF(OFFSET('Sanitation Data'!$H$29,0,10*ROW('Sanitation Data'!H20))="","",OFFSET('Sanitation Data'!$H$29,0,10*ROW('Sanitation Data'!H20)))</f>
        <v/>
      </c>
      <c r="DG26" s="294" t="str">
        <f ca="true">+IF(OFFSET('Sanitation Data'!$H$30,0,10*ROW('Sanitation Data'!H20))="","",OFFSET('Sanitation Data'!$H$30,0,10*ROW('Sanitation Data'!H20)))</f>
        <v/>
      </c>
      <c r="DH26" s="294" t="str">
        <f ca="true">+IF(OFFSET('Sanitation Data'!$H$31,0,10*ROW('Sanitation Data'!H20))="","",OFFSET('Sanitation Data'!$H$31,0,10*ROW('Sanitation Data'!H20)))</f>
        <v/>
      </c>
      <c r="DI26" s="294" t="str">
        <f ca="true">+IF(OFFSET('Sanitation Data'!$H$32,0,10*ROW('Sanitation Data'!H20))="","",OFFSET('Sanitation Data'!$H$32,0,10*ROW('Sanitation Data'!H20)))</f>
        <v/>
      </c>
      <c r="DJ26" s="294" t="str">
        <f ca="true">+IF(OFFSET('Sanitation Data'!$I$28,0,10*ROW('Sanitation Data'!I20))="","",OFFSET('Sanitation Data'!$I$28,0,10*ROW('Sanitation Data'!I20)))</f>
        <v/>
      </c>
      <c r="DK26" s="294" t="str">
        <f ca="true">+IF(OFFSET('Sanitation Data'!$I$29,0,10*ROW('Sanitation Data'!I20))="","",OFFSET('Sanitation Data'!$I$29,0,10*ROW('Sanitation Data'!I20)))</f>
        <v/>
      </c>
      <c r="DL26" s="294" t="str">
        <f ca="true">+IF(OFFSET('Sanitation Data'!$I$30,0,10*ROW('Sanitation Data'!I20))="","",OFFSET('Sanitation Data'!$I$30,0,10*ROW('Sanitation Data'!I20)))</f>
        <v/>
      </c>
      <c r="DM26" s="294" t="str">
        <f ca="true">+IF(OFFSET('Sanitation Data'!$I$31,0,10*ROW('Sanitation Data'!I20))="","",OFFSET('Sanitation Data'!$I$31,0,10*ROW('Sanitation Data'!I20)))</f>
        <v/>
      </c>
      <c r="DN26" s="294" t="str">
        <f ca="true">+IF(OFFSET('Sanitation Data'!$I$32,0,10*ROW('Sanitation Data'!I20))="","",OFFSET('Sanitation Data'!$I$32,0,10*ROW('Sanitation Data'!I20)))</f>
        <v/>
      </c>
      <c r="DO26" s="294" t="str">
        <f ca="true">+IF(OFFSET('Hygiene Data'!$D$11,0,10*ROW('Hygiene Data'!D20))="","",OFFSET('Hygiene Data'!$D$11,0,10*ROW('Hygiene Data'!D20)))</f>
        <v/>
      </c>
      <c r="DP26" s="294" t="str">
        <f ca="true">+IF(OFFSET('Hygiene Data'!$D$12,0,10*ROW('Hygiene Data'!D20))="","",OFFSET('Hygiene Data'!$D$12,0,10*ROW('Hygiene Data'!D20)))</f>
        <v/>
      </c>
      <c r="DQ26" s="294" t="str">
        <f ca="true">+IF(OFFSET('Hygiene Data'!$D$13,0,10*ROW('Hygiene Data'!D20))="","",OFFSET('Hygiene Data'!$D$13,0,10*ROW('Hygiene Data'!D20)))</f>
        <v/>
      </c>
      <c r="DR26" s="294" t="str">
        <f ca="true">+IF(OFFSET('Hygiene Data'!$E$11,0,10*ROW('Hygiene Data'!E20))="","",OFFSET('Hygiene Data'!$E$11,0,10*ROW('Hygiene Data'!E20)))</f>
        <v/>
      </c>
      <c r="DS26" s="294" t="str">
        <f ca="true">+IF(OFFSET('Hygiene Data'!$E$12,0,10*ROW('Hygiene Data'!E20))="","",OFFSET('Hygiene Data'!$E$12,0,10*ROW('Hygiene Data'!E20)))</f>
        <v/>
      </c>
      <c r="DT26" s="294" t="str">
        <f ca="true">+IF(OFFSET('Hygiene Data'!$E$13,0,10*ROW('Hygiene Data'!E20))="","",OFFSET('Hygiene Data'!$E$13,0,10*ROW('Hygiene Data'!E20)))</f>
        <v/>
      </c>
      <c r="DU26" s="294" t="str">
        <f ca="true">+IF(OFFSET('Hygiene Data'!$F$11,0,10*ROW('Hygiene Data'!F20))="","",OFFSET('Hygiene Data'!$F$11,0,10*ROW('Hygiene Data'!F20)))</f>
        <v/>
      </c>
      <c r="DV26" s="294" t="str">
        <f ca="true">+IF(OFFSET('Hygiene Data'!$F$12,0,10*ROW('Hygiene Data'!F20))="","",OFFSET('Hygiene Data'!$F$12,0,10*ROW('Hygiene Data'!F20)))</f>
        <v/>
      </c>
      <c r="DW26" s="294" t="str">
        <f ca="true">+IF(OFFSET('Hygiene Data'!$F$13,0,10*ROW('Hygiene Data'!F20))="","",OFFSET('Hygiene Data'!$F$13,0,10*ROW('Hygiene Data'!F20)))</f>
        <v/>
      </c>
      <c r="DX26" s="294" t="str">
        <f ca="true">+IF(OFFSET('Hygiene Data'!$G$11,0,10*ROW('Hygiene Data'!G20))="","",OFFSET('Hygiene Data'!$G$11,0,10*ROW('Hygiene Data'!G20)))</f>
        <v/>
      </c>
      <c r="DY26" s="294" t="str">
        <f ca="true">+IF(OFFSET('Hygiene Data'!$G$12,0,10*ROW('Hygiene Data'!G20))="","",OFFSET('Hygiene Data'!$G$12,0,10*ROW('Hygiene Data'!G20)))</f>
        <v/>
      </c>
      <c r="DZ26" s="294" t="str">
        <f ca="true">+IF(OFFSET('Hygiene Data'!$G$13,0,10*ROW('Hygiene Data'!G20))="","",OFFSET('Hygiene Data'!$G$13,0,10*ROW('Hygiene Data'!G20)))</f>
        <v/>
      </c>
      <c r="EA26" s="294" t="str">
        <f ca="true">+IF(OFFSET('Hygiene Data'!$H$11,0,10*ROW('Hygiene Data'!H20))="","",OFFSET('Hygiene Data'!$H$11,0,10*ROW('Hygiene Data'!H20)))</f>
        <v/>
      </c>
      <c r="EB26" s="294" t="str">
        <f ca="true">+IF(OFFSET('Hygiene Data'!$H$12,0,10*ROW('Hygiene Data'!H20))="","",OFFSET('Hygiene Data'!$H$12,0,10*ROW('Hygiene Data'!H20)))</f>
        <v/>
      </c>
      <c r="EC26" s="294" t="str">
        <f ca="true">+IF(OFFSET('Hygiene Data'!$H$13,0,10*ROW('Hygiene Data'!H20))="","",OFFSET('Hygiene Data'!$H$13,0,10*ROW('Hygiene Data'!H20)))</f>
        <v/>
      </c>
      <c r="ED26" s="294" t="str">
        <f ca="true">+IF(OFFSET('Hygiene Data'!$I$11,0,10*ROW('Hygiene Data'!I20))="","",OFFSET('Hygiene Data'!$I$11,0,10*ROW('Hygiene Data'!I20)))</f>
        <v/>
      </c>
      <c r="EE26" s="294" t="str">
        <f ca="true">+IF(OFFSET('Hygiene Data'!$I$12,0,10*ROW('Hygiene Data'!I20))="","",OFFSET('Hygiene Data'!$I$12,0,10*ROW('Hygiene Data'!I20)))</f>
        <v/>
      </c>
      <c r="EF26" s="294"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50" t="str">
        <f t="shared" ca="true" si="0"/>
        <v/>
      </c>
      <c r="D27" s="98"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8"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8"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8"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8"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8"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8"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8"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8"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8"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8"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8"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8"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8"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8"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8"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8"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8"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9"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9"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9"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9"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9"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9"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9"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9"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9"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9"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9"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9"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9"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9"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9"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9"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9"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9"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9"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9"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9"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9"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9"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9"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9"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9"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9"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9"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9"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9"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0"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0"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0"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0"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0"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0"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0"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0"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0"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0"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0"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0"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0"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0"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0"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0"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0"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0"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4"/>
      <c r="BS27" s="294" t="str">
        <f ca="true">+IF(OFFSET('Water Data'!$D$27,0,10*ROW('Water Data'!D21))="","",OFFSET('Water Data'!$D$27,0,10*ROW('Water Data'!D21)))</f>
        <v/>
      </c>
      <c r="BT27" s="294" t="str">
        <f ca="true">+IF(OFFSET('Water Data'!$D$28,0,10*ROW('Water Data'!D21))="","",OFFSET('Water Data'!$D$28,0,10*ROW('Water Data'!D21)))</f>
        <v/>
      </c>
      <c r="BU27" s="294" t="str">
        <f ca="true">+IF(OFFSET('Water Data'!$D$29,0,10*ROW('Water Data'!D21))="","",OFFSET('Water Data'!$D$29,0,10*ROW('Water Data'!D21)))</f>
        <v/>
      </c>
      <c r="BV27" s="294" t="str">
        <f ca="true">+IF(OFFSET('Water Data'!$E$27,0,10*ROW('Water Data'!E21))="","",OFFSET('Water Data'!$E$27,0,10*ROW('Water Data'!E21)))</f>
        <v/>
      </c>
      <c r="BW27" s="294" t="str">
        <f ca="true">+IF(OFFSET('Water Data'!$E$28,0,10*ROW('Water Data'!E21))="","",OFFSET('Water Data'!$E$28,0,10*ROW('Water Data'!E21)))</f>
        <v/>
      </c>
      <c r="BX27" s="294" t="str">
        <f ca="true">+IF(OFFSET('Water Data'!$E$29,0,10*ROW('Water Data'!E21))="","",OFFSET('Water Data'!$E$29,0,10*ROW('Water Data'!E21)))</f>
        <v/>
      </c>
      <c r="BY27" s="294" t="str">
        <f ca="true">+IF(OFFSET('Water Data'!$F$27,0,10*ROW('Water Data'!F21))="","",OFFSET('Water Data'!$F$27,0,10*ROW('Water Data'!F21)))</f>
        <v/>
      </c>
      <c r="BZ27" s="294" t="str">
        <f ca="true">+IF(OFFSET('Water Data'!$F$28,0,10*ROW('Water Data'!F21))="","",OFFSET('Water Data'!$F$28,0,10*ROW('Water Data'!F21)))</f>
        <v/>
      </c>
      <c r="CA27" s="294" t="str">
        <f ca="true">+IF(OFFSET('Water Data'!$F$29,0,10*ROW('Water Data'!F21))="","",OFFSET('Water Data'!$F$29,0,10*ROW('Water Data'!F21)))</f>
        <v/>
      </c>
      <c r="CB27" s="294" t="str">
        <f ca="true">+IF(OFFSET('Water Data'!$G$27,0,10*ROW('Water Data'!G21))="","",OFFSET('Water Data'!$G$27,0,10*ROW('Water Data'!G21)))</f>
        <v/>
      </c>
      <c r="CC27" s="294" t="str">
        <f ca="true">+IF(OFFSET('Water Data'!$G$28,0,10*ROW('Water Data'!G21))="","",OFFSET('Water Data'!$G$28,0,10*ROW('Water Data'!G21)))</f>
        <v/>
      </c>
      <c r="CD27" s="294" t="str">
        <f ca="true">+IF(OFFSET('Water Data'!$G$29,0,10*ROW('Water Data'!G21))="","",OFFSET('Water Data'!$G$29,0,10*ROW('Water Data'!G21)))</f>
        <v/>
      </c>
      <c r="CE27" s="294" t="str">
        <f ca="true">+IF(OFFSET('Water Data'!$H$27,0,10*ROW('Water Data'!H21))="","",OFFSET('Water Data'!$H$27,0,10*ROW('Water Data'!H21)))</f>
        <v/>
      </c>
      <c r="CF27" s="294" t="str">
        <f ca="true">+IF(OFFSET('Water Data'!$H$28,0,10*ROW('Water Data'!H21))="","",OFFSET('Water Data'!$H$28,0,10*ROW('Water Data'!H21)))</f>
        <v/>
      </c>
      <c r="CG27" s="294" t="str">
        <f ca="true">+IF(OFFSET('Water Data'!$H$29,0,10*ROW('Water Data'!H21))="","",OFFSET('Water Data'!$H$29,0,10*ROW('Water Data'!H21)))</f>
        <v/>
      </c>
      <c r="CH27" s="294" t="str">
        <f ca="true">+IF(OFFSET('Water Data'!$I$27,0,10*ROW('Water Data'!I21))="","",OFFSET('Water Data'!$I$27,0,10*ROW('Water Data'!I21)))</f>
        <v/>
      </c>
      <c r="CI27" s="294" t="str">
        <f ca="true">+IF(OFFSET('Water Data'!$I$28,0,10*ROW('Water Data'!I21))="","",OFFSET('Water Data'!$I$28,0,10*ROW('Water Data'!I21)))</f>
        <v/>
      </c>
      <c r="CJ27" s="294" t="str">
        <f ca="true">+IF(OFFSET('Water Data'!$I$29,0,10*ROW('Water Data'!I21))="","",OFFSET('Water Data'!$I$29,0,10*ROW('Water Data'!I21)))</f>
        <v/>
      </c>
      <c r="CK27" s="294" t="str">
        <f ca="true">+IF(OFFSET('Sanitation Data'!$D$28,0,10*ROW('Sanitation Data'!D21))="","",OFFSET('Sanitation Data'!$D$28,0,10*ROW('Sanitation Data'!D21)))</f>
        <v/>
      </c>
      <c r="CL27" s="294" t="str">
        <f ca="true">+IF(OFFSET('Sanitation Data'!$D$29,0,10*ROW('Sanitation Data'!D21))="","",OFFSET('Sanitation Data'!$D$29,0,10*ROW('Sanitation Data'!D21)))</f>
        <v/>
      </c>
      <c r="CM27" s="294" t="str">
        <f ca="true">+IF(OFFSET('Sanitation Data'!$D$30,0,10*ROW('Sanitation Data'!D21))="","",OFFSET('Sanitation Data'!$D$30,0,10*ROW('Sanitation Data'!D21)))</f>
        <v/>
      </c>
      <c r="CN27" s="294" t="str">
        <f ca="true">+IF(OFFSET('Sanitation Data'!$D$31,0,10*ROW('Sanitation Data'!D21))="","",OFFSET('Sanitation Data'!$D$31,0,10*ROW('Sanitation Data'!D21)))</f>
        <v/>
      </c>
      <c r="CO27" s="294" t="str">
        <f ca="true">+IF(OFFSET('Sanitation Data'!$D$32,0,10*ROW('Sanitation Data'!D21))="","",OFFSET('Sanitation Data'!$D$32,0,10*ROW('Sanitation Data'!D21)))</f>
        <v/>
      </c>
      <c r="CP27" s="294" t="str">
        <f ca="true">+IF(OFFSET('Sanitation Data'!$E$28,0,10*ROW('Sanitation Data'!E21))="","",OFFSET('Sanitation Data'!$E$28,0,10*ROW('Sanitation Data'!E21)))</f>
        <v/>
      </c>
      <c r="CQ27" s="294" t="str">
        <f ca="true">+IF(OFFSET('Sanitation Data'!$E$29,0,10*ROW('Sanitation Data'!E21))="","",OFFSET('Sanitation Data'!$E$29,0,10*ROW('Sanitation Data'!E21)))</f>
        <v/>
      </c>
      <c r="CR27" s="294" t="str">
        <f ca="true">+IF(OFFSET('Sanitation Data'!$E$30,0,10*ROW('Sanitation Data'!E21))="","",OFFSET('Sanitation Data'!$E$30,0,10*ROW('Sanitation Data'!E21)))</f>
        <v/>
      </c>
      <c r="CS27" s="294" t="str">
        <f ca="true">+IF(OFFSET('Sanitation Data'!$E$31,0,10*ROW('Sanitation Data'!E21))="","",OFFSET('Sanitation Data'!$E$31,0,10*ROW('Sanitation Data'!E21)))</f>
        <v/>
      </c>
      <c r="CT27" s="294" t="str">
        <f ca="true">+IF(OFFSET('Sanitation Data'!$E$32,0,10*ROW('Sanitation Data'!E21))="","",OFFSET('Sanitation Data'!$E$32,0,10*ROW('Sanitation Data'!E21)))</f>
        <v/>
      </c>
      <c r="CU27" s="294" t="str">
        <f ca="true">+IF(OFFSET('Sanitation Data'!$F$28,0,10*ROW('Sanitation Data'!F21))="","",OFFSET('Sanitation Data'!$F$28,0,10*ROW('Sanitation Data'!F21)))</f>
        <v/>
      </c>
      <c r="CV27" s="294" t="str">
        <f ca="true">+IF(OFFSET('Sanitation Data'!$F$29,0,10*ROW('Sanitation Data'!F21))="","",OFFSET('Sanitation Data'!$F$29,0,10*ROW('Sanitation Data'!F21)))</f>
        <v/>
      </c>
      <c r="CW27" s="294" t="str">
        <f ca="true">+IF(OFFSET('Sanitation Data'!$F$30,0,10*ROW('Sanitation Data'!F21))="","",OFFSET('Sanitation Data'!$F$30,0,10*ROW('Sanitation Data'!F21)))</f>
        <v/>
      </c>
      <c r="CX27" s="294" t="str">
        <f ca="true">+IF(OFFSET('Sanitation Data'!$F$31,0,10*ROW('Sanitation Data'!F21))="","",OFFSET('Sanitation Data'!$F$31,0,10*ROW('Sanitation Data'!F21)))</f>
        <v/>
      </c>
      <c r="CY27" s="294" t="str">
        <f ca="true">+IF(OFFSET('Sanitation Data'!$F$32,0,10*ROW('Sanitation Data'!F21))="","",OFFSET('Sanitation Data'!$F$32,0,10*ROW('Sanitation Data'!F21)))</f>
        <v/>
      </c>
      <c r="CZ27" s="294" t="str">
        <f ca="true">+IF(OFFSET('Sanitation Data'!$G$28,0,10*ROW('Sanitation Data'!G21))="","",OFFSET('Sanitation Data'!$G$28,0,10*ROW('Sanitation Data'!G21)))</f>
        <v/>
      </c>
      <c r="DA27" s="294" t="str">
        <f ca="true">+IF(OFFSET('Sanitation Data'!$G$29,0,10*ROW('Sanitation Data'!G21))="","",OFFSET('Sanitation Data'!$G$29,0,10*ROW('Sanitation Data'!G21)))</f>
        <v/>
      </c>
      <c r="DB27" s="294" t="str">
        <f ca="true">+IF(OFFSET('Sanitation Data'!$G$30,0,10*ROW('Sanitation Data'!G21))="","",OFFSET('Sanitation Data'!$G$30,0,10*ROW('Sanitation Data'!G21)))</f>
        <v/>
      </c>
      <c r="DC27" s="294" t="str">
        <f ca="true">+IF(OFFSET('Sanitation Data'!$G$31,0,10*ROW('Sanitation Data'!G21))="","",OFFSET('Sanitation Data'!$G$31,0,10*ROW('Sanitation Data'!G21)))</f>
        <v/>
      </c>
      <c r="DD27" s="294" t="str">
        <f ca="true">+IF(OFFSET('Sanitation Data'!$G$32,0,10*ROW('Sanitation Data'!G21))="","",OFFSET('Sanitation Data'!$G$32,0,10*ROW('Sanitation Data'!G21)))</f>
        <v/>
      </c>
      <c r="DE27" s="294" t="str">
        <f ca="true">+IF(OFFSET('Sanitation Data'!$H$28,0,10*ROW('Sanitation Data'!H21))="","",OFFSET('Sanitation Data'!$H$28,0,10*ROW('Sanitation Data'!H21)))</f>
        <v/>
      </c>
      <c r="DF27" s="294" t="str">
        <f ca="true">+IF(OFFSET('Sanitation Data'!$H$29,0,10*ROW('Sanitation Data'!H21))="","",OFFSET('Sanitation Data'!$H$29,0,10*ROW('Sanitation Data'!H21)))</f>
        <v/>
      </c>
      <c r="DG27" s="294" t="str">
        <f ca="true">+IF(OFFSET('Sanitation Data'!$H$30,0,10*ROW('Sanitation Data'!H21))="","",OFFSET('Sanitation Data'!$H$30,0,10*ROW('Sanitation Data'!H21)))</f>
        <v/>
      </c>
      <c r="DH27" s="294" t="str">
        <f ca="true">+IF(OFFSET('Sanitation Data'!$H$31,0,10*ROW('Sanitation Data'!H21))="","",OFFSET('Sanitation Data'!$H$31,0,10*ROW('Sanitation Data'!H21)))</f>
        <v/>
      </c>
      <c r="DI27" s="294" t="str">
        <f ca="true">+IF(OFFSET('Sanitation Data'!$H$32,0,10*ROW('Sanitation Data'!H21))="","",OFFSET('Sanitation Data'!$H$32,0,10*ROW('Sanitation Data'!H21)))</f>
        <v/>
      </c>
      <c r="DJ27" s="294" t="str">
        <f ca="true">+IF(OFFSET('Sanitation Data'!$I$28,0,10*ROW('Sanitation Data'!I21))="","",OFFSET('Sanitation Data'!$I$28,0,10*ROW('Sanitation Data'!I21)))</f>
        <v/>
      </c>
      <c r="DK27" s="294" t="str">
        <f ca="true">+IF(OFFSET('Sanitation Data'!$I$29,0,10*ROW('Sanitation Data'!I21))="","",OFFSET('Sanitation Data'!$I$29,0,10*ROW('Sanitation Data'!I21)))</f>
        <v/>
      </c>
      <c r="DL27" s="294" t="str">
        <f ca="true">+IF(OFFSET('Sanitation Data'!$I$30,0,10*ROW('Sanitation Data'!I21))="","",OFFSET('Sanitation Data'!$I$30,0,10*ROW('Sanitation Data'!I21)))</f>
        <v/>
      </c>
      <c r="DM27" s="294" t="str">
        <f ca="true">+IF(OFFSET('Sanitation Data'!$I$31,0,10*ROW('Sanitation Data'!I21))="","",OFFSET('Sanitation Data'!$I$31,0,10*ROW('Sanitation Data'!I21)))</f>
        <v/>
      </c>
      <c r="DN27" s="294" t="str">
        <f ca="true">+IF(OFFSET('Sanitation Data'!$I$32,0,10*ROW('Sanitation Data'!I21))="","",OFFSET('Sanitation Data'!$I$32,0,10*ROW('Sanitation Data'!I21)))</f>
        <v/>
      </c>
      <c r="DO27" s="294" t="str">
        <f ca="true">+IF(OFFSET('Hygiene Data'!$D$11,0,10*ROW('Hygiene Data'!D21))="","",OFFSET('Hygiene Data'!$D$11,0,10*ROW('Hygiene Data'!D21)))</f>
        <v/>
      </c>
      <c r="DP27" s="294" t="str">
        <f ca="true">+IF(OFFSET('Hygiene Data'!$D$12,0,10*ROW('Hygiene Data'!D21))="","",OFFSET('Hygiene Data'!$D$12,0,10*ROW('Hygiene Data'!D21)))</f>
        <v/>
      </c>
      <c r="DQ27" s="294" t="str">
        <f ca="true">+IF(OFFSET('Hygiene Data'!$D$13,0,10*ROW('Hygiene Data'!D21))="","",OFFSET('Hygiene Data'!$D$13,0,10*ROW('Hygiene Data'!D21)))</f>
        <v/>
      </c>
      <c r="DR27" s="294" t="str">
        <f ca="true">+IF(OFFSET('Hygiene Data'!$E$11,0,10*ROW('Hygiene Data'!E21))="","",OFFSET('Hygiene Data'!$E$11,0,10*ROW('Hygiene Data'!E21)))</f>
        <v/>
      </c>
      <c r="DS27" s="294" t="str">
        <f ca="true">+IF(OFFSET('Hygiene Data'!$E$12,0,10*ROW('Hygiene Data'!E21))="","",OFFSET('Hygiene Data'!$E$12,0,10*ROW('Hygiene Data'!E21)))</f>
        <v/>
      </c>
      <c r="DT27" s="294" t="str">
        <f ca="true">+IF(OFFSET('Hygiene Data'!$E$13,0,10*ROW('Hygiene Data'!E21))="","",OFFSET('Hygiene Data'!$E$13,0,10*ROW('Hygiene Data'!E21)))</f>
        <v/>
      </c>
      <c r="DU27" s="294" t="str">
        <f ca="true">+IF(OFFSET('Hygiene Data'!$F$11,0,10*ROW('Hygiene Data'!F21))="","",OFFSET('Hygiene Data'!$F$11,0,10*ROW('Hygiene Data'!F21)))</f>
        <v/>
      </c>
      <c r="DV27" s="294" t="str">
        <f ca="true">+IF(OFFSET('Hygiene Data'!$F$12,0,10*ROW('Hygiene Data'!F21))="","",OFFSET('Hygiene Data'!$F$12,0,10*ROW('Hygiene Data'!F21)))</f>
        <v/>
      </c>
      <c r="DW27" s="294" t="str">
        <f ca="true">+IF(OFFSET('Hygiene Data'!$F$13,0,10*ROW('Hygiene Data'!F21))="","",OFFSET('Hygiene Data'!$F$13,0,10*ROW('Hygiene Data'!F21)))</f>
        <v/>
      </c>
      <c r="DX27" s="294" t="str">
        <f ca="true">+IF(OFFSET('Hygiene Data'!$G$11,0,10*ROW('Hygiene Data'!G21))="","",OFFSET('Hygiene Data'!$G$11,0,10*ROW('Hygiene Data'!G21)))</f>
        <v/>
      </c>
      <c r="DY27" s="294" t="str">
        <f ca="true">+IF(OFFSET('Hygiene Data'!$G$12,0,10*ROW('Hygiene Data'!G21))="","",OFFSET('Hygiene Data'!$G$12,0,10*ROW('Hygiene Data'!G21)))</f>
        <v/>
      </c>
      <c r="DZ27" s="294" t="str">
        <f ca="true">+IF(OFFSET('Hygiene Data'!$G$13,0,10*ROW('Hygiene Data'!G21))="","",OFFSET('Hygiene Data'!$G$13,0,10*ROW('Hygiene Data'!G21)))</f>
        <v/>
      </c>
      <c r="EA27" s="294" t="str">
        <f ca="true">+IF(OFFSET('Hygiene Data'!$H$11,0,10*ROW('Hygiene Data'!H21))="","",OFFSET('Hygiene Data'!$H$11,0,10*ROW('Hygiene Data'!H21)))</f>
        <v/>
      </c>
      <c r="EB27" s="294" t="str">
        <f ca="true">+IF(OFFSET('Hygiene Data'!$H$12,0,10*ROW('Hygiene Data'!H21))="","",OFFSET('Hygiene Data'!$H$12,0,10*ROW('Hygiene Data'!H21)))</f>
        <v/>
      </c>
      <c r="EC27" s="294" t="str">
        <f ca="true">+IF(OFFSET('Hygiene Data'!$H$13,0,10*ROW('Hygiene Data'!H21))="","",OFFSET('Hygiene Data'!$H$13,0,10*ROW('Hygiene Data'!H21)))</f>
        <v/>
      </c>
      <c r="ED27" s="294" t="str">
        <f ca="true">+IF(OFFSET('Hygiene Data'!$I$11,0,10*ROW('Hygiene Data'!I21))="","",OFFSET('Hygiene Data'!$I$11,0,10*ROW('Hygiene Data'!I21)))</f>
        <v/>
      </c>
      <c r="EE27" s="294" t="str">
        <f ca="true">+IF(OFFSET('Hygiene Data'!$I$12,0,10*ROW('Hygiene Data'!I21))="","",OFFSET('Hygiene Data'!$I$12,0,10*ROW('Hygiene Data'!I21)))</f>
        <v/>
      </c>
      <c r="EF27" s="294"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50" t="str">
        <f t="shared" ca="true" si="0"/>
        <v/>
      </c>
      <c r="D28" s="98"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8"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8"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8"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8"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8"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8"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8"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8"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8"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8"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8"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8"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8"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8"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8"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8"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8"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9"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9"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9"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9"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9"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9"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9"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9"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9"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9"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9"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9"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9"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9"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9"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9"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9"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9"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9"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9"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9"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9"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9"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9"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9"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9"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9"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9"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9"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9"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0"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0"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0"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0"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0"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0"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0"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0"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0"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0"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0"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0"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0"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0"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0"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0"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0"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0"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4"/>
      <c r="BS28" s="294" t="str">
        <f ca="true">+IF(OFFSET('Water Data'!$D$27,0,10*ROW('Water Data'!D22))="","",OFFSET('Water Data'!$D$27,0,10*ROW('Water Data'!D22)))</f>
        <v/>
      </c>
      <c r="BT28" s="294" t="str">
        <f ca="true">+IF(OFFSET('Water Data'!$D$28,0,10*ROW('Water Data'!D22))="","",OFFSET('Water Data'!$D$28,0,10*ROW('Water Data'!D22)))</f>
        <v/>
      </c>
      <c r="BU28" s="294" t="str">
        <f ca="true">+IF(OFFSET('Water Data'!$D$29,0,10*ROW('Water Data'!D22))="","",OFFSET('Water Data'!$D$29,0,10*ROW('Water Data'!D22)))</f>
        <v/>
      </c>
      <c r="BV28" s="294" t="str">
        <f ca="true">+IF(OFFSET('Water Data'!$E$27,0,10*ROW('Water Data'!E22))="","",OFFSET('Water Data'!$E$27,0,10*ROW('Water Data'!E22)))</f>
        <v/>
      </c>
      <c r="BW28" s="294" t="str">
        <f ca="true">+IF(OFFSET('Water Data'!$E$28,0,10*ROW('Water Data'!E22))="","",OFFSET('Water Data'!$E$28,0,10*ROW('Water Data'!E22)))</f>
        <v/>
      </c>
      <c r="BX28" s="294" t="str">
        <f ca="true">+IF(OFFSET('Water Data'!$E$29,0,10*ROW('Water Data'!E22))="","",OFFSET('Water Data'!$E$29,0,10*ROW('Water Data'!E22)))</f>
        <v/>
      </c>
      <c r="BY28" s="294" t="str">
        <f ca="true">+IF(OFFSET('Water Data'!$F$27,0,10*ROW('Water Data'!F22))="","",OFFSET('Water Data'!$F$27,0,10*ROW('Water Data'!F22)))</f>
        <v/>
      </c>
      <c r="BZ28" s="294" t="str">
        <f ca="true">+IF(OFFSET('Water Data'!$F$28,0,10*ROW('Water Data'!F22))="","",OFFSET('Water Data'!$F$28,0,10*ROW('Water Data'!F22)))</f>
        <v/>
      </c>
      <c r="CA28" s="294" t="str">
        <f ca="true">+IF(OFFSET('Water Data'!$F$29,0,10*ROW('Water Data'!F22))="","",OFFSET('Water Data'!$F$29,0,10*ROW('Water Data'!F22)))</f>
        <v/>
      </c>
      <c r="CB28" s="294" t="str">
        <f ca="true">+IF(OFFSET('Water Data'!$G$27,0,10*ROW('Water Data'!G22))="","",OFFSET('Water Data'!$G$27,0,10*ROW('Water Data'!G22)))</f>
        <v/>
      </c>
      <c r="CC28" s="294" t="str">
        <f ca="true">+IF(OFFSET('Water Data'!$G$28,0,10*ROW('Water Data'!G22))="","",OFFSET('Water Data'!$G$28,0,10*ROW('Water Data'!G22)))</f>
        <v/>
      </c>
      <c r="CD28" s="294" t="str">
        <f ca="true">+IF(OFFSET('Water Data'!$G$29,0,10*ROW('Water Data'!G22))="","",OFFSET('Water Data'!$G$29,0,10*ROW('Water Data'!G22)))</f>
        <v/>
      </c>
      <c r="CE28" s="294" t="str">
        <f ca="true">+IF(OFFSET('Water Data'!$H$27,0,10*ROW('Water Data'!H22))="","",OFFSET('Water Data'!$H$27,0,10*ROW('Water Data'!H22)))</f>
        <v/>
      </c>
      <c r="CF28" s="294" t="str">
        <f ca="true">+IF(OFFSET('Water Data'!$H$28,0,10*ROW('Water Data'!H22))="","",OFFSET('Water Data'!$H$28,0,10*ROW('Water Data'!H22)))</f>
        <v/>
      </c>
      <c r="CG28" s="294" t="str">
        <f ca="true">+IF(OFFSET('Water Data'!$H$29,0,10*ROW('Water Data'!H22))="","",OFFSET('Water Data'!$H$29,0,10*ROW('Water Data'!H22)))</f>
        <v/>
      </c>
      <c r="CH28" s="294" t="str">
        <f ca="true">+IF(OFFSET('Water Data'!$I$27,0,10*ROW('Water Data'!I22))="","",OFFSET('Water Data'!$I$27,0,10*ROW('Water Data'!I22)))</f>
        <v/>
      </c>
      <c r="CI28" s="294" t="str">
        <f ca="true">+IF(OFFSET('Water Data'!$I$28,0,10*ROW('Water Data'!I22))="","",OFFSET('Water Data'!$I$28,0,10*ROW('Water Data'!I22)))</f>
        <v/>
      </c>
      <c r="CJ28" s="294" t="str">
        <f ca="true">+IF(OFFSET('Water Data'!$I$29,0,10*ROW('Water Data'!I22))="","",OFFSET('Water Data'!$I$29,0,10*ROW('Water Data'!I22)))</f>
        <v/>
      </c>
      <c r="CK28" s="294" t="str">
        <f ca="true">+IF(OFFSET('Sanitation Data'!$D$28,0,10*ROW('Sanitation Data'!D22))="","",OFFSET('Sanitation Data'!$D$28,0,10*ROW('Sanitation Data'!D22)))</f>
        <v/>
      </c>
      <c r="CL28" s="294" t="str">
        <f ca="true">+IF(OFFSET('Sanitation Data'!$D$29,0,10*ROW('Sanitation Data'!D22))="","",OFFSET('Sanitation Data'!$D$29,0,10*ROW('Sanitation Data'!D22)))</f>
        <v/>
      </c>
      <c r="CM28" s="294" t="str">
        <f ca="true">+IF(OFFSET('Sanitation Data'!$D$30,0,10*ROW('Sanitation Data'!D22))="","",OFFSET('Sanitation Data'!$D$30,0,10*ROW('Sanitation Data'!D22)))</f>
        <v/>
      </c>
      <c r="CN28" s="294" t="str">
        <f ca="true">+IF(OFFSET('Sanitation Data'!$D$31,0,10*ROW('Sanitation Data'!D22))="","",OFFSET('Sanitation Data'!$D$31,0,10*ROW('Sanitation Data'!D22)))</f>
        <v/>
      </c>
      <c r="CO28" s="294" t="str">
        <f ca="true">+IF(OFFSET('Sanitation Data'!$D$32,0,10*ROW('Sanitation Data'!D22))="","",OFFSET('Sanitation Data'!$D$32,0,10*ROW('Sanitation Data'!D22)))</f>
        <v/>
      </c>
      <c r="CP28" s="294" t="str">
        <f ca="true">+IF(OFFSET('Sanitation Data'!$E$28,0,10*ROW('Sanitation Data'!E22))="","",OFFSET('Sanitation Data'!$E$28,0,10*ROW('Sanitation Data'!E22)))</f>
        <v/>
      </c>
      <c r="CQ28" s="294" t="str">
        <f ca="true">+IF(OFFSET('Sanitation Data'!$E$29,0,10*ROW('Sanitation Data'!E22))="","",OFFSET('Sanitation Data'!$E$29,0,10*ROW('Sanitation Data'!E22)))</f>
        <v/>
      </c>
      <c r="CR28" s="294" t="str">
        <f ca="true">+IF(OFFSET('Sanitation Data'!$E$30,0,10*ROW('Sanitation Data'!E22))="","",OFFSET('Sanitation Data'!$E$30,0,10*ROW('Sanitation Data'!E22)))</f>
        <v/>
      </c>
      <c r="CS28" s="294" t="str">
        <f ca="true">+IF(OFFSET('Sanitation Data'!$E$31,0,10*ROW('Sanitation Data'!E22))="","",OFFSET('Sanitation Data'!$E$31,0,10*ROW('Sanitation Data'!E22)))</f>
        <v/>
      </c>
      <c r="CT28" s="294" t="str">
        <f ca="true">+IF(OFFSET('Sanitation Data'!$E$32,0,10*ROW('Sanitation Data'!E22))="","",OFFSET('Sanitation Data'!$E$32,0,10*ROW('Sanitation Data'!E22)))</f>
        <v/>
      </c>
      <c r="CU28" s="294" t="str">
        <f ca="true">+IF(OFFSET('Sanitation Data'!$F$28,0,10*ROW('Sanitation Data'!F22))="","",OFFSET('Sanitation Data'!$F$28,0,10*ROW('Sanitation Data'!F22)))</f>
        <v/>
      </c>
      <c r="CV28" s="294" t="str">
        <f ca="true">+IF(OFFSET('Sanitation Data'!$F$29,0,10*ROW('Sanitation Data'!F22))="","",OFFSET('Sanitation Data'!$F$29,0,10*ROW('Sanitation Data'!F22)))</f>
        <v/>
      </c>
      <c r="CW28" s="294" t="str">
        <f ca="true">+IF(OFFSET('Sanitation Data'!$F$30,0,10*ROW('Sanitation Data'!F22))="","",OFFSET('Sanitation Data'!$F$30,0,10*ROW('Sanitation Data'!F22)))</f>
        <v/>
      </c>
      <c r="CX28" s="294" t="str">
        <f ca="true">+IF(OFFSET('Sanitation Data'!$F$31,0,10*ROW('Sanitation Data'!F22))="","",OFFSET('Sanitation Data'!$F$31,0,10*ROW('Sanitation Data'!F22)))</f>
        <v/>
      </c>
      <c r="CY28" s="294" t="str">
        <f ca="true">+IF(OFFSET('Sanitation Data'!$F$32,0,10*ROW('Sanitation Data'!F22))="","",OFFSET('Sanitation Data'!$F$32,0,10*ROW('Sanitation Data'!F22)))</f>
        <v/>
      </c>
      <c r="CZ28" s="294" t="str">
        <f ca="true">+IF(OFFSET('Sanitation Data'!$G$28,0,10*ROW('Sanitation Data'!G22))="","",OFFSET('Sanitation Data'!$G$28,0,10*ROW('Sanitation Data'!G22)))</f>
        <v/>
      </c>
      <c r="DA28" s="294" t="str">
        <f ca="true">+IF(OFFSET('Sanitation Data'!$G$29,0,10*ROW('Sanitation Data'!G22))="","",OFFSET('Sanitation Data'!$G$29,0,10*ROW('Sanitation Data'!G22)))</f>
        <v/>
      </c>
      <c r="DB28" s="294" t="str">
        <f ca="true">+IF(OFFSET('Sanitation Data'!$G$30,0,10*ROW('Sanitation Data'!G22))="","",OFFSET('Sanitation Data'!$G$30,0,10*ROW('Sanitation Data'!G22)))</f>
        <v/>
      </c>
      <c r="DC28" s="294" t="str">
        <f ca="true">+IF(OFFSET('Sanitation Data'!$G$31,0,10*ROW('Sanitation Data'!G22))="","",OFFSET('Sanitation Data'!$G$31,0,10*ROW('Sanitation Data'!G22)))</f>
        <v/>
      </c>
      <c r="DD28" s="294" t="str">
        <f ca="true">+IF(OFFSET('Sanitation Data'!$G$32,0,10*ROW('Sanitation Data'!G22))="","",OFFSET('Sanitation Data'!$G$32,0,10*ROW('Sanitation Data'!G22)))</f>
        <v/>
      </c>
      <c r="DE28" s="294" t="str">
        <f ca="true">+IF(OFFSET('Sanitation Data'!$H$28,0,10*ROW('Sanitation Data'!H22))="","",OFFSET('Sanitation Data'!$H$28,0,10*ROW('Sanitation Data'!H22)))</f>
        <v/>
      </c>
      <c r="DF28" s="294" t="str">
        <f ca="true">+IF(OFFSET('Sanitation Data'!$H$29,0,10*ROW('Sanitation Data'!H22))="","",OFFSET('Sanitation Data'!$H$29,0,10*ROW('Sanitation Data'!H22)))</f>
        <v/>
      </c>
      <c r="DG28" s="294" t="str">
        <f ca="true">+IF(OFFSET('Sanitation Data'!$H$30,0,10*ROW('Sanitation Data'!H22))="","",OFFSET('Sanitation Data'!$H$30,0,10*ROW('Sanitation Data'!H22)))</f>
        <v/>
      </c>
      <c r="DH28" s="294" t="str">
        <f ca="true">+IF(OFFSET('Sanitation Data'!$H$31,0,10*ROW('Sanitation Data'!H22))="","",OFFSET('Sanitation Data'!$H$31,0,10*ROW('Sanitation Data'!H22)))</f>
        <v/>
      </c>
      <c r="DI28" s="294" t="str">
        <f ca="true">+IF(OFFSET('Sanitation Data'!$H$32,0,10*ROW('Sanitation Data'!H22))="","",OFFSET('Sanitation Data'!$H$32,0,10*ROW('Sanitation Data'!H22)))</f>
        <v/>
      </c>
      <c r="DJ28" s="294" t="str">
        <f ca="true">+IF(OFFSET('Sanitation Data'!$I$28,0,10*ROW('Sanitation Data'!I22))="","",OFFSET('Sanitation Data'!$I$28,0,10*ROW('Sanitation Data'!I22)))</f>
        <v/>
      </c>
      <c r="DK28" s="294" t="str">
        <f ca="true">+IF(OFFSET('Sanitation Data'!$I$29,0,10*ROW('Sanitation Data'!I22))="","",OFFSET('Sanitation Data'!$I$29,0,10*ROW('Sanitation Data'!I22)))</f>
        <v/>
      </c>
      <c r="DL28" s="294" t="str">
        <f ca="true">+IF(OFFSET('Sanitation Data'!$I$30,0,10*ROW('Sanitation Data'!I22))="","",OFFSET('Sanitation Data'!$I$30,0,10*ROW('Sanitation Data'!I22)))</f>
        <v/>
      </c>
      <c r="DM28" s="294" t="str">
        <f ca="true">+IF(OFFSET('Sanitation Data'!$I$31,0,10*ROW('Sanitation Data'!I22))="","",OFFSET('Sanitation Data'!$I$31,0,10*ROW('Sanitation Data'!I22)))</f>
        <v/>
      </c>
      <c r="DN28" s="294" t="str">
        <f ca="true">+IF(OFFSET('Sanitation Data'!$I$32,0,10*ROW('Sanitation Data'!I22))="","",OFFSET('Sanitation Data'!$I$32,0,10*ROW('Sanitation Data'!I22)))</f>
        <v/>
      </c>
      <c r="DO28" s="294" t="str">
        <f ca="true">+IF(OFFSET('Hygiene Data'!$D$11,0,10*ROW('Hygiene Data'!D22))="","",OFFSET('Hygiene Data'!$D$11,0,10*ROW('Hygiene Data'!D22)))</f>
        <v/>
      </c>
      <c r="DP28" s="294" t="str">
        <f ca="true">+IF(OFFSET('Hygiene Data'!$D$12,0,10*ROW('Hygiene Data'!D22))="","",OFFSET('Hygiene Data'!$D$12,0,10*ROW('Hygiene Data'!D22)))</f>
        <v/>
      </c>
      <c r="DQ28" s="294" t="str">
        <f ca="true">+IF(OFFSET('Hygiene Data'!$D$13,0,10*ROW('Hygiene Data'!D22))="","",OFFSET('Hygiene Data'!$D$13,0,10*ROW('Hygiene Data'!D22)))</f>
        <v/>
      </c>
      <c r="DR28" s="294" t="str">
        <f ca="true">+IF(OFFSET('Hygiene Data'!$E$11,0,10*ROW('Hygiene Data'!E22))="","",OFFSET('Hygiene Data'!$E$11,0,10*ROW('Hygiene Data'!E22)))</f>
        <v/>
      </c>
      <c r="DS28" s="294" t="str">
        <f ca="true">+IF(OFFSET('Hygiene Data'!$E$12,0,10*ROW('Hygiene Data'!E22))="","",OFFSET('Hygiene Data'!$E$12,0,10*ROW('Hygiene Data'!E22)))</f>
        <v/>
      </c>
      <c r="DT28" s="294" t="str">
        <f ca="true">+IF(OFFSET('Hygiene Data'!$E$13,0,10*ROW('Hygiene Data'!E22))="","",OFFSET('Hygiene Data'!$E$13,0,10*ROW('Hygiene Data'!E22)))</f>
        <v/>
      </c>
      <c r="DU28" s="294" t="str">
        <f ca="true">+IF(OFFSET('Hygiene Data'!$F$11,0,10*ROW('Hygiene Data'!F22))="","",OFFSET('Hygiene Data'!$F$11,0,10*ROW('Hygiene Data'!F22)))</f>
        <v/>
      </c>
      <c r="DV28" s="294" t="str">
        <f ca="true">+IF(OFFSET('Hygiene Data'!$F$12,0,10*ROW('Hygiene Data'!F22))="","",OFFSET('Hygiene Data'!$F$12,0,10*ROW('Hygiene Data'!F22)))</f>
        <v/>
      </c>
      <c r="DW28" s="294" t="str">
        <f ca="true">+IF(OFFSET('Hygiene Data'!$F$13,0,10*ROW('Hygiene Data'!F22))="","",OFFSET('Hygiene Data'!$F$13,0,10*ROW('Hygiene Data'!F22)))</f>
        <v/>
      </c>
      <c r="DX28" s="294" t="str">
        <f ca="true">+IF(OFFSET('Hygiene Data'!$G$11,0,10*ROW('Hygiene Data'!G22))="","",OFFSET('Hygiene Data'!$G$11,0,10*ROW('Hygiene Data'!G22)))</f>
        <v/>
      </c>
      <c r="DY28" s="294" t="str">
        <f ca="true">+IF(OFFSET('Hygiene Data'!$G$12,0,10*ROW('Hygiene Data'!G22))="","",OFFSET('Hygiene Data'!$G$12,0,10*ROW('Hygiene Data'!G22)))</f>
        <v/>
      </c>
      <c r="DZ28" s="294" t="str">
        <f ca="true">+IF(OFFSET('Hygiene Data'!$G$13,0,10*ROW('Hygiene Data'!G22))="","",OFFSET('Hygiene Data'!$G$13,0,10*ROW('Hygiene Data'!G22)))</f>
        <v/>
      </c>
      <c r="EA28" s="294" t="str">
        <f ca="true">+IF(OFFSET('Hygiene Data'!$H$11,0,10*ROW('Hygiene Data'!H22))="","",OFFSET('Hygiene Data'!$H$11,0,10*ROW('Hygiene Data'!H22)))</f>
        <v/>
      </c>
      <c r="EB28" s="294" t="str">
        <f ca="true">+IF(OFFSET('Hygiene Data'!$H$12,0,10*ROW('Hygiene Data'!H22))="","",OFFSET('Hygiene Data'!$H$12,0,10*ROW('Hygiene Data'!H22)))</f>
        <v/>
      </c>
      <c r="EC28" s="294" t="str">
        <f ca="true">+IF(OFFSET('Hygiene Data'!$H$13,0,10*ROW('Hygiene Data'!H22))="","",OFFSET('Hygiene Data'!$H$13,0,10*ROW('Hygiene Data'!H22)))</f>
        <v/>
      </c>
      <c r="ED28" s="294" t="str">
        <f ca="true">+IF(OFFSET('Hygiene Data'!$I$11,0,10*ROW('Hygiene Data'!I22))="","",OFFSET('Hygiene Data'!$I$11,0,10*ROW('Hygiene Data'!I22)))</f>
        <v/>
      </c>
      <c r="EE28" s="294" t="str">
        <f ca="true">+IF(OFFSET('Hygiene Data'!$I$12,0,10*ROW('Hygiene Data'!I22))="","",OFFSET('Hygiene Data'!$I$12,0,10*ROW('Hygiene Data'!I22)))</f>
        <v/>
      </c>
      <c r="EF28" s="294"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50" t="str">
        <f t="shared" ca="true" si="0"/>
        <v/>
      </c>
      <c r="D29" s="98"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8"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8"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8"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8"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8"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8"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8"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8"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8"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8"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8"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8"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8"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8"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8"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8"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8"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9"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9"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9"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9"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9"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9"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9"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9"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9"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9"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9"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9"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9"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9"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9"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9"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9"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9"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9"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9"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9"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9"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9"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9"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9"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9"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9"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9"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9"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9"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0"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0"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0"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0"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0"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0"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0"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0"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0"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0"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0"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0"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0"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0"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0"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0"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0"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0"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4"/>
      <c r="BS29" s="294" t="str">
        <f ca="true">+IF(OFFSET('Water Data'!$D$27,0,10*ROW('Water Data'!D23))="","",OFFSET('Water Data'!$D$27,0,10*ROW('Water Data'!D23)))</f>
        <v/>
      </c>
      <c r="BT29" s="294" t="str">
        <f ca="true">+IF(OFFSET('Water Data'!$D$28,0,10*ROW('Water Data'!D23))="","",OFFSET('Water Data'!$D$28,0,10*ROW('Water Data'!D23)))</f>
        <v/>
      </c>
      <c r="BU29" s="294" t="str">
        <f ca="true">+IF(OFFSET('Water Data'!$D$29,0,10*ROW('Water Data'!D23))="","",OFFSET('Water Data'!$D$29,0,10*ROW('Water Data'!D23)))</f>
        <v/>
      </c>
      <c r="BV29" s="294" t="str">
        <f ca="true">+IF(OFFSET('Water Data'!$E$27,0,10*ROW('Water Data'!E23))="","",OFFSET('Water Data'!$E$27,0,10*ROW('Water Data'!E23)))</f>
        <v/>
      </c>
      <c r="BW29" s="294" t="str">
        <f ca="true">+IF(OFFSET('Water Data'!$E$28,0,10*ROW('Water Data'!E23))="","",OFFSET('Water Data'!$E$28,0,10*ROW('Water Data'!E23)))</f>
        <v/>
      </c>
      <c r="BX29" s="294" t="str">
        <f ca="true">+IF(OFFSET('Water Data'!$E$29,0,10*ROW('Water Data'!E23))="","",OFFSET('Water Data'!$E$29,0,10*ROW('Water Data'!E23)))</f>
        <v/>
      </c>
      <c r="BY29" s="294" t="str">
        <f ca="true">+IF(OFFSET('Water Data'!$F$27,0,10*ROW('Water Data'!F23))="","",OFFSET('Water Data'!$F$27,0,10*ROW('Water Data'!F23)))</f>
        <v/>
      </c>
      <c r="BZ29" s="294" t="str">
        <f ca="true">+IF(OFFSET('Water Data'!$F$28,0,10*ROW('Water Data'!F23))="","",OFFSET('Water Data'!$F$28,0,10*ROW('Water Data'!F23)))</f>
        <v/>
      </c>
      <c r="CA29" s="294" t="str">
        <f ca="true">+IF(OFFSET('Water Data'!$F$29,0,10*ROW('Water Data'!F23))="","",OFFSET('Water Data'!$F$29,0,10*ROW('Water Data'!F23)))</f>
        <v/>
      </c>
      <c r="CB29" s="294" t="str">
        <f ca="true">+IF(OFFSET('Water Data'!$G$27,0,10*ROW('Water Data'!G23))="","",OFFSET('Water Data'!$G$27,0,10*ROW('Water Data'!G23)))</f>
        <v/>
      </c>
      <c r="CC29" s="294" t="str">
        <f ca="true">+IF(OFFSET('Water Data'!$G$28,0,10*ROW('Water Data'!G23))="","",OFFSET('Water Data'!$G$28,0,10*ROW('Water Data'!G23)))</f>
        <v/>
      </c>
      <c r="CD29" s="294" t="str">
        <f ca="true">+IF(OFFSET('Water Data'!$G$29,0,10*ROW('Water Data'!G23))="","",OFFSET('Water Data'!$G$29,0,10*ROW('Water Data'!G23)))</f>
        <v/>
      </c>
      <c r="CE29" s="294" t="str">
        <f ca="true">+IF(OFFSET('Water Data'!$H$27,0,10*ROW('Water Data'!H23))="","",OFFSET('Water Data'!$H$27,0,10*ROW('Water Data'!H23)))</f>
        <v/>
      </c>
      <c r="CF29" s="294" t="str">
        <f ca="true">+IF(OFFSET('Water Data'!$H$28,0,10*ROW('Water Data'!H23))="","",OFFSET('Water Data'!$H$28,0,10*ROW('Water Data'!H23)))</f>
        <v/>
      </c>
      <c r="CG29" s="294" t="str">
        <f ca="true">+IF(OFFSET('Water Data'!$H$29,0,10*ROW('Water Data'!H23))="","",OFFSET('Water Data'!$H$29,0,10*ROW('Water Data'!H23)))</f>
        <v/>
      </c>
      <c r="CH29" s="294" t="str">
        <f ca="true">+IF(OFFSET('Water Data'!$I$27,0,10*ROW('Water Data'!I23))="","",OFFSET('Water Data'!$I$27,0,10*ROW('Water Data'!I23)))</f>
        <v/>
      </c>
      <c r="CI29" s="294" t="str">
        <f ca="true">+IF(OFFSET('Water Data'!$I$28,0,10*ROW('Water Data'!I23))="","",OFFSET('Water Data'!$I$28,0,10*ROW('Water Data'!I23)))</f>
        <v/>
      </c>
      <c r="CJ29" s="294" t="str">
        <f ca="true">+IF(OFFSET('Water Data'!$I$29,0,10*ROW('Water Data'!I23))="","",OFFSET('Water Data'!$I$29,0,10*ROW('Water Data'!I23)))</f>
        <v/>
      </c>
      <c r="CK29" s="294" t="str">
        <f ca="true">+IF(OFFSET('Sanitation Data'!$D$28,0,10*ROW('Sanitation Data'!D23))="","",OFFSET('Sanitation Data'!$D$28,0,10*ROW('Sanitation Data'!D23)))</f>
        <v/>
      </c>
      <c r="CL29" s="294" t="str">
        <f ca="true">+IF(OFFSET('Sanitation Data'!$D$29,0,10*ROW('Sanitation Data'!D23))="","",OFFSET('Sanitation Data'!$D$29,0,10*ROW('Sanitation Data'!D23)))</f>
        <v/>
      </c>
      <c r="CM29" s="294" t="str">
        <f ca="true">+IF(OFFSET('Sanitation Data'!$D$30,0,10*ROW('Sanitation Data'!D23))="","",OFFSET('Sanitation Data'!$D$30,0,10*ROW('Sanitation Data'!D23)))</f>
        <v/>
      </c>
      <c r="CN29" s="294" t="str">
        <f ca="true">+IF(OFFSET('Sanitation Data'!$D$31,0,10*ROW('Sanitation Data'!D23))="","",OFFSET('Sanitation Data'!$D$31,0,10*ROW('Sanitation Data'!D23)))</f>
        <v/>
      </c>
      <c r="CO29" s="294" t="str">
        <f ca="true">+IF(OFFSET('Sanitation Data'!$D$32,0,10*ROW('Sanitation Data'!D23))="","",OFFSET('Sanitation Data'!$D$32,0,10*ROW('Sanitation Data'!D23)))</f>
        <v/>
      </c>
      <c r="CP29" s="294" t="str">
        <f ca="true">+IF(OFFSET('Sanitation Data'!$E$28,0,10*ROW('Sanitation Data'!E23))="","",OFFSET('Sanitation Data'!$E$28,0,10*ROW('Sanitation Data'!E23)))</f>
        <v/>
      </c>
      <c r="CQ29" s="294" t="str">
        <f ca="true">+IF(OFFSET('Sanitation Data'!$E$29,0,10*ROW('Sanitation Data'!E23))="","",OFFSET('Sanitation Data'!$E$29,0,10*ROW('Sanitation Data'!E23)))</f>
        <v/>
      </c>
      <c r="CR29" s="294" t="str">
        <f ca="true">+IF(OFFSET('Sanitation Data'!$E$30,0,10*ROW('Sanitation Data'!E23))="","",OFFSET('Sanitation Data'!$E$30,0,10*ROW('Sanitation Data'!E23)))</f>
        <v/>
      </c>
      <c r="CS29" s="294" t="str">
        <f ca="true">+IF(OFFSET('Sanitation Data'!$E$31,0,10*ROW('Sanitation Data'!E23))="","",OFFSET('Sanitation Data'!$E$31,0,10*ROW('Sanitation Data'!E23)))</f>
        <v/>
      </c>
      <c r="CT29" s="294" t="str">
        <f ca="true">+IF(OFFSET('Sanitation Data'!$E$32,0,10*ROW('Sanitation Data'!E23))="","",OFFSET('Sanitation Data'!$E$32,0,10*ROW('Sanitation Data'!E23)))</f>
        <v/>
      </c>
      <c r="CU29" s="294" t="str">
        <f ca="true">+IF(OFFSET('Sanitation Data'!$F$28,0,10*ROW('Sanitation Data'!F23))="","",OFFSET('Sanitation Data'!$F$28,0,10*ROW('Sanitation Data'!F23)))</f>
        <v/>
      </c>
      <c r="CV29" s="294" t="str">
        <f ca="true">+IF(OFFSET('Sanitation Data'!$F$29,0,10*ROW('Sanitation Data'!F23))="","",OFFSET('Sanitation Data'!$F$29,0,10*ROW('Sanitation Data'!F23)))</f>
        <v/>
      </c>
      <c r="CW29" s="294" t="str">
        <f ca="true">+IF(OFFSET('Sanitation Data'!$F$30,0,10*ROW('Sanitation Data'!F23))="","",OFFSET('Sanitation Data'!$F$30,0,10*ROW('Sanitation Data'!F23)))</f>
        <v/>
      </c>
      <c r="CX29" s="294" t="str">
        <f ca="true">+IF(OFFSET('Sanitation Data'!$F$31,0,10*ROW('Sanitation Data'!F23))="","",OFFSET('Sanitation Data'!$F$31,0,10*ROW('Sanitation Data'!F23)))</f>
        <v/>
      </c>
      <c r="CY29" s="294" t="str">
        <f ca="true">+IF(OFFSET('Sanitation Data'!$F$32,0,10*ROW('Sanitation Data'!F23))="","",OFFSET('Sanitation Data'!$F$32,0,10*ROW('Sanitation Data'!F23)))</f>
        <v/>
      </c>
      <c r="CZ29" s="294" t="str">
        <f ca="true">+IF(OFFSET('Sanitation Data'!$G$28,0,10*ROW('Sanitation Data'!G23))="","",OFFSET('Sanitation Data'!$G$28,0,10*ROW('Sanitation Data'!G23)))</f>
        <v/>
      </c>
      <c r="DA29" s="294" t="str">
        <f ca="true">+IF(OFFSET('Sanitation Data'!$G$29,0,10*ROW('Sanitation Data'!G23))="","",OFFSET('Sanitation Data'!$G$29,0,10*ROW('Sanitation Data'!G23)))</f>
        <v/>
      </c>
      <c r="DB29" s="294" t="str">
        <f ca="true">+IF(OFFSET('Sanitation Data'!$G$30,0,10*ROW('Sanitation Data'!G23))="","",OFFSET('Sanitation Data'!$G$30,0,10*ROW('Sanitation Data'!G23)))</f>
        <v/>
      </c>
      <c r="DC29" s="294" t="str">
        <f ca="true">+IF(OFFSET('Sanitation Data'!$G$31,0,10*ROW('Sanitation Data'!G23))="","",OFFSET('Sanitation Data'!$G$31,0,10*ROW('Sanitation Data'!G23)))</f>
        <v/>
      </c>
      <c r="DD29" s="294" t="str">
        <f ca="true">+IF(OFFSET('Sanitation Data'!$G$32,0,10*ROW('Sanitation Data'!G23))="","",OFFSET('Sanitation Data'!$G$32,0,10*ROW('Sanitation Data'!G23)))</f>
        <v/>
      </c>
      <c r="DE29" s="294" t="str">
        <f ca="true">+IF(OFFSET('Sanitation Data'!$H$28,0,10*ROW('Sanitation Data'!H23))="","",OFFSET('Sanitation Data'!$H$28,0,10*ROW('Sanitation Data'!H23)))</f>
        <v/>
      </c>
      <c r="DF29" s="294" t="str">
        <f ca="true">+IF(OFFSET('Sanitation Data'!$H$29,0,10*ROW('Sanitation Data'!H23))="","",OFFSET('Sanitation Data'!$H$29,0,10*ROW('Sanitation Data'!H23)))</f>
        <v/>
      </c>
      <c r="DG29" s="294" t="str">
        <f ca="true">+IF(OFFSET('Sanitation Data'!$H$30,0,10*ROW('Sanitation Data'!H23))="","",OFFSET('Sanitation Data'!$H$30,0,10*ROW('Sanitation Data'!H23)))</f>
        <v/>
      </c>
      <c r="DH29" s="294" t="str">
        <f ca="true">+IF(OFFSET('Sanitation Data'!$H$31,0,10*ROW('Sanitation Data'!H23))="","",OFFSET('Sanitation Data'!$H$31,0,10*ROW('Sanitation Data'!H23)))</f>
        <v/>
      </c>
      <c r="DI29" s="294" t="str">
        <f ca="true">+IF(OFFSET('Sanitation Data'!$H$32,0,10*ROW('Sanitation Data'!H23))="","",OFFSET('Sanitation Data'!$H$32,0,10*ROW('Sanitation Data'!H23)))</f>
        <v/>
      </c>
      <c r="DJ29" s="294" t="str">
        <f ca="true">+IF(OFFSET('Sanitation Data'!$I$28,0,10*ROW('Sanitation Data'!I23))="","",OFFSET('Sanitation Data'!$I$28,0,10*ROW('Sanitation Data'!I23)))</f>
        <v/>
      </c>
      <c r="DK29" s="294" t="str">
        <f ca="true">+IF(OFFSET('Sanitation Data'!$I$29,0,10*ROW('Sanitation Data'!I23))="","",OFFSET('Sanitation Data'!$I$29,0,10*ROW('Sanitation Data'!I23)))</f>
        <v/>
      </c>
      <c r="DL29" s="294" t="str">
        <f ca="true">+IF(OFFSET('Sanitation Data'!$I$30,0,10*ROW('Sanitation Data'!I23))="","",OFFSET('Sanitation Data'!$I$30,0,10*ROW('Sanitation Data'!I23)))</f>
        <v/>
      </c>
      <c r="DM29" s="294" t="str">
        <f ca="true">+IF(OFFSET('Sanitation Data'!$I$31,0,10*ROW('Sanitation Data'!I23))="","",OFFSET('Sanitation Data'!$I$31,0,10*ROW('Sanitation Data'!I23)))</f>
        <v/>
      </c>
      <c r="DN29" s="294" t="str">
        <f ca="true">+IF(OFFSET('Sanitation Data'!$I$32,0,10*ROW('Sanitation Data'!I23))="","",OFFSET('Sanitation Data'!$I$32,0,10*ROW('Sanitation Data'!I23)))</f>
        <v/>
      </c>
      <c r="DO29" s="294" t="str">
        <f ca="true">+IF(OFFSET('Hygiene Data'!$D$11,0,10*ROW('Hygiene Data'!D23))="","",OFFSET('Hygiene Data'!$D$11,0,10*ROW('Hygiene Data'!D23)))</f>
        <v/>
      </c>
      <c r="DP29" s="294" t="str">
        <f ca="true">+IF(OFFSET('Hygiene Data'!$D$12,0,10*ROW('Hygiene Data'!D23))="","",OFFSET('Hygiene Data'!$D$12,0,10*ROW('Hygiene Data'!D23)))</f>
        <v/>
      </c>
      <c r="DQ29" s="294" t="str">
        <f ca="true">+IF(OFFSET('Hygiene Data'!$D$13,0,10*ROW('Hygiene Data'!D23))="","",OFFSET('Hygiene Data'!$D$13,0,10*ROW('Hygiene Data'!D23)))</f>
        <v/>
      </c>
      <c r="DR29" s="294" t="str">
        <f ca="true">+IF(OFFSET('Hygiene Data'!$E$11,0,10*ROW('Hygiene Data'!E23))="","",OFFSET('Hygiene Data'!$E$11,0,10*ROW('Hygiene Data'!E23)))</f>
        <v/>
      </c>
      <c r="DS29" s="294" t="str">
        <f ca="true">+IF(OFFSET('Hygiene Data'!$E$12,0,10*ROW('Hygiene Data'!E23))="","",OFFSET('Hygiene Data'!$E$12,0,10*ROW('Hygiene Data'!E23)))</f>
        <v/>
      </c>
      <c r="DT29" s="294" t="str">
        <f ca="true">+IF(OFFSET('Hygiene Data'!$E$13,0,10*ROW('Hygiene Data'!E23))="","",OFFSET('Hygiene Data'!$E$13,0,10*ROW('Hygiene Data'!E23)))</f>
        <v/>
      </c>
      <c r="DU29" s="294" t="str">
        <f ca="true">+IF(OFFSET('Hygiene Data'!$F$11,0,10*ROW('Hygiene Data'!F23))="","",OFFSET('Hygiene Data'!$F$11,0,10*ROW('Hygiene Data'!F23)))</f>
        <v/>
      </c>
      <c r="DV29" s="294" t="str">
        <f ca="true">+IF(OFFSET('Hygiene Data'!$F$12,0,10*ROW('Hygiene Data'!F23))="","",OFFSET('Hygiene Data'!$F$12,0,10*ROW('Hygiene Data'!F23)))</f>
        <v/>
      </c>
      <c r="DW29" s="294" t="str">
        <f ca="true">+IF(OFFSET('Hygiene Data'!$F$13,0,10*ROW('Hygiene Data'!F23))="","",OFFSET('Hygiene Data'!$F$13,0,10*ROW('Hygiene Data'!F23)))</f>
        <v/>
      </c>
      <c r="DX29" s="294" t="str">
        <f ca="true">+IF(OFFSET('Hygiene Data'!$G$11,0,10*ROW('Hygiene Data'!G23))="","",OFFSET('Hygiene Data'!$G$11,0,10*ROW('Hygiene Data'!G23)))</f>
        <v/>
      </c>
      <c r="DY29" s="294" t="str">
        <f ca="true">+IF(OFFSET('Hygiene Data'!$G$12,0,10*ROW('Hygiene Data'!G23))="","",OFFSET('Hygiene Data'!$G$12,0,10*ROW('Hygiene Data'!G23)))</f>
        <v/>
      </c>
      <c r="DZ29" s="294" t="str">
        <f ca="true">+IF(OFFSET('Hygiene Data'!$G$13,0,10*ROW('Hygiene Data'!G23))="","",OFFSET('Hygiene Data'!$G$13,0,10*ROW('Hygiene Data'!G23)))</f>
        <v/>
      </c>
      <c r="EA29" s="294" t="str">
        <f ca="true">+IF(OFFSET('Hygiene Data'!$H$11,0,10*ROW('Hygiene Data'!H23))="","",OFFSET('Hygiene Data'!$H$11,0,10*ROW('Hygiene Data'!H23)))</f>
        <v/>
      </c>
      <c r="EB29" s="294" t="str">
        <f ca="true">+IF(OFFSET('Hygiene Data'!$H$12,0,10*ROW('Hygiene Data'!H23))="","",OFFSET('Hygiene Data'!$H$12,0,10*ROW('Hygiene Data'!H23)))</f>
        <v/>
      </c>
      <c r="EC29" s="294" t="str">
        <f ca="true">+IF(OFFSET('Hygiene Data'!$H$13,0,10*ROW('Hygiene Data'!H23))="","",OFFSET('Hygiene Data'!$H$13,0,10*ROW('Hygiene Data'!H23)))</f>
        <v/>
      </c>
      <c r="ED29" s="294" t="str">
        <f ca="true">+IF(OFFSET('Hygiene Data'!$I$11,0,10*ROW('Hygiene Data'!I23))="","",OFFSET('Hygiene Data'!$I$11,0,10*ROW('Hygiene Data'!I23)))</f>
        <v/>
      </c>
      <c r="EE29" s="294" t="str">
        <f ca="true">+IF(OFFSET('Hygiene Data'!$I$12,0,10*ROW('Hygiene Data'!I23))="","",OFFSET('Hygiene Data'!$I$12,0,10*ROW('Hygiene Data'!I23)))</f>
        <v/>
      </c>
      <c r="EF29" s="294"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50" t="str">
        <f t="shared" ca="true" si="0"/>
        <v/>
      </c>
      <c r="D30" s="98"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8"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8"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8"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8"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8"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8"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8"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8"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8"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8"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8"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8"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8"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8"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8"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8"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8"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9"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9"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9"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9"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9"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9"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9"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9"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9"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9"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9"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9"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9"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9"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9"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9"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9"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9"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9"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9"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9"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9"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9"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9"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9"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9"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9"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9"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9"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9"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0"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0"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0"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0"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0"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0"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0"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0"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0"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0"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0"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0"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0"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0"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0"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0"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0"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0"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4"/>
      <c r="BS30" s="294" t="str">
        <f ca="true">+IF(OFFSET('Water Data'!$D$27,0,10*ROW('Water Data'!D24))="","",OFFSET('Water Data'!$D$27,0,10*ROW('Water Data'!D24)))</f>
        <v/>
      </c>
      <c r="BT30" s="294" t="str">
        <f ca="true">+IF(OFFSET('Water Data'!$D$28,0,10*ROW('Water Data'!D24))="","",OFFSET('Water Data'!$D$28,0,10*ROW('Water Data'!D24)))</f>
        <v/>
      </c>
      <c r="BU30" s="294" t="str">
        <f ca="true">+IF(OFFSET('Water Data'!$D$29,0,10*ROW('Water Data'!D24))="","",OFFSET('Water Data'!$D$29,0,10*ROW('Water Data'!D24)))</f>
        <v/>
      </c>
      <c r="BV30" s="294" t="str">
        <f ca="true">+IF(OFFSET('Water Data'!$E$27,0,10*ROW('Water Data'!E24))="","",OFFSET('Water Data'!$E$27,0,10*ROW('Water Data'!E24)))</f>
        <v/>
      </c>
      <c r="BW30" s="294" t="str">
        <f ca="true">+IF(OFFSET('Water Data'!$E$28,0,10*ROW('Water Data'!E24))="","",OFFSET('Water Data'!$E$28,0,10*ROW('Water Data'!E24)))</f>
        <v/>
      </c>
      <c r="BX30" s="294" t="str">
        <f ca="true">+IF(OFFSET('Water Data'!$E$29,0,10*ROW('Water Data'!E24))="","",OFFSET('Water Data'!$E$29,0,10*ROW('Water Data'!E24)))</f>
        <v/>
      </c>
      <c r="BY30" s="294" t="str">
        <f ca="true">+IF(OFFSET('Water Data'!$F$27,0,10*ROW('Water Data'!F24))="","",OFFSET('Water Data'!$F$27,0,10*ROW('Water Data'!F24)))</f>
        <v/>
      </c>
      <c r="BZ30" s="294" t="str">
        <f ca="true">+IF(OFFSET('Water Data'!$F$28,0,10*ROW('Water Data'!F24))="","",OFFSET('Water Data'!$F$28,0,10*ROW('Water Data'!F24)))</f>
        <v/>
      </c>
      <c r="CA30" s="294" t="str">
        <f ca="true">+IF(OFFSET('Water Data'!$F$29,0,10*ROW('Water Data'!F24))="","",OFFSET('Water Data'!$F$29,0,10*ROW('Water Data'!F24)))</f>
        <v/>
      </c>
      <c r="CB30" s="294" t="str">
        <f ca="true">+IF(OFFSET('Water Data'!$G$27,0,10*ROW('Water Data'!G24))="","",OFFSET('Water Data'!$G$27,0,10*ROW('Water Data'!G24)))</f>
        <v/>
      </c>
      <c r="CC30" s="294" t="str">
        <f ca="true">+IF(OFFSET('Water Data'!$G$28,0,10*ROW('Water Data'!G24))="","",OFFSET('Water Data'!$G$28,0,10*ROW('Water Data'!G24)))</f>
        <v/>
      </c>
      <c r="CD30" s="294" t="str">
        <f ca="true">+IF(OFFSET('Water Data'!$G$29,0,10*ROW('Water Data'!G24))="","",OFFSET('Water Data'!$G$29,0,10*ROW('Water Data'!G24)))</f>
        <v/>
      </c>
      <c r="CE30" s="294" t="str">
        <f ca="true">+IF(OFFSET('Water Data'!$H$27,0,10*ROW('Water Data'!H24))="","",OFFSET('Water Data'!$H$27,0,10*ROW('Water Data'!H24)))</f>
        <v/>
      </c>
      <c r="CF30" s="294" t="str">
        <f ca="true">+IF(OFFSET('Water Data'!$H$28,0,10*ROW('Water Data'!H24))="","",OFFSET('Water Data'!$H$28,0,10*ROW('Water Data'!H24)))</f>
        <v/>
      </c>
      <c r="CG30" s="294" t="str">
        <f ca="true">+IF(OFFSET('Water Data'!$H$29,0,10*ROW('Water Data'!H24))="","",OFFSET('Water Data'!$H$29,0,10*ROW('Water Data'!H24)))</f>
        <v/>
      </c>
      <c r="CH30" s="294" t="str">
        <f ca="true">+IF(OFFSET('Water Data'!$I$27,0,10*ROW('Water Data'!I24))="","",OFFSET('Water Data'!$I$27,0,10*ROW('Water Data'!I24)))</f>
        <v/>
      </c>
      <c r="CI30" s="294" t="str">
        <f ca="true">+IF(OFFSET('Water Data'!$I$28,0,10*ROW('Water Data'!I24))="","",OFFSET('Water Data'!$I$28,0,10*ROW('Water Data'!I24)))</f>
        <v/>
      </c>
      <c r="CJ30" s="294" t="str">
        <f ca="true">+IF(OFFSET('Water Data'!$I$29,0,10*ROW('Water Data'!I24))="","",OFFSET('Water Data'!$I$29,0,10*ROW('Water Data'!I24)))</f>
        <v/>
      </c>
      <c r="CK30" s="294" t="str">
        <f ca="true">+IF(OFFSET('Sanitation Data'!$D$28,0,10*ROW('Sanitation Data'!D24))="","",OFFSET('Sanitation Data'!$D$28,0,10*ROW('Sanitation Data'!D24)))</f>
        <v/>
      </c>
      <c r="CL30" s="294" t="str">
        <f ca="true">+IF(OFFSET('Sanitation Data'!$D$29,0,10*ROW('Sanitation Data'!D24))="","",OFFSET('Sanitation Data'!$D$29,0,10*ROW('Sanitation Data'!D24)))</f>
        <v/>
      </c>
      <c r="CM30" s="294" t="str">
        <f ca="true">+IF(OFFSET('Sanitation Data'!$D$30,0,10*ROW('Sanitation Data'!D24))="","",OFFSET('Sanitation Data'!$D$30,0,10*ROW('Sanitation Data'!D24)))</f>
        <v/>
      </c>
      <c r="CN30" s="294" t="str">
        <f ca="true">+IF(OFFSET('Sanitation Data'!$D$31,0,10*ROW('Sanitation Data'!D24))="","",OFFSET('Sanitation Data'!$D$31,0,10*ROW('Sanitation Data'!D24)))</f>
        <v/>
      </c>
      <c r="CO30" s="294" t="str">
        <f ca="true">+IF(OFFSET('Sanitation Data'!$D$32,0,10*ROW('Sanitation Data'!D24))="","",OFFSET('Sanitation Data'!$D$32,0,10*ROW('Sanitation Data'!D24)))</f>
        <v/>
      </c>
      <c r="CP30" s="294" t="str">
        <f ca="true">+IF(OFFSET('Sanitation Data'!$E$28,0,10*ROW('Sanitation Data'!E24))="","",OFFSET('Sanitation Data'!$E$28,0,10*ROW('Sanitation Data'!E24)))</f>
        <v/>
      </c>
      <c r="CQ30" s="294" t="str">
        <f ca="true">+IF(OFFSET('Sanitation Data'!$E$29,0,10*ROW('Sanitation Data'!E24))="","",OFFSET('Sanitation Data'!$E$29,0,10*ROW('Sanitation Data'!E24)))</f>
        <v/>
      </c>
      <c r="CR30" s="294" t="str">
        <f ca="true">+IF(OFFSET('Sanitation Data'!$E$30,0,10*ROW('Sanitation Data'!E24))="","",OFFSET('Sanitation Data'!$E$30,0,10*ROW('Sanitation Data'!E24)))</f>
        <v/>
      </c>
      <c r="CS30" s="294" t="str">
        <f ca="true">+IF(OFFSET('Sanitation Data'!$E$31,0,10*ROW('Sanitation Data'!E24))="","",OFFSET('Sanitation Data'!$E$31,0,10*ROW('Sanitation Data'!E24)))</f>
        <v/>
      </c>
      <c r="CT30" s="294" t="str">
        <f ca="true">+IF(OFFSET('Sanitation Data'!$E$32,0,10*ROW('Sanitation Data'!E24))="","",OFFSET('Sanitation Data'!$E$32,0,10*ROW('Sanitation Data'!E24)))</f>
        <v/>
      </c>
      <c r="CU30" s="294" t="str">
        <f ca="true">+IF(OFFSET('Sanitation Data'!$F$28,0,10*ROW('Sanitation Data'!F24))="","",OFFSET('Sanitation Data'!$F$28,0,10*ROW('Sanitation Data'!F24)))</f>
        <v/>
      </c>
      <c r="CV30" s="294" t="str">
        <f ca="true">+IF(OFFSET('Sanitation Data'!$F$29,0,10*ROW('Sanitation Data'!F24))="","",OFFSET('Sanitation Data'!$F$29,0,10*ROW('Sanitation Data'!F24)))</f>
        <v/>
      </c>
      <c r="CW30" s="294" t="str">
        <f ca="true">+IF(OFFSET('Sanitation Data'!$F$30,0,10*ROW('Sanitation Data'!F24))="","",OFFSET('Sanitation Data'!$F$30,0,10*ROW('Sanitation Data'!F24)))</f>
        <v/>
      </c>
      <c r="CX30" s="294" t="str">
        <f ca="true">+IF(OFFSET('Sanitation Data'!$F$31,0,10*ROW('Sanitation Data'!F24))="","",OFFSET('Sanitation Data'!$F$31,0,10*ROW('Sanitation Data'!F24)))</f>
        <v/>
      </c>
      <c r="CY30" s="294" t="str">
        <f ca="true">+IF(OFFSET('Sanitation Data'!$F$32,0,10*ROW('Sanitation Data'!F24))="","",OFFSET('Sanitation Data'!$F$32,0,10*ROW('Sanitation Data'!F24)))</f>
        <v/>
      </c>
      <c r="CZ30" s="294" t="str">
        <f ca="true">+IF(OFFSET('Sanitation Data'!$G$28,0,10*ROW('Sanitation Data'!G24))="","",OFFSET('Sanitation Data'!$G$28,0,10*ROW('Sanitation Data'!G24)))</f>
        <v/>
      </c>
      <c r="DA30" s="294" t="str">
        <f ca="true">+IF(OFFSET('Sanitation Data'!$G$29,0,10*ROW('Sanitation Data'!G24))="","",OFFSET('Sanitation Data'!$G$29,0,10*ROW('Sanitation Data'!G24)))</f>
        <v/>
      </c>
      <c r="DB30" s="294" t="str">
        <f ca="true">+IF(OFFSET('Sanitation Data'!$G$30,0,10*ROW('Sanitation Data'!G24))="","",OFFSET('Sanitation Data'!$G$30,0,10*ROW('Sanitation Data'!G24)))</f>
        <v/>
      </c>
      <c r="DC30" s="294" t="str">
        <f ca="true">+IF(OFFSET('Sanitation Data'!$G$31,0,10*ROW('Sanitation Data'!G24))="","",OFFSET('Sanitation Data'!$G$31,0,10*ROW('Sanitation Data'!G24)))</f>
        <v/>
      </c>
      <c r="DD30" s="294" t="str">
        <f ca="true">+IF(OFFSET('Sanitation Data'!$G$32,0,10*ROW('Sanitation Data'!G24))="","",OFFSET('Sanitation Data'!$G$32,0,10*ROW('Sanitation Data'!G24)))</f>
        <v/>
      </c>
      <c r="DE30" s="294" t="str">
        <f ca="true">+IF(OFFSET('Sanitation Data'!$H$28,0,10*ROW('Sanitation Data'!H24))="","",OFFSET('Sanitation Data'!$H$28,0,10*ROW('Sanitation Data'!H24)))</f>
        <v/>
      </c>
      <c r="DF30" s="294" t="str">
        <f ca="true">+IF(OFFSET('Sanitation Data'!$H$29,0,10*ROW('Sanitation Data'!H24))="","",OFFSET('Sanitation Data'!$H$29,0,10*ROW('Sanitation Data'!H24)))</f>
        <v/>
      </c>
      <c r="DG30" s="294" t="str">
        <f ca="true">+IF(OFFSET('Sanitation Data'!$H$30,0,10*ROW('Sanitation Data'!H24))="","",OFFSET('Sanitation Data'!$H$30,0,10*ROW('Sanitation Data'!H24)))</f>
        <v/>
      </c>
      <c r="DH30" s="294" t="str">
        <f ca="true">+IF(OFFSET('Sanitation Data'!$H$31,0,10*ROW('Sanitation Data'!H24))="","",OFFSET('Sanitation Data'!$H$31,0,10*ROW('Sanitation Data'!H24)))</f>
        <v/>
      </c>
      <c r="DI30" s="294" t="str">
        <f ca="true">+IF(OFFSET('Sanitation Data'!$H$32,0,10*ROW('Sanitation Data'!H24))="","",OFFSET('Sanitation Data'!$H$32,0,10*ROW('Sanitation Data'!H24)))</f>
        <v/>
      </c>
      <c r="DJ30" s="294" t="str">
        <f ca="true">+IF(OFFSET('Sanitation Data'!$I$28,0,10*ROW('Sanitation Data'!I24))="","",OFFSET('Sanitation Data'!$I$28,0,10*ROW('Sanitation Data'!I24)))</f>
        <v/>
      </c>
      <c r="DK30" s="294" t="str">
        <f ca="true">+IF(OFFSET('Sanitation Data'!$I$29,0,10*ROW('Sanitation Data'!I24))="","",OFFSET('Sanitation Data'!$I$29,0,10*ROW('Sanitation Data'!I24)))</f>
        <v/>
      </c>
      <c r="DL30" s="294" t="str">
        <f ca="true">+IF(OFFSET('Sanitation Data'!$I$30,0,10*ROW('Sanitation Data'!I24))="","",OFFSET('Sanitation Data'!$I$30,0,10*ROW('Sanitation Data'!I24)))</f>
        <v/>
      </c>
      <c r="DM30" s="294" t="str">
        <f ca="true">+IF(OFFSET('Sanitation Data'!$I$31,0,10*ROW('Sanitation Data'!I24))="","",OFFSET('Sanitation Data'!$I$31,0,10*ROW('Sanitation Data'!I24)))</f>
        <v/>
      </c>
      <c r="DN30" s="294" t="str">
        <f ca="true">+IF(OFFSET('Sanitation Data'!$I$32,0,10*ROW('Sanitation Data'!I24))="","",OFFSET('Sanitation Data'!$I$32,0,10*ROW('Sanitation Data'!I24)))</f>
        <v/>
      </c>
      <c r="DO30" s="294" t="str">
        <f ca="true">+IF(OFFSET('Hygiene Data'!$D$11,0,10*ROW('Hygiene Data'!D24))="","",OFFSET('Hygiene Data'!$D$11,0,10*ROW('Hygiene Data'!D24)))</f>
        <v/>
      </c>
      <c r="DP30" s="294" t="str">
        <f ca="true">+IF(OFFSET('Hygiene Data'!$D$12,0,10*ROW('Hygiene Data'!D24))="","",OFFSET('Hygiene Data'!$D$12,0,10*ROW('Hygiene Data'!D24)))</f>
        <v/>
      </c>
      <c r="DQ30" s="294" t="str">
        <f ca="true">+IF(OFFSET('Hygiene Data'!$D$13,0,10*ROW('Hygiene Data'!D24))="","",OFFSET('Hygiene Data'!$D$13,0,10*ROW('Hygiene Data'!D24)))</f>
        <v/>
      </c>
      <c r="DR30" s="294" t="str">
        <f ca="true">+IF(OFFSET('Hygiene Data'!$E$11,0,10*ROW('Hygiene Data'!E24))="","",OFFSET('Hygiene Data'!$E$11,0,10*ROW('Hygiene Data'!E24)))</f>
        <v/>
      </c>
      <c r="DS30" s="294" t="str">
        <f ca="true">+IF(OFFSET('Hygiene Data'!$E$12,0,10*ROW('Hygiene Data'!E24))="","",OFFSET('Hygiene Data'!$E$12,0,10*ROW('Hygiene Data'!E24)))</f>
        <v/>
      </c>
      <c r="DT30" s="294" t="str">
        <f ca="true">+IF(OFFSET('Hygiene Data'!$E$13,0,10*ROW('Hygiene Data'!E24))="","",OFFSET('Hygiene Data'!$E$13,0,10*ROW('Hygiene Data'!E24)))</f>
        <v/>
      </c>
      <c r="DU30" s="294" t="str">
        <f ca="true">+IF(OFFSET('Hygiene Data'!$F$11,0,10*ROW('Hygiene Data'!F24))="","",OFFSET('Hygiene Data'!$F$11,0,10*ROW('Hygiene Data'!F24)))</f>
        <v/>
      </c>
      <c r="DV30" s="294" t="str">
        <f ca="true">+IF(OFFSET('Hygiene Data'!$F$12,0,10*ROW('Hygiene Data'!F24))="","",OFFSET('Hygiene Data'!$F$12,0,10*ROW('Hygiene Data'!F24)))</f>
        <v/>
      </c>
      <c r="DW30" s="294" t="str">
        <f ca="true">+IF(OFFSET('Hygiene Data'!$F$13,0,10*ROW('Hygiene Data'!F24))="","",OFFSET('Hygiene Data'!$F$13,0,10*ROW('Hygiene Data'!F24)))</f>
        <v/>
      </c>
      <c r="DX30" s="294" t="str">
        <f ca="true">+IF(OFFSET('Hygiene Data'!$G$11,0,10*ROW('Hygiene Data'!G24))="","",OFFSET('Hygiene Data'!$G$11,0,10*ROW('Hygiene Data'!G24)))</f>
        <v/>
      </c>
      <c r="DY30" s="294" t="str">
        <f ca="true">+IF(OFFSET('Hygiene Data'!$G$12,0,10*ROW('Hygiene Data'!G24))="","",OFFSET('Hygiene Data'!$G$12,0,10*ROW('Hygiene Data'!G24)))</f>
        <v/>
      </c>
      <c r="DZ30" s="294" t="str">
        <f ca="true">+IF(OFFSET('Hygiene Data'!$G$13,0,10*ROW('Hygiene Data'!G24))="","",OFFSET('Hygiene Data'!$G$13,0,10*ROW('Hygiene Data'!G24)))</f>
        <v/>
      </c>
      <c r="EA30" s="294" t="str">
        <f ca="true">+IF(OFFSET('Hygiene Data'!$H$11,0,10*ROW('Hygiene Data'!H24))="","",OFFSET('Hygiene Data'!$H$11,0,10*ROW('Hygiene Data'!H24)))</f>
        <v/>
      </c>
      <c r="EB30" s="294" t="str">
        <f ca="true">+IF(OFFSET('Hygiene Data'!$H$12,0,10*ROW('Hygiene Data'!H24))="","",OFFSET('Hygiene Data'!$H$12,0,10*ROW('Hygiene Data'!H24)))</f>
        <v/>
      </c>
      <c r="EC30" s="294" t="str">
        <f ca="true">+IF(OFFSET('Hygiene Data'!$H$13,0,10*ROW('Hygiene Data'!H24))="","",OFFSET('Hygiene Data'!$H$13,0,10*ROW('Hygiene Data'!H24)))</f>
        <v/>
      </c>
      <c r="ED30" s="294" t="str">
        <f ca="true">+IF(OFFSET('Hygiene Data'!$I$11,0,10*ROW('Hygiene Data'!I24))="","",OFFSET('Hygiene Data'!$I$11,0,10*ROW('Hygiene Data'!I24)))</f>
        <v/>
      </c>
      <c r="EE30" s="294" t="str">
        <f ca="true">+IF(OFFSET('Hygiene Data'!$I$12,0,10*ROW('Hygiene Data'!I24))="","",OFFSET('Hygiene Data'!$I$12,0,10*ROW('Hygiene Data'!I24)))</f>
        <v/>
      </c>
      <c r="EF30" s="294"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50" t="str">
        <f t="shared" ca="true" si="0"/>
        <v/>
      </c>
      <c r="D31" s="98"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8"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8"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8"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8"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8"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8"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8"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8"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8"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8"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8"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8"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8"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8"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8"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8"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8"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9"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9"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9"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9"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9"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9"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9"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9"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9"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9"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9"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9"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9"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9"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9"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9"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9"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9"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9"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9"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9"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9"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9"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9"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9"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9"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9"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9"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9"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9"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0"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0"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0"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0"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0"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0"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0"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0"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0"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0"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0"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0"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0"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0"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0"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0"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0"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0"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4"/>
      <c r="BS31" s="294" t="str">
        <f ca="true">+IF(OFFSET('Water Data'!$D$27,0,10*ROW('Water Data'!D25))="","",OFFSET('Water Data'!$D$27,0,10*ROW('Water Data'!D25)))</f>
        <v/>
      </c>
      <c r="BT31" s="294" t="str">
        <f ca="true">+IF(OFFSET('Water Data'!$D$28,0,10*ROW('Water Data'!D25))="","",OFFSET('Water Data'!$D$28,0,10*ROW('Water Data'!D25)))</f>
        <v/>
      </c>
      <c r="BU31" s="294" t="str">
        <f ca="true">+IF(OFFSET('Water Data'!$D$29,0,10*ROW('Water Data'!D25))="","",OFFSET('Water Data'!$D$29,0,10*ROW('Water Data'!D25)))</f>
        <v/>
      </c>
      <c r="BV31" s="294" t="str">
        <f ca="true">+IF(OFFSET('Water Data'!$E$27,0,10*ROW('Water Data'!E25))="","",OFFSET('Water Data'!$E$27,0,10*ROW('Water Data'!E25)))</f>
        <v/>
      </c>
      <c r="BW31" s="294" t="str">
        <f ca="true">+IF(OFFSET('Water Data'!$E$28,0,10*ROW('Water Data'!E25))="","",OFFSET('Water Data'!$E$28,0,10*ROW('Water Data'!E25)))</f>
        <v/>
      </c>
      <c r="BX31" s="294" t="str">
        <f ca="true">+IF(OFFSET('Water Data'!$E$29,0,10*ROW('Water Data'!E25))="","",OFFSET('Water Data'!$E$29,0,10*ROW('Water Data'!E25)))</f>
        <v/>
      </c>
      <c r="BY31" s="294" t="str">
        <f ca="true">+IF(OFFSET('Water Data'!$F$27,0,10*ROW('Water Data'!F25))="","",OFFSET('Water Data'!$F$27,0,10*ROW('Water Data'!F25)))</f>
        <v/>
      </c>
      <c r="BZ31" s="294" t="str">
        <f ca="true">+IF(OFFSET('Water Data'!$F$28,0,10*ROW('Water Data'!F25))="","",OFFSET('Water Data'!$F$28,0,10*ROW('Water Data'!F25)))</f>
        <v/>
      </c>
      <c r="CA31" s="294" t="str">
        <f ca="true">+IF(OFFSET('Water Data'!$F$29,0,10*ROW('Water Data'!F25))="","",OFFSET('Water Data'!$F$29,0,10*ROW('Water Data'!F25)))</f>
        <v/>
      </c>
      <c r="CB31" s="294" t="str">
        <f ca="true">+IF(OFFSET('Water Data'!$G$27,0,10*ROW('Water Data'!G25))="","",OFFSET('Water Data'!$G$27,0,10*ROW('Water Data'!G25)))</f>
        <v/>
      </c>
      <c r="CC31" s="294" t="str">
        <f ca="true">+IF(OFFSET('Water Data'!$G$28,0,10*ROW('Water Data'!G25))="","",OFFSET('Water Data'!$G$28,0,10*ROW('Water Data'!G25)))</f>
        <v/>
      </c>
      <c r="CD31" s="294" t="str">
        <f ca="true">+IF(OFFSET('Water Data'!$G$29,0,10*ROW('Water Data'!G25))="","",OFFSET('Water Data'!$G$29,0,10*ROW('Water Data'!G25)))</f>
        <v/>
      </c>
      <c r="CE31" s="294" t="str">
        <f ca="true">+IF(OFFSET('Water Data'!$H$27,0,10*ROW('Water Data'!H25))="","",OFFSET('Water Data'!$H$27,0,10*ROW('Water Data'!H25)))</f>
        <v/>
      </c>
      <c r="CF31" s="294" t="str">
        <f ca="true">+IF(OFFSET('Water Data'!$H$28,0,10*ROW('Water Data'!H25))="","",OFFSET('Water Data'!$H$28,0,10*ROW('Water Data'!H25)))</f>
        <v/>
      </c>
      <c r="CG31" s="294" t="str">
        <f ca="true">+IF(OFFSET('Water Data'!$H$29,0,10*ROW('Water Data'!H25))="","",OFFSET('Water Data'!$H$29,0,10*ROW('Water Data'!H25)))</f>
        <v/>
      </c>
      <c r="CH31" s="294" t="str">
        <f ca="true">+IF(OFFSET('Water Data'!$I$27,0,10*ROW('Water Data'!I25))="","",OFFSET('Water Data'!$I$27,0,10*ROW('Water Data'!I25)))</f>
        <v/>
      </c>
      <c r="CI31" s="294" t="str">
        <f ca="true">+IF(OFFSET('Water Data'!$I$28,0,10*ROW('Water Data'!I25))="","",OFFSET('Water Data'!$I$28,0,10*ROW('Water Data'!I25)))</f>
        <v/>
      </c>
      <c r="CJ31" s="294" t="str">
        <f ca="true">+IF(OFFSET('Water Data'!$I$29,0,10*ROW('Water Data'!I25))="","",OFFSET('Water Data'!$I$29,0,10*ROW('Water Data'!I25)))</f>
        <v/>
      </c>
      <c r="CK31" s="294" t="str">
        <f ca="true">+IF(OFFSET('Sanitation Data'!$D$28,0,10*ROW('Sanitation Data'!D25))="","",OFFSET('Sanitation Data'!$D$28,0,10*ROW('Sanitation Data'!D25)))</f>
        <v/>
      </c>
      <c r="CL31" s="294" t="str">
        <f ca="true">+IF(OFFSET('Sanitation Data'!$D$29,0,10*ROW('Sanitation Data'!D25))="","",OFFSET('Sanitation Data'!$D$29,0,10*ROW('Sanitation Data'!D25)))</f>
        <v/>
      </c>
      <c r="CM31" s="294" t="str">
        <f ca="true">+IF(OFFSET('Sanitation Data'!$D$30,0,10*ROW('Sanitation Data'!D25))="","",OFFSET('Sanitation Data'!$D$30,0,10*ROW('Sanitation Data'!D25)))</f>
        <v/>
      </c>
      <c r="CN31" s="294" t="str">
        <f ca="true">+IF(OFFSET('Sanitation Data'!$D$31,0,10*ROW('Sanitation Data'!D25))="","",OFFSET('Sanitation Data'!$D$31,0,10*ROW('Sanitation Data'!D25)))</f>
        <v/>
      </c>
      <c r="CO31" s="294" t="str">
        <f ca="true">+IF(OFFSET('Sanitation Data'!$D$32,0,10*ROW('Sanitation Data'!D25))="","",OFFSET('Sanitation Data'!$D$32,0,10*ROW('Sanitation Data'!D25)))</f>
        <v/>
      </c>
      <c r="CP31" s="294" t="str">
        <f ca="true">+IF(OFFSET('Sanitation Data'!$E$28,0,10*ROW('Sanitation Data'!E25))="","",OFFSET('Sanitation Data'!$E$28,0,10*ROW('Sanitation Data'!E25)))</f>
        <v/>
      </c>
      <c r="CQ31" s="294" t="str">
        <f ca="true">+IF(OFFSET('Sanitation Data'!$E$29,0,10*ROW('Sanitation Data'!E25))="","",OFFSET('Sanitation Data'!$E$29,0,10*ROW('Sanitation Data'!E25)))</f>
        <v/>
      </c>
      <c r="CR31" s="294" t="str">
        <f ca="true">+IF(OFFSET('Sanitation Data'!$E$30,0,10*ROW('Sanitation Data'!E25))="","",OFFSET('Sanitation Data'!$E$30,0,10*ROW('Sanitation Data'!E25)))</f>
        <v/>
      </c>
      <c r="CS31" s="294" t="str">
        <f ca="true">+IF(OFFSET('Sanitation Data'!$E$31,0,10*ROW('Sanitation Data'!E25))="","",OFFSET('Sanitation Data'!$E$31,0,10*ROW('Sanitation Data'!E25)))</f>
        <v/>
      </c>
      <c r="CT31" s="294" t="str">
        <f ca="true">+IF(OFFSET('Sanitation Data'!$E$32,0,10*ROW('Sanitation Data'!E25))="","",OFFSET('Sanitation Data'!$E$32,0,10*ROW('Sanitation Data'!E25)))</f>
        <v/>
      </c>
      <c r="CU31" s="294" t="str">
        <f ca="true">+IF(OFFSET('Sanitation Data'!$F$28,0,10*ROW('Sanitation Data'!F25))="","",OFFSET('Sanitation Data'!$F$28,0,10*ROW('Sanitation Data'!F25)))</f>
        <v/>
      </c>
      <c r="CV31" s="294" t="str">
        <f ca="true">+IF(OFFSET('Sanitation Data'!$F$29,0,10*ROW('Sanitation Data'!F25))="","",OFFSET('Sanitation Data'!$F$29,0,10*ROW('Sanitation Data'!F25)))</f>
        <v/>
      </c>
      <c r="CW31" s="294" t="str">
        <f ca="true">+IF(OFFSET('Sanitation Data'!$F$30,0,10*ROW('Sanitation Data'!F25))="","",OFFSET('Sanitation Data'!$F$30,0,10*ROW('Sanitation Data'!F25)))</f>
        <v/>
      </c>
      <c r="CX31" s="294" t="str">
        <f ca="true">+IF(OFFSET('Sanitation Data'!$F$31,0,10*ROW('Sanitation Data'!F25))="","",OFFSET('Sanitation Data'!$F$31,0,10*ROW('Sanitation Data'!F25)))</f>
        <v/>
      </c>
      <c r="CY31" s="294" t="str">
        <f ca="true">+IF(OFFSET('Sanitation Data'!$F$32,0,10*ROW('Sanitation Data'!F25))="","",OFFSET('Sanitation Data'!$F$32,0,10*ROW('Sanitation Data'!F25)))</f>
        <v/>
      </c>
      <c r="CZ31" s="294" t="str">
        <f ca="true">+IF(OFFSET('Sanitation Data'!$G$28,0,10*ROW('Sanitation Data'!G25))="","",OFFSET('Sanitation Data'!$G$28,0,10*ROW('Sanitation Data'!G25)))</f>
        <v/>
      </c>
      <c r="DA31" s="294" t="str">
        <f ca="true">+IF(OFFSET('Sanitation Data'!$G$29,0,10*ROW('Sanitation Data'!G25))="","",OFFSET('Sanitation Data'!$G$29,0,10*ROW('Sanitation Data'!G25)))</f>
        <v/>
      </c>
      <c r="DB31" s="294" t="str">
        <f ca="true">+IF(OFFSET('Sanitation Data'!$G$30,0,10*ROW('Sanitation Data'!G25))="","",OFFSET('Sanitation Data'!$G$30,0,10*ROW('Sanitation Data'!G25)))</f>
        <v/>
      </c>
      <c r="DC31" s="294" t="str">
        <f ca="true">+IF(OFFSET('Sanitation Data'!$G$31,0,10*ROW('Sanitation Data'!G25))="","",OFFSET('Sanitation Data'!$G$31,0,10*ROW('Sanitation Data'!G25)))</f>
        <v/>
      </c>
      <c r="DD31" s="294" t="str">
        <f ca="true">+IF(OFFSET('Sanitation Data'!$G$32,0,10*ROW('Sanitation Data'!G25))="","",OFFSET('Sanitation Data'!$G$32,0,10*ROW('Sanitation Data'!G25)))</f>
        <v/>
      </c>
      <c r="DE31" s="294" t="str">
        <f ca="true">+IF(OFFSET('Sanitation Data'!$H$28,0,10*ROW('Sanitation Data'!H25))="","",OFFSET('Sanitation Data'!$H$28,0,10*ROW('Sanitation Data'!H25)))</f>
        <v/>
      </c>
      <c r="DF31" s="294" t="str">
        <f ca="true">+IF(OFFSET('Sanitation Data'!$H$29,0,10*ROW('Sanitation Data'!H25))="","",OFFSET('Sanitation Data'!$H$29,0,10*ROW('Sanitation Data'!H25)))</f>
        <v/>
      </c>
      <c r="DG31" s="294" t="str">
        <f ca="true">+IF(OFFSET('Sanitation Data'!$H$30,0,10*ROW('Sanitation Data'!H25))="","",OFFSET('Sanitation Data'!$H$30,0,10*ROW('Sanitation Data'!H25)))</f>
        <v/>
      </c>
      <c r="DH31" s="294" t="str">
        <f ca="true">+IF(OFFSET('Sanitation Data'!$H$31,0,10*ROW('Sanitation Data'!H25))="","",OFFSET('Sanitation Data'!$H$31,0,10*ROW('Sanitation Data'!H25)))</f>
        <v/>
      </c>
      <c r="DI31" s="294" t="str">
        <f ca="true">+IF(OFFSET('Sanitation Data'!$H$32,0,10*ROW('Sanitation Data'!H25))="","",OFFSET('Sanitation Data'!$H$32,0,10*ROW('Sanitation Data'!H25)))</f>
        <v/>
      </c>
      <c r="DJ31" s="294" t="str">
        <f ca="true">+IF(OFFSET('Sanitation Data'!$I$28,0,10*ROW('Sanitation Data'!I25))="","",OFFSET('Sanitation Data'!$I$28,0,10*ROW('Sanitation Data'!I25)))</f>
        <v/>
      </c>
      <c r="DK31" s="294" t="str">
        <f ca="true">+IF(OFFSET('Sanitation Data'!$I$29,0,10*ROW('Sanitation Data'!I25))="","",OFFSET('Sanitation Data'!$I$29,0,10*ROW('Sanitation Data'!I25)))</f>
        <v/>
      </c>
      <c r="DL31" s="294" t="str">
        <f ca="true">+IF(OFFSET('Sanitation Data'!$I$30,0,10*ROW('Sanitation Data'!I25))="","",OFFSET('Sanitation Data'!$I$30,0,10*ROW('Sanitation Data'!I25)))</f>
        <v/>
      </c>
      <c r="DM31" s="294" t="str">
        <f ca="true">+IF(OFFSET('Sanitation Data'!$I$31,0,10*ROW('Sanitation Data'!I25))="","",OFFSET('Sanitation Data'!$I$31,0,10*ROW('Sanitation Data'!I25)))</f>
        <v/>
      </c>
      <c r="DN31" s="294" t="str">
        <f ca="true">+IF(OFFSET('Sanitation Data'!$I$32,0,10*ROW('Sanitation Data'!I25))="","",OFFSET('Sanitation Data'!$I$32,0,10*ROW('Sanitation Data'!I25)))</f>
        <v/>
      </c>
      <c r="DO31" s="294" t="str">
        <f ca="true">+IF(OFFSET('Hygiene Data'!$D$11,0,10*ROW('Hygiene Data'!D25))="","",OFFSET('Hygiene Data'!$D$11,0,10*ROW('Hygiene Data'!D25)))</f>
        <v/>
      </c>
      <c r="DP31" s="294" t="str">
        <f ca="true">+IF(OFFSET('Hygiene Data'!$D$12,0,10*ROW('Hygiene Data'!D25))="","",OFFSET('Hygiene Data'!$D$12,0,10*ROW('Hygiene Data'!D25)))</f>
        <v/>
      </c>
      <c r="DQ31" s="294" t="str">
        <f ca="true">+IF(OFFSET('Hygiene Data'!$D$13,0,10*ROW('Hygiene Data'!D25))="","",OFFSET('Hygiene Data'!$D$13,0,10*ROW('Hygiene Data'!D25)))</f>
        <v/>
      </c>
      <c r="DR31" s="294" t="str">
        <f ca="true">+IF(OFFSET('Hygiene Data'!$E$11,0,10*ROW('Hygiene Data'!E25))="","",OFFSET('Hygiene Data'!$E$11,0,10*ROW('Hygiene Data'!E25)))</f>
        <v/>
      </c>
      <c r="DS31" s="294" t="str">
        <f ca="true">+IF(OFFSET('Hygiene Data'!$E$12,0,10*ROW('Hygiene Data'!E25))="","",OFFSET('Hygiene Data'!$E$12,0,10*ROW('Hygiene Data'!E25)))</f>
        <v/>
      </c>
      <c r="DT31" s="294" t="str">
        <f ca="true">+IF(OFFSET('Hygiene Data'!$E$13,0,10*ROW('Hygiene Data'!E25))="","",OFFSET('Hygiene Data'!$E$13,0,10*ROW('Hygiene Data'!E25)))</f>
        <v/>
      </c>
      <c r="DU31" s="294" t="str">
        <f ca="true">+IF(OFFSET('Hygiene Data'!$F$11,0,10*ROW('Hygiene Data'!F25))="","",OFFSET('Hygiene Data'!$F$11,0,10*ROW('Hygiene Data'!F25)))</f>
        <v/>
      </c>
      <c r="DV31" s="294" t="str">
        <f ca="true">+IF(OFFSET('Hygiene Data'!$F$12,0,10*ROW('Hygiene Data'!F25))="","",OFFSET('Hygiene Data'!$F$12,0,10*ROW('Hygiene Data'!F25)))</f>
        <v/>
      </c>
      <c r="DW31" s="294" t="str">
        <f ca="true">+IF(OFFSET('Hygiene Data'!$F$13,0,10*ROW('Hygiene Data'!F25))="","",OFFSET('Hygiene Data'!$F$13,0,10*ROW('Hygiene Data'!F25)))</f>
        <v/>
      </c>
      <c r="DX31" s="294" t="str">
        <f ca="true">+IF(OFFSET('Hygiene Data'!$G$11,0,10*ROW('Hygiene Data'!G25))="","",OFFSET('Hygiene Data'!$G$11,0,10*ROW('Hygiene Data'!G25)))</f>
        <v/>
      </c>
      <c r="DY31" s="294" t="str">
        <f ca="true">+IF(OFFSET('Hygiene Data'!$G$12,0,10*ROW('Hygiene Data'!G25))="","",OFFSET('Hygiene Data'!$G$12,0,10*ROW('Hygiene Data'!G25)))</f>
        <v/>
      </c>
      <c r="DZ31" s="294" t="str">
        <f ca="true">+IF(OFFSET('Hygiene Data'!$G$13,0,10*ROW('Hygiene Data'!G25))="","",OFFSET('Hygiene Data'!$G$13,0,10*ROW('Hygiene Data'!G25)))</f>
        <v/>
      </c>
      <c r="EA31" s="294" t="str">
        <f ca="true">+IF(OFFSET('Hygiene Data'!$H$11,0,10*ROW('Hygiene Data'!H25))="","",OFFSET('Hygiene Data'!$H$11,0,10*ROW('Hygiene Data'!H25)))</f>
        <v/>
      </c>
      <c r="EB31" s="294" t="str">
        <f ca="true">+IF(OFFSET('Hygiene Data'!$H$12,0,10*ROW('Hygiene Data'!H25))="","",OFFSET('Hygiene Data'!$H$12,0,10*ROW('Hygiene Data'!H25)))</f>
        <v/>
      </c>
      <c r="EC31" s="294" t="str">
        <f ca="true">+IF(OFFSET('Hygiene Data'!$H$13,0,10*ROW('Hygiene Data'!H25))="","",OFFSET('Hygiene Data'!$H$13,0,10*ROW('Hygiene Data'!H25)))</f>
        <v/>
      </c>
      <c r="ED31" s="294" t="str">
        <f ca="true">+IF(OFFSET('Hygiene Data'!$I$11,0,10*ROW('Hygiene Data'!I25))="","",OFFSET('Hygiene Data'!$I$11,0,10*ROW('Hygiene Data'!I25)))</f>
        <v/>
      </c>
      <c r="EE31" s="294" t="str">
        <f ca="true">+IF(OFFSET('Hygiene Data'!$I$12,0,10*ROW('Hygiene Data'!I25))="","",OFFSET('Hygiene Data'!$I$12,0,10*ROW('Hygiene Data'!I25)))</f>
        <v/>
      </c>
      <c r="EF31" s="294"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50" t="str">
        <f t="shared" ca="true" si="0"/>
        <v/>
      </c>
      <c r="D32" s="98"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8"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8"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8"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8"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8"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8"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8"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8"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8"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8"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8"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8"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8"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8"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8"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8"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8"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9"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9"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9"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9"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9"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9"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9"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9"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9"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9"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9"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9"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9"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9"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9"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9"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9"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9"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9"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9"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9"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9"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9"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9"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9"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9"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9"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9"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9"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9"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0"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0"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0"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0"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0"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0"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0"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0"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0"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0"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0"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0"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0"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0"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0"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0"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0"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0"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4"/>
      <c r="BS32" s="294" t="str">
        <f ca="true">+IF(OFFSET('Water Data'!$D$27,0,10*ROW('Water Data'!D26))="","",OFFSET('Water Data'!$D$27,0,10*ROW('Water Data'!D26)))</f>
        <v/>
      </c>
      <c r="BT32" s="294" t="str">
        <f ca="true">+IF(OFFSET('Water Data'!$D$28,0,10*ROW('Water Data'!D26))="","",OFFSET('Water Data'!$D$28,0,10*ROW('Water Data'!D26)))</f>
        <v/>
      </c>
      <c r="BU32" s="294" t="str">
        <f ca="true">+IF(OFFSET('Water Data'!$D$29,0,10*ROW('Water Data'!D26))="","",OFFSET('Water Data'!$D$29,0,10*ROW('Water Data'!D26)))</f>
        <v/>
      </c>
      <c r="BV32" s="294" t="str">
        <f ca="true">+IF(OFFSET('Water Data'!$E$27,0,10*ROW('Water Data'!E26))="","",OFFSET('Water Data'!$E$27,0,10*ROW('Water Data'!E26)))</f>
        <v/>
      </c>
      <c r="BW32" s="294" t="str">
        <f ca="true">+IF(OFFSET('Water Data'!$E$28,0,10*ROW('Water Data'!E26))="","",OFFSET('Water Data'!$E$28,0,10*ROW('Water Data'!E26)))</f>
        <v/>
      </c>
      <c r="BX32" s="294" t="str">
        <f ca="true">+IF(OFFSET('Water Data'!$E$29,0,10*ROW('Water Data'!E26))="","",OFFSET('Water Data'!$E$29,0,10*ROW('Water Data'!E26)))</f>
        <v/>
      </c>
      <c r="BY32" s="294" t="str">
        <f ca="true">+IF(OFFSET('Water Data'!$F$27,0,10*ROW('Water Data'!F26))="","",OFFSET('Water Data'!$F$27,0,10*ROW('Water Data'!F26)))</f>
        <v/>
      </c>
      <c r="BZ32" s="294" t="str">
        <f ca="true">+IF(OFFSET('Water Data'!$F$28,0,10*ROW('Water Data'!F26))="","",OFFSET('Water Data'!$F$28,0,10*ROW('Water Data'!F26)))</f>
        <v/>
      </c>
      <c r="CA32" s="294" t="str">
        <f ca="true">+IF(OFFSET('Water Data'!$F$29,0,10*ROW('Water Data'!F26))="","",OFFSET('Water Data'!$F$29,0,10*ROW('Water Data'!F26)))</f>
        <v/>
      </c>
      <c r="CB32" s="294" t="str">
        <f ca="true">+IF(OFFSET('Water Data'!$G$27,0,10*ROW('Water Data'!G26))="","",OFFSET('Water Data'!$G$27,0,10*ROW('Water Data'!G26)))</f>
        <v/>
      </c>
      <c r="CC32" s="294" t="str">
        <f ca="true">+IF(OFFSET('Water Data'!$G$28,0,10*ROW('Water Data'!G26))="","",OFFSET('Water Data'!$G$28,0,10*ROW('Water Data'!G26)))</f>
        <v/>
      </c>
      <c r="CD32" s="294" t="str">
        <f ca="true">+IF(OFFSET('Water Data'!$G$29,0,10*ROW('Water Data'!G26))="","",OFFSET('Water Data'!$G$29,0,10*ROW('Water Data'!G26)))</f>
        <v/>
      </c>
      <c r="CE32" s="294" t="str">
        <f ca="true">+IF(OFFSET('Water Data'!$H$27,0,10*ROW('Water Data'!H26))="","",OFFSET('Water Data'!$H$27,0,10*ROW('Water Data'!H26)))</f>
        <v/>
      </c>
      <c r="CF32" s="294" t="str">
        <f ca="true">+IF(OFFSET('Water Data'!$H$28,0,10*ROW('Water Data'!H26))="","",OFFSET('Water Data'!$H$28,0,10*ROW('Water Data'!H26)))</f>
        <v/>
      </c>
      <c r="CG32" s="294" t="str">
        <f ca="true">+IF(OFFSET('Water Data'!$H$29,0,10*ROW('Water Data'!H26))="","",OFFSET('Water Data'!$H$29,0,10*ROW('Water Data'!H26)))</f>
        <v/>
      </c>
      <c r="CH32" s="294" t="str">
        <f ca="true">+IF(OFFSET('Water Data'!$I$27,0,10*ROW('Water Data'!I26))="","",OFFSET('Water Data'!$I$27,0,10*ROW('Water Data'!I26)))</f>
        <v/>
      </c>
      <c r="CI32" s="294" t="str">
        <f ca="true">+IF(OFFSET('Water Data'!$I$28,0,10*ROW('Water Data'!I26))="","",OFFSET('Water Data'!$I$28,0,10*ROW('Water Data'!I26)))</f>
        <v/>
      </c>
      <c r="CJ32" s="294" t="str">
        <f ca="true">+IF(OFFSET('Water Data'!$I$29,0,10*ROW('Water Data'!I26))="","",OFFSET('Water Data'!$I$29,0,10*ROW('Water Data'!I26)))</f>
        <v/>
      </c>
      <c r="CK32" s="294" t="str">
        <f ca="true">+IF(OFFSET('Sanitation Data'!$D$28,0,10*ROW('Sanitation Data'!D26))="","",OFFSET('Sanitation Data'!$D$28,0,10*ROW('Sanitation Data'!D26)))</f>
        <v/>
      </c>
      <c r="CL32" s="294" t="str">
        <f ca="true">+IF(OFFSET('Sanitation Data'!$D$29,0,10*ROW('Sanitation Data'!D26))="","",OFFSET('Sanitation Data'!$D$29,0,10*ROW('Sanitation Data'!D26)))</f>
        <v/>
      </c>
      <c r="CM32" s="294" t="str">
        <f ca="true">+IF(OFFSET('Sanitation Data'!$D$30,0,10*ROW('Sanitation Data'!D26))="","",OFFSET('Sanitation Data'!$D$30,0,10*ROW('Sanitation Data'!D26)))</f>
        <v/>
      </c>
      <c r="CN32" s="294" t="str">
        <f ca="true">+IF(OFFSET('Sanitation Data'!$D$31,0,10*ROW('Sanitation Data'!D26))="","",OFFSET('Sanitation Data'!$D$31,0,10*ROW('Sanitation Data'!D26)))</f>
        <v/>
      </c>
      <c r="CO32" s="294" t="str">
        <f ca="true">+IF(OFFSET('Sanitation Data'!$D$32,0,10*ROW('Sanitation Data'!D26))="","",OFFSET('Sanitation Data'!$D$32,0,10*ROW('Sanitation Data'!D26)))</f>
        <v/>
      </c>
      <c r="CP32" s="294" t="str">
        <f ca="true">+IF(OFFSET('Sanitation Data'!$E$28,0,10*ROW('Sanitation Data'!E26))="","",OFFSET('Sanitation Data'!$E$28,0,10*ROW('Sanitation Data'!E26)))</f>
        <v/>
      </c>
      <c r="CQ32" s="294" t="str">
        <f ca="true">+IF(OFFSET('Sanitation Data'!$E$29,0,10*ROW('Sanitation Data'!E26))="","",OFFSET('Sanitation Data'!$E$29,0,10*ROW('Sanitation Data'!E26)))</f>
        <v/>
      </c>
      <c r="CR32" s="294" t="str">
        <f ca="true">+IF(OFFSET('Sanitation Data'!$E$30,0,10*ROW('Sanitation Data'!E26))="","",OFFSET('Sanitation Data'!$E$30,0,10*ROW('Sanitation Data'!E26)))</f>
        <v/>
      </c>
      <c r="CS32" s="294" t="str">
        <f ca="true">+IF(OFFSET('Sanitation Data'!$E$31,0,10*ROW('Sanitation Data'!E26))="","",OFFSET('Sanitation Data'!$E$31,0,10*ROW('Sanitation Data'!E26)))</f>
        <v/>
      </c>
      <c r="CT32" s="294" t="str">
        <f ca="true">+IF(OFFSET('Sanitation Data'!$E$32,0,10*ROW('Sanitation Data'!E26))="","",OFFSET('Sanitation Data'!$E$32,0,10*ROW('Sanitation Data'!E26)))</f>
        <v/>
      </c>
      <c r="CU32" s="294" t="str">
        <f ca="true">+IF(OFFSET('Sanitation Data'!$F$28,0,10*ROW('Sanitation Data'!F26))="","",OFFSET('Sanitation Data'!$F$28,0,10*ROW('Sanitation Data'!F26)))</f>
        <v/>
      </c>
      <c r="CV32" s="294" t="str">
        <f ca="true">+IF(OFFSET('Sanitation Data'!$F$29,0,10*ROW('Sanitation Data'!F26))="","",OFFSET('Sanitation Data'!$F$29,0,10*ROW('Sanitation Data'!F26)))</f>
        <v/>
      </c>
      <c r="CW32" s="294" t="str">
        <f ca="true">+IF(OFFSET('Sanitation Data'!$F$30,0,10*ROW('Sanitation Data'!F26))="","",OFFSET('Sanitation Data'!$F$30,0,10*ROW('Sanitation Data'!F26)))</f>
        <v/>
      </c>
      <c r="CX32" s="294" t="str">
        <f ca="true">+IF(OFFSET('Sanitation Data'!$F$31,0,10*ROW('Sanitation Data'!F26))="","",OFFSET('Sanitation Data'!$F$31,0,10*ROW('Sanitation Data'!F26)))</f>
        <v/>
      </c>
      <c r="CY32" s="294" t="str">
        <f ca="true">+IF(OFFSET('Sanitation Data'!$F$32,0,10*ROW('Sanitation Data'!F26))="","",OFFSET('Sanitation Data'!$F$32,0,10*ROW('Sanitation Data'!F26)))</f>
        <v/>
      </c>
      <c r="CZ32" s="294" t="str">
        <f ca="true">+IF(OFFSET('Sanitation Data'!$G$28,0,10*ROW('Sanitation Data'!G26))="","",OFFSET('Sanitation Data'!$G$28,0,10*ROW('Sanitation Data'!G26)))</f>
        <v/>
      </c>
      <c r="DA32" s="294" t="str">
        <f ca="true">+IF(OFFSET('Sanitation Data'!$G$29,0,10*ROW('Sanitation Data'!G26))="","",OFFSET('Sanitation Data'!$G$29,0,10*ROW('Sanitation Data'!G26)))</f>
        <v/>
      </c>
      <c r="DB32" s="294" t="str">
        <f ca="true">+IF(OFFSET('Sanitation Data'!$G$30,0,10*ROW('Sanitation Data'!G26))="","",OFFSET('Sanitation Data'!$G$30,0,10*ROW('Sanitation Data'!G26)))</f>
        <v/>
      </c>
      <c r="DC32" s="294" t="str">
        <f ca="true">+IF(OFFSET('Sanitation Data'!$G$31,0,10*ROW('Sanitation Data'!G26))="","",OFFSET('Sanitation Data'!$G$31,0,10*ROW('Sanitation Data'!G26)))</f>
        <v/>
      </c>
      <c r="DD32" s="294" t="str">
        <f ca="true">+IF(OFFSET('Sanitation Data'!$G$32,0,10*ROW('Sanitation Data'!G26))="","",OFFSET('Sanitation Data'!$G$32,0,10*ROW('Sanitation Data'!G26)))</f>
        <v/>
      </c>
      <c r="DE32" s="294" t="str">
        <f ca="true">+IF(OFFSET('Sanitation Data'!$H$28,0,10*ROW('Sanitation Data'!H26))="","",OFFSET('Sanitation Data'!$H$28,0,10*ROW('Sanitation Data'!H26)))</f>
        <v/>
      </c>
      <c r="DF32" s="294" t="str">
        <f ca="true">+IF(OFFSET('Sanitation Data'!$H$29,0,10*ROW('Sanitation Data'!H26))="","",OFFSET('Sanitation Data'!$H$29,0,10*ROW('Sanitation Data'!H26)))</f>
        <v/>
      </c>
      <c r="DG32" s="294" t="str">
        <f ca="true">+IF(OFFSET('Sanitation Data'!$H$30,0,10*ROW('Sanitation Data'!H26))="","",OFFSET('Sanitation Data'!$H$30,0,10*ROW('Sanitation Data'!H26)))</f>
        <v/>
      </c>
      <c r="DH32" s="294" t="str">
        <f ca="true">+IF(OFFSET('Sanitation Data'!$H$31,0,10*ROW('Sanitation Data'!H26))="","",OFFSET('Sanitation Data'!$H$31,0,10*ROW('Sanitation Data'!H26)))</f>
        <v/>
      </c>
      <c r="DI32" s="294" t="str">
        <f ca="true">+IF(OFFSET('Sanitation Data'!$H$32,0,10*ROW('Sanitation Data'!H26))="","",OFFSET('Sanitation Data'!$H$32,0,10*ROW('Sanitation Data'!H26)))</f>
        <v/>
      </c>
      <c r="DJ32" s="294" t="str">
        <f ca="true">+IF(OFFSET('Sanitation Data'!$I$28,0,10*ROW('Sanitation Data'!I26))="","",OFFSET('Sanitation Data'!$I$28,0,10*ROW('Sanitation Data'!I26)))</f>
        <v/>
      </c>
      <c r="DK32" s="294" t="str">
        <f ca="true">+IF(OFFSET('Sanitation Data'!$I$29,0,10*ROW('Sanitation Data'!I26))="","",OFFSET('Sanitation Data'!$I$29,0,10*ROW('Sanitation Data'!I26)))</f>
        <v/>
      </c>
      <c r="DL32" s="294" t="str">
        <f ca="true">+IF(OFFSET('Sanitation Data'!$I$30,0,10*ROW('Sanitation Data'!I26))="","",OFFSET('Sanitation Data'!$I$30,0,10*ROW('Sanitation Data'!I26)))</f>
        <v/>
      </c>
      <c r="DM32" s="294" t="str">
        <f ca="true">+IF(OFFSET('Sanitation Data'!$I$31,0,10*ROW('Sanitation Data'!I26))="","",OFFSET('Sanitation Data'!$I$31,0,10*ROW('Sanitation Data'!I26)))</f>
        <v/>
      </c>
      <c r="DN32" s="294" t="str">
        <f ca="true">+IF(OFFSET('Sanitation Data'!$I$32,0,10*ROW('Sanitation Data'!I26))="","",OFFSET('Sanitation Data'!$I$32,0,10*ROW('Sanitation Data'!I26)))</f>
        <v/>
      </c>
      <c r="DO32" s="294" t="str">
        <f ca="true">+IF(OFFSET('Hygiene Data'!$D$11,0,10*ROW('Hygiene Data'!D26))="","",OFFSET('Hygiene Data'!$D$11,0,10*ROW('Hygiene Data'!D26)))</f>
        <v/>
      </c>
      <c r="DP32" s="294" t="str">
        <f ca="true">+IF(OFFSET('Hygiene Data'!$D$12,0,10*ROW('Hygiene Data'!D26))="","",OFFSET('Hygiene Data'!$D$12,0,10*ROW('Hygiene Data'!D26)))</f>
        <v/>
      </c>
      <c r="DQ32" s="294" t="str">
        <f ca="true">+IF(OFFSET('Hygiene Data'!$D$13,0,10*ROW('Hygiene Data'!D26))="","",OFFSET('Hygiene Data'!$D$13,0,10*ROW('Hygiene Data'!D26)))</f>
        <v/>
      </c>
      <c r="DR32" s="294" t="str">
        <f ca="true">+IF(OFFSET('Hygiene Data'!$E$11,0,10*ROW('Hygiene Data'!E26))="","",OFFSET('Hygiene Data'!$E$11,0,10*ROW('Hygiene Data'!E26)))</f>
        <v/>
      </c>
      <c r="DS32" s="294" t="str">
        <f ca="true">+IF(OFFSET('Hygiene Data'!$E$12,0,10*ROW('Hygiene Data'!E26))="","",OFFSET('Hygiene Data'!$E$12,0,10*ROW('Hygiene Data'!E26)))</f>
        <v/>
      </c>
      <c r="DT32" s="294" t="str">
        <f ca="true">+IF(OFFSET('Hygiene Data'!$E$13,0,10*ROW('Hygiene Data'!E26))="","",OFFSET('Hygiene Data'!$E$13,0,10*ROW('Hygiene Data'!E26)))</f>
        <v/>
      </c>
      <c r="DU32" s="294" t="str">
        <f ca="true">+IF(OFFSET('Hygiene Data'!$F$11,0,10*ROW('Hygiene Data'!F26))="","",OFFSET('Hygiene Data'!$F$11,0,10*ROW('Hygiene Data'!F26)))</f>
        <v/>
      </c>
      <c r="DV32" s="294" t="str">
        <f ca="true">+IF(OFFSET('Hygiene Data'!$F$12,0,10*ROW('Hygiene Data'!F26))="","",OFFSET('Hygiene Data'!$F$12,0,10*ROW('Hygiene Data'!F26)))</f>
        <v/>
      </c>
      <c r="DW32" s="294" t="str">
        <f ca="true">+IF(OFFSET('Hygiene Data'!$F$13,0,10*ROW('Hygiene Data'!F26))="","",OFFSET('Hygiene Data'!$F$13,0,10*ROW('Hygiene Data'!F26)))</f>
        <v/>
      </c>
      <c r="DX32" s="294" t="str">
        <f ca="true">+IF(OFFSET('Hygiene Data'!$G$11,0,10*ROW('Hygiene Data'!G26))="","",OFFSET('Hygiene Data'!$G$11,0,10*ROW('Hygiene Data'!G26)))</f>
        <v/>
      </c>
      <c r="DY32" s="294" t="str">
        <f ca="true">+IF(OFFSET('Hygiene Data'!$G$12,0,10*ROW('Hygiene Data'!G26))="","",OFFSET('Hygiene Data'!$G$12,0,10*ROW('Hygiene Data'!G26)))</f>
        <v/>
      </c>
      <c r="DZ32" s="294" t="str">
        <f ca="true">+IF(OFFSET('Hygiene Data'!$G$13,0,10*ROW('Hygiene Data'!G26))="","",OFFSET('Hygiene Data'!$G$13,0,10*ROW('Hygiene Data'!G26)))</f>
        <v/>
      </c>
      <c r="EA32" s="294" t="str">
        <f ca="true">+IF(OFFSET('Hygiene Data'!$H$11,0,10*ROW('Hygiene Data'!H26))="","",OFFSET('Hygiene Data'!$H$11,0,10*ROW('Hygiene Data'!H26)))</f>
        <v/>
      </c>
      <c r="EB32" s="294" t="str">
        <f ca="true">+IF(OFFSET('Hygiene Data'!$H$12,0,10*ROW('Hygiene Data'!H26))="","",OFFSET('Hygiene Data'!$H$12,0,10*ROW('Hygiene Data'!H26)))</f>
        <v/>
      </c>
      <c r="EC32" s="294" t="str">
        <f ca="true">+IF(OFFSET('Hygiene Data'!$H$13,0,10*ROW('Hygiene Data'!H26))="","",OFFSET('Hygiene Data'!$H$13,0,10*ROW('Hygiene Data'!H26)))</f>
        <v/>
      </c>
      <c r="ED32" s="294" t="str">
        <f ca="true">+IF(OFFSET('Hygiene Data'!$I$11,0,10*ROW('Hygiene Data'!I26))="","",OFFSET('Hygiene Data'!$I$11,0,10*ROW('Hygiene Data'!I26)))</f>
        <v/>
      </c>
      <c r="EE32" s="294" t="str">
        <f ca="true">+IF(OFFSET('Hygiene Data'!$I$12,0,10*ROW('Hygiene Data'!I26))="","",OFFSET('Hygiene Data'!$I$12,0,10*ROW('Hygiene Data'!I26)))</f>
        <v/>
      </c>
      <c r="EF32" s="294"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50" t="str">
        <f t="shared" ca="true" si="0"/>
        <v/>
      </c>
      <c r="D33" s="98"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8"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8"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8"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8"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8"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8"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8"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8"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8"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8"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8"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8"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8"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8"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8"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8"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8"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9"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9"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9"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9"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9"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9"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9"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9"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9"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9"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9"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9"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9"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9"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9"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9"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9"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9"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9"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9"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9"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9"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9"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9"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9"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9"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9"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9"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9"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9"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0"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0"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0"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0"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0"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0"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0"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0"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0"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0"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0"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0"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0"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0"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0"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0"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0"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0"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4"/>
      <c r="BS33" s="294" t="str">
        <f ca="true">+IF(OFFSET('Water Data'!$D$27,0,10*ROW('Water Data'!D27))="","",OFFSET('Water Data'!$D$27,0,10*ROW('Water Data'!D27)))</f>
        <v/>
      </c>
      <c r="BT33" s="294" t="str">
        <f ca="true">+IF(OFFSET('Water Data'!$D$28,0,10*ROW('Water Data'!D27))="","",OFFSET('Water Data'!$D$28,0,10*ROW('Water Data'!D27)))</f>
        <v/>
      </c>
      <c r="BU33" s="294" t="str">
        <f ca="true">+IF(OFFSET('Water Data'!$D$29,0,10*ROW('Water Data'!D27))="","",OFFSET('Water Data'!$D$29,0,10*ROW('Water Data'!D27)))</f>
        <v/>
      </c>
      <c r="BV33" s="294" t="str">
        <f ca="true">+IF(OFFSET('Water Data'!$E$27,0,10*ROW('Water Data'!E27))="","",OFFSET('Water Data'!$E$27,0,10*ROW('Water Data'!E27)))</f>
        <v/>
      </c>
      <c r="BW33" s="294" t="str">
        <f ca="true">+IF(OFFSET('Water Data'!$E$28,0,10*ROW('Water Data'!E27))="","",OFFSET('Water Data'!$E$28,0,10*ROW('Water Data'!E27)))</f>
        <v/>
      </c>
      <c r="BX33" s="294" t="str">
        <f ca="true">+IF(OFFSET('Water Data'!$E$29,0,10*ROW('Water Data'!E27))="","",OFFSET('Water Data'!$E$29,0,10*ROW('Water Data'!E27)))</f>
        <v/>
      </c>
      <c r="BY33" s="294" t="str">
        <f ca="true">+IF(OFFSET('Water Data'!$F$27,0,10*ROW('Water Data'!F27))="","",OFFSET('Water Data'!$F$27,0,10*ROW('Water Data'!F27)))</f>
        <v/>
      </c>
      <c r="BZ33" s="294" t="str">
        <f ca="true">+IF(OFFSET('Water Data'!$F$28,0,10*ROW('Water Data'!F27))="","",OFFSET('Water Data'!$F$28,0,10*ROW('Water Data'!F27)))</f>
        <v/>
      </c>
      <c r="CA33" s="294" t="str">
        <f ca="true">+IF(OFFSET('Water Data'!$F$29,0,10*ROW('Water Data'!F27))="","",OFFSET('Water Data'!$F$29,0,10*ROW('Water Data'!F27)))</f>
        <v/>
      </c>
      <c r="CB33" s="294" t="str">
        <f ca="true">+IF(OFFSET('Water Data'!$G$27,0,10*ROW('Water Data'!G27))="","",OFFSET('Water Data'!$G$27,0,10*ROW('Water Data'!G27)))</f>
        <v/>
      </c>
      <c r="CC33" s="294" t="str">
        <f ca="true">+IF(OFFSET('Water Data'!$G$28,0,10*ROW('Water Data'!G27))="","",OFFSET('Water Data'!$G$28,0,10*ROW('Water Data'!G27)))</f>
        <v/>
      </c>
      <c r="CD33" s="294" t="str">
        <f ca="true">+IF(OFFSET('Water Data'!$G$29,0,10*ROW('Water Data'!G27))="","",OFFSET('Water Data'!$G$29,0,10*ROW('Water Data'!G27)))</f>
        <v/>
      </c>
      <c r="CE33" s="294" t="str">
        <f ca="true">+IF(OFFSET('Water Data'!$H$27,0,10*ROW('Water Data'!H27))="","",OFFSET('Water Data'!$H$27,0,10*ROW('Water Data'!H27)))</f>
        <v/>
      </c>
      <c r="CF33" s="294" t="str">
        <f ca="true">+IF(OFFSET('Water Data'!$H$28,0,10*ROW('Water Data'!H27))="","",OFFSET('Water Data'!$H$28,0,10*ROW('Water Data'!H27)))</f>
        <v/>
      </c>
      <c r="CG33" s="294" t="str">
        <f ca="true">+IF(OFFSET('Water Data'!$H$29,0,10*ROW('Water Data'!H27))="","",OFFSET('Water Data'!$H$29,0,10*ROW('Water Data'!H27)))</f>
        <v/>
      </c>
      <c r="CH33" s="294" t="str">
        <f ca="true">+IF(OFFSET('Water Data'!$I$27,0,10*ROW('Water Data'!I27))="","",OFFSET('Water Data'!$I$27,0,10*ROW('Water Data'!I27)))</f>
        <v/>
      </c>
      <c r="CI33" s="294" t="str">
        <f ca="true">+IF(OFFSET('Water Data'!$I$28,0,10*ROW('Water Data'!I27))="","",OFFSET('Water Data'!$I$28,0,10*ROW('Water Data'!I27)))</f>
        <v/>
      </c>
      <c r="CJ33" s="294" t="str">
        <f ca="true">+IF(OFFSET('Water Data'!$I$29,0,10*ROW('Water Data'!I27))="","",OFFSET('Water Data'!$I$29,0,10*ROW('Water Data'!I27)))</f>
        <v/>
      </c>
      <c r="CK33" s="294" t="str">
        <f ca="true">+IF(OFFSET('Sanitation Data'!$D$28,0,10*ROW('Sanitation Data'!D27))="","",OFFSET('Sanitation Data'!$D$28,0,10*ROW('Sanitation Data'!D27)))</f>
        <v/>
      </c>
      <c r="CL33" s="294" t="str">
        <f ca="true">+IF(OFFSET('Sanitation Data'!$D$29,0,10*ROW('Sanitation Data'!D27))="","",OFFSET('Sanitation Data'!$D$29,0,10*ROW('Sanitation Data'!D27)))</f>
        <v/>
      </c>
      <c r="CM33" s="294" t="str">
        <f ca="true">+IF(OFFSET('Sanitation Data'!$D$30,0,10*ROW('Sanitation Data'!D27))="","",OFFSET('Sanitation Data'!$D$30,0,10*ROW('Sanitation Data'!D27)))</f>
        <v/>
      </c>
      <c r="CN33" s="294" t="str">
        <f ca="true">+IF(OFFSET('Sanitation Data'!$D$31,0,10*ROW('Sanitation Data'!D27))="","",OFFSET('Sanitation Data'!$D$31,0,10*ROW('Sanitation Data'!D27)))</f>
        <v/>
      </c>
      <c r="CO33" s="294" t="str">
        <f ca="true">+IF(OFFSET('Sanitation Data'!$D$32,0,10*ROW('Sanitation Data'!D27))="","",OFFSET('Sanitation Data'!$D$32,0,10*ROW('Sanitation Data'!D27)))</f>
        <v/>
      </c>
      <c r="CP33" s="294" t="str">
        <f ca="true">+IF(OFFSET('Sanitation Data'!$E$28,0,10*ROW('Sanitation Data'!E27))="","",OFFSET('Sanitation Data'!$E$28,0,10*ROW('Sanitation Data'!E27)))</f>
        <v/>
      </c>
      <c r="CQ33" s="294" t="str">
        <f ca="true">+IF(OFFSET('Sanitation Data'!$E$29,0,10*ROW('Sanitation Data'!E27))="","",OFFSET('Sanitation Data'!$E$29,0,10*ROW('Sanitation Data'!E27)))</f>
        <v/>
      </c>
      <c r="CR33" s="294" t="str">
        <f ca="true">+IF(OFFSET('Sanitation Data'!$E$30,0,10*ROW('Sanitation Data'!E27))="","",OFFSET('Sanitation Data'!$E$30,0,10*ROW('Sanitation Data'!E27)))</f>
        <v/>
      </c>
      <c r="CS33" s="294" t="str">
        <f ca="true">+IF(OFFSET('Sanitation Data'!$E$31,0,10*ROW('Sanitation Data'!E27))="","",OFFSET('Sanitation Data'!$E$31,0,10*ROW('Sanitation Data'!E27)))</f>
        <v/>
      </c>
      <c r="CT33" s="294" t="str">
        <f ca="true">+IF(OFFSET('Sanitation Data'!$E$32,0,10*ROW('Sanitation Data'!E27))="","",OFFSET('Sanitation Data'!$E$32,0,10*ROW('Sanitation Data'!E27)))</f>
        <v/>
      </c>
      <c r="CU33" s="294" t="str">
        <f ca="true">+IF(OFFSET('Sanitation Data'!$F$28,0,10*ROW('Sanitation Data'!F27))="","",OFFSET('Sanitation Data'!$F$28,0,10*ROW('Sanitation Data'!F27)))</f>
        <v/>
      </c>
      <c r="CV33" s="294" t="str">
        <f ca="true">+IF(OFFSET('Sanitation Data'!$F$29,0,10*ROW('Sanitation Data'!F27))="","",OFFSET('Sanitation Data'!$F$29,0,10*ROW('Sanitation Data'!F27)))</f>
        <v/>
      </c>
      <c r="CW33" s="294" t="str">
        <f ca="true">+IF(OFFSET('Sanitation Data'!$F$30,0,10*ROW('Sanitation Data'!F27))="","",OFFSET('Sanitation Data'!$F$30,0,10*ROW('Sanitation Data'!F27)))</f>
        <v/>
      </c>
      <c r="CX33" s="294" t="str">
        <f ca="true">+IF(OFFSET('Sanitation Data'!$F$31,0,10*ROW('Sanitation Data'!F27))="","",OFFSET('Sanitation Data'!$F$31,0,10*ROW('Sanitation Data'!F27)))</f>
        <v/>
      </c>
      <c r="CY33" s="294" t="str">
        <f ca="true">+IF(OFFSET('Sanitation Data'!$F$32,0,10*ROW('Sanitation Data'!F27))="","",OFFSET('Sanitation Data'!$F$32,0,10*ROW('Sanitation Data'!F27)))</f>
        <v/>
      </c>
      <c r="CZ33" s="294" t="str">
        <f ca="true">+IF(OFFSET('Sanitation Data'!$G$28,0,10*ROW('Sanitation Data'!G27))="","",OFFSET('Sanitation Data'!$G$28,0,10*ROW('Sanitation Data'!G27)))</f>
        <v/>
      </c>
      <c r="DA33" s="294" t="str">
        <f ca="true">+IF(OFFSET('Sanitation Data'!$G$29,0,10*ROW('Sanitation Data'!G27))="","",OFFSET('Sanitation Data'!$G$29,0,10*ROW('Sanitation Data'!G27)))</f>
        <v/>
      </c>
      <c r="DB33" s="294" t="str">
        <f ca="true">+IF(OFFSET('Sanitation Data'!$G$30,0,10*ROW('Sanitation Data'!G27))="","",OFFSET('Sanitation Data'!$G$30,0,10*ROW('Sanitation Data'!G27)))</f>
        <v/>
      </c>
      <c r="DC33" s="294" t="str">
        <f ca="true">+IF(OFFSET('Sanitation Data'!$G$31,0,10*ROW('Sanitation Data'!G27))="","",OFFSET('Sanitation Data'!$G$31,0,10*ROW('Sanitation Data'!G27)))</f>
        <v/>
      </c>
      <c r="DD33" s="294" t="str">
        <f ca="true">+IF(OFFSET('Sanitation Data'!$G$32,0,10*ROW('Sanitation Data'!G27))="","",OFFSET('Sanitation Data'!$G$32,0,10*ROW('Sanitation Data'!G27)))</f>
        <v/>
      </c>
      <c r="DE33" s="294" t="str">
        <f ca="true">+IF(OFFSET('Sanitation Data'!$H$28,0,10*ROW('Sanitation Data'!H27))="","",OFFSET('Sanitation Data'!$H$28,0,10*ROW('Sanitation Data'!H27)))</f>
        <v/>
      </c>
      <c r="DF33" s="294" t="str">
        <f ca="true">+IF(OFFSET('Sanitation Data'!$H$29,0,10*ROW('Sanitation Data'!H27))="","",OFFSET('Sanitation Data'!$H$29,0,10*ROW('Sanitation Data'!H27)))</f>
        <v/>
      </c>
      <c r="DG33" s="294" t="str">
        <f ca="true">+IF(OFFSET('Sanitation Data'!$H$30,0,10*ROW('Sanitation Data'!H27))="","",OFFSET('Sanitation Data'!$H$30,0,10*ROW('Sanitation Data'!H27)))</f>
        <v/>
      </c>
      <c r="DH33" s="294" t="str">
        <f ca="true">+IF(OFFSET('Sanitation Data'!$H$31,0,10*ROW('Sanitation Data'!H27))="","",OFFSET('Sanitation Data'!$H$31,0,10*ROW('Sanitation Data'!H27)))</f>
        <v/>
      </c>
      <c r="DI33" s="294" t="str">
        <f ca="true">+IF(OFFSET('Sanitation Data'!$H$32,0,10*ROW('Sanitation Data'!H27))="","",OFFSET('Sanitation Data'!$H$32,0,10*ROW('Sanitation Data'!H27)))</f>
        <v/>
      </c>
      <c r="DJ33" s="294" t="str">
        <f ca="true">+IF(OFFSET('Sanitation Data'!$I$28,0,10*ROW('Sanitation Data'!I27))="","",OFFSET('Sanitation Data'!$I$28,0,10*ROW('Sanitation Data'!I27)))</f>
        <v/>
      </c>
      <c r="DK33" s="294" t="str">
        <f ca="true">+IF(OFFSET('Sanitation Data'!$I$29,0,10*ROW('Sanitation Data'!I27))="","",OFFSET('Sanitation Data'!$I$29,0,10*ROW('Sanitation Data'!I27)))</f>
        <v/>
      </c>
      <c r="DL33" s="294" t="str">
        <f ca="true">+IF(OFFSET('Sanitation Data'!$I$30,0,10*ROW('Sanitation Data'!I27))="","",OFFSET('Sanitation Data'!$I$30,0,10*ROW('Sanitation Data'!I27)))</f>
        <v/>
      </c>
      <c r="DM33" s="294" t="str">
        <f ca="true">+IF(OFFSET('Sanitation Data'!$I$31,0,10*ROW('Sanitation Data'!I27))="","",OFFSET('Sanitation Data'!$I$31,0,10*ROW('Sanitation Data'!I27)))</f>
        <v/>
      </c>
      <c r="DN33" s="294" t="str">
        <f ca="true">+IF(OFFSET('Sanitation Data'!$I$32,0,10*ROW('Sanitation Data'!I27))="","",OFFSET('Sanitation Data'!$I$32,0,10*ROW('Sanitation Data'!I27)))</f>
        <v/>
      </c>
      <c r="DO33" s="294" t="str">
        <f ca="true">+IF(OFFSET('Hygiene Data'!$D$11,0,10*ROW('Hygiene Data'!D27))="","",OFFSET('Hygiene Data'!$D$11,0,10*ROW('Hygiene Data'!D27)))</f>
        <v/>
      </c>
      <c r="DP33" s="294" t="str">
        <f ca="true">+IF(OFFSET('Hygiene Data'!$D$12,0,10*ROW('Hygiene Data'!D27))="","",OFFSET('Hygiene Data'!$D$12,0,10*ROW('Hygiene Data'!D27)))</f>
        <v/>
      </c>
      <c r="DQ33" s="294" t="str">
        <f ca="true">+IF(OFFSET('Hygiene Data'!$D$13,0,10*ROW('Hygiene Data'!D27))="","",OFFSET('Hygiene Data'!$D$13,0,10*ROW('Hygiene Data'!D27)))</f>
        <v/>
      </c>
      <c r="DR33" s="294" t="str">
        <f ca="true">+IF(OFFSET('Hygiene Data'!$E$11,0,10*ROW('Hygiene Data'!E27))="","",OFFSET('Hygiene Data'!$E$11,0,10*ROW('Hygiene Data'!E27)))</f>
        <v/>
      </c>
      <c r="DS33" s="294" t="str">
        <f ca="true">+IF(OFFSET('Hygiene Data'!$E$12,0,10*ROW('Hygiene Data'!E27))="","",OFFSET('Hygiene Data'!$E$12,0,10*ROW('Hygiene Data'!E27)))</f>
        <v/>
      </c>
      <c r="DT33" s="294" t="str">
        <f ca="true">+IF(OFFSET('Hygiene Data'!$E$13,0,10*ROW('Hygiene Data'!E27))="","",OFFSET('Hygiene Data'!$E$13,0,10*ROW('Hygiene Data'!E27)))</f>
        <v/>
      </c>
      <c r="DU33" s="294" t="str">
        <f ca="true">+IF(OFFSET('Hygiene Data'!$F$11,0,10*ROW('Hygiene Data'!F27))="","",OFFSET('Hygiene Data'!$F$11,0,10*ROW('Hygiene Data'!F27)))</f>
        <v/>
      </c>
      <c r="DV33" s="294" t="str">
        <f ca="true">+IF(OFFSET('Hygiene Data'!$F$12,0,10*ROW('Hygiene Data'!F27))="","",OFFSET('Hygiene Data'!$F$12,0,10*ROW('Hygiene Data'!F27)))</f>
        <v/>
      </c>
      <c r="DW33" s="294" t="str">
        <f ca="true">+IF(OFFSET('Hygiene Data'!$F$13,0,10*ROW('Hygiene Data'!F27))="","",OFFSET('Hygiene Data'!$F$13,0,10*ROW('Hygiene Data'!F27)))</f>
        <v/>
      </c>
      <c r="DX33" s="294" t="str">
        <f ca="true">+IF(OFFSET('Hygiene Data'!$G$11,0,10*ROW('Hygiene Data'!G27))="","",OFFSET('Hygiene Data'!$G$11,0,10*ROW('Hygiene Data'!G27)))</f>
        <v/>
      </c>
      <c r="DY33" s="294" t="str">
        <f ca="true">+IF(OFFSET('Hygiene Data'!$G$12,0,10*ROW('Hygiene Data'!G27))="","",OFFSET('Hygiene Data'!$G$12,0,10*ROW('Hygiene Data'!G27)))</f>
        <v/>
      </c>
      <c r="DZ33" s="294" t="str">
        <f ca="true">+IF(OFFSET('Hygiene Data'!$G$13,0,10*ROW('Hygiene Data'!G27))="","",OFFSET('Hygiene Data'!$G$13,0,10*ROW('Hygiene Data'!G27)))</f>
        <v/>
      </c>
      <c r="EA33" s="294" t="str">
        <f ca="true">+IF(OFFSET('Hygiene Data'!$H$11,0,10*ROW('Hygiene Data'!H27))="","",OFFSET('Hygiene Data'!$H$11,0,10*ROW('Hygiene Data'!H27)))</f>
        <v/>
      </c>
      <c r="EB33" s="294" t="str">
        <f ca="true">+IF(OFFSET('Hygiene Data'!$H$12,0,10*ROW('Hygiene Data'!H27))="","",OFFSET('Hygiene Data'!$H$12,0,10*ROW('Hygiene Data'!H27)))</f>
        <v/>
      </c>
      <c r="EC33" s="294" t="str">
        <f ca="true">+IF(OFFSET('Hygiene Data'!$H$13,0,10*ROW('Hygiene Data'!H27))="","",OFFSET('Hygiene Data'!$H$13,0,10*ROW('Hygiene Data'!H27)))</f>
        <v/>
      </c>
      <c r="ED33" s="294" t="str">
        <f ca="true">+IF(OFFSET('Hygiene Data'!$I$11,0,10*ROW('Hygiene Data'!I27))="","",OFFSET('Hygiene Data'!$I$11,0,10*ROW('Hygiene Data'!I27)))</f>
        <v/>
      </c>
      <c r="EE33" s="294" t="str">
        <f ca="true">+IF(OFFSET('Hygiene Data'!$I$12,0,10*ROW('Hygiene Data'!I27))="","",OFFSET('Hygiene Data'!$I$12,0,10*ROW('Hygiene Data'!I27)))</f>
        <v/>
      </c>
      <c r="EF33" s="294"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50" t="str">
        <f t="shared" ca="true" si="0"/>
        <v/>
      </c>
      <c r="D34" s="98"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8"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8"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8"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8"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8"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8"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8"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8"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8"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8"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8"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8"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8"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8"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8"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8"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8"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9"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9"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9"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9"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9"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9"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9"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9"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9"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9"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9"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9"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9"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9"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9"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9"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9"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9"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9"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9"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9"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9"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9"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9"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9"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9"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9"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9"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9"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9"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0"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0"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0"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0"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0"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0"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0"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0"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0"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0"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0"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0"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0"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0"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0"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0"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0"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0"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4"/>
      <c r="BS34" s="294" t="str">
        <f ca="true">+IF(OFFSET('Water Data'!$D$27,0,10*ROW('Water Data'!D28))="","",OFFSET('Water Data'!$D$27,0,10*ROW('Water Data'!D28)))</f>
        <v/>
      </c>
      <c r="BT34" s="294" t="str">
        <f ca="true">+IF(OFFSET('Water Data'!$D$28,0,10*ROW('Water Data'!D28))="","",OFFSET('Water Data'!$D$28,0,10*ROW('Water Data'!D28)))</f>
        <v/>
      </c>
      <c r="BU34" s="294" t="str">
        <f ca="true">+IF(OFFSET('Water Data'!$D$29,0,10*ROW('Water Data'!D28))="","",OFFSET('Water Data'!$D$29,0,10*ROW('Water Data'!D28)))</f>
        <v/>
      </c>
      <c r="BV34" s="294" t="str">
        <f ca="true">+IF(OFFSET('Water Data'!$E$27,0,10*ROW('Water Data'!E28))="","",OFFSET('Water Data'!$E$27,0,10*ROW('Water Data'!E28)))</f>
        <v/>
      </c>
      <c r="BW34" s="294" t="str">
        <f ca="true">+IF(OFFSET('Water Data'!$E$28,0,10*ROW('Water Data'!E28))="","",OFFSET('Water Data'!$E$28,0,10*ROW('Water Data'!E28)))</f>
        <v/>
      </c>
      <c r="BX34" s="294" t="str">
        <f ca="true">+IF(OFFSET('Water Data'!$E$29,0,10*ROW('Water Data'!E28))="","",OFFSET('Water Data'!$E$29,0,10*ROW('Water Data'!E28)))</f>
        <v/>
      </c>
      <c r="BY34" s="294" t="str">
        <f ca="true">+IF(OFFSET('Water Data'!$F$27,0,10*ROW('Water Data'!F28))="","",OFFSET('Water Data'!$F$27,0,10*ROW('Water Data'!F28)))</f>
        <v/>
      </c>
      <c r="BZ34" s="294" t="str">
        <f ca="true">+IF(OFFSET('Water Data'!$F$28,0,10*ROW('Water Data'!F28))="","",OFFSET('Water Data'!$F$28,0,10*ROW('Water Data'!F28)))</f>
        <v/>
      </c>
      <c r="CA34" s="294" t="str">
        <f ca="true">+IF(OFFSET('Water Data'!$F$29,0,10*ROW('Water Data'!F28))="","",OFFSET('Water Data'!$F$29,0,10*ROW('Water Data'!F28)))</f>
        <v/>
      </c>
      <c r="CB34" s="294" t="str">
        <f ca="true">+IF(OFFSET('Water Data'!$G$27,0,10*ROW('Water Data'!G28))="","",OFFSET('Water Data'!$G$27,0,10*ROW('Water Data'!G28)))</f>
        <v/>
      </c>
      <c r="CC34" s="294" t="str">
        <f ca="true">+IF(OFFSET('Water Data'!$G$28,0,10*ROW('Water Data'!G28))="","",OFFSET('Water Data'!$G$28,0,10*ROW('Water Data'!G28)))</f>
        <v/>
      </c>
      <c r="CD34" s="294" t="str">
        <f ca="true">+IF(OFFSET('Water Data'!$G$29,0,10*ROW('Water Data'!G28))="","",OFFSET('Water Data'!$G$29,0,10*ROW('Water Data'!G28)))</f>
        <v/>
      </c>
      <c r="CE34" s="294" t="str">
        <f ca="true">+IF(OFFSET('Water Data'!$H$27,0,10*ROW('Water Data'!H28))="","",OFFSET('Water Data'!$H$27,0,10*ROW('Water Data'!H28)))</f>
        <v/>
      </c>
      <c r="CF34" s="294" t="str">
        <f ca="true">+IF(OFFSET('Water Data'!$H$28,0,10*ROW('Water Data'!H28))="","",OFFSET('Water Data'!$H$28,0,10*ROW('Water Data'!H28)))</f>
        <v/>
      </c>
      <c r="CG34" s="294" t="str">
        <f ca="true">+IF(OFFSET('Water Data'!$H$29,0,10*ROW('Water Data'!H28))="","",OFFSET('Water Data'!$H$29,0,10*ROW('Water Data'!H28)))</f>
        <v/>
      </c>
      <c r="CH34" s="294" t="str">
        <f ca="true">+IF(OFFSET('Water Data'!$I$27,0,10*ROW('Water Data'!I28))="","",OFFSET('Water Data'!$I$27,0,10*ROW('Water Data'!I28)))</f>
        <v/>
      </c>
      <c r="CI34" s="294" t="str">
        <f ca="true">+IF(OFFSET('Water Data'!$I$28,0,10*ROW('Water Data'!I28))="","",OFFSET('Water Data'!$I$28,0,10*ROW('Water Data'!I28)))</f>
        <v/>
      </c>
      <c r="CJ34" s="294" t="str">
        <f ca="true">+IF(OFFSET('Water Data'!$I$29,0,10*ROW('Water Data'!I28))="","",OFFSET('Water Data'!$I$29,0,10*ROW('Water Data'!I28)))</f>
        <v/>
      </c>
      <c r="CK34" s="294" t="str">
        <f ca="true">+IF(OFFSET('Sanitation Data'!$D$28,0,10*ROW('Sanitation Data'!D28))="","",OFFSET('Sanitation Data'!$D$28,0,10*ROW('Sanitation Data'!D28)))</f>
        <v/>
      </c>
      <c r="CL34" s="294" t="str">
        <f ca="true">+IF(OFFSET('Sanitation Data'!$D$29,0,10*ROW('Sanitation Data'!D28))="","",OFFSET('Sanitation Data'!$D$29,0,10*ROW('Sanitation Data'!D28)))</f>
        <v/>
      </c>
      <c r="CM34" s="294" t="str">
        <f ca="true">+IF(OFFSET('Sanitation Data'!$D$30,0,10*ROW('Sanitation Data'!D28))="","",OFFSET('Sanitation Data'!$D$30,0,10*ROW('Sanitation Data'!D28)))</f>
        <v/>
      </c>
      <c r="CN34" s="294" t="str">
        <f ca="true">+IF(OFFSET('Sanitation Data'!$D$31,0,10*ROW('Sanitation Data'!D28))="","",OFFSET('Sanitation Data'!$D$31,0,10*ROW('Sanitation Data'!D28)))</f>
        <v/>
      </c>
      <c r="CO34" s="294" t="str">
        <f ca="true">+IF(OFFSET('Sanitation Data'!$D$32,0,10*ROW('Sanitation Data'!D28))="","",OFFSET('Sanitation Data'!$D$32,0,10*ROW('Sanitation Data'!D28)))</f>
        <v/>
      </c>
      <c r="CP34" s="294" t="str">
        <f ca="true">+IF(OFFSET('Sanitation Data'!$E$28,0,10*ROW('Sanitation Data'!E28))="","",OFFSET('Sanitation Data'!$E$28,0,10*ROW('Sanitation Data'!E28)))</f>
        <v/>
      </c>
      <c r="CQ34" s="294" t="str">
        <f ca="true">+IF(OFFSET('Sanitation Data'!$E$29,0,10*ROW('Sanitation Data'!E28))="","",OFFSET('Sanitation Data'!$E$29,0,10*ROW('Sanitation Data'!E28)))</f>
        <v/>
      </c>
      <c r="CR34" s="294" t="str">
        <f ca="true">+IF(OFFSET('Sanitation Data'!$E$30,0,10*ROW('Sanitation Data'!E28))="","",OFFSET('Sanitation Data'!$E$30,0,10*ROW('Sanitation Data'!E28)))</f>
        <v/>
      </c>
      <c r="CS34" s="294" t="str">
        <f ca="true">+IF(OFFSET('Sanitation Data'!$E$31,0,10*ROW('Sanitation Data'!E28))="","",OFFSET('Sanitation Data'!$E$31,0,10*ROW('Sanitation Data'!E28)))</f>
        <v/>
      </c>
      <c r="CT34" s="294" t="str">
        <f ca="true">+IF(OFFSET('Sanitation Data'!$E$32,0,10*ROW('Sanitation Data'!E28))="","",OFFSET('Sanitation Data'!$E$32,0,10*ROW('Sanitation Data'!E28)))</f>
        <v/>
      </c>
      <c r="CU34" s="294" t="str">
        <f ca="true">+IF(OFFSET('Sanitation Data'!$F$28,0,10*ROW('Sanitation Data'!F28))="","",OFFSET('Sanitation Data'!$F$28,0,10*ROW('Sanitation Data'!F28)))</f>
        <v/>
      </c>
      <c r="CV34" s="294" t="str">
        <f ca="true">+IF(OFFSET('Sanitation Data'!$F$29,0,10*ROW('Sanitation Data'!F28))="","",OFFSET('Sanitation Data'!$F$29,0,10*ROW('Sanitation Data'!F28)))</f>
        <v/>
      </c>
      <c r="CW34" s="294" t="str">
        <f ca="true">+IF(OFFSET('Sanitation Data'!$F$30,0,10*ROW('Sanitation Data'!F28))="","",OFFSET('Sanitation Data'!$F$30,0,10*ROW('Sanitation Data'!F28)))</f>
        <v/>
      </c>
      <c r="CX34" s="294" t="str">
        <f ca="true">+IF(OFFSET('Sanitation Data'!$F$31,0,10*ROW('Sanitation Data'!F28))="","",OFFSET('Sanitation Data'!$F$31,0,10*ROW('Sanitation Data'!F28)))</f>
        <v/>
      </c>
      <c r="CY34" s="294" t="str">
        <f ca="true">+IF(OFFSET('Sanitation Data'!$F$32,0,10*ROW('Sanitation Data'!F28))="","",OFFSET('Sanitation Data'!$F$32,0,10*ROW('Sanitation Data'!F28)))</f>
        <v/>
      </c>
      <c r="CZ34" s="294" t="str">
        <f ca="true">+IF(OFFSET('Sanitation Data'!$G$28,0,10*ROW('Sanitation Data'!G28))="","",OFFSET('Sanitation Data'!$G$28,0,10*ROW('Sanitation Data'!G28)))</f>
        <v/>
      </c>
      <c r="DA34" s="294" t="str">
        <f ca="true">+IF(OFFSET('Sanitation Data'!$G$29,0,10*ROW('Sanitation Data'!G28))="","",OFFSET('Sanitation Data'!$G$29,0,10*ROW('Sanitation Data'!G28)))</f>
        <v/>
      </c>
      <c r="DB34" s="294" t="str">
        <f ca="true">+IF(OFFSET('Sanitation Data'!$G$30,0,10*ROW('Sanitation Data'!G28))="","",OFFSET('Sanitation Data'!$G$30,0,10*ROW('Sanitation Data'!G28)))</f>
        <v/>
      </c>
      <c r="DC34" s="294" t="str">
        <f ca="true">+IF(OFFSET('Sanitation Data'!$G$31,0,10*ROW('Sanitation Data'!G28))="","",OFFSET('Sanitation Data'!$G$31,0,10*ROW('Sanitation Data'!G28)))</f>
        <v/>
      </c>
      <c r="DD34" s="294" t="str">
        <f ca="true">+IF(OFFSET('Sanitation Data'!$G$32,0,10*ROW('Sanitation Data'!G28))="","",OFFSET('Sanitation Data'!$G$32,0,10*ROW('Sanitation Data'!G28)))</f>
        <v/>
      </c>
      <c r="DE34" s="294" t="str">
        <f ca="true">+IF(OFFSET('Sanitation Data'!$H$28,0,10*ROW('Sanitation Data'!H28))="","",OFFSET('Sanitation Data'!$H$28,0,10*ROW('Sanitation Data'!H28)))</f>
        <v/>
      </c>
      <c r="DF34" s="294" t="str">
        <f ca="true">+IF(OFFSET('Sanitation Data'!$H$29,0,10*ROW('Sanitation Data'!H28))="","",OFFSET('Sanitation Data'!$H$29,0,10*ROW('Sanitation Data'!H28)))</f>
        <v/>
      </c>
      <c r="DG34" s="294" t="str">
        <f ca="true">+IF(OFFSET('Sanitation Data'!$H$30,0,10*ROW('Sanitation Data'!H28))="","",OFFSET('Sanitation Data'!$H$30,0,10*ROW('Sanitation Data'!H28)))</f>
        <v/>
      </c>
      <c r="DH34" s="294" t="str">
        <f ca="true">+IF(OFFSET('Sanitation Data'!$H$31,0,10*ROW('Sanitation Data'!H28))="","",OFFSET('Sanitation Data'!$H$31,0,10*ROW('Sanitation Data'!H28)))</f>
        <v/>
      </c>
      <c r="DI34" s="294" t="str">
        <f ca="true">+IF(OFFSET('Sanitation Data'!$H$32,0,10*ROW('Sanitation Data'!H28))="","",OFFSET('Sanitation Data'!$H$32,0,10*ROW('Sanitation Data'!H28)))</f>
        <v/>
      </c>
      <c r="DJ34" s="294" t="str">
        <f ca="true">+IF(OFFSET('Sanitation Data'!$I$28,0,10*ROW('Sanitation Data'!I28))="","",OFFSET('Sanitation Data'!$I$28,0,10*ROW('Sanitation Data'!I28)))</f>
        <v/>
      </c>
      <c r="DK34" s="294" t="str">
        <f ca="true">+IF(OFFSET('Sanitation Data'!$I$29,0,10*ROW('Sanitation Data'!I28))="","",OFFSET('Sanitation Data'!$I$29,0,10*ROW('Sanitation Data'!I28)))</f>
        <v/>
      </c>
      <c r="DL34" s="294" t="str">
        <f ca="true">+IF(OFFSET('Sanitation Data'!$I$30,0,10*ROW('Sanitation Data'!I28))="","",OFFSET('Sanitation Data'!$I$30,0,10*ROW('Sanitation Data'!I28)))</f>
        <v/>
      </c>
      <c r="DM34" s="294" t="str">
        <f ca="true">+IF(OFFSET('Sanitation Data'!$I$31,0,10*ROW('Sanitation Data'!I28))="","",OFFSET('Sanitation Data'!$I$31,0,10*ROW('Sanitation Data'!I28)))</f>
        <v/>
      </c>
      <c r="DN34" s="294" t="str">
        <f ca="true">+IF(OFFSET('Sanitation Data'!$I$32,0,10*ROW('Sanitation Data'!I28))="","",OFFSET('Sanitation Data'!$I$32,0,10*ROW('Sanitation Data'!I28)))</f>
        <v/>
      </c>
      <c r="DO34" s="294" t="str">
        <f ca="true">+IF(OFFSET('Hygiene Data'!$D$11,0,10*ROW('Hygiene Data'!D28))="","",OFFSET('Hygiene Data'!$D$11,0,10*ROW('Hygiene Data'!D28)))</f>
        <v/>
      </c>
      <c r="DP34" s="294" t="str">
        <f ca="true">+IF(OFFSET('Hygiene Data'!$D$12,0,10*ROW('Hygiene Data'!D28))="","",OFFSET('Hygiene Data'!$D$12,0,10*ROW('Hygiene Data'!D28)))</f>
        <v/>
      </c>
      <c r="DQ34" s="294" t="str">
        <f ca="true">+IF(OFFSET('Hygiene Data'!$D$13,0,10*ROW('Hygiene Data'!D28))="","",OFFSET('Hygiene Data'!$D$13,0,10*ROW('Hygiene Data'!D28)))</f>
        <v/>
      </c>
      <c r="DR34" s="294" t="str">
        <f ca="true">+IF(OFFSET('Hygiene Data'!$E$11,0,10*ROW('Hygiene Data'!E28))="","",OFFSET('Hygiene Data'!$E$11,0,10*ROW('Hygiene Data'!E28)))</f>
        <v/>
      </c>
      <c r="DS34" s="294" t="str">
        <f ca="true">+IF(OFFSET('Hygiene Data'!$E$12,0,10*ROW('Hygiene Data'!E28))="","",OFFSET('Hygiene Data'!$E$12,0,10*ROW('Hygiene Data'!E28)))</f>
        <v/>
      </c>
      <c r="DT34" s="294" t="str">
        <f ca="true">+IF(OFFSET('Hygiene Data'!$E$13,0,10*ROW('Hygiene Data'!E28))="","",OFFSET('Hygiene Data'!$E$13,0,10*ROW('Hygiene Data'!E28)))</f>
        <v/>
      </c>
      <c r="DU34" s="294" t="str">
        <f ca="true">+IF(OFFSET('Hygiene Data'!$F$11,0,10*ROW('Hygiene Data'!F28))="","",OFFSET('Hygiene Data'!$F$11,0,10*ROW('Hygiene Data'!F28)))</f>
        <v/>
      </c>
      <c r="DV34" s="294" t="str">
        <f ca="true">+IF(OFFSET('Hygiene Data'!$F$12,0,10*ROW('Hygiene Data'!F28))="","",OFFSET('Hygiene Data'!$F$12,0,10*ROW('Hygiene Data'!F28)))</f>
        <v/>
      </c>
      <c r="DW34" s="294" t="str">
        <f ca="true">+IF(OFFSET('Hygiene Data'!$F$13,0,10*ROW('Hygiene Data'!F28))="","",OFFSET('Hygiene Data'!$F$13,0,10*ROW('Hygiene Data'!F28)))</f>
        <v/>
      </c>
      <c r="DX34" s="294" t="str">
        <f ca="true">+IF(OFFSET('Hygiene Data'!$G$11,0,10*ROW('Hygiene Data'!G28))="","",OFFSET('Hygiene Data'!$G$11,0,10*ROW('Hygiene Data'!G28)))</f>
        <v/>
      </c>
      <c r="DY34" s="294" t="str">
        <f ca="true">+IF(OFFSET('Hygiene Data'!$G$12,0,10*ROW('Hygiene Data'!G28))="","",OFFSET('Hygiene Data'!$G$12,0,10*ROW('Hygiene Data'!G28)))</f>
        <v/>
      </c>
      <c r="DZ34" s="294" t="str">
        <f ca="true">+IF(OFFSET('Hygiene Data'!$G$13,0,10*ROW('Hygiene Data'!G28))="","",OFFSET('Hygiene Data'!$G$13,0,10*ROW('Hygiene Data'!G28)))</f>
        <v/>
      </c>
      <c r="EA34" s="294" t="str">
        <f ca="true">+IF(OFFSET('Hygiene Data'!$H$11,0,10*ROW('Hygiene Data'!H28))="","",OFFSET('Hygiene Data'!$H$11,0,10*ROW('Hygiene Data'!H28)))</f>
        <v/>
      </c>
      <c r="EB34" s="294" t="str">
        <f ca="true">+IF(OFFSET('Hygiene Data'!$H$12,0,10*ROW('Hygiene Data'!H28))="","",OFFSET('Hygiene Data'!$H$12,0,10*ROW('Hygiene Data'!H28)))</f>
        <v/>
      </c>
      <c r="EC34" s="294" t="str">
        <f ca="true">+IF(OFFSET('Hygiene Data'!$H$13,0,10*ROW('Hygiene Data'!H28))="","",OFFSET('Hygiene Data'!$H$13,0,10*ROW('Hygiene Data'!H28)))</f>
        <v/>
      </c>
      <c r="ED34" s="294" t="str">
        <f ca="true">+IF(OFFSET('Hygiene Data'!$I$11,0,10*ROW('Hygiene Data'!I28))="","",OFFSET('Hygiene Data'!$I$11,0,10*ROW('Hygiene Data'!I28)))</f>
        <v/>
      </c>
      <c r="EE34" s="294" t="str">
        <f ca="true">+IF(OFFSET('Hygiene Data'!$I$12,0,10*ROW('Hygiene Data'!I28))="","",OFFSET('Hygiene Data'!$I$12,0,10*ROW('Hygiene Data'!I28)))</f>
        <v/>
      </c>
      <c r="EF34" s="294"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50" t="str">
        <f t="shared" ca="true" si="0"/>
        <v/>
      </c>
      <c r="D35" s="98"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8"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8"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8"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8"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8"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8"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8"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8"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8"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8"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8"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8"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8"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8"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8"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8"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8"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9"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9"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9"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9"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9"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9"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9"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9"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9"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9"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9"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9"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9"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9"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9"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9"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9"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9"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9"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9"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9"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9"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9"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9"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9"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9"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9"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9"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9"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9"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0"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0"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0"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0"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0"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0"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0"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0"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0"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0"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0"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0"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0"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0"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0"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0"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0"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0"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4"/>
      <c r="BS35" s="294" t="str">
        <f ca="true">+IF(OFFSET('Water Data'!$D$27,0,10*ROW('Water Data'!D29))="","",OFFSET('Water Data'!$D$27,0,10*ROW('Water Data'!D29)))</f>
        <v/>
      </c>
      <c r="BT35" s="294" t="str">
        <f ca="true">+IF(OFFSET('Water Data'!$D$28,0,10*ROW('Water Data'!D29))="","",OFFSET('Water Data'!$D$28,0,10*ROW('Water Data'!D29)))</f>
        <v/>
      </c>
      <c r="BU35" s="294" t="str">
        <f ca="true">+IF(OFFSET('Water Data'!$D$29,0,10*ROW('Water Data'!D29))="","",OFFSET('Water Data'!$D$29,0,10*ROW('Water Data'!D29)))</f>
        <v/>
      </c>
      <c r="BV35" s="294" t="str">
        <f ca="true">+IF(OFFSET('Water Data'!$E$27,0,10*ROW('Water Data'!E29))="","",OFFSET('Water Data'!$E$27,0,10*ROW('Water Data'!E29)))</f>
        <v/>
      </c>
      <c r="BW35" s="294" t="str">
        <f ca="true">+IF(OFFSET('Water Data'!$E$28,0,10*ROW('Water Data'!E29))="","",OFFSET('Water Data'!$E$28,0,10*ROW('Water Data'!E29)))</f>
        <v/>
      </c>
      <c r="BX35" s="294" t="str">
        <f ca="true">+IF(OFFSET('Water Data'!$E$29,0,10*ROW('Water Data'!E29))="","",OFFSET('Water Data'!$E$29,0,10*ROW('Water Data'!E29)))</f>
        <v/>
      </c>
      <c r="BY35" s="294" t="str">
        <f ca="true">+IF(OFFSET('Water Data'!$F$27,0,10*ROW('Water Data'!F29))="","",OFFSET('Water Data'!$F$27,0,10*ROW('Water Data'!F29)))</f>
        <v/>
      </c>
      <c r="BZ35" s="294" t="str">
        <f ca="true">+IF(OFFSET('Water Data'!$F$28,0,10*ROW('Water Data'!F29))="","",OFFSET('Water Data'!$F$28,0,10*ROW('Water Data'!F29)))</f>
        <v/>
      </c>
      <c r="CA35" s="294" t="str">
        <f ca="true">+IF(OFFSET('Water Data'!$F$29,0,10*ROW('Water Data'!F29))="","",OFFSET('Water Data'!$F$29,0,10*ROW('Water Data'!F29)))</f>
        <v/>
      </c>
      <c r="CB35" s="294" t="str">
        <f ca="true">+IF(OFFSET('Water Data'!$G$27,0,10*ROW('Water Data'!G29))="","",OFFSET('Water Data'!$G$27,0,10*ROW('Water Data'!G29)))</f>
        <v/>
      </c>
      <c r="CC35" s="294" t="str">
        <f ca="true">+IF(OFFSET('Water Data'!$G$28,0,10*ROW('Water Data'!G29))="","",OFFSET('Water Data'!$G$28,0,10*ROW('Water Data'!G29)))</f>
        <v/>
      </c>
      <c r="CD35" s="294" t="str">
        <f ca="true">+IF(OFFSET('Water Data'!$G$29,0,10*ROW('Water Data'!G29))="","",OFFSET('Water Data'!$G$29,0,10*ROW('Water Data'!G29)))</f>
        <v/>
      </c>
      <c r="CE35" s="294" t="str">
        <f ca="true">+IF(OFFSET('Water Data'!$H$27,0,10*ROW('Water Data'!H29))="","",OFFSET('Water Data'!$H$27,0,10*ROW('Water Data'!H29)))</f>
        <v/>
      </c>
      <c r="CF35" s="294" t="str">
        <f ca="true">+IF(OFFSET('Water Data'!$H$28,0,10*ROW('Water Data'!H29))="","",OFFSET('Water Data'!$H$28,0,10*ROW('Water Data'!H29)))</f>
        <v/>
      </c>
      <c r="CG35" s="294" t="str">
        <f ca="true">+IF(OFFSET('Water Data'!$H$29,0,10*ROW('Water Data'!H29))="","",OFFSET('Water Data'!$H$29,0,10*ROW('Water Data'!H29)))</f>
        <v/>
      </c>
      <c r="CH35" s="294" t="str">
        <f ca="true">+IF(OFFSET('Water Data'!$I$27,0,10*ROW('Water Data'!I29))="","",OFFSET('Water Data'!$I$27,0,10*ROW('Water Data'!I29)))</f>
        <v/>
      </c>
      <c r="CI35" s="294" t="str">
        <f ca="true">+IF(OFFSET('Water Data'!$I$28,0,10*ROW('Water Data'!I29))="","",OFFSET('Water Data'!$I$28,0,10*ROW('Water Data'!I29)))</f>
        <v/>
      </c>
      <c r="CJ35" s="294" t="str">
        <f ca="true">+IF(OFFSET('Water Data'!$I$29,0,10*ROW('Water Data'!I29))="","",OFFSET('Water Data'!$I$29,0,10*ROW('Water Data'!I29)))</f>
        <v/>
      </c>
      <c r="CK35" s="294" t="str">
        <f ca="true">+IF(OFFSET('Sanitation Data'!$D$28,0,10*ROW('Sanitation Data'!D29))="","",OFFSET('Sanitation Data'!$D$28,0,10*ROW('Sanitation Data'!D29)))</f>
        <v/>
      </c>
      <c r="CL35" s="294" t="str">
        <f ca="true">+IF(OFFSET('Sanitation Data'!$D$29,0,10*ROW('Sanitation Data'!D29))="","",OFFSET('Sanitation Data'!$D$29,0,10*ROW('Sanitation Data'!D29)))</f>
        <v/>
      </c>
      <c r="CM35" s="294" t="str">
        <f ca="true">+IF(OFFSET('Sanitation Data'!$D$30,0,10*ROW('Sanitation Data'!D29))="","",OFFSET('Sanitation Data'!$D$30,0,10*ROW('Sanitation Data'!D29)))</f>
        <v/>
      </c>
      <c r="CN35" s="294" t="str">
        <f ca="true">+IF(OFFSET('Sanitation Data'!$D$31,0,10*ROW('Sanitation Data'!D29))="","",OFFSET('Sanitation Data'!$D$31,0,10*ROW('Sanitation Data'!D29)))</f>
        <v/>
      </c>
      <c r="CO35" s="294" t="str">
        <f ca="true">+IF(OFFSET('Sanitation Data'!$D$32,0,10*ROW('Sanitation Data'!D29))="","",OFFSET('Sanitation Data'!$D$32,0,10*ROW('Sanitation Data'!D29)))</f>
        <v/>
      </c>
      <c r="CP35" s="294" t="str">
        <f ca="true">+IF(OFFSET('Sanitation Data'!$E$28,0,10*ROW('Sanitation Data'!E29))="","",OFFSET('Sanitation Data'!$E$28,0,10*ROW('Sanitation Data'!E29)))</f>
        <v/>
      </c>
      <c r="CQ35" s="294" t="str">
        <f ca="true">+IF(OFFSET('Sanitation Data'!$E$29,0,10*ROW('Sanitation Data'!E29))="","",OFFSET('Sanitation Data'!$E$29,0,10*ROW('Sanitation Data'!E29)))</f>
        <v/>
      </c>
      <c r="CR35" s="294" t="str">
        <f ca="true">+IF(OFFSET('Sanitation Data'!$E$30,0,10*ROW('Sanitation Data'!E29))="","",OFFSET('Sanitation Data'!$E$30,0,10*ROW('Sanitation Data'!E29)))</f>
        <v/>
      </c>
      <c r="CS35" s="294" t="str">
        <f ca="true">+IF(OFFSET('Sanitation Data'!$E$31,0,10*ROW('Sanitation Data'!E29))="","",OFFSET('Sanitation Data'!$E$31,0,10*ROW('Sanitation Data'!E29)))</f>
        <v/>
      </c>
      <c r="CT35" s="294" t="str">
        <f ca="true">+IF(OFFSET('Sanitation Data'!$E$32,0,10*ROW('Sanitation Data'!E29))="","",OFFSET('Sanitation Data'!$E$32,0,10*ROW('Sanitation Data'!E29)))</f>
        <v/>
      </c>
      <c r="CU35" s="294" t="str">
        <f ca="true">+IF(OFFSET('Sanitation Data'!$F$28,0,10*ROW('Sanitation Data'!F29))="","",OFFSET('Sanitation Data'!$F$28,0,10*ROW('Sanitation Data'!F29)))</f>
        <v/>
      </c>
      <c r="CV35" s="294" t="str">
        <f ca="true">+IF(OFFSET('Sanitation Data'!$F$29,0,10*ROW('Sanitation Data'!F29))="","",OFFSET('Sanitation Data'!$F$29,0,10*ROW('Sanitation Data'!F29)))</f>
        <v/>
      </c>
      <c r="CW35" s="294" t="str">
        <f ca="true">+IF(OFFSET('Sanitation Data'!$F$30,0,10*ROW('Sanitation Data'!F29))="","",OFFSET('Sanitation Data'!$F$30,0,10*ROW('Sanitation Data'!F29)))</f>
        <v/>
      </c>
      <c r="CX35" s="294" t="str">
        <f ca="true">+IF(OFFSET('Sanitation Data'!$F$31,0,10*ROW('Sanitation Data'!F29))="","",OFFSET('Sanitation Data'!$F$31,0,10*ROW('Sanitation Data'!F29)))</f>
        <v/>
      </c>
      <c r="CY35" s="294" t="str">
        <f ca="true">+IF(OFFSET('Sanitation Data'!$F$32,0,10*ROW('Sanitation Data'!F29))="","",OFFSET('Sanitation Data'!$F$32,0,10*ROW('Sanitation Data'!F29)))</f>
        <v/>
      </c>
      <c r="CZ35" s="294" t="str">
        <f ca="true">+IF(OFFSET('Sanitation Data'!$G$28,0,10*ROW('Sanitation Data'!G29))="","",OFFSET('Sanitation Data'!$G$28,0,10*ROW('Sanitation Data'!G29)))</f>
        <v/>
      </c>
      <c r="DA35" s="294" t="str">
        <f ca="true">+IF(OFFSET('Sanitation Data'!$G$29,0,10*ROW('Sanitation Data'!G29))="","",OFFSET('Sanitation Data'!$G$29,0,10*ROW('Sanitation Data'!G29)))</f>
        <v/>
      </c>
      <c r="DB35" s="294" t="str">
        <f ca="true">+IF(OFFSET('Sanitation Data'!$G$30,0,10*ROW('Sanitation Data'!G29))="","",OFFSET('Sanitation Data'!$G$30,0,10*ROW('Sanitation Data'!G29)))</f>
        <v/>
      </c>
      <c r="DC35" s="294" t="str">
        <f ca="true">+IF(OFFSET('Sanitation Data'!$G$31,0,10*ROW('Sanitation Data'!G29))="","",OFFSET('Sanitation Data'!$G$31,0,10*ROW('Sanitation Data'!G29)))</f>
        <v/>
      </c>
      <c r="DD35" s="294" t="str">
        <f ca="true">+IF(OFFSET('Sanitation Data'!$G$32,0,10*ROW('Sanitation Data'!G29))="","",OFFSET('Sanitation Data'!$G$32,0,10*ROW('Sanitation Data'!G29)))</f>
        <v/>
      </c>
      <c r="DE35" s="294" t="str">
        <f ca="true">+IF(OFFSET('Sanitation Data'!$H$28,0,10*ROW('Sanitation Data'!H29))="","",OFFSET('Sanitation Data'!$H$28,0,10*ROW('Sanitation Data'!H29)))</f>
        <v/>
      </c>
      <c r="DF35" s="294" t="str">
        <f ca="true">+IF(OFFSET('Sanitation Data'!$H$29,0,10*ROW('Sanitation Data'!H29))="","",OFFSET('Sanitation Data'!$H$29,0,10*ROW('Sanitation Data'!H29)))</f>
        <v/>
      </c>
      <c r="DG35" s="294" t="str">
        <f ca="true">+IF(OFFSET('Sanitation Data'!$H$30,0,10*ROW('Sanitation Data'!H29))="","",OFFSET('Sanitation Data'!$H$30,0,10*ROW('Sanitation Data'!H29)))</f>
        <v/>
      </c>
      <c r="DH35" s="294" t="str">
        <f ca="true">+IF(OFFSET('Sanitation Data'!$H$31,0,10*ROW('Sanitation Data'!H29))="","",OFFSET('Sanitation Data'!$H$31,0,10*ROW('Sanitation Data'!H29)))</f>
        <v/>
      </c>
      <c r="DI35" s="294" t="str">
        <f ca="true">+IF(OFFSET('Sanitation Data'!$H$32,0,10*ROW('Sanitation Data'!H29))="","",OFFSET('Sanitation Data'!$H$32,0,10*ROW('Sanitation Data'!H29)))</f>
        <v/>
      </c>
      <c r="DJ35" s="294" t="str">
        <f ca="true">+IF(OFFSET('Sanitation Data'!$I$28,0,10*ROW('Sanitation Data'!I29))="","",OFFSET('Sanitation Data'!$I$28,0,10*ROW('Sanitation Data'!I29)))</f>
        <v/>
      </c>
      <c r="DK35" s="294" t="str">
        <f ca="true">+IF(OFFSET('Sanitation Data'!$I$29,0,10*ROW('Sanitation Data'!I29))="","",OFFSET('Sanitation Data'!$I$29,0,10*ROW('Sanitation Data'!I29)))</f>
        <v/>
      </c>
      <c r="DL35" s="294" t="str">
        <f ca="true">+IF(OFFSET('Sanitation Data'!$I$30,0,10*ROW('Sanitation Data'!I29))="","",OFFSET('Sanitation Data'!$I$30,0,10*ROW('Sanitation Data'!I29)))</f>
        <v/>
      </c>
      <c r="DM35" s="294" t="str">
        <f ca="true">+IF(OFFSET('Sanitation Data'!$I$31,0,10*ROW('Sanitation Data'!I29))="","",OFFSET('Sanitation Data'!$I$31,0,10*ROW('Sanitation Data'!I29)))</f>
        <v/>
      </c>
      <c r="DN35" s="294" t="str">
        <f ca="true">+IF(OFFSET('Sanitation Data'!$I$32,0,10*ROW('Sanitation Data'!I29))="","",OFFSET('Sanitation Data'!$I$32,0,10*ROW('Sanitation Data'!I29)))</f>
        <v/>
      </c>
      <c r="DO35" s="294" t="str">
        <f ca="true">+IF(OFFSET('Hygiene Data'!$D$11,0,10*ROW('Hygiene Data'!D29))="","",OFFSET('Hygiene Data'!$D$11,0,10*ROW('Hygiene Data'!D29)))</f>
        <v/>
      </c>
      <c r="DP35" s="294" t="str">
        <f ca="true">+IF(OFFSET('Hygiene Data'!$D$12,0,10*ROW('Hygiene Data'!D29))="","",OFFSET('Hygiene Data'!$D$12,0,10*ROW('Hygiene Data'!D29)))</f>
        <v/>
      </c>
      <c r="DQ35" s="294" t="str">
        <f ca="true">+IF(OFFSET('Hygiene Data'!$D$13,0,10*ROW('Hygiene Data'!D29))="","",OFFSET('Hygiene Data'!$D$13,0,10*ROW('Hygiene Data'!D29)))</f>
        <v/>
      </c>
      <c r="DR35" s="294" t="str">
        <f ca="true">+IF(OFFSET('Hygiene Data'!$E$11,0,10*ROW('Hygiene Data'!E29))="","",OFFSET('Hygiene Data'!$E$11,0,10*ROW('Hygiene Data'!E29)))</f>
        <v/>
      </c>
      <c r="DS35" s="294" t="str">
        <f ca="true">+IF(OFFSET('Hygiene Data'!$E$12,0,10*ROW('Hygiene Data'!E29))="","",OFFSET('Hygiene Data'!$E$12,0,10*ROW('Hygiene Data'!E29)))</f>
        <v/>
      </c>
      <c r="DT35" s="294" t="str">
        <f ca="true">+IF(OFFSET('Hygiene Data'!$E$13,0,10*ROW('Hygiene Data'!E29))="","",OFFSET('Hygiene Data'!$E$13,0,10*ROW('Hygiene Data'!E29)))</f>
        <v/>
      </c>
      <c r="DU35" s="294" t="str">
        <f ca="true">+IF(OFFSET('Hygiene Data'!$F$11,0,10*ROW('Hygiene Data'!F29))="","",OFFSET('Hygiene Data'!$F$11,0,10*ROW('Hygiene Data'!F29)))</f>
        <v/>
      </c>
      <c r="DV35" s="294" t="str">
        <f ca="true">+IF(OFFSET('Hygiene Data'!$F$12,0,10*ROW('Hygiene Data'!F29))="","",OFFSET('Hygiene Data'!$F$12,0,10*ROW('Hygiene Data'!F29)))</f>
        <v/>
      </c>
      <c r="DW35" s="294" t="str">
        <f ca="true">+IF(OFFSET('Hygiene Data'!$F$13,0,10*ROW('Hygiene Data'!F29))="","",OFFSET('Hygiene Data'!$F$13,0,10*ROW('Hygiene Data'!F29)))</f>
        <v/>
      </c>
      <c r="DX35" s="294" t="str">
        <f ca="true">+IF(OFFSET('Hygiene Data'!$G$11,0,10*ROW('Hygiene Data'!G29))="","",OFFSET('Hygiene Data'!$G$11,0,10*ROW('Hygiene Data'!G29)))</f>
        <v/>
      </c>
      <c r="DY35" s="294" t="str">
        <f ca="true">+IF(OFFSET('Hygiene Data'!$G$12,0,10*ROW('Hygiene Data'!G29))="","",OFFSET('Hygiene Data'!$G$12,0,10*ROW('Hygiene Data'!G29)))</f>
        <v/>
      </c>
      <c r="DZ35" s="294" t="str">
        <f ca="true">+IF(OFFSET('Hygiene Data'!$G$13,0,10*ROW('Hygiene Data'!G29))="","",OFFSET('Hygiene Data'!$G$13,0,10*ROW('Hygiene Data'!G29)))</f>
        <v/>
      </c>
      <c r="EA35" s="294" t="str">
        <f ca="true">+IF(OFFSET('Hygiene Data'!$H$11,0,10*ROW('Hygiene Data'!H29))="","",OFFSET('Hygiene Data'!$H$11,0,10*ROW('Hygiene Data'!H29)))</f>
        <v/>
      </c>
      <c r="EB35" s="294" t="str">
        <f ca="true">+IF(OFFSET('Hygiene Data'!$H$12,0,10*ROW('Hygiene Data'!H29))="","",OFFSET('Hygiene Data'!$H$12,0,10*ROW('Hygiene Data'!H29)))</f>
        <v/>
      </c>
      <c r="EC35" s="294" t="str">
        <f ca="true">+IF(OFFSET('Hygiene Data'!$H$13,0,10*ROW('Hygiene Data'!H29))="","",OFFSET('Hygiene Data'!$H$13,0,10*ROW('Hygiene Data'!H29)))</f>
        <v/>
      </c>
      <c r="ED35" s="294" t="str">
        <f ca="true">+IF(OFFSET('Hygiene Data'!$I$11,0,10*ROW('Hygiene Data'!I29))="","",OFFSET('Hygiene Data'!$I$11,0,10*ROW('Hygiene Data'!I29)))</f>
        <v/>
      </c>
      <c r="EE35" s="294" t="str">
        <f ca="true">+IF(OFFSET('Hygiene Data'!$I$12,0,10*ROW('Hygiene Data'!I29))="","",OFFSET('Hygiene Data'!$I$12,0,10*ROW('Hygiene Data'!I29)))</f>
        <v/>
      </c>
      <c r="EF35" s="294"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50" t="str">
        <f t="shared" ca="true" si="0"/>
        <v/>
      </c>
      <c r="D36" s="98"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8"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8"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8"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8"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8"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8"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8"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8"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8"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8"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8"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8"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8"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8"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8"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8"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8"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9"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9"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9"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9"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9"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9"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9"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9"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9"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9"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9"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9"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9"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9"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9"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9"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9"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9"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9"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9"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9"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9"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9"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9"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9"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9"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9"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9"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9"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9"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0"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0"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0"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0"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0"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0"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0"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0"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0"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0"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0"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0"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0"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0"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0"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0"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0"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0"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4"/>
      <c r="BS36" s="294" t="str">
        <f ca="true">+IF(OFFSET('Water Data'!$D$27,0,10*ROW('Water Data'!D30))="","",OFFSET('Water Data'!$D$27,0,10*ROW('Water Data'!D30)))</f>
        <v/>
      </c>
      <c r="BT36" s="294" t="str">
        <f ca="true">+IF(OFFSET('Water Data'!$D$28,0,10*ROW('Water Data'!D30))="","",OFFSET('Water Data'!$D$28,0,10*ROW('Water Data'!D30)))</f>
        <v/>
      </c>
      <c r="BU36" s="294" t="str">
        <f ca="true">+IF(OFFSET('Water Data'!$D$29,0,10*ROW('Water Data'!D30))="","",OFFSET('Water Data'!$D$29,0,10*ROW('Water Data'!D30)))</f>
        <v/>
      </c>
      <c r="BV36" s="294" t="str">
        <f ca="true">+IF(OFFSET('Water Data'!$E$27,0,10*ROW('Water Data'!E30))="","",OFFSET('Water Data'!$E$27,0,10*ROW('Water Data'!E30)))</f>
        <v/>
      </c>
      <c r="BW36" s="294" t="str">
        <f ca="true">+IF(OFFSET('Water Data'!$E$28,0,10*ROW('Water Data'!E30))="","",OFFSET('Water Data'!$E$28,0,10*ROW('Water Data'!E30)))</f>
        <v/>
      </c>
      <c r="BX36" s="294" t="str">
        <f ca="true">+IF(OFFSET('Water Data'!$E$29,0,10*ROW('Water Data'!E30))="","",OFFSET('Water Data'!$E$29,0,10*ROW('Water Data'!E30)))</f>
        <v/>
      </c>
      <c r="BY36" s="294" t="str">
        <f ca="true">+IF(OFFSET('Water Data'!$F$27,0,10*ROW('Water Data'!F30))="","",OFFSET('Water Data'!$F$27,0,10*ROW('Water Data'!F30)))</f>
        <v/>
      </c>
      <c r="BZ36" s="294" t="str">
        <f ca="true">+IF(OFFSET('Water Data'!$F$28,0,10*ROW('Water Data'!F30))="","",OFFSET('Water Data'!$F$28,0,10*ROW('Water Data'!F30)))</f>
        <v/>
      </c>
      <c r="CA36" s="294" t="str">
        <f ca="true">+IF(OFFSET('Water Data'!$F$29,0,10*ROW('Water Data'!F30))="","",OFFSET('Water Data'!$F$29,0,10*ROW('Water Data'!F30)))</f>
        <v/>
      </c>
      <c r="CB36" s="294" t="str">
        <f ca="true">+IF(OFFSET('Water Data'!$G$27,0,10*ROW('Water Data'!G30))="","",OFFSET('Water Data'!$G$27,0,10*ROW('Water Data'!G30)))</f>
        <v/>
      </c>
      <c r="CC36" s="294" t="str">
        <f ca="true">+IF(OFFSET('Water Data'!$G$28,0,10*ROW('Water Data'!G30))="","",OFFSET('Water Data'!$G$28,0,10*ROW('Water Data'!G30)))</f>
        <v/>
      </c>
      <c r="CD36" s="294" t="str">
        <f ca="true">+IF(OFFSET('Water Data'!$G$29,0,10*ROW('Water Data'!G30))="","",OFFSET('Water Data'!$G$29,0,10*ROW('Water Data'!G30)))</f>
        <v/>
      </c>
      <c r="CE36" s="294" t="str">
        <f ca="true">+IF(OFFSET('Water Data'!$H$27,0,10*ROW('Water Data'!H30))="","",OFFSET('Water Data'!$H$27,0,10*ROW('Water Data'!H30)))</f>
        <v/>
      </c>
      <c r="CF36" s="294" t="str">
        <f ca="true">+IF(OFFSET('Water Data'!$H$28,0,10*ROW('Water Data'!H30))="","",OFFSET('Water Data'!$H$28,0,10*ROW('Water Data'!H30)))</f>
        <v/>
      </c>
      <c r="CG36" s="294" t="str">
        <f ca="true">+IF(OFFSET('Water Data'!$H$29,0,10*ROW('Water Data'!H30))="","",OFFSET('Water Data'!$H$29,0,10*ROW('Water Data'!H30)))</f>
        <v/>
      </c>
      <c r="CH36" s="294" t="str">
        <f ca="true">+IF(OFFSET('Water Data'!$I$27,0,10*ROW('Water Data'!I30))="","",OFFSET('Water Data'!$I$27,0,10*ROW('Water Data'!I30)))</f>
        <v/>
      </c>
      <c r="CI36" s="294" t="str">
        <f ca="true">+IF(OFFSET('Water Data'!$I$28,0,10*ROW('Water Data'!I30))="","",OFFSET('Water Data'!$I$28,0,10*ROW('Water Data'!I30)))</f>
        <v/>
      </c>
      <c r="CJ36" s="294" t="str">
        <f ca="true">+IF(OFFSET('Water Data'!$I$29,0,10*ROW('Water Data'!I30))="","",OFFSET('Water Data'!$I$29,0,10*ROW('Water Data'!I30)))</f>
        <v/>
      </c>
      <c r="CK36" s="294" t="str">
        <f ca="true">+IF(OFFSET('Sanitation Data'!$D$28,0,10*ROW('Sanitation Data'!D30))="","",OFFSET('Sanitation Data'!$D$28,0,10*ROW('Sanitation Data'!D30)))</f>
        <v/>
      </c>
      <c r="CL36" s="294" t="str">
        <f ca="true">+IF(OFFSET('Sanitation Data'!$D$29,0,10*ROW('Sanitation Data'!D30))="","",OFFSET('Sanitation Data'!$D$29,0,10*ROW('Sanitation Data'!D30)))</f>
        <v/>
      </c>
      <c r="CM36" s="294" t="str">
        <f ca="true">+IF(OFFSET('Sanitation Data'!$D$30,0,10*ROW('Sanitation Data'!D30))="","",OFFSET('Sanitation Data'!$D$30,0,10*ROW('Sanitation Data'!D30)))</f>
        <v/>
      </c>
      <c r="CN36" s="294" t="str">
        <f ca="true">+IF(OFFSET('Sanitation Data'!$D$31,0,10*ROW('Sanitation Data'!D30))="","",OFFSET('Sanitation Data'!$D$31,0,10*ROW('Sanitation Data'!D30)))</f>
        <v/>
      </c>
      <c r="CO36" s="294" t="str">
        <f ca="true">+IF(OFFSET('Sanitation Data'!$D$32,0,10*ROW('Sanitation Data'!D30))="","",OFFSET('Sanitation Data'!$D$32,0,10*ROW('Sanitation Data'!D30)))</f>
        <v/>
      </c>
      <c r="CP36" s="294" t="str">
        <f ca="true">+IF(OFFSET('Sanitation Data'!$E$28,0,10*ROW('Sanitation Data'!E30))="","",OFFSET('Sanitation Data'!$E$28,0,10*ROW('Sanitation Data'!E30)))</f>
        <v/>
      </c>
      <c r="CQ36" s="294" t="str">
        <f ca="true">+IF(OFFSET('Sanitation Data'!$E$29,0,10*ROW('Sanitation Data'!E30))="","",OFFSET('Sanitation Data'!$E$29,0,10*ROW('Sanitation Data'!E30)))</f>
        <v/>
      </c>
      <c r="CR36" s="294" t="str">
        <f ca="true">+IF(OFFSET('Sanitation Data'!$E$30,0,10*ROW('Sanitation Data'!E30))="","",OFFSET('Sanitation Data'!$E$30,0,10*ROW('Sanitation Data'!E30)))</f>
        <v/>
      </c>
      <c r="CS36" s="294" t="str">
        <f ca="true">+IF(OFFSET('Sanitation Data'!$E$31,0,10*ROW('Sanitation Data'!E30))="","",OFFSET('Sanitation Data'!$E$31,0,10*ROW('Sanitation Data'!E30)))</f>
        <v/>
      </c>
      <c r="CT36" s="294" t="str">
        <f ca="true">+IF(OFFSET('Sanitation Data'!$E$32,0,10*ROW('Sanitation Data'!E30))="","",OFFSET('Sanitation Data'!$E$32,0,10*ROW('Sanitation Data'!E30)))</f>
        <v/>
      </c>
      <c r="CU36" s="294" t="str">
        <f ca="true">+IF(OFFSET('Sanitation Data'!$F$28,0,10*ROW('Sanitation Data'!F30))="","",OFFSET('Sanitation Data'!$F$28,0,10*ROW('Sanitation Data'!F30)))</f>
        <v/>
      </c>
      <c r="CV36" s="294" t="str">
        <f ca="true">+IF(OFFSET('Sanitation Data'!$F$29,0,10*ROW('Sanitation Data'!F30))="","",OFFSET('Sanitation Data'!$F$29,0,10*ROW('Sanitation Data'!F30)))</f>
        <v/>
      </c>
      <c r="CW36" s="294" t="str">
        <f ca="true">+IF(OFFSET('Sanitation Data'!$F$30,0,10*ROW('Sanitation Data'!F30))="","",OFFSET('Sanitation Data'!$F$30,0,10*ROW('Sanitation Data'!F30)))</f>
        <v/>
      </c>
      <c r="CX36" s="294" t="str">
        <f ca="true">+IF(OFFSET('Sanitation Data'!$F$31,0,10*ROW('Sanitation Data'!F30))="","",OFFSET('Sanitation Data'!$F$31,0,10*ROW('Sanitation Data'!F30)))</f>
        <v/>
      </c>
      <c r="CY36" s="294" t="str">
        <f ca="true">+IF(OFFSET('Sanitation Data'!$F$32,0,10*ROW('Sanitation Data'!F30))="","",OFFSET('Sanitation Data'!$F$32,0,10*ROW('Sanitation Data'!F30)))</f>
        <v/>
      </c>
      <c r="CZ36" s="294" t="str">
        <f ca="true">+IF(OFFSET('Sanitation Data'!$G$28,0,10*ROW('Sanitation Data'!G30))="","",OFFSET('Sanitation Data'!$G$28,0,10*ROW('Sanitation Data'!G30)))</f>
        <v/>
      </c>
      <c r="DA36" s="294" t="str">
        <f ca="true">+IF(OFFSET('Sanitation Data'!$G$29,0,10*ROW('Sanitation Data'!G30))="","",OFFSET('Sanitation Data'!$G$29,0,10*ROW('Sanitation Data'!G30)))</f>
        <v/>
      </c>
      <c r="DB36" s="294" t="str">
        <f ca="true">+IF(OFFSET('Sanitation Data'!$G$30,0,10*ROW('Sanitation Data'!G30))="","",OFFSET('Sanitation Data'!$G$30,0,10*ROW('Sanitation Data'!G30)))</f>
        <v/>
      </c>
      <c r="DC36" s="294" t="str">
        <f ca="true">+IF(OFFSET('Sanitation Data'!$G$31,0,10*ROW('Sanitation Data'!G30))="","",OFFSET('Sanitation Data'!$G$31,0,10*ROW('Sanitation Data'!G30)))</f>
        <v/>
      </c>
      <c r="DD36" s="294" t="str">
        <f ca="true">+IF(OFFSET('Sanitation Data'!$G$32,0,10*ROW('Sanitation Data'!G30))="","",OFFSET('Sanitation Data'!$G$32,0,10*ROW('Sanitation Data'!G30)))</f>
        <v/>
      </c>
      <c r="DE36" s="294" t="str">
        <f ca="true">+IF(OFFSET('Sanitation Data'!$H$28,0,10*ROW('Sanitation Data'!H30))="","",OFFSET('Sanitation Data'!$H$28,0,10*ROW('Sanitation Data'!H30)))</f>
        <v/>
      </c>
      <c r="DF36" s="294" t="str">
        <f ca="true">+IF(OFFSET('Sanitation Data'!$H$29,0,10*ROW('Sanitation Data'!H30))="","",OFFSET('Sanitation Data'!$H$29,0,10*ROW('Sanitation Data'!H30)))</f>
        <v/>
      </c>
      <c r="DG36" s="294" t="str">
        <f ca="true">+IF(OFFSET('Sanitation Data'!$H$30,0,10*ROW('Sanitation Data'!H30))="","",OFFSET('Sanitation Data'!$H$30,0,10*ROW('Sanitation Data'!H30)))</f>
        <v/>
      </c>
      <c r="DH36" s="294" t="str">
        <f ca="true">+IF(OFFSET('Sanitation Data'!$H$31,0,10*ROW('Sanitation Data'!H30))="","",OFFSET('Sanitation Data'!$H$31,0,10*ROW('Sanitation Data'!H30)))</f>
        <v/>
      </c>
      <c r="DI36" s="294" t="str">
        <f ca="true">+IF(OFFSET('Sanitation Data'!$H$32,0,10*ROW('Sanitation Data'!H30))="","",OFFSET('Sanitation Data'!$H$32,0,10*ROW('Sanitation Data'!H30)))</f>
        <v/>
      </c>
      <c r="DJ36" s="294" t="str">
        <f ca="true">+IF(OFFSET('Sanitation Data'!$I$28,0,10*ROW('Sanitation Data'!I30))="","",OFFSET('Sanitation Data'!$I$28,0,10*ROW('Sanitation Data'!I30)))</f>
        <v/>
      </c>
      <c r="DK36" s="294" t="str">
        <f ca="true">+IF(OFFSET('Sanitation Data'!$I$29,0,10*ROW('Sanitation Data'!I30))="","",OFFSET('Sanitation Data'!$I$29,0,10*ROW('Sanitation Data'!I30)))</f>
        <v/>
      </c>
      <c r="DL36" s="294" t="str">
        <f ca="true">+IF(OFFSET('Sanitation Data'!$I$30,0,10*ROW('Sanitation Data'!I30))="","",OFFSET('Sanitation Data'!$I$30,0,10*ROW('Sanitation Data'!I30)))</f>
        <v/>
      </c>
      <c r="DM36" s="294" t="str">
        <f ca="true">+IF(OFFSET('Sanitation Data'!$I$31,0,10*ROW('Sanitation Data'!I30))="","",OFFSET('Sanitation Data'!$I$31,0,10*ROW('Sanitation Data'!I30)))</f>
        <v/>
      </c>
      <c r="DN36" s="294" t="str">
        <f ca="true">+IF(OFFSET('Sanitation Data'!$I$32,0,10*ROW('Sanitation Data'!I30))="","",OFFSET('Sanitation Data'!$I$32,0,10*ROW('Sanitation Data'!I30)))</f>
        <v/>
      </c>
      <c r="DO36" s="294" t="str">
        <f ca="true">+IF(OFFSET('Hygiene Data'!$D$11,0,10*ROW('Hygiene Data'!D30))="","",OFFSET('Hygiene Data'!$D$11,0,10*ROW('Hygiene Data'!D30)))</f>
        <v/>
      </c>
      <c r="DP36" s="294" t="str">
        <f ca="true">+IF(OFFSET('Hygiene Data'!$D$12,0,10*ROW('Hygiene Data'!D30))="","",OFFSET('Hygiene Data'!$D$12,0,10*ROW('Hygiene Data'!D30)))</f>
        <v/>
      </c>
      <c r="DQ36" s="294" t="str">
        <f ca="true">+IF(OFFSET('Hygiene Data'!$D$13,0,10*ROW('Hygiene Data'!D30))="","",OFFSET('Hygiene Data'!$D$13,0,10*ROW('Hygiene Data'!D30)))</f>
        <v/>
      </c>
      <c r="DR36" s="294" t="str">
        <f ca="true">+IF(OFFSET('Hygiene Data'!$E$11,0,10*ROW('Hygiene Data'!E30))="","",OFFSET('Hygiene Data'!$E$11,0,10*ROW('Hygiene Data'!E30)))</f>
        <v/>
      </c>
      <c r="DS36" s="294" t="str">
        <f ca="true">+IF(OFFSET('Hygiene Data'!$E$12,0,10*ROW('Hygiene Data'!E30))="","",OFFSET('Hygiene Data'!$E$12,0,10*ROW('Hygiene Data'!E30)))</f>
        <v/>
      </c>
      <c r="DT36" s="294" t="str">
        <f ca="true">+IF(OFFSET('Hygiene Data'!$E$13,0,10*ROW('Hygiene Data'!E30))="","",OFFSET('Hygiene Data'!$E$13,0,10*ROW('Hygiene Data'!E30)))</f>
        <v/>
      </c>
      <c r="DU36" s="294" t="str">
        <f ca="true">+IF(OFFSET('Hygiene Data'!$F$11,0,10*ROW('Hygiene Data'!F30))="","",OFFSET('Hygiene Data'!$F$11,0,10*ROW('Hygiene Data'!F30)))</f>
        <v/>
      </c>
      <c r="DV36" s="294" t="str">
        <f ca="true">+IF(OFFSET('Hygiene Data'!$F$12,0,10*ROW('Hygiene Data'!F30))="","",OFFSET('Hygiene Data'!$F$12,0,10*ROW('Hygiene Data'!F30)))</f>
        <v/>
      </c>
      <c r="DW36" s="294" t="str">
        <f ca="true">+IF(OFFSET('Hygiene Data'!$F$13,0,10*ROW('Hygiene Data'!F30))="","",OFFSET('Hygiene Data'!$F$13,0,10*ROW('Hygiene Data'!F30)))</f>
        <v/>
      </c>
      <c r="DX36" s="294" t="str">
        <f ca="true">+IF(OFFSET('Hygiene Data'!$G$11,0,10*ROW('Hygiene Data'!G30))="","",OFFSET('Hygiene Data'!$G$11,0,10*ROW('Hygiene Data'!G30)))</f>
        <v/>
      </c>
      <c r="DY36" s="294" t="str">
        <f ca="true">+IF(OFFSET('Hygiene Data'!$G$12,0,10*ROW('Hygiene Data'!G30))="","",OFFSET('Hygiene Data'!$G$12,0,10*ROW('Hygiene Data'!G30)))</f>
        <v/>
      </c>
      <c r="DZ36" s="294" t="str">
        <f ca="true">+IF(OFFSET('Hygiene Data'!$G$13,0,10*ROW('Hygiene Data'!G30))="","",OFFSET('Hygiene Data'!$G$13,0,10*ROW('Hygiene Data'!G30)))</f>
        <v/>
      </c>
      <c r="EA36" s="294" t="str">
        <f ca="true">+IF(OFFSET('Hygiene Data'!$H$11,0,10*ROW('Hygiene Data'!H30))="","",OFFSET('Hygiene Data'!$H$11,0,10*ROW('Hygiene Data'!H30)))</f>
        <v/>
      </c>
      <c r="EB36" s="294" t="str">
        <f ca="true">+IF(OFFSET('Hygiene Data'!$H$12,0,10*ROW('Hygiene Data'!H30))="","",OFFSET('Hygiene Data'!$H$12,0,10*ROW('Hygiene Data'!H30)))</f>
        <v/>
      </c>
      <c r="EC36" s="294" t="str">
        <f ca="true">+IF(OFFSET('Hygiene Data'!$H$13,0,10*ROW('Hygiene Data'!H30))="","",OFFSET('Hygiene Data'!$H$13,0,10*ROW('Hygiene Data'!H30)))</f>
        <v/>
      </c>
      <c r="ED36" s="294" t="str">
        <f ca="true">+IF(OFFSET('Hygiene Data'!$I$11,0,10*ROW('Hygiene Data'!I30))="","",OFFSET('Hygiene Data'!$I$11,0,10*ROW('Hygiene Data'!I30)))</f>
        <v/>
      </c>
      <c r="EE36" s="294" t="str">
        <f ca="true">+IF(OFFSET('Hygiene Data'!$I$12,0,10*ROW('Hygiene Data'!I30))="","",OFFSET('Hygiene Data'!$I$12,0,10*ROW('Hygiene Data'!I30)))</f>
        <v/>
      </c>
      <c r="EF36" s="294"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50" t="str">
        <f t="shared" ca="true" si="0"/>
        <v/>
      </c>
      <c r="D37" s="98"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8"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8"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8"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8"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8"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8"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8"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8"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8"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8"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8"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8"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8"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8"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8"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8"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8"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9"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9"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9"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9"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9"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9"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9"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9"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9"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9"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9"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9"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9"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9"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9"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9"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9"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9"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9"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9"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9"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9"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9"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9"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9"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9"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9"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9"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9"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9"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0"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0"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0"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0"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0"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0"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0"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0"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0"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0"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0"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0"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0"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0"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0"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0"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0"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0"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4"/>
      <c r="BS37" s="294" t="str">
        <f ca="true">+IF(OFFSET('Water Data'!$D$27,0,10*ROW('Water Data'!D31))="","",OFFSET('Water Data'!$D$27,0,10*ROW('Water Data'!D31)))</f>
        <v/>
      </c>
      <c r="BT37" s="294" t="str">
        <f ca="true">+IF(OFFSET('Water Data'!$D$28,0,10*ROW('Water Data'!D31))="","",OFFSET('Water Data'!$D$28,0,10*ROW('Water Data'!D31)))</f>
        <v/>
      </c>
      <c r="BU37" s="294" t="str">
        <f ca="true">+IF(OFFSET('Water Data'!$D$29,0,10*ROW('Water Data'!D31))="","",OFFSET('Water Data'!$D$29,0,10*ROW('Water Data'!D31)))</f>
        <v/>
      </c>
      <c r="BV37" s="294" t="str">
        <f ca="true">+IF(OFFSET('Water Data'!$E$27,0,10*ROW('Water Data'!E31))="","",OFFSET('Water Data'!$E$27,0,10*ROW('Water Data'!E31)))</f>
        <v/>
      </c>
      <c r="BW37" s="294" t="str">
        <f ca="true">+IF(OFFSET('Water Data'!$E$28,0,10*ROW('Water Data'!E31))="","",OFFSET('Water Data'!$E$28,0,10*ROW('Water Data'!E31)))</f>
        <v/>
      </c>
      <c r="BX37" s="294" t="str">
        <f ca="true">+IF(OFFSET('Water Data'!$E$29,0,10*ROW('Water Data'!E31))="","",OFFSET('Water Data'!$E$29,0,10*ROW('Water Data'!E31)))</f>
        <v/>
      </c>
      <c r="BY37" s="294" t="str">
        <f ca="true">+IF(OFFSET('Water Data'!$F$27,0,10*ROW('Water Data'!F31))="","",OFFSET('Water Data'!$F$27,0,10*ROW('Water Data'!F31)))</f>
        <v/>
      </c>
      <c r="BZ37" s="294" t="str">
        <f ca="true">+IF(OFFSET('Water Data'!$F$28,0,10*ROW('Water Data'!F31))="","",OFFSET('Water Data'!$F$28,0,10*ROW('Water Data'!F31)))</f>
        <v/>
      </c>
      <c r="CA37" s="294" t="str">
        <f ca="true">+IF(OFFSET('Water Data'!$F$29,0,10*ROW('Water Data'!F31))="","",OFFSET('Water Data'!$F$29,0,10*ROW('Water Data'!F31)))</f>
        <v/>
      </c>
      <c r="CB37" s="294" t="str">
        <f ca="true">+IF(OFFSET('Water Data'!$G$27,0,10*ROW('Water Data'!G31))="","",OFFSET('Water Data'!$G$27,0,10*ROW('Water Data'!G31)))</f>
        <v/>
      </c>
      <c r="CC37" s="294" t="str">
        <f ca="true">+IF(OFFSET('Water Data'!$G$28,0,10*ROW('Water Data'!G31))="","",OFFSET('Water Data'!$G$28,0,10*ROW('Water Data'!G31)))</f>
        <v/>
      </c>
      <c r="CD37" s="294" t="str">
        <f ca="true">+IF(OFFSET('Water Data'!$G$29,0,10*ROW('Water Data'!G31))="","",OFFSET('Water Data'!$G$29,0,10*ROW('Water Data'!G31)))</f>
        <v/>
      </c>
      <c r="CE37" s="294" t="str">
        <f ca="true">+IF(OFFSET('Water Data'!$H$27,0,10*ROW('Water Data'!H31))="","",OFFSET('Water Data'!$H$27,0,10*ROW('Water Data'!H31)))</f>
        <v/>
      </c>
      <c r="CF37" s="294" t="str">
        <f ca="true">+IF(OFFSET('Water Data'!$H$28,0,10*ROW('Water Data'!H31))="","",OFFSET('Water Data'!$H$28,0,10*ROW('Water Data'!H31)))</f>
        <v/>
      </c>
      <c r="CG37" s="294" t="str">
        <f ca="true">+IF(OFFSET('Water Data'!$H$29,0,10*ROW('Water Data'!H31))="","",OFFSET('Water Data'!$H$29,0,10*ROW('Water Data'!H31)))</f>
        <v/>
      </c>
      <c r="CH37" s="294" t="str">
        <f ca="true">+IF(OFFSET('Water Data'!$I$27,0,10*ROW('Water Data'!I31))="","",OFFSET('Water Data'!$I$27,0,10*ROW('Water Data'!I31)))</f>
        <v/>
      </c>
      <c r="CI37" s="294" t="str">
        <f ca="true">+IF(OFFSET('Water Data'!$I$28,0,10*ROW('Water Data'!I31))="","",OFFSET('Water Data'!$I$28,0,10*ROW('Water Data'!I31)))</f>
        <v/>
      </c>
      <c r="CJ37" s="294" t="str">
        <f ca="true">+IF(OFFSET('Water Data'!$I$29,0,10*ROW('Water Data'!I31))="","",OFFSET('Water Data'!$I$29,0,10*ROW('Water Data'!I31)))</f>
        <v/>
      </c>
      <c r="CK37" s="294" t="str">
        <f ca="true">+IF(OFFSET('Sanitation Data'!$D$28,0,10*ROW('Sanitation Data'!D31))="","",OFFSET('Sanitation Data'!$D$28,0,10*ROW('Sanitation Data'!D31)))</f>
        <v/>
      </c>
      <c r="CL37" s="294" t="str">
        <f ca="true">+IF(OFFSET('Sanitation Data'!$D$29,0,10*ROW('Sanitation Data'!D31))="","",OFFSET('Sanitation Data'!$D$29,0,10*ROW('Sanitation Data'!D31)))</f>
        <v/>
      </c>
      <c r="CM37" s="294" t="str">
        <f ca="true">+IF(OFFSET('Sanitation Data'!$D$30,0,10*ROW('Sanitation Data'!D31))="","",OFFSET('Sanitation Data'!$D$30,0,10*ROW('Sanitation Data'!D31)))</f>
        <v/>
      </c>
      <c r="CN37" s="294" t="str">
        <f ca="true">+IF(OFFSET('Sanitation Data'!$D$31,0,10*ROW('Sanitation Data'!D31))="","",OFFSET('Sanitation Data'!$D$31,0,10*ROW('Sanitation Data'!D31)))</f>
        <v/>
      </c>
      <c r="CO37" s="294" t="str">
        <f ca="true">+IF(OFFSET('Sanitation Data'!$D$32,0,10*ROW('Sanitation Data'!D31))="","",OFFSET('Sanitation Data'!$D$32,0,10*ROW('Sanitation Data'!D31)))</f>
        <v/>
      </c>
      <c r="CP37" s="294" t="str">
        <f ca="true">+IF(OFFSET('Sanitation Data'!$E$28,0,10*ROW('Sanitation Data'!E31))="","",OFFSET('Sanitation Data'!$E$28,0,10*ROW('Sanitation Data'!E31)))</f>
        <v/>
      </c>
      <c r="CQ37" s="294" t="str">
        <f ca="true">+IF(OFFSET('Sanitation Data'!$E$29,0,10*ROW('Sanitation Data'!E31))="","",OFFSET('Sanitation Data'!$E$29,0,10*ROW('Sanitation Data'!E31)))</f>
        <v/>
      </c>
      <c r="CR37" s="294" t="str">
        <f ca="true">+IF(OFFSET('Sanitation Data'!$E$30,0,10*ROW('Sanitation Data'!E31))="","",OFFSET('Sanitation Data'!$E$30,0,10*ROW('Sanitation Data'!E31)))</f>
        <v/>
      </c>
      <c r="CS37" s="294" t="str">
        <f ca="true">+IF(OFFSET('Sanitation Data'!$E$31,0,10*ROW('Sanitation Data'!E31))="","",OFFSET('Sanitation Data'!$E$31,0,10*ROW('Sanitation Data'!E31)))</f>
        <v/>
      </c>
      <c r="CT37" s="294" t="str">
        <f ca="true">+IF(OFFSET('Sanitation Data'!$E$32,0,10*ROW('Sanitation Data'!E31))="","",OFFSET('Sanitation Data'!$E$32,0,10*ROW('Sanitation Data'!E31)))</f>
        <v/>
      </c>
      <c r="CU37" s="294" t="str">
        <f ca="true">+IF(OFFSET('Sanitation Data'!$F$28,0,10*ROW('Sanitation Data'!F31))="","",OFFSET('Sanitation Data'!$F$28,0,10*ROW('Sanitation Data'!F31)))</f>
        <v/>
      </c>
      <c r="CV37" s="294" t="str">
        <f ca="true">+IF(OFFSET('Sanitation Data'!$F$29,0,10*ROW('Sanitation Data'!F31))="","",OFFSET('Sanitation Data'!$F$29,0,10*ROW('Sanitation Data'!F31)))</f>
        <v/>
      </c>
      <c r="CW37" s="294" t="str">
        <f ca="true">+IF(OFFSET('Sanitation Data'!$F$30,0,10*ROW('Sanitation Data'!F31))="","",OFFSET('Sanitation Data'!$F$30,0,10*ROW('Sanitation Data'!F31)))</f>
        <v/>
      </c>
      <c r="CX37" s="294" t="str">
        <f ca="true">+IF(OFFSET('Sanitation Data'!$F$31,0,10*ROW('Sanitation Data'!F31))="","",OFFSET('Sanitation Data'!$F$31,0,10*ROW('Sanitation Data'!F31)))</f>
        <v/>
      </c>
      <c r="CY37" s="294" t="str">
        <f ca="true">+IF(OFFSET('Sanitation Data'!$F$32,0,10*ROW('Sanitation Data'!F31))="","",OFFSET('Sanitation Data'!$F$32,0,10*ROW('Sanitation Data'!F31)))</f>
        <v/>
      </c>
      <c r="CZ37" s="294" t="str">
        <f ca="true">+IF(OFFSET('Sanitation Data'!$G$28,0,10*ROW('Sanitation Data'!G31))="","",OFFSET('Sanitation Data'!$G$28,0,10*ROW('Sanitation Data'!G31)))</f>
        <v/>
      </c>
      <c r="DA37" s="294" t="str">
        <f ca="true">+IF(OFFSET('Sanitation Data'!$G$29,0,10*ROW('Sanitation Data'!G31))="","",OFFSET('Sanitation Data'!$G$29,0,10*ROW('Sanitation Data'!G31)))</f>
        <v/>
      </c>
      <c r="DB37" s="294" t="str">
        <f ca="true">+IF(OFFSET('Sanitation Data'!$G$30,0,10*ROW('Sanitation Data'!G31))="","",OFFSET('Sanitation Data'!$G$30,0,10*ROW('Sanitation Data'!G31)))</f>
        <v/>
      </c>
      <c r="DC37" s="294" t="str">
        <f ca="true">+IF(OFFSET('Sanitation Data'!$G$31,0,10*ROW('Sanitation Data'!G31))="","",OFFSET('Sanitation Data'!$G$31,0,10*ROW('Sanitation Data'!G31)))</f>
        <v/>
      </c>
      <c r="DD37" s="294" t="str">
        <f ca="true">+IF(OFFSET('Sanitation Data'!$G$32,0,10*ROW('Sanitation Data'!G31))="","",OFFSET('Sanitation Data'!$G$32,0,10*ROW('Sanitation Data'!G31)))</f>
        <v/>
      </c>
      <c r="DE37" s="294" t="str">
        <f ca="true">+IF(OFFSET('Sanitation Data'!$H$28,0,10*ROW('Sanitation Data'!H31))="","",OFFSET('Sanitation Data'!$H$28,0,10*ROW('Sanitation Data'!H31)))</f>
        <v/>
      </c>
      <c r="DF37" s="294" t="str">
        <f ca="true">+IF(OFFSET('Sanitation Data'!$H$29,0,10*ROW('Sanitation Data'!H31))="","",OFFSET('Sanitation Data'!$H$29,0,10*ROW('Sanitation Data'!H31)))</f>
        <v/>
      </c>
      <c r="DG37" s="294" t="str">
        <f ca="true">+IF(OFFSET('Sanitation Data'!$H$30,0,10*ROW('Sanitation Data'!H31))="","",OFFSET('Sanitation Data'!$H$30,0,10*ROW('Sanitation Data'!H31)))</f>
        <v/>
      </c>
      <c r="DH37" s="294" t="str">
        <f ca="true">+IF(OFFSET('Sanitation Data'!$H$31,0,10*ROW('Sanitation Data'!H31))="","",OFFSET('Sanitation Data'!$H$31,0,10*ROW('Sanitation Data'!H31)))</f>
        <v/>
      </c>
      <c r="DI37" s="294" t="str">
        <f ca="true">+IF(OFFSET('Sanitation Data'!$H$32,0,10*ROW('Sanitation Data'!H31))="","",OFFSET('Sanitation Data'!$H$32,0,10*ROW('Sanitation Data'!H31)))</f>
        <v/>
      </c>
      <c r="DJ37" s="294" t="str">
        <f ca="true">+IF(OFFSET('Sanitation Data'!$I$28,0,10*ROW('Sanitation Data'!I31))="","",OFFSET('Sanitation Data'!$I$28,0,10*ROW('Sanitation Data'!I31)))</f>
        <v/>
      </c>
      <c r="DK37" s="294" t="str">
        <f ca="true">+IF(OFFSET('Sanitation Data'!$I$29,0,10*ROW('Sanitation Data'!I31))="","",OFFSET('Sanitation Data'!$I$29,0,10*ROW('Sanitation Data'!I31)))</f>
        <v/>
      </c>
      <c r="DL37" s="294" t="str">
        <f ca="true">+IF(OFFSET('Sanitation Data'!$I$30,0,10*ROW('Sanitation Data'!I31))="","",OFFSET('Sanitation Data'!$I$30,0,10*ROW('Sanitation Data'!I31)))</f>
        <v/>
      </c>
      <c r="DM37" s="294" t="str">
        <f ca="true">+IF(OFFSET('Sanitation Data'!$I$31,0,10*ROW('Sanitation Data'!I31))="","",OFFSET('Sanitation Data'!$I$31,0,10*ROW('Sanitation Data'!I31)))</f>
        <v/>
      </c>
      <c r="DN37" s="294" t="str">
        <f ca="true">+IF(OFFSET('Sanitation Data'!$I$32,0,10*ROW('Sanitation Data'!I31))="","",OFFSET('Sanitation Data'!$I$32,0,10*ROW('Sanitation Data'!I31)))</f>
        <v/>
      </c>
      <c r="DO37" s="294" t="str">
        <f ca="true">+IF(OFFSET('Hygiene Data'!$D$11,0,10*ROW('Hygiene Data'!D31))="","",OFFSET('Hygiene Data'!$D$11,0,10*ROW('Hygiene Data'!D31)))</f>
        <v/>
      </c>
      <c r="DP37" s="294" t="str">
        <f ca="true">+IF(OFFSET('Hygiene Data'!$D$12,0,10*ROW('Hygiene Data'!D31))="","",OFFSET('Hygiene Data'!$D$12,0,10*ROW('Hygiene Data'!D31)))</f>
        <v/>
      </c>
      <c r="DQ37" s="294" t="str">
        <f ca="true">+IF(OFFSET('Hygiene Data'!$D$13,0,10*ROW('Hygiene Data'!D31))="","",OFFSET('Hygiene Data'!$D$13,0,10*ROW('Hygiene Data'!D31)))</f>
        <v/>
      </c>
      <c r="DR37" s="294" t="str">
        <f ca="true">+IF(OFFSET('Hygiene Data'!$E$11,0,10*ROW('Hygiene Data'!E31))="","",OFFSET('Hygiene Data'!$E$11,0,10*ROW('Hygiene Data'!E31)))</f>
        <v/>
      </c>
      <c r="DS37" s="294" t="str">
        <f ca="true">+IF(OFFSET('Hygiene Data'!$E$12,0,10*ROW('Hygiene Data'!E31))="","",OFFSET('Hygiene Data'!$E$12,0,10*ROW('Hygiene Data'!E31)))</f>
        <v/>
      </c>
      <c r="DT37" s="294" t="str">
        <f ca="true">+IF(OFFSET('Hygiene Data'!$E$13,0,10*ROW('Hygiene Data'!E31))="","",OFFSET('Hygiene Data'!$E$13,0,10*ROW('Hygiene Data'!E31)))</f>
        <v/>
      </c>
      <c r="DU37" s="294" t="str">
        <f ca="true">+IF(OFFSET('Hygiene Data'!$F$11,0,10*ROW('Hygiene Data'!F31))="","",OFFSET('Hygiene Data'!$F$11,0,10*ROW('Hygiene Data'!F31)))</f>
        <v/>
      </c>
      <c r="DV37" s="294" t="str">
        <f ca="true">+IF(OFFSET('Hygiene Data'!$F$12,0,10*ROW('Hygiene Data'!F31))="","",OFFSET('Hygiene Data'!$F$12,0,10*ROW('Hygiene Data'!F31)))</f>
        <v/>
      </c>
      <c r="DW37" s="294" t="str">
        <f ca="true">+IF(OFFSET('Hygiene Data'!$F$13,0,10*ROW('Hygiene Data'!F31))="","",OFFSET('Hygiene Data'!$F$13,0,10*ROW('Hygiene Data'!F31)))</f>
        <v/>
      </c>
      <c r="DX37" s="294" t="str">
        <f ca="true">+IF(OFFSET('Hygiene Data'!$G$11,0,10*ROW('Hygiene Data'!G31))="","",OFFSET('Hygiene Data'!$G$11,0,10*ROW('Hygiene Data'!G31)))</f>
        <v/>
      </c>
      <c r="DY37" s="294" t="str">
        <f ca="true">+IF(OFFSET('Hygiene Data'!$G$12,0,10*ROW('Hygiene Data'!G31))="","",OFFSET('Hygiene Data'!$G$12,0,10*ROW('Hygiene Data'!G31)))</f>
        <v/>
      </c>
      <c r="DZ37" s="294" t="str">
        <f ca="true">+IF(OFFSET('Hygiene Data'!$G$13,0,10*ROW('Hygiene Data'!G31))="","",OFFSET('Hygiene Data'!$G$13,0,10*ROW('Hygiene Data'!G31)))</f>
        <v/>
      </c>
      <c r="EA37" s="294" t="str">
        <f ca="true">+IF(OFFSET('Hygiene Data'!$H$11,0,10*ROW('Hygiene Data'!H31))="","",OFFSET('Hygiene Data'!$H$11,0,10*ROW('Hygiene Data'!H31)))</f>
        <v/>
      </c>
      <c r="EB37" s="294" t="str">
        <f ca="true">+IF(OFFSET('Hygiene Data'!$H$12,0,10*ROW('Hygiene Data'!H31))="","",OFFSET('Hygiene Data'!$H$12,0,10*ROW('Hygiene Data'!H31)))</f>
        <v/>
      </c>
      <c r="EC37" s="294" t="str">
        <f ca="true">+IF(OFFSET('Hygiene Data'!$H$13,0,10*ROW('Hygiene Data'!H31))="","",OFFSET('Hygiene Data'!$H$13,0,10*ROW('Hygiene Data'!H31)))</f>
        <v/>
      </c>
      <c r="ED37" s="294" t="str">
        <f ca="true">+IF(OFFSET('Hygiene Data'!$I$11,0,10*ROW('Hygiene Data'!I31))="","",OFFSET('Hygiene Data'!$I$11,0,10*ROW('Hygiene Data'!I31)))</f>
        <v/>
      </c>
      <c r="EE37" s="294" t="str">
        <f ca="true">+IF(OFFSET('Hygiene Data'!$I$12,0,10*ROW('Hygiene Data'!I31))="","",OFFSET('Hygiene Data'!$I$12,0,10*ROW('Hygiene Data'!I31)))</f>
        <v/>
      </c>
      <c r="EF37" s="294"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50" t="str">
        <f t="shared" ca="true" si="0"/>
        <v/>
      </c>
      <c r="D38" s="98"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8"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8"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8"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8"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8"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8"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8"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8"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8"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8"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8"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8"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8"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8"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8"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8"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8"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9"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9"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9"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9"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9"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9"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9"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9"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9"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9"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9"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9"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9"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9"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9"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9"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9"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9"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9"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9"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9"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9"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9"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9"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9"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9"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9"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9"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9"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9"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0"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0"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0"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0"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0"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0"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0"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0"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0"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0"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0"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0"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0"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0"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0"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0"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0"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0"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4"/>
      <c r="BS38" s="294" t="str">
        <f ca="true">+IF(OFFSET('Water Data'!$D$27,0,10*ROW('Water Data'!D32))="","",OFFSET('Water Data'!$D$27,0,10*ROW('Water Data'!D32)))</f>
        <v/>
      </c>
      <c r="BT38" s="294" t="str">
        <f ca="true">+IF(OFFSET('Water Data'!$D$28,0,10*ROW('Water Data'!D32))="","",OFFSET('Water Data'!$D$28,0,10*ROW('Water Data'!D32)))</f>
        <v/>
      </c>
      <c r="BU38" s="294" t="str">
        <f ca="true">+IF(OFFSET('Water Data'!$D$29,0,10*ROW('Water Data'!D32))="","",OFFSET('Water Data'!$D$29,0,10*ROW('Water Data'!D32)))</f>
        <v/>
      </c>
      <c r="BV38" s="294" t="str">
        <f ca="true">+IF(OFFSET('Water Data'!$E$27,0,10*ROW('Water Data'!E32))="","",OFFSET('Water Data'!$E$27,0,10*ROW('Water Data'!E32)))</f>
        <v/>
      </c>
      <c r="BW38" s="294" t="str">
        <f ca="true">+IF(OFFSET('Water Data'!$E$28,0,10*ROW('Water Data'!E32))="","",OFFSET('Water Data'!$E$28,0,10*ROW('Water Data'!E32)))</f>
        <v/>
      </c>
      <c r="BX38" s="294" t="str">
        <f ca="true">+IF(OFFSET('Water Data'!$E$29,0,10*ROW('Water Data'!E32))="","",OFFSET('Water Data'!$E$29,0,10*ROW('Water Data'!E32)))</f>
        <v/>
      </c>
      <c r="BY38" s="294" t="str">
        <f ca="true">+IF(OFFSET('Water Data'!$F$27,0,10*ROW('Water Data'!F32))="","",OFFSET('Water Data'!$F$27,0,10*ROW('Water Data'!F32)))</f>
        <v/>
      </c>
      <c r="BZ38" s="294" t="str">
        <f ca="true">+IF(OFFSET('Water Data'!$F$28,0,10*ROW('Water Data'!F32))="","",OFFSET('Water Data'!$F$28,0,10*ROW('Water Data'!F32)))</f>
        <v/>
      </c>
      <c r="CA38" s="294" t="str">
        <f ca="true">+IF(OFFSET('Water Data'!$F$29,0,10*ROW('Water Data'!F32))="","",OFFSET('Water Data'!$F$29,0,10*ROW('Water Data'!F32)))</f>
        <v/>
      </c>
      <c r="CB38" s="294" t="str">
        <f ca="true">+IF(OFFSET('Water Data'!$G$27,0,10*ROW('Water Data'!G32))="","",OFFSET('Water Data'!$G$27,0,10*ROW('Water Data'!G32)))</f>
        <v/>
      </c>
      <c r="CC38" s="294" t="str">
        <f ca="true">+IF(OFFSET('Water Data'!$G$28,0,10*ROW('Water Data'!G32))="","",OFFSET('Water Data'!$G$28,0,10*ROW('Water Data'!G32)))</f>
        <v/>
      </c>
      <c r="CD38" s="294" t="str">
        <f ca="true">+IF(OFFSET('Water Data'!$G$29,0,10*ROW('Water Data'!G32))="","",OFFSET('Water Data'!$G$29,0,10*ROW('Water Data'!G32)))</f>
        <v/>
      </c>
      <c r="CE38" s="294" t="str">
        <f ca="true">+IF(OFFSET('Water Data'!$H$27,0,10*ROW('Water Data'!H32))="","",OFFSET('Water Data'!$H$27,0,10*ROW('Water Data'!H32)))</f>
        <v/>
      </c>
      <c r="CF38" s="294" t="str">
        <f ca="true">+IF(OFFSET('Water Data'!$H$28,0,10*ROW('Water Data'!H32))="","",OFFSET('Water Data'!$H$28,0,10*ROW('Water Data'!H32)))</f>
        <v/>
      </c>
      <c r="CG38" s="294" t="str">
        <f ca="true">+IF(OFFSET('Water Data'!$H$29,0,10*ROW('Water Data'!H32))="","",OFFSET('Water Data'!$H$29,0,10*ROW('Water Data'!H32)))</f>
        <v/>
      </c>
      <c r="CH38" s="294" t="str">
        <f ca="true">+IF(OFFSET('Water Data'!$I$27,0,10*ROW('Water Data'!I32))="","",OFFSET('Water Data'!$I$27,0,10*ROW('Water Data'!I32)))</f>
        <v/>
      </c>
      <c r="CI38" s="294" t="str">
        <f ca="true">+IF(OFFSET('Water Data'!$I$28,0,10*ROW('Water Data'!I32))="","",OFFSET('Water Data'!$I$28,0,10*ROW('Water Data'!I32)))</f>
        <v/>
      </c>
      <c r="CJ38" s="294" t="str">
        <f ca="true">+IF(OFFSET('Water Data'!$I$29,0,10*ROW('Water Data'!I32))="","",OFFSET('Water Data'!$I$29,0,10*ROW('Water Data'!I32)))</f>
        <v/>
      </c>
      <c r="CK38" s="294" t="str">
        <f ca="true">+IF(OFFSET('Sanitation Data'!$D$28,0,10*ROW('Sanitation Data'!D32))="","",OFFSET('Sanitation Data'!$D$28,0,10*ROW('Sanitation Data'!D32)))</f>
        <v/>
      </c>
      <c r="CL38" s="294" t="str">
        <f ca="true">+IF(OFFSET('Sanitation Data'!$D$29,0,10*ROW('Sanitation Data'!D32))="","",OFFSET('Sanitation Data'!$D$29,0,10*ROW('Sanitation Data'!D32)))</f>
        <v/>
      </c>
      <c r="CM38" s="294" t="str">
        <f ca="true">+IF(OFFSET('Sanitation Data'!$D$30,0,10*ROW('Sanitation Data'!D32))="","",OFFSET('Sanitation Data'!$D$30,0,10*ROW('Sanitation Data'!D32)))</f>
        <v/>
      </c>
      <c r="CN38" s="294" t="str">
        <f ca="true">+IF(OFFSET('Sanitation Data'!$D$31,0,10*ROW('Sanitation Data'!D32))="","",OFFSET('Sanitation Data'!$D$31,0,10*ROW('Sanitation Data'!D32)))</f>
        <v/>
      </c>
      <c r="CO38" s="294" t="str">
        <f ca="true">+IF(OFFSET('Sanitation Data'!$D$32,0,10*ROW('Sanitation Data'!D32))="","",OFFSET('Sanitation Data'!$D$32,0,10*ROW('Sanitation Data'!D32)))</f>
        <v/>
      </c>
      <c r="CP38" s="294" t="str">
        <f ca="true">+IF(OFFSET('Sanitation Data'!$E$28,0,10*ROW('Sanitation Data'!E32))="","",OFFSET('Sanitation Data'!$E$28,0,10*ROW('Sanitation Data'!E32)))</f>
        <v/>
      </c>
      <c r="CQ38" s="294" t="str">
        <f ca="true">+IF(OFFSET('Sanitation Data'!$E$29,0,10*ROW('Sanitation Data'!E32))="","",OFFSET('Sanitation Data'!$E$29,0,10*ROW('Sanitation Data'!E32)))</f>
        <v/>
      </c>
      <c r="CR38" s="294" t="str">
        <f ca="true">+IF(OFFSET('Sanitation Data'!$E$30,0,10*ROW('Sanitation Data'!E32))="","",OFFSET('Sanitation Data'!$E$30,0,10*ROW('Sanitation Data'!E32)))</f>
        <v/>
      </c>
      <c r="CS38" s="294" t="str">
        <f ca="true">+IF(OFFSET('Sanitation Data'!$E$31,0,10*ROW('Sanitation Data'!E32))="","",OFFSET('Sanitation Data'!$E$31,0,10*ROW('Sanitation Data'!E32)))</f>
        <v/>
      </c>
      <c r="CT38" s="294" t="str">
        <f ca="true">+IF(OFFSET('Sanitation Data'!$E$32,0,10*ROW('Sanitation Data'!E32))="","",OFFSET('Sanitation Data'!$E$32,0,10*ROW('Sanitation Data'!E32)))</f>
        <v/>
      </c>
      <c r="CU38" s="294" t="str">
        <f ca="true">+IF(OFFSET('Sanitation Data'!$F$28,0,10*ROW('Sanitation Data'!F32))="","",OFFSET('Sanitation Data'!$F$28,0,10*ROW('Sanitation Data'!F32)))</f>
        <v/>
      </c>
      <c r="CV38" s="294" t="str">
        <f ca="true">+IF(OFFSET('Sanitation Data'!$F$29,0,10*ROW('Sanitation Data'!F32))="","",OFFSET('Sanitation Data'!$F$29,0,10*ROW('Sanitation Data'!F32)))</f>
        <v/>
      </c>
      <c r="CW38" s="294" t="str">
        <f ca="true">+IF(OFFSET('Sanitation Data'!$F$30,0,10*ROW('Sanitation Data'!F32))="","",OFFSET('Sanitation Data'!$F$30,0,10*ROW('Sanitation Data'!F32)))</f>
        <v/>
      </c>
      <c r="CX38" s="294" t="str">
        <f ca="true">+IF(OFFSET('Sanitation Data'!$F$31,0,10*ROW('Sanitation Data'!F32))="","",OFFSET('Sanitation Data'!$F$31,0,10*ROW('Sanitation Data'!F32)))</f>
        <v/>
      </c>
      <c r="CY38" s="294" t="str">
        <f ca="true">+IF(OFFSET('Sanitation Data'!$F$32,0,10*ROW('Sanitation Data'!F32))="","",OFFSET('Sanitation Data'!$F$32,0,10*ROW('Sanitation Data'!F32)))</f>
        <v/>
      </c>
      <c r="CZ38" s="294" t="str">
        <f ca="true">+IF(OFFSET('Sanitation Data'!$G$28,0,10*ROW('Sanitation Data'!G32))="","",OFFSET('Sanitation Data'!$G$28,0,10*ROW('Sanitation Data'!G32)))</f>
        <v/>
      </c>
      <c r="DA38" s="294" t="str">
        <f ca="true">+IF(OFFSET('Sanitation Data'!$G$29,0,10*ROW('Sanitation Data'!G32))="","",OFFSET('Sanitation Data'!$G$29,0,10*ROW('Sanitation Data'!G32)))</f>
        <v/>
      </c>
      <c r="DB38" s="294" t="str">
        <f ca="true">+IF(OFFSET('Sanitation Data'!$G$30,0,10*ROW('Sanitation Data'!G32))="","",OFFSET('Sanitation Data'!$G$30,0,10*ROW('Sanitation Data'!G32)))</f>
        <v/>
      </c>
      <c r="DC38" s="294" t="str">
        <f ca="true">+IF(OFFSET('Sanitation Data'!$G$31,0,10*ROW('Sanitation Data'!G32))="","",OFFSET('Sanitation Data'!$G$31,0,10*ROW('Sanitation Data'!G32)))</f>
        <v/>
      </c>
      <c r="DD38" s="294" t="str">
        <f ca="true">+IF(OFFSET('Sanitation Data'!$G$32,0,10*ROW('Sanitation Data'!G32))="","",OFFSET('Sanitation Data'!$G$32,0,10*ROW('Sanitation Data'!G32)))</f>
        <v/>
      </c>
      <c r="DE38" s="294" t="str">
        <f ca="true">+IF(OFFSET('Sanitation Data'!$H$28,0,10*ROW('Sanitation Data'!H32))="","",OFFSET('Sanitation Data'!$H$28,0,10*ROW('Sanitation Data'!H32)))</f>
        <v/>
      </c>
      <c r="DF38" s="294" t="str">
        <f ca="true">+IF(OFFSET('Sanitation Data'!$H$29,0,10*ROW('Sanitation Data'!H32))="","",OFFSET('Sanitation Data'!$H$29,0,10*ROW('Sanitation Data'!H32)))</f>
        <v/>
      </c>
      <c r="DG38" s="294" t="str">
        <f ca="true">+IF(OFFSET('Sanitation Data'!$H$30,0,10*ROW('Sanitation Data'!H32))="","",OFFSET('Sanitation Data'!$H$30,0,10*ROW('Sanitation Data'!H32)))</f>
        <v/>
      </c>
      <c r="DH38" s="294" t="str">
        <f ca="true">+IF(OFFSET('Sanitation Data'!$H$31,0,10*ROW('Sanitation Data'!H32))="","",OFFSET('Sanitation Data'!$H$31,0,10*ROW('Sanitation Data'!H32)))</f>
        <v/>
      </c>
      <c r="DI38" s="294" t="str">
        <f ca="true">+IF(OFFSET('Sanitation Data'!$H$32,0,10*ROW('Sanitation Data'!H32))="","",OFFSET('Sanitation Data'!$H$32,0,10*ROW('Sanitation Data'!H32)))</f>
        <v/>
      </c>
      <c r="DJ38" s="294" t="str">
        <f ca="true">+IF(OFFSET('Sanitation Data'!$I$28,0,10*ROW('Sanitation Data'!I32))="","",OFFSET('Sanitation Data'!$I$28,0,10*ROW('Sanitation Data'!I32)))</f>
        <v/>
      </c>
      <c r="DK38" s="294" t="str">
        <f ca="true">+IF(OFFSET('Sanitation Data'!$I$29,0,10*ROW('Sanitation Data'!I32))="","",OFFSET('Sanitation Data'!$I$29,0,10*ROW('Sanitation Data'!I32)))</f>
        <v/>
      </c>
      <c r="DL38" s="294" t="str">
        <f ca="true">+IF(OFFSET('Sanitation Data'!$I$30,0,10*ROW('Sanitation Data'!I32))="","",OFFSET('Sanitation Data'!$I$30,0,10*ROW('Sanitation Data'!I32)))</f>
        <v/>
      </c>
      <c r="DM38" s="294" t="str">
        <f ca="true">+IF(OFFSET('Sanitation Data'!$I$31,0,10*ROW('Sanitation Data'!I32))="","",OFFSET('Sanitation Data'!$I$31,0,10*ROW('Sanitation Data'!I32)))</f>
        <v/>
      </c>
      <c r="DN38" s="294" t="str">
        <f ca="true">+IF(OFFSET('Sanitation Data'!$I$32,0,10*ROW('Sanitation Data'!I32))="","",OFFSET('Sanitation Data'!$I$32,0,10*ROW('Sanitation Data'!I32)))</f>
        <v/>
      </c>
      <c r="DO38" s="294" t="str">
        <f ca="true">+IF(OFFSET('Hygiene Data'!$D$11,0,10*ROW('Hygiene Data'!D32))="","",OFFSET('Hygiene Data'!$D$11,0,10*ROW('Hygiene Data'!D32)))</f>
        <v/>
      </c>
      <c r="DP38" s="294" t="str">
        <f ca="true">+IF(OFFSET('Hygiene Data'!$D$12,0,10*ROW('Hygiene Data'!D32))="","",OFFSET('Hygiene Data'!$D$12,0,10*ROW('Hygiene Data'!D32)))</f>
        <v/>
      </c>
      <c r="DQ38" s="294" t="str">
        <f ca="true">+IF(OFFSET('Hygiene Data'!$D$13,0,10*ROW('Hygiene Data'!D32))="","",OFFSET('Hygiene Data'!$D$13,0,10*ROW('Hygiene Data'!D32)))</f>
        <v/>
      </c>
      <c r="DR38" s="294" t="str">
        <f ca="true">+IF(OFFSET('Hygiene Data'!$E$11,0,10*ROW('Hygiene Data'!E32))="","",OFFSET('Hygiene Data'!$E$11,0,10*ROW('Hygiene Data'!E32)))</f>
        <v/>
      </c>
      <c r="DS38" s="294" t="str">
        <f ca="true">+IF(OFFSET('Hygiene Data'!$E$12,0,10*ROW('Hygiene Data'!E32))="","",OFFSET('Hygiene Data'!$E$12,0,10*ROW('Hygiene Data'!E32)))</f>
        <v/>
      </c>
      <c r="DT38" s="294" t="str">
        <f ca="true">+IF(OFFSET('Hygiene Data'!$E$13,0,10*ROW('Hygiene Data'!E32))="","",OFFSET('Hygiene Data'!$E$13,0,10*ROW('Hygiene Data'!E32)))</f>
        <v/>
      </c>
      <c r="DU38" s="294" t="str">
        <f ca="true">+IF(OFFSET('Hygiene Data'!$F$11,0,10*ROW('Hygiene Data'!F32))="","",OFFSET('Hygiene Data'!$F$11,0,10*ROW('Hygiene Data'!F32)))</f>
        <v/>
      </c>
      <c r="DV38" s="294" t="str">
        <f ca="true">+IF(OFFSET('Hygiene Data'!$F$12,0,10*ROW('Hygiene Data'!F32))="","",OFFSET('Hygiene Data'!$F$12,0,10*ROW('Hygiene Data'!F32)))</f>
        <v/>
      </c>
      <c r="DW38" s="294" t="str">
        <f ca="true">+IF(OFFSET('Hygiene Data'!$F$13,0,10*ROW('Hygiene Data'!F32))="","",OFFSET('Hygiene Data'!$F$13,0,10*ROW('Hygiene Data'!F32)))</f>
        <v/>
      </c>
      <c r="DX38" s="294" t="str">
        <f ca="true">+IF(OFFSET('Hygiene Data'!$G$11,0,10*ROW('Hygiene Data'!G32))="","",OFFSET('Hygiene Data'!$G$11,0,10*ROW('Hygiene Data'!G32)))</f>
        <v/>
      </c>
      <c r="DY38" s="294" t="str">
        <f ca="true">+IF(OFFSET('Hygiene Data'!$G$12,0,10*ROW('Hygiene Data'!G32))="","",OFFSET('Hygiene Data'!$G$12,0,10*ROW('Hygiene Data'!G32)))</f>
        <v/>
      </c>
      <c r="DZ38" s="294" t="str">
        <f ca="true">+IF(OFFSET('Hygiene Data'!$G$13,0,10*ROW('Hygiene Data'!G32))="","",OFFSET('Hygiene Data'!$G$13,0,10*ROW('Hygiene Data'!G32)))</f>
        <v/>
      </c>
      <c r="EA38" s="294" t="str">
        <f ca="true">+IF(OFFSET('Hygiene Data'!$H$11,0,10*ROW('Hygiene Data'!H32))="","",OFFSET('Hygiene Data'!$H$11,0,10*ROW('Hygiene Data'!H32)))</f>
        <v/>
      </c>
      <c r="EB38" s="294" t="str">
        <f ca="true">+IF(OFFSET('Hygiene Data'!$H$12,0,10*ROW('Hygiene Data'!H32))="","",OFFSET('Hygiene Data'!$H$12,0,10*ROW('Hygiene Data'!H32)))</f>
        <v/>
      </c>
      <c r="EC38" s="294" t="str">
        <f ca="true">+IF(OFFSET('Hygiene Data'!$H$13,0,10*ROW('Hygiene Data'!H32))="","",OFFSET('Hygiene Data'!$H$13,0,10*ROW('Hygiene Data'!H32)))</f>
        <v/>
      </c>
      <c r="ED38" s="294" t="str">
        <f ca="true">+IF(OFFSET('Hygiene Data'!$I$11,0,10*ROW('Hygiene Data'!I32))="","",OFFSET('Hygiene Data'!$I$11,0,10*ROW('Hygiene Data'!I32)))</f>
        <v/>
      </c>
      <c r="EE38" s="294" t="str">
        <f ca="true">+IF(OFFSET('Hygiene Data'!$I$12,0,10*ROW('Hygiene Data'!I32))="","",OFFSET('Hygiene Data'!$I$12,0,10*ROW('Hygiene Data'!I32)))</f>
        <v/>
      </c>
      <c r="EF38" s="294"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50" t="str">
        <f t="shared" ca="true" si="0"/>
        <v/>
      </c>
      <c r="D39" s="98"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8"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8"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8"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8"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8"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8"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8"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8"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8"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8"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8"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8"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8"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8"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8"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8"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8"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9"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9"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9"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9"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9"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9"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9"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9"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9"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9"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9"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9"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9"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9"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9"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9"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9"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9"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9"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9"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9"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9"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9"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9"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9"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9"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9"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9"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9"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9"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0"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0"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0"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0"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0"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0"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0"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0"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0"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0"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0"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0"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0"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0"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0"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0"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0"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0"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4"/>
      <c r="BS39" s="294" t="str">
        <f ca="true">+IF(OFFSET('Water Data'!$D$27,0,10*ROW('Water Data'!D33))="","",OFFSET('Water Data'!$D$27,0,10*ROW('Water Data'!D33)))</f>
        <v/>
      </c>
      <c r="BT39" s="294" t="str">
        <f ca="true">+IF(OFFSET('Water Data'!$D$28,0,10*ROW('Water Data'!D33))="","",OFFSET('Water Data'!$D$28,0,10*ROW('Water Data'!D33)))</f>
        <v/>
      </c>
      <c r="BU39" s="294" t="str">
        <f ca="true">+IF(OFFSET('Water Data'!$D$29,0,10*ROW('Water Data'!D33))="","",OFFSET('Water Data'!$D$29,0,10*ROW('Water Data'!D33)))</f>
        <v/>
      </c>
      <c r="BV39" s="294" t="str">
        <f ca="true">+IF(OFFSET('Water Data'!$E$27,0,10*ROW('Water Data'!E33))="","",OFFSET('Water Data'!$E$27,0,10*ROW('Water Data'!E33)))</f>
        <v/>
      </c>
      <c r="BW39" s="294" t="str">
        <f ca="true">+IF(OFFSET('Water Data'!$E$28,0,10*ROW('Water Data'!E33))="","",OFFSET('Water Data'!$E$28,0,10*ROW('Water Data'!E33)))</f>
        <v/>
      </c>
      <c r="BX39" s="294" t="str">
        <f ca="true">+IF(OFFSET('Water Data'!$E$29,0,10*ROW('Water Data'!E33))="","",OFFSET('Water Data'!$E$29,0,10*ROW('Water Data'!E33)))</f>
        <v/>
      </c>
      <c r="BY39" s="294" t="str">
        <f ca="true">+IF(OFFSET('Water Data'!$F$27,0,10*ROW('Water Data'!F33))="","",OFFSET('Water Data'!$F$27,0,10*ROW('Water Data'!F33)))</f>
        <v/>
      </c>
      <c r="BZ39" s="294" t="str">
        <f ca="true">+IF(OFFSET('Water Data'!$F$28,0,10*ROW('Water Data'!F33))="","",OFFSET('Water Data'!$F$28,0,10*ROW('Water Data'!F33)))</f>
        <v/>
      </c>
      <c r="CA39" s="294" t="str">
        <f ca="true">+IF(OFFSET('Water Data'!$F$29,0,10*ROW('Water Data'!F33))="","",OFFSET('Water Data'!$F$29,0,10*ROW('Water Data'!F33)))</f>
        <v/>
      </c>
      <c r="CB39" s="294" t="str">
        <f ca="true">+IF(OFFSET('Water Data'!$G$27,0,10*ROW('Water Data'!G33))="","",OFFSET('Water Data'!$G$27,0,10*ROW('Water Data'!G33)))</f>
        <v/>
      </c>
      <c r="CC39" s="294" t="str">
        <f ca="true">+IF(OFFSET('Water Data'!$G$28,0,10*ROW('Water Data'!G33))="","",OFFSET('Water Data'!$G$28,0,10*ROW('Water Data'!G33)))</f>
        <v/>
      </c>
      <c r="CD39" s="294" t="str">
        <f ca="true">+IF(OFFSET('Water Data'!$G$29,0,10*ROW('Water Data'!G33))="","",OFFSET('Water Data'!$G$29,0,10*ROW('Water Data'!G33)))</f>
        <v/>
      </c>
      <c r="CE39" s="294" t="str">
        <f ca="true">+IF(OFFSET('Water Data'!$H$27,0,10*ROW('Water Data'!H33))="","",OFFSET('Water Data'!$H$27,0,10*ROW('Water Data'!H33)))</f>
        <v/>
      </c>
      <c r="CF39" s="294" t="str">
        <f ca="true">+IF(OFFSET('Water Data'!$H$28,0,10*ROW('Water Data'!H33))="","",OFFSET('Water Data'!$H$28,0,10*ROW('Water Data'!H33)))</f>
        <v/>
      </c>
      <c r="CG39" s="294" t="str">
        <f ca="true">+IF(OFFSET('Water Data'!$H$29,0,10*ROW('Water Data'!H33))="","",OFFSET('Water Data'!$H$29,0,10*ROW('Water Data'!H33)))</f>
        <v/>
      </c>
      <c r="CH39" s="294" t="str">
        <f ca="true">+IF(OFFSET('Water Data'!$I$27,0,10*ROW('Water Data'!I33))="","",OFFSET('Water Data'!$I$27,0,10*ROW('Water Data'!I33)))</f>
        <v/>
      </c>
      <c r="CI39" s="294" t="str">
        <f ca="true">+IF(OFFSET('Water Data'!$I$28,0,10*ROW('Water Data'!I33))="","",OFFSET('Water Data'!$I$28,0,10*ROW('Water Data'!I33)))</f>
        <v/>
      </c>
      <c r="CJ39" s="294" t="str">
        <f ca="true">+IF(OFFSET('Water Data'!$I$29,0,10*ROW('Water Data'!I33))="","",OFFSET('Water Data'!$I$29,0,10*ROW('Water Data'!I33)))</f>
        <v/>
      </c>
      <c r="CK39" s="294" t="str">
        <f ca="true">+IF(OFFSET('Sanitation Data'!$D$28,0,10*ROW('Sanitation Data'!D33))="","",OFFSET('Sanitation Data'!$D$28,0,10*ROW('Sanitation Data'!D33)))</f>
        <v/>
      </c>
      <c r="CL39" s="294" t="str">
        <f ca="true">+IF(OFFSET('Sanitation Data'!$D$29,0,10*ROW('Sanitation Data'!D33))="","",OFFSET('Sanitation Data'!$D$29,0,10*ROW('Sanitation Data'!D33)))</f>
        <v/>
      </c>
      <c r="CM39" s="294" t="str">
        <f ca="true">+IF(OFFSET('Sanitation Data'!$D$30,0,10*ROW('Sanitation Data'!D33))="","",OFFSET('Sanitation Data'!$D$30,0,10*ROW('Sanitation Data'!D33)))</f>
        <v/>
      </c>
      <c r="CN39" s="294" t="str">
        <f ca="true">+IF(OFFSET('Sanitation Data'!$D$31,0,10*ROW('Sanitation Data'!D33))="","",OFFSET('Sanitation Data'!$D$31,0,10*ROW('Sanitation Data'!D33)))</f>
        <v/>
      </c>
      <c r="CO39" s="294" t="str">
        <f ca="true">+IF(OFFSET('Sanitation Data'!$D$32,0,10*ROW('Sanitation Data'!D33))="","",OFFSET('Sanitation Data'!$D$32,0,10*ROW('Sanitation Data'!D33)))</f>
        <v/>
      </c>
      <c r="CP39" s="294" t="str">
        <f ca="true">+IF(OFFSET('Sanitation Data'!$E$28,0,10*ROW('Sanitation Data'!E33))="","",OFFSET('Sanitation Data'!$E$28,0,10*ROW('Sanitation Data'!E33)))</f>
        <v/>
      </c>
      <c r="CQ39" s="294" t="str">
        <f ca="true">+IF(OFFSET('Sanitation Data'!$E$29,0,10*ROW('Sanitation Data'!E33))="","",OFFSET('Sanitation Data'!$E$29,0,10*ROW('Sanitation Data'!E33)))</f>
        <v/>
      </c>
      <c r="CR39" s="294" t="str">
        <f ca="true">+IF(OFFSET('Sanitation Data'!$E$30,0,10*ROW('Sanitation Data'!E33))="","",OFFSET('Sanitation Data'!$E$30,0,10*ROW('Sanitation Data'!E33)))</f>
        <v/>
      </c>
      <c r="CS39" s="294" t="str">
        <f ca="true">+IF(OFFSET('Sanitation Data'!$E$31,0,10*ROW('Sanitation Data'!E33))="","",OFFSET('Sanitation Data'!$E$31,0,10*ROW('Sanitation Data'!E33)))</f>
        <v/>
      </c>
      <c r="CT39" s="294" t="str">
        <f ca="true">+IF(OFFSET('Sanitation Data'!$E$32,0,10*ROW('Sanitation Data'!E33))="","",OFFSET('Sanitation Data'!$E$32,0,10*ROW('Sanitation Data'!E33)))</f>
        <v/>
      </c>
      <c r="CU39" s="294" t="str">
        <f ca="true">+IF(OFFSET('Sanitation Data'!$F$28,0,10*ROW('Sanitation Data'!F33))="","",OFFSET('Sanitation Data'!$F$28,0,10*ROW('Sanitation Data'!F33)))</f>
        <v/>
      </c>
      <c r="CV39" s="294" t="str">
        <f ca="true">+IF(OFFSET('Sanitation Data'!$F$29,0,10*ROW('Sanitation Data'!F33))="","",OFFSET('Sanitation Data'!$F$29,0,10*ROW('Sanitation Data'!F33)))</f>
        <v/>
      </c>
      <c r="CW39" s="294" t="str">
        <f ca="true">+IF(OFFSET('Sanitation Data'!$F$30,0,10*ROW('Sanitation Data'!F33))="","",OFFSET('Sanitation Data'!$F$30,0,10*ROW('Sanitation Data'!F33)))</f>
        <v/>
      </c>
      <c r="CX39" s="294" t="str">
        <f ca="true">+IF(OFFSET('Sanitation Data'!$F$31,0,10*ROW('Sanitation Data'!F33))="","",OFFSET('Sanitation Data'!$F$31,0,10*ROW('Sanitation Data'!F33)))</f>
        <v/>
      </c>
      <c r="CY39" s="294" t="str">
        <f ca="true">+IF(OFFSET('Sanitation Data'!$F$32,0,10*ROW('Sanitation Data'!F33))="","",OFFSET('Sanitation Data'!$F$32,0,10*ROW('Sanitation Data'!F33)))</f>
        <v/>
      </c>
      <c r="CZ39" s="294" t="str">
        <f ca="true">+IF(OFFSET('Sanitation Data'!$G$28,0,10*ROW('Sanitation Data'!G33))="","",OFFSET('Sanitation Data'!$G$28,0,10*ROW('Sanitation Data'!G33)))</f>
        <v/>
      </c>
      <c r="DA39" s="294" t="str">
        <f ca="true">+IF(OFFSET('Sanitation Data'!$G$29,0,10*ROW('Sanitation Data'!G33))="","",OFFSET('Sanitation Data'!$G$29,0,10*ROW('Sanitation Data'!G33)))</f>
        <v/>
      </c>
      <c r="DB39" s="294" t="str">
        <f ca="true">+IF(OFFSET('Sanitation Data'!$G$30,0,10*ROW('Sanitation Data'!G33))="","",OFFSET('Sanitation Data'!$G$30,0,10*ROW('Sanitation Data'!G33)))</f>
        <v/>
      </c>
      <c r="DC39" s="294" t="str">
        <f ca="true">+IF(OFFSET('Sanitation Data'!$G$31,0,10*ROW('Sanitation Data'!G33))="","",OFFSET('Sanitation Data'!$G$31,0,10*ROW('Sanitation Data'!G33)))</f>
        <v/>
      </c>
      <c r="DD39" s="294" t="str">
        <f ca="true">+IF(OFFSET('Sanitation Data'!$G$32,0,10*ROW('Sanitation Data'!G33))="","",OFFSET('Sanitation Data'!$G$32,0,10*ROW('Sanitation Data'!G33)))</f>
        <v/>
      </c>
      <c r="DE39" s="294" t="str">
        <f ca="true">+IF(OFFSET('Sanitation Data'!$H$28,0,10*ROW('Sanitation Data'!H33))="","",OFFSET('Sanitation Data'!$H$28,0,10*ROW('Sanitation Data'!H33)))</f>
        <v/>
      </c>
      <c r="DF39" s="294" t="str">
        <f ca="true">+IF(OFFSET('Sanitation Data'!$H$29,0,10*ROW('Sanitation Data'!H33))="","",OFFSET('Sanitation Data'!$H$29,0,10*ROW('Sanitation Data'!H33)))</f>
        <v/>
      </c>
      <c r="DG39" s="294" t="str">
        <f ca="true">+IF(OFFSET('Sanitation Data'!$H$30,0,10*ROW('Sanitation Data'!H33))="","",OFFSET('Sanitation Data'!$H$30,0,10*ROW('Sanitation Data'!H33)))</f>
        <v/>
      </c>
      <c r="DH39" s="294" t="str">
        <f ca="true">+IF(OFFSET('Sanitation Data'!$H$31,0,10*ROW('Sanitation Data'!H33))="","",OFFSET('Sanitation Data'!$H$31,0,10*ROW('Sanitation Data'!H33)))</f>
        <v/>
      </c>
      <c r="DI39" s="294" t="str">
        <f ca="true">+IF(OFFSET('Sanitation Data'!$H$32,0,10*ROW('Sanitation Data'!H33))="","",OFFSET('Sanitation Data'!$H$32,0,10*ROW('Sanitation Data'!H33)))</f>
        <v/>
      </c>
      <c r="DJ39" s="294" t="str">
        <f ca="true">+IF(OFFSET('Sanitation Data'!$I$28,0,10*ROW('Sanitation Data'!I33))="","",OFFSET('Sanitation Data'!$I$28,0,10*ROW('Sanitation Data'!I33)))</f>
        <v/>
      </c>
      <c r="DK39" s="294" t="str">
        <f ca="true">+IF(OFFSET('Sanitation Data'!$I$29,0,10*ROW('Sanitation Data'!I33))="","",OFFSET('Sanitation Data'!$I$29,0,10*ROW('Sanitation Data'!I33)))</f>
        <v/>
      </c>
      <c r="DL39" s="294" t="str">
        <f ca="true">+IF(OFFSET('Sanitation Data'!$I$30,0,10*ROW('Sanitation Data'!I33))="","",OFFSET('Sanitation Data'!$I$30,0,10*ROW('Sanitation Data'!I33)))</f>
        <v/>
      </c>
      <c r="DM39" s="294" t="str">
        <f ca="true">+IF(OFFSET('Sanitation Data'!$I$31,0,10*ROW('Sanitation Data'!I33))="","",OFFSET('Sanitation Data'!$I$31,0,10*ROW('Sanitation Data'!I33)))</f>
        <v/>
      </c>
      <c r="DN39" s="294" t="str">
        <f ca="true">+IF(OFFSET('Sanitation Data'!$I$32,0,10*ROW('Sanitation Data'!I33))="","",OFFSET('Sanitation Data'!$I$32,0,10*ROW('Sanitation Data'!I33)))</f>
        <v/>
      </c>
      <c r="DO39" s="294" t="str">
        <f ca="true">+IF(OFFSET('Hygiene Data'!$D$11,0,10*ROW('Hygiene Data'!D33))="","",OFFSET('Hygiene Data'!$D$11,0,10*ROW('Hygiene Data'!D33)))</f>
        <v/>
      </c>
      <c r="DP39" s="294" t="str">
        <f ca="true">+IF(OFFSET('Hygiene Data'!$D$12,0,10*ROW('Hygiene Data'!D33))="","",OFFSET('Hygiene Data'!$D$12,0,10*ROW('Hygiene Data'!D33)))</f>
        <v/>
      </c>
      <c r="DQ39" s="294" t="str">
        <f ca="true">+IF(OFFSET('Hygiene Data'!$D$13,0,10*ROW('Hygiene Data'!D33))="","",OFFSET('Hygiene Data'!$D$13,0,10*ROW('Hygiene Data'!D33)))</f>
        <v/>
      </c>
      <c r="DR39" s="294" t="str">
        <f ca="true">+IF(OFFSET('Hygiene Data'!$E$11,0,10*ROW('Hygiene Data'!E33))="","",OFFSET('Hygiene Data'!$E$11,0,10*ROW('Hygiene Data'!E33)))</f>
        <v/>
      </c>
      <c r="DS39" s="294" t="str">
        <f ca="true">+IF(OFFSET('Hygiene Data'!$E$12,0,10*ROW('Hygiene Data'!E33))="","",OFFSET('Hygiene Data'!$E$12,0,10*ROW('Hygiene Data'!E33)))</f>
        <v/>
      </c>
      <c r="DT39" s="294" t="str">
        <f ca="true">+IF(OFFSET('Hygiene Data'!$E$13,0,10*ROW('Hygiene Data'!E33))="","",OFFSET('Hygiene Data'!$E$13,0,10*ROW('Hygiene Data'!E33)))</f>
        <v/>
      </c>
      <c r="DU39" s="294" t="str">
        <f ca="true">+IF(OFFSET('Hygiene Data'!$F$11,0,10*ROW('Hygiene Data'!F33))="","",OFFSET('Hygiene Data'!$F$11,0,10*ROW('Hygiene Data'!F33)))</f>
        <v/>
      </c>
      <c r="DV39" s="294" t="str">
        <f ca="true">+IF(OFFSET('Hygiene Data'!$F$12,0,10*ROW('Hygiene Data'!F33))="","",OFFSET('Hygiene Data'!$F$12,0,10*ROW('Hygiene Data'!F33)))</f>
        <v/>
      </c>
      <c r="DW39" s="294" t="str">
        <f ca="true">+IF(OFFSET('Hygiene Data'!$F$13,0,10*ROW('Hygiene Data'!F33))="","",OFFSET('Hygiene Data'!$F$13,0,10*ROW('Hygiene Data'!F33)))</f>
        <v/>
      </c>
      <c r="DX39" s="294" t="str">
        <f ca="true">+IF(OFFSET('Hygiene Data'!$G$11,0,10*ROW('Hygiene Data'!G33))="","",OFFSET('Hygiene Data'!$G$11,0,10*ROW('Hygiene Data'!G33)))</f>
        <v/>
      </c>
      <c r="DY39" s="294" t="str">
        <f ca="true">+IF(OFFSET('Hygiene Data'!$G$12,0,10*ROW('Hygiene Data'!G33))="","",OFFSET('Hygiene Data'!$G$12,0,10*ROW('Hygiene Data'!G33)))</f>
        <v/>
      </c>
      <c r="DZ39" s="294" t="str">
        <f ca="true">+IF(OFFSET('Hygiene Data'!$G$13,0,10*ROW('Hygiene Data'!G33))="","",OFFSET('Hygiene Data'!$G$13,0,10*ROW('Hygiene Data'!G33)))</f>
        <v/>
      </c>
      <c r="EA39" s="294" t="str">
        <f ca="true">+IF(OFFSET('Hygiene Data'!$H$11,0,10*ROW('Hygiene Data'!H33))="","",OFFSET('Hygiene Data'!$H$11,0,10*ROW('Hygiene Data'!H33)))</f>
        <v/>
      </c>
      <c r="EB39" s="294" t="str">
        <f ca="true">+IF(OFFSET('Hygiene Data'!$H$12,0,10*ROW('Hygiene Data'!H33))="","",OFFSET('Hygiene Data'!$H$12,0,10*ROW('Hygiene Data'!H33)))</f>
        <v/>
      </c>
      <c r="EC39" s="294" t="str">
        <f ca="true">+IF(OFFSET('Hygiene Data'!$H$13,0,10*ROW('Hygiene Data'!H33))="","",OFFSET('Hygiene Data'!$H$13,0,10*ROW('Hygiene Data'!H33)))</f>
        <v/>
      </c>
      <c r="ED39" s="294" t="str">
        <f ca="true">+IF(OFFSET('Hygiene Data'!$I$11,0,10*ROW('Hygiene Data'!I33))="","",OFFSET('Hygiene Data'!$I$11,0,10*ROW('Hygiene Data'!I33)))</f>
        <v/>
      </c>
      <c r="EE39" s="294" t="str">
        <f ca="true">+IF(OFFSET('Hygiene Data'!$I$12,0,10*ROW('Hygiene Data'!I33))="","",OFFSET('Hygiene Data'!$I$12,0,10*ROW('Hygiene Data'!I33)))</f>
        <v/>
      </c>
      <c r="EF39" s="294"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50" t="str">
        <f t="shared" ca="true" si="0"/>
        <v/>
      </c>
      <c r="D40" s="98"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8"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8"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8"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8"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8"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8"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8"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8"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8"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8"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8"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8"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8"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8"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8"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8"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8"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9"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9"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9"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9"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9"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9"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9"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9"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9"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9"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9"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9"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9"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9"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9"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9"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9"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9"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9"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9"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9"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9"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9"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9"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9"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9"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9"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9"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9"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9"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0"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0"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0"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0"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0"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0"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0"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0"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0"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0"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0"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0"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0"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0"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0"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0"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0"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0"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4"/>
      <c r="BS40" s="294" t="str">
        <f ca="true">+IF(OFFSET('Water Data'!$D$27,0,10*ROW('Water Data'!D34))="","",OFFSET('Water Data'!$D$27,0,10*ROW('Water Data'!D34)))</f>
        <v/>
      </c>
      <c r="BT40" s="294" t="str">
        <f ca="true">+IF(OFFSET('Water Data'!$D$28,0,10*ROW('Water Data'!D34))="","",OFFSET('Water Data'!$D$28,0,10*ROW('Water Data'!D34)))</f>
        <v/>
      </c>
      <c r="BU40" s="294" t="str">
        <f ca="true">+IF(OFFSET('Water Data'!$D$29,0,10*ROW('Water Data'!D34))="","",OFFSET('Water Data'!$D$29,0,10*ROW('Water Data'!D34)))</f>
        <v/>
      </c>
      <c r="BV40" s="294" t="str">
        <f ca="true">+IF(OFFSET('Water Data'!$E$27,0,10*ROW('Water Data'!E34))="","",OFFSET('Water Data'!$E$27,0,10*ROW('Water Data'!E34)))</f>
        <v/>
      </c>
      <c r="BW40" s="294" t="str">
        <f ca="true">+IF(OFFSET('Water Data'!$E$28,0,10*ROW('Water Data'!E34))="","",OFFSET('Water Data'!$E$28,0,10*ROW('Water Data'!E34)))</f>
        <v/>
      </c>
      <c r="BX40" s="294" t="str">
        <f ca="true">+IF(OFFSET('Water Data'!$E$29,0,10*ROW('Water Data'!E34))="","",OFFSET('Water Data'!$E$29,0,10*ROW('Water Data'!E34)))</f>
        <v/>
      </c>
      <c r="BY40" s="294" t="str">
        <f ca="true">+IF(OFFSET('Water Data'!$F$27,0,10*ROW('Water Data'!F34))="","",OFFSET('Water Data'!$F$27,0,10*ROW('Water Data'!F34)))</f>
        <v/>
      </c>
      <c r="BZ40" s="294" t="str">
        <f ca="true">+IF(OFFSET('Water Data'!$F$28,0,10*ROW('Water Data'!F34))="","",OFFSET('Water Data'!$F$28,0,10*ROW('Water Data'!F34)))</f>
        <v/>
      </c>
      <c r="CA40" s="294" t="str">
        <f ca="true">+IF(OFFSET('Water Data'!$F$29,0,10*ROW('Water Data'!F34))="","",OFFSET('Water Data'!$F$29,0,10*ROW('Water Data'!F34)))</f>
        <v/>
      </c>
      <c r="CB40" s="294" t="str">
        <f ca="true">+IF(OFFSET('Water Data'!$G$27,0,10*ROW('Water Data'!G34))="","",OFFSET('Water Data'!$G$27,0,10*ROW('Water Data'!G34)))</f>
        <v/>
      </c>
      <c r="CC40" s="294" t="str">
        <f ca="true">+IF(OFFSET('Water Data'!$G$28,0,10*ROW('Water Data'!G34))="","",OFFSET('Water Data'!$G$28,0,10*ROW('Water Data'!G34)))</f>
        <v/>
      </c>
      <c r="CD40" s="294" t="str">
        <f ca="true">+IF(OFFSET('Water Data'!$G$29,0,10*ROW('Water Data'!G34))="","",OFFSET('Water Data'!$G$29,0,10*ROW('Water Data'!G34)))</f>
        <v/>
      </c>
      <c r="CE40" s="294" t="str">
        <f ca="true">+IF(OFFSET('Water Data'!$H$27,0,10*ROW('Water Data'!H34))="","",OFFSET('Water Data'!$H$27,0,10*ROW('Water Data'!H34)))</f>
        <v/>
      </c>
      <c r="CF40" s="294" t="str">
        <f ca="true">+IF(OFFSET('Water Data'!$H$28,0,10*ROW('Water Data'!H34))="","",OFFSET('Water Data'!$H$28,0,10*ROW('Water Data'!H34)))</f>
        <v/>
      </c>
      <c r="CG40" s="294" t="str">
        <f ca="true">+IF(OFFSET('Water Data'!$H$29,0,10*ROW('Water Data'!H34))="","",OFFSET('Water Data'!$H$29,0,10*ROW('Water Data'!H34)))</f>
        <v/>
      </c>
      <c r="CH40" s="294" t="str">
        <f ca="true">+IF(OFFSET('Water Data'!$I$27,0,10*ROW('Water Data'!I34))="","",OFFSET('Water Data'!$I$27,0,10*ROW('Water Data'!I34)))</f>
        <v/>
      </c>
      <c r="CI40" s="294" t="str">
        <f ca="true">+IF(OFFSET('Water Data'!$I$28,0,10*ROW('Water Data'!I34))="","",OFFSET('Water Data'!$I$28,0,10*ROW('Water Data'!I34)))</f>
        <v/>
      </c>
      <c r="CJ40" s="294" t="str">
        <f ca="true">+IF(OFFSET('Water Data'!$I$29,0,10*ROW('Water Data'!I34))="","",OFFSET('Water Data'!$I$29,0,10*ROW('Water Data'!I34)))</f>
        <v/>
      </c>
      <c r="CK40" s="294" t="str">
        <f ca="true">+IF(OFFSET('Sanitation Data'!$D$28,0,10*ROW('Sanitation Data'!D34))="","",OFFSET('Sanitation Data'!$D$28,0,10*ROW('Sanitation Data'!D34)))</f>
        <v/>
      </c>
      <c r="CL40" s="294" t="str">
        <f ca="true">+IF(OFFSET('Sanitation Data'!$D$29,0,10*ROW('Sanitation Data'!D34))="","",OFFSET('Sanitation Data'!$D$29,0,10*ROW('Sanitation Data'!D34)))</f>
        <v/>
      </c>
      <c r="CM40" s="294" t="str">
        <f ca="true">+IF(OFFSET('Sanitation Data'!$D$30,0,10*ROW('Sanitation Data'!D34))="","",OFFSET('Sanitation Data'!$D$30,0,10*ROW('Sanitation Data'!D34)))</f>
        <v/>
      </c>
      <c r="CN40" s="294" t="str">
        <f ca="true">+IF(OFFSET('Sanitation Data'!$D$31,0,10*ROW('Sanitation Data'!D34))="","",OFFSET('Sanitation Data'!$D$31,0,10*ROW('Sanitation Data'!D34)))</f>
        <v/>
      </c>
      <c r="CO40" s="294" t="str">
        <f ca="true">+IF(OFFSET('Sanitation Data'!$D$32,0,10*ROW('Sanitation Data'!D34))="","",OFFSET('Sanitation Data'!$D$32,0,10*ROW('Sanitation Data'!D34)))</f>
        <v/>
      </c>
      <c r="CP40" s="294" t="str">
        <f ca="true">+IF(OFFSET('Sanitation Data'!$E$28,0,10*ROW('Sanitation Data'!E34))="","",OFFSET('Sanitation Data'!$E$28,0,10*ROW('Sanitation Data'!E34)))</f>
        <v/>
      </c>
      <c r="CQ40" s="294" t="str">
        <f ca="true">+IF(OFFSET('Sanitation Data'!$E$29,0,10*ROW('Sanitation Data'!E34))="","",OFFSET('Sanitation Data'!$E$29,0,10*ROW('Sanitation Data'!E34)))</f>
        <v/>
      </c>
      <c r="CR40" s="294" t="str">
        <f ca="true">+IF(OFFSET('Sanitation Data'!$E$30,0,10*ROW('Sanitation Data'!E34))="","",OFFSET('Sanitation Data'!$E$30,0,10*ROW('Sanitation Data'!E34)))</f>
        <v/>
      </c>
      <c r="CS40" s="294" t="str">
        <f ca="true">+IF(OFFSET('Sanitation Data'!$E$31,0,10*ROW('Sanitation Data'!E34))="","",OFFSET('Sanitation Data'!$E$31,0,10*ROW('Sanitation Data'!E34)))</f>
        <v/>
      </c>
      <c r="CT40" s="294" t="str">
        <f ca="true">+IF(OFFSET('Sanitation Data'!$E$32,0,10*ROW('Sanitation Data'!E34))="","",OFFSET('Sanitation Data'!$E$32,0,10*ROW('Sanitation Data'!E34)))</f>
        <v/>
      </c>
      <c r="CU40" s="294" t="str">
        <f ca="true">+IF(OFFSET('Sanitation Data'!$F$28,0,10*ROW('Sanitation Data'!F34))="","",OFFSET('Sanitation Data'!$F$28,0,10*ROW('Sanitation Data'!F34)))</f>
        <v/>
      </c>
      <c r="CV40" s="294" t="str">
        <f ca="true">+IF(OFFSET('Sanitation Data'!$F$29,0,10*ROW('Sanitation Data'!F34))="","",OFFSET('Sanitation Data'!$F$29,0,10*ROW('Sanitation Data'!F34)))</f>
        <v/>
      </c>
      <c r="CW40" s="294" t="str">
        <f ca="true">+IF(OFFSET('Sanitation Data'!$F$30,0,10*ROW('Sanitation Data'!F34))="","",OFFSET('Sanitation Data'!$F$30,0,10*ROW('Sanitation Data'!F34)))</f>
        <v/>
      </c>
      <c r="CX40" s="294" t="str">
        <f ca="true">+IF(OFFSET('Sanitation Data'!$F$31,0,10*ROW('Sanitation Data'!F34))="","",OFFSET('Sanitation Data'!$F$31,0,10*ROW('Sanitation Data'!F34)))</f>
        <v/>
      </c>
      <c r="CY40" s="294" t="str">
        <f ca="true">+IF(OFFSET('Sanitation Data'!$F$32,0,10*ROW('Sanitation Data'!F34))="","",OFFSET('Sanitation Data'!$F$32,0,10*ROW('Sanitation Data'!F34)))</f>
        <v/>
      </c>
      <c r="CZ40" s="294" t="str">
        <f ca="true">+IF(OFFSET('Sanitation Data'!$G$28,0,10*ROW('Sanitation Data'!G34))="","",OFFSET('Sanitation Data'!$G$28,0,10*ROW('Sanitation Data'!G34)))</f>
        <v/>
      </c>
      <c r="DA40" s="294" t="str">
        <f ca="true">+IF(OFFSET('Sanitation Data'!$G$29,0,10*ROW('Sanitation Data'!G34))="","",OFFSET('Sanitation Data'!$G$29,0,10*ROW('Sanitation Data'!G34)))</f>
        <v/>
      </c>
      <c r="DB40" s="294" t="str">
        <f ca="true">+IF(OFFSET('Sanitation Data'!$G$30,0,10*ROW('Sanitation Data'!G34))="","",OFFSET('Sanitation Data'!$G$30,0,10*ROW('Sanitation Data'!G34)))</f>
        <v/>
      </c>
      <c r="DC40" s="294" t="str">
        <f ca="true">+IF(OFFSET('Sanitation Data'!$G$31,0,10*ROW('Sanitation Data'!G34))="","",OFFSET('Sanitation Data'!$G$31,0,10*ROW('Sanitation Data'!G34)))</f>
        <v/>
      </c>
      <c r="DD40" s="294" t="str">
        <f ca="true">+IF(OFFSET('Sanitation Data'!$G$32,0,10*ROW('Sanitation Data'!G34))="","",OFFSET('Sanitation Data'!$G$32,0,10*ROW('Sanitation Data'!G34)))</f>
        <v/>
      </c>
      <c r="DE40" s="294" t="str">
        <f ca="true">+IF(OFFSET('Sanitation Data'!$H$28,0,10*ROW('Sanitation Data'!H34))="","",OFFSET('Sanitation Data'!$H$28,0,10*ROW('Sanitation Data'!H34)))</f>
        <v/>
      </c>
      <c r="DF40" s="294" t="str">
        <f ca="true">+IF(OFFSET('Sanitation Data'!$H$29,0,10*ROW('Sanitation Data'!H34))="","",OFFSET('Sanitation Data'!$H$29,0,10*ROW('Sanitation Data'!H34)))</f>
        <v/>
      </c>
      <c r="DG40" s="294" t="str">
        <f ca="true">+IF(OFFSET('Sanitation Data'!$H$30,0,10*ROW('Sanitation Data'!H34))="","",OFFSET('Sanitation Data'!$H$30,0,10*ROW('Sanitation Data'!H34)))</f>
        <v/>
      </c>
      <c r="DH40" s="294" t="str">
        <f ca="true">+IF(OFFSET('Sanitation Data'!$H$31,0,10*ROW('Sanitation Data'!H34))="","",OFFSET('Sanitation Data'!$H$31,0,10*ROW('Sanitation Data'!H34)))</f>
        <v/>
      </c>
      <c r="DI40" s="294" t="str">
        <f ca="true">+IF(OFFSET('Sanitation Data'!$H$32,0,10*ROW('Sanitation Data'!H34))="","",OFFSET('Sanitation Data'!$H$32,0,10*ROW('Sanitation Data'!H34)))</f>
        <v/>
      </c>
      <c r="DJ40" s="294" t="str">
        <f ca="true">+IF(OFFSET('Sanitation Data'!$I$28,0,10*ROW('Sanitation Data'!I34))="","",OFFSET('Sanitation Data'!$I$28,0,10*ROW('Sanitation Data'!I34)))</f>
        <v/>
      </c>
      <c r="DK40" s="294" t="str">
        <f ca="true">+IF(OFFSET('Sanitation Data'!$I$29,0,10*ROW('Sanitation Data'!I34))="","",OFFSET('Sanitation Data'!$I$29,0,10*ROW('Sanitation Data'!I34)))</f>
        <v/>
      </c>
      <c r="DL40" s="294" t="str">
        <f ca="true">+IF(OFFSET('Sanitation Data'!$I$30,0,10*ROW('Sanitation Data'!I34))="","",OFFSET('Sanitation Data'!$I$30,0,10*ROW('Sanitation Data'!I34)))</f>
        <v/>
      </c>
      <c r="DM40" s="294" t="str">
        <f ca="true">+IF(OFFSET('Sanitation Data'!$I$31,0,10*ROW('Sanitation Data'!I34))="","",OFFSET('Sanitation Data'!$I$31,0,10*ROW('Sanitation Data'!I34)))</f>
        <v/>
      </c>
      <c r="DN40" s="294" t="str">
        <f ca="true">+IF(OFFSET('Sanitation Data'!$I$32,0,10*ROW('Sanitation Data'!I34))="","",OFFSET('Sanitation Data'!$I$32,0,10*ROW('Sanitation Data'!I34)))</f>
        <v/>
      </c>
      <c r="DO40" s="294" t="str">
        <f ca="true">+IF(OFFSET('Hygiene Data'!$D$11,0,10*ROW('Hygiene Data'!D34))="","",OFFSET('Hygiene Data'!$D$11,0,10*ROW('Hygiene Data'!D34)))</f>
        <v/>
      </c>
      <c r="DP40" s="294" t="str">
        <f ca="true">+IF(OFFSET('Hygiene Data'!$D$12,0,10*ROW('Hygiene Data'!D34))="","",OFFSET('Hygiene Data'!$D$12,0,10*ROW('Hygiene Data'!D34)))</f>
        <v/>
      </c>
      <c r="DQ40" s="294" t="str">
        <f ca="true">+IF(OFFSET('Hygiene Data'!$D$13,0,10*ROW('Hygiene Data'!D34))="","",OFFSET('Hygiene Data'!$D$13,0,10*ROW('Hygiene Data'!D34)))</f>
        <v/>
      </c>
      <c r="DR40" s="294" t="str">
        <f ca="true">+IF(OFFSET('Hygiene Data'!$E$11,0,10*ROW('Hygiene Data'!E34))="","",OFFSET('Hygiene Data'!$E$11,0,10*ROW('Hygiene Data'!E34)))</f>
        <v/>
      </c>
      <c r="DS40" s="294" t="str">
        <f ca="true">+IF(OFFSET('Hygiene Data'!$E$12,0,10*ROW('Hygiene Data'!E34))="","",OFFSET('Hygiene Data'!$E$12,0,10*ROW('Hygiene Data'!E34)))</f>
        <v/>
      </c>
      <c r="DT40" s="294" t="str">
        <f ca="true">+IF(OFFSET('Hygiene Data'!$E$13,0,10*ROW('Hygiene Data'!E34))="","",OFFSET('Hygiene Data'!$E$13,0,10*ROW('Hygiene Data'!E34)))</f>
        <v/>
      </c>
      <c r="DU40" s="294" t="str">
        <f ca="true">+IF(OFFSET('Hygiene Data'!$F$11,0,10*ROW('Hygiene Data'!F34))="","",OFFSET('Hygiene Data'!$F$11,0,10*ROW('Hygiene Data'!F34)))</f>
        <v/>
      </c>
      <c r="DV40" s="294" t="str">
        <f ca="true">+IF(OFFSET('Hygiene Data'!$F$12,0,10*ROW('Hygiene Data'!F34))="","",OFFSET('Hygiene Data'!$F$12,0,10*ROW('Hygiene Data'!F34)))</f>
        <v/>
      </c>
      <c r="DW40" s="294" t="str">
        <f ca="true">+IF(OFFSET('Hygiene Data'!$F$13,0,10*ROW('Hygiene Data'!F34))="","",OFFSET('Hygiene Data'!$F$13,0,10*ROW('Hygiene Data'!F34)))</f>
        <v/>
      </c>
      <c r="DX40" s="294" t="str">
        <f ca="true">+IF(OFFSET('Hygiene Data'!$G$11,0,10*ROW('Hygiene Data'!G34))="","",OFFSET('Hygiene Data'!$G$11,0,10*ROW('Hygiene Data'!G34)))</f>
        <v/>
      </c>
      <c r="DY40" s="294" t="str">
        <f ca="true">+IF(OFFSET('Hygiene Data'!$G$12,0,10*ROW('Hygiene Data'!G34))="","",OFFSET('Hygiene Data'!$G$12,0,10*ROW('Hygiene Data'!G34)))</f>
        <v/>
      </c>
      <c r="DZ40" s="294" t="str">
        <f ca="true">+IF(OFFSET('Hygiene Data'!$G$13,0,10*ROW('Hygiene Data'!G34))="","",OFFSET('Hygiene Data'!$G$13,0,10*ROW('Hygiene Data'!G34)))</f>
        <v/>
      </c>
      <c r="EA40" s="294" t="str">
        <f ca="true">+IF(OFFSET('Hygiene Data'!$H$11,0,10*ROW('Hygiene Data'!H34))="","",OFFSET('Hygiene Data'!$H$11,0,10*ROW('Hygiene Data'!H34)))</f>
        <v/>
      </c>
      <c r="EB40" s="294" t="str">
        <f ca="true">+IF(OFFSET('Hygiene Data'!$H$12,0,10*ROW('Hygiene Data'!H34))="","",OFFSET('Hygiene Data'!$H$12,0,10*ROW('Hygiene Data'!H34)))</f>
        <v/>
      </c>
      <c r="EC40" s="294" t="str">
        <f ca="true">+IF(OFFSET('Hygiene Data'!$H$13,0,10*ROW('Hygiene Data'!H34))="","",OFFSET('Hygiene Data'!$H$13,0,10*ROW('Hygiene Data'!H34)))</f>
        <v/>
      </c>
      <c r="ED40" s="294" t="str">
        <f ca="true">+IF(OFFSET('Hygiene Data'!$I$11,0,10*ROW('Hygiene Data'!I34))="","",OFFSET('Hygiene Data'!$I$11,0,10*ROW('Hygiene Data'!I34)))</f>
        <v/>
      </c>
      <c r="EE40" s="294" t="str">
        <f ca="true">+IF(OFFSET('Hygiene Data'!$I$12,0,10*ROW('Hygiene Data'!I34))="","",OFFSET('Hygiene Data'!$I$12,0,10*ROW('Hygiene Data'!I34)))</f>
        <v/>
      </c>
      <c r="EF40" s="294"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50" t="str">
        <f t="shared" ca="true" si="0"/>
        <v/>
      </c>
      <c r="D41" s="98"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8"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8"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8"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8"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8"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8"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8"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8"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8"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8"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8"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8"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8"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8"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8"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8"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8"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9"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9"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9"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9"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9"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9"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9"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9"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9"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9"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9"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9"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9"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9"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9"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9"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9"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9"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9"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9"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9"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9"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9"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9"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9"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9"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9"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9"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9"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9"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0"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0"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0"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0"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0"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0"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0"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0"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0"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0"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0"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0"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0"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0"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0"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0"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0"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0"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4"/>
      <c r="BS41" s="294" t="str">
        <f ca="true">+IF(OFFSET('Water Data'!$D$27,0,10*ROW('Water Data'!D35))="","",OFFSET('Water Data'!$D$27,0,10*ROW('Water Data'!D35)))</f>
        <v/>
      </c>
      <c r="BT41" s="294" t="str">
        <f ca="true">+IF(OFFSET('Water Data'!$D$28,0,10*ROW('Water Data'!D35))="","",OFFSET('Water Data'!$D$28,0,10*ROW('Water Data'!D35)))</f>
        <v/>
      </c>
      <c r="BU41" s="294" t="str">
        <f ca="true">+IF(OFFSET('Water Data'!$D$29,0,10*ROW('Water Data'!D35))="","",OFFSET('Water Data'!$D$29,0,10*ROW('Water Data'!D35)))</f>
        <v/>
      </c>
      <c r="BV41" s="294" t="str">
        <f ca="true">+IF(OFFSET('Water Data'!$E$27,0,10*ROW('Water Data'!E35))="","",OFFSET('Water Data'!$E$27,0,10*ROW('Water Data'!E35)))</f>
        <v/>
      </c>
      <c r="BW41" s="294" t="str">
        <f ca="true">+IF(OFFSET('Water Data'!$E$28,0,10*ROW('Water Data'!E35))="","",OFFSET('Water Data'!$E$28,0,10*ROW('Water Data'!E35)))</f>
        <v/>
      </c>
      <c r="BX41" s="294" t="str">
        <f ca="true">+IF(OFFSET('Water Data'!$E$29,0,10*ROW('Water Data'!E35))="","",OFFSET('Water Data'!$E$29,0,10*ROW('Water Data'!E35)))</f>
        <v/>
      </c>
      <c r="BY41" s="294" t="str">
        <f ca="true">+IF(OFFSET('Water Data'!$F$27,0,10*ROW('Water Data'!F35))="","",OFFSET('Water Data'!$F$27,0,10*ROW('Water Data'!F35)))</f>
        <v/>
      </c>
      <c r="BZ41" s="294" t="str">
        <f ca="true">+IF(OFFSET('Water Data'!$F$28,0,10*ROW('Water Data'!F35))="","",OFFSET('Water Data'!$F$28,0,10*ROW('Water Data'!F35)))</f>
        <v/>
      </c>
      <c r="CA41" s="294" t="str">
        <f ca="true">+IF(OFFSET('Water Data'!$F$29,0,10*ROW('Water Data'!F35))="","",OFFSET('Water Data'!$F$29,0,10*ROW('Water Data'!F35)))</f>
        <v/>
      </c>
      <c r="CB41" s="294" t="str">
        <f ca="true">+IF(OFFSET('Water Data'!$G$27,0,10*ROW('Water Data'!G35))="","",OFFSET('Water Data'!$G$27,0,10*ROW('Water Data'!G35)))</f>
        <v/>
      </c>
      <c r="CC41" s="294" t="str">
        <f ca="true">+IF(OFFSET('Water Data'!$G$28,0,10*ROW('Water Data'!G35))="","",OFFSET('Water Data'!$G$28,0,10*ROW('Water Data'!G35)))</f>
        <v/>
      </c>
      <c r="CD41" s="294" t="str">
        <f ca="true">+IF(OFFSET('Water Data'!$G$29,0,10*ROW('Water Data'!G35))="","",OFFSET('Water Data'!$G$29,0,10*ROW('Water Data'!G35)))</f>
        <v/>
      </c>
      <c r="CE41" s="294" t="str">
        <f ca="true">+IF(OFFSET('Water Data'!$H$27,0,10*ROW('Water Data'!H35))="","",OFFSET('Water Data'!$H$27,0,10*ROW('Water Data'!H35)))</f>
        <v/>
      </c>
      <c r="CF41" s="294" t="str">
        <f ca="true">+IF(OFFSET('Water Data'!$H$28,0,10*ROW('Water Data'!H35))="","",OFFSET('Water Data'!$H$28,0,10*ROW('Water Data'!H35)))</f>
        <v/>
      </c>
      <c r="CG41" s="294" t="str">
        <f ca="true">+IF(OFFSET('Water Data'!$H$29,0,10*ROW('Water Data'!H35))="","",OFFSET('Water Data'!$H$29,0,10*ROW('Water Data'!H35)))</f>
        <v/>
      </c>
      <c r="CH41" s="294" t="str">
        <f ca="true">+IF(OFFSET('Water Data'!$I$27,0,10*ROW('Water Data'!I35))="","",OFFSET('Water Data'!$I$27,0,10*ROW('Water Data'!I35)))</f>
        <v/>
      </c>
      <c r="CI41" s="294" t="str">
        <f ca="true">+IF(OFFSET('Water Data'!$I$28,0,10*ROW('Water Data'!I35))="","",OFFSET('Water Data'!$I$28,0,10*ROW('Water Data'!I35)))</f>
        <v/>
      </c>
      <c r="CJ41" s="294" t="str">
        <f ca="true">+IF(OFFSET('Water Data'!$I$29,0,10*ROW('Water Data'!I35))="","",OFFSET('Water Data'!$I$29,0,10*ROW('Water Data'!I35)))</f>
        <v/>
      </c>
      <c r="CK41" s="294" t="str">
        <f ca="true">+IF(OFFSET('Sanitation Data'!$D$28,0,10*ROW('Sanitation Data'!D35))="","",OFFSET('Sanitation Data'!$D$28,0,10*ROW('Sanitation Data'!D35)))</f>
        <v/>
      </c>
      <c r="CL41" s="294" t="str">
        <f ca="true">+IF(OFFSET('Sanitation Data'!$D$29,0,10*ROW('Sanitation Data'!D35))="","",OFFSET('Sanitation Data'!$D$29,0,10*ROW('Sanitation Data'!D35)))</f>
        <v/>
      </c>
      <c r="CM41" s="294" t="str">
        <f ca="true">+IF(OFFSET('Sanitation Data'!$D$30,0,10*ROW('Sanitation Data'!D35))="","",OFFSET('Sanitation Data'!$D$30,0,10*ROW('Sanitation Data'!D35)))</f>
        <v/>
      </c>
      <c r="CN41" s="294" t="str">
        <f ca="true">+IF(OFFSET('Sanitation Data'!$D$31,0,10*ROW('Sanitation Data'!D35))="","",OFFSET('Sanitation Data'!$D$31,0,10*ROW('Sanitation Data'!D35)))</f>
        <v/>
      </c>
      <c r="CO41" s="294" t="str">
        <f ca="true">+IF(OFFSET('Sanitation Data'!$D$32,0,10*ROW('Sanitation Data'!D35))="","",OFFSET('Sanitation Data'!$D$32,0,10*ROW('Sanitation Data'!D35)))</f>
        <v/>
      </c>
      <c r="CP41" s="294" t="str">
        <f ca="true">+IF(OFFSET('Sanitation Data'!$E$28,0,10*ROW('Sanitation Data'!E35))="","",OFFSET('Sanitation Data'!$E$28,0,10*ROW('Sanitation Data'!E35)))</f>
        <v/>
      </c>
      <c r="CQ41" s="294" t="str">
        <f ca="true">+IF(OFFSET('Sanitation Data'!$E$29,0,10*ROW('Sanitation Data'!E35))="","",OFFSET('Sanitation Data'!$E$29,0,10*ROW('Sanitation Data'!E35)))</f>
        <v/>
      </c>
      <c r="CR41" s="294" t="str">
        <f ca="true">+IF(OFFSET('Sanitation Data'!$E$30,0,10*ROW('Sanitation Data'!E35))="","",OFFSET('Sanitation Data'!$E$30,0,10*ROW('Sanitation Data'!E35)))</f>
        <v/>
      </c>
      <c r="CS41" s="294" t="str">
        <f ca="true">+IF(OFFSET('Sanitation Data'!$E$31,0,10*ROW('Sanitation Data'!E35))="","",OFFSET('Sanitation Data'!$E$31,0,10*ROW('Sanitation Data'!E35)))</f>
        <v/>
      </c>
      <c r="CT41" s="294" t="str">
        <f ca="true">+IF(OFFSET('Sanitation Data'!$E$32,0,10*ROW('Sanitation Data'!E35))="","",OFFSET('Sanitation Data'!$E$32,0,10*ROW('Sanitation Data'!E35)))</f>
        <v/>
      </c>
      <c r="CU41" s="294" t="str">
        <f ca="true">+IF(OFFSET('Sanitation Data'!$F$28,0,10*ROW('Sanitation Data'!F35))="","",OFFSET('Sanitation Data'!$F$28,0,10*ROW('Sanitation Data'!F35)))</f>
        <v/>
      </c>
      <c r="CV41" s="294" t="str">
        <f ca="true">+IF(OFFSET('Sanitation Data'!$F$29,0,10*ROW('Sanitation Data'!F35))="","",OFFSET('Sanitation Data'!$F$29,0,10*ROW('Sanitation Data'!F35)))</f>
        <v/>
      </c>
      <c r="CW41" s="294" t="str">
        <f ca="true">+IF(OFFSET('Sanitation Data'!$F$30,0,10*ROW('Sanitation Data'!F35))="","",OFFSET('Sanitation Data'!$F$30,0,10*ROW('Sanitation Data'!F35)))</f>
        <v/>
      </c>
      <c r="CX41" s="294" t="str">
        <f ca="true">+IF(OFFSET('Sanitation Data'!$F$31,0,10*ROW('Sanitation Data'!F35))="","",OFFSET('Sanitation Data'!$F$31,0,10*ROW('Sanitation Data'!F35)))</f>
        <v/>
      </c>
      <c r="CY41" s="294" t="str">
        <f ca="true">+IF(OFFSET('Sanitation Data'!$F$32,0,10*ROW('Sanitation Data'!F35))="","",OFFSET('Sanitation Data'!$F$32,0,10*ROW('Sanitation Data'!F35)))</f>
        <v/>
      </c>
      <c r="CZ41" s="294" t="str">
        <f ca="true">+IF(OFFSET('Sanitation Data'!$G$28,0,10*ROW('Sanitation Data'!G35))="","",OFFSET('Sanitation Data'!$G$28,0,10*ROW('Sanitation Data'!G35)))</f>
        <v/>
      </c>
      <c r="DA41" s="294" t="str">
        <f ca="true">+IF(OFFSET('Sanitation Data'!$G$29,0,10*ROW('Sanitation Data'!G35))="","",OFFSET('Sanitation Data'!$G$29,0,10*ROW('Sanitation Data'!G35)))</f>
        <v/>
      </c>
      <c r="DB41" s="294" t="str">
        <f ca="true">+IF(OFFSET('Sanitation Data'!$G$30,0,10*ROW('Sanitation Data'!G35))="","",OFFSET('Sanitation Data'!$G$30,0,10*ROW('Sanitation Data'!G35)))</f>
        <v/>
      </c>
      <c r="DC41" s="294" t="str">
        <f ca="true">+IF(OFFSET('Sanitation Data'!$G$31,0,10*ROW('Sanitation Data'!G35))="","",OFFSET('Sanitation Data'!$G$31,0,10*ROW('Sanitation Data'!G35)))</f>
        <v/>
      </c>
      <c r="DD41" s="294" t="str">
        <f ca="true">+IF(OFFSET('Sanitation Data'!$G$32,0,10*ROW('Sanitation Data'!G35))="","",OFFSET('Sanitation Data'!$G$32,0,10*ROW('Sanitation Data'!G35)))</f>
        <v/>
      </c>
      <c r="DE41" s="294" t="str">
        <f ca="true">+IF(OFFSET('Sanitation Data'!$H$28,0,10*ROW('Sanitation Data'!H35))="","",OFFSET('Sanitation Data'!$H$28,0,10*ROW('Sanitation Data'!H35)))</f>
        <v/>
      </c>
      <c r="DF41" s="294" t="str">
        <f ca="true">+IF(OFFSET('Sanitation Data'!$H$29,0,10*ROW('Sanitation Data'!H35))="","",OFFSET('Sanitation Data'!$H$29,0,10*ROW('Sanitation Data'!H35)))</f>
        <v/>
      </c>
      <c r="DG41" s="294" t="str">
        <f ca="true">+IF(OFFSET('Sanitation Data'!$H$30,0,10*ROW('Sanitation Data'!H35))="","",OFFSET('Sanitation Data'!$H$30,0,10*ROW('Sanitation Data'!H35)))</f>
        <v/>
      </c>
      <c r="DH41" s="294" t="str">
        <f ca="true">+IF(OFFSET('Sanitation Data'!$H$31,0,10*ROW('Sanitation Data'!H35))="","",OFFSET('Sanitation Data'!$H$31,0,10*ROW('Sanitation Data'!H35)))</f>
        <v/>
      </c>
      <c r="DI41" s="294" t="str">
        <f ca="true">+IF(OFFSET('Sanitation Data'!$H$32,0,10*ROW('Sanitation Data'!H35))="","",OFFSET('Sanitation Data'!$H$32,0,10*ROW('Sanitation Data'!H35)))</f>
        <v/>
      </c>
      <c r="DJ41" s="294" t="str">
        <f ca="true">+IF(OFFSET('Sanitation Data'!$I$28,0,10*ROW('Sanitation Data'!I35))="","",OFFSET('Sanitation Data'!$I$28,0,10*ROW('Sanitation Data'!I35)))</f>
        <v/>
      </c>
      <c r="DK41" s="294" t="str">
        <f ca="true">+IF(OFFSET('Sanitation Data'!$I$29,0,10*ROW('Sanitation Data'!I35))="","",OFFSET('Sanitation Data'!$I$29,0,10*ROW('Sanitation Data'!I35)))</f>
        <v/>
      </c>
      <c r="DL41" s="294" t="str">
        <f ca="true">+IF(OFFSET('Sanitation Data'!$I$30,0,10*ROW('Sanitation Data'!I35))="","",OFFSET('Sanitation Data'!$I$30,0,10*ROW('Sanitation Data'!I35)))</f>
        <v/>
      </c>
      <c r="DM41" s="294" t="str">
        <f ca="true">+IF(OFFSET('Sanitation Data'!$I$31,0,10*ROW('Sanitation Data'!I35))="","",OFFSET('Sanitation Data'!$I$31,0,10*ROW('Sanitation Data'!I35)))</f>
        <v/>
      </c>
      <c r="DN41" s="294" t="str">
        <f ca="true">+IF(OFFSET('Sanitation Data'!$I$32,0,10*ROW('Sanitation Data'!I35))="","",OFFSET('Sanitation Data'!$I$32,0,10*ROW('Sanitation Data'!I35)))</f>
        <v/>
      </c>
      <c r="DO41" s="294" t="str">
        <f ca="true">+IF(OFFSET('Hygiene Data'!$D$11,0,10*ROW('Hygiene Data'!D35))="","",OFFSET('Hygiene Data'!$D$11,0,10*ROW('Hygiene Data'!D35)))</f>
        <v/>
      </c>
      <c r="DP41" s="294" t="str">
        <f ca="true">+IF(OFFSET('Hygiene Data'!$D$12,0,10*ROW('Hygiene Data'!D35))="","",OFFSET('Hygiene Data'!$D$12,0,10*ROW('Hygiene Data'!D35)))</f>
        <v/>
      </c>
      <c r="DQ41" s="294" t="str">
        <f ca="true">+IF(OFFSET('Hygiene Data'!$D$13,0,10*ROW('Hygiene Data'!D35))="","",OFFSET('Hygiene Data'!$D$13,0,10*ROW('Hygiene Data'!D35)))</f>
        <v/>
      </c>
      <c r="DR41" s="294" t="str">
        <f ca="true">+IF(OFFSET('Hygiene Data'!$E$11,0,10*ROW('Hygiene Data'!E35))="","",OFFSET('Hygiene Data'!$E$11,0,10*ROW('Hygiene Data'!E35)))</f>
        <v/>
      </c>
      <c r="DS41" s="294" t="str">
        <f ca="true">+IF(OFFSET('Hygiene Data'!$E$12,0,10*ROW('Hygiene Data'!E35))="","",OFFSET('Hygiene Data'!$E$12,0,10*ROW('Hygiene Data'!E35)))</f>
        <v/>
      </c>
      <c r="DT41" s="294" t="str">
        <f ca="true">+IF(OFFSET('Hygiene Data'!$E$13,0,10*ROW('Hygiene Data'!E35))="","",OFFSET('Hygiene Data'!$E$13,0,10*ROW('Hygiene Data'!E35)))</f>
        <v/>
      </c>
      <c r="DU41" s="294" t="str">
        <f ca="true">+IF(OFFSET('Hygiene Data'!$F$11,0,10*ROW('Hygiene Data'!F35))="","",OFFSET('Hygiene Data'!$F$11,0,10*ROW('Hygiene Data'!F35)))</f>
        <v/>
      </c>
      <c r="DV41" s="294" t="str">
        <f ca="true">+IF(OFFSET('Hygiene Data'!$F$12,0,10*ROW('Hygiene Data'!F35))="","",OFFSET('Hygiene Data'!$F$12,0,10*ROW('Hygiene Data'!F35)))</f>
        <v/>
      </c>
      <c r="DW41" s="294" t="str">
        <f ca="true">+IF(OFFSET('Hygiene Data'!$F$13,0,10*ROW('Hygiene Data'!F35))="","",OFFSET('Hygiene Data'!$F$13,0,10*ROW('Hygiene Data'!F35)))</f>
        <v/>
      </c>
      <c r="DX41" s="294" t="str">
        <f ca="true">+IF(OFFSET('Hygiene Data'!$G$11,0,10*ROW('Hygiene Data'!G35))="","",OFFSET('Hygiene Data'!$G$11,0,10*ROW('Hygiene Data'!G35)))</f>
        <v/>
      </c>
      <c r="DY41" s="294" t="str">
        <f ca="true">+IF(OFFSET('Hygiene Data'!$G$12,0,10*ROW('Hygiene Data'!G35))="","",OFFSET('Hygiene Data'!$G$12,0,10*ROW('Hygiene Data'!G35)))</f>
        <v/>
      </c>
      <c r="DZ41" s="294" t="str">
        <f ca="true">+IF(OFFSET('Hygiene Data'!$G$13,0,10*ROW('Hygiene Data'!G35))="","",OFFSET('Hygiene Data'!$G$13,0,10*ROW('Hygiene Data'!G35)))</f>
        <v/>
      </c>
      <c r="EA41" s="294" t="str">
        <f ca="true">+IF(OFFSET('Hygiene Data'!$H$11,0,10*ROW('Hygiene Data'!H35))="","",OFFSET('Hygiene Data'!$H$11,0,10*ROW('Hygiene Data'!H35)))</f>
        <v/>
      </c>
      <c r="EB41" s="294" t="str">
        <f ca="true">+IF(OFFSET('Hygiene Data'!$H$12,0,10*ROW('Hygiene Data'!H35))="","",OFFSET('Hygiene Data'!$H$12,0,10*ROW('Hygiene Data'!H35)))</f>
        <v/>
      </c>
      <c r="EC41" s="294" t="str">
        <f ca="true">+IF(OFFSET('Hygiene Data'!$H$13,0,10*ROW('Hygiene Data'!H35))="","",OFFSET('Hygiene Data'!$H$13,0,10*ROW('Hygiene Data'!H35)))</f>
        <v/>
      </c>
      <c r="ED41" s="294" t="str">
        <f ca="true">+IF(OFFSET('Hygiene Data'!$I$11,0,10*ROW('Hygiene Data'!I35))="","",OFFSET('Hygiene Data'!$I$11,0,10*ROW('Hygiene Data'!I35)))</f>
        <v/>
      </c>
      <c r="EE41" s="294" t="str">
        <f ca="true">+IF(OFFSET('Hygiene Data'!$I$12,0,10*ROW('Hygiene Data'!I35))="","",OFFSET('Hygiene Data'!$I$12,0,10*ROW('Hygiene Data'!I35)))</f>
        <v/>
      </c>
      <c r="EF41" s="294"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50" t="str">
        <f t="shared" ca="true" si="0"/>
        <v/>
      </c>
      <c r="D42" s="98"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8"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8"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8"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8"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8"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8"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8"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8"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8"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8"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8"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8"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8"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8"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8"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8"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8"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9"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9"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9"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9"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9"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9"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9"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9"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9"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9"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9"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9"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9"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9"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9"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9"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9"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9"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9"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9"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9"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9"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9"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9"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9"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9"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9"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9"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9"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9"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0"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0"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0"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0"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0"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0"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0"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0"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0"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0"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0"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0"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0"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0"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0"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0"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0"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0"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4"/>
      <c r="BS42" s="294" t="str">
        <f ca="true">+IF(OFFSET('Water Data'!$D$27,0,10*ROW('Water Data'!D36))="","",OFFSET('Water Data'!$D$27,0,10*ROW('Water Data'!D36)))</f>
        <v/>
      </c>
      <c r="BT42" s="294" t="str">
        <f ca="true">+IF(OFFSET('Water Data'!$D$28,0,10*ROW('Water Data'!D36))="","",OFFSET('Water Data'!$D$28,0,10*ROW('Water Data'!D36)))</f>
        <v/>
      </c>
      <c r="BU42" s="294" t="str">
        <f ca="true">+IF(OFFSET('Water Data'!$D$29,0,10*ROW('Water Data'!D36))="","",OFFSET('Water Data'!$D$29,0,10*ROW('Water Data'!D36)))</f>
        <v/>
      </c>
      <c r="BV42" s="294" t="str">
        <f ca="true">+IF(OFFSET('Water Data'!$E$27,0,10*ROW('Water Data'!E36))="","",OFFSET('Water Data'!$E$27,0,10*ROW('Water Data'!E36)))</f>
        <v/>
      </c>
      <c r="BW42" s="294" t="str">
        <f ca="true">+IF(OFFSET('Water Data'!$E$28,0,10*ROW('Water Data'!E36))="","",OFFSET('Water Data'!$E$28,0,10*ROW('Water Data'!E36)))</f>
        <v/>
      </c>
      <c r="BX42" s="294" t="str">
        <f ca="true">+IF(OFFSET('Water Data'!$E$29,0,10*ROW('Water Data'!E36))="","",OFFSET('Water Data'!$E$29,0,10*ROW('Water Data'!E36)))</f>
        <v/>
      </c>
      <c r="BY42" s="294" t="str">
        <f ca="true">+IF(OFFSET('Water Data'!$F$27,0,10*ROW('Water Data'!F36))="","",OFFSET('Water Data'!$F$27,0,10*ROW('Water Data'!F36)))</f>
        <v/>
      </c>
      <c r="BZ42" s="294" t="str">
        <f ca="true">+IF(OFFSET('Water Data'!$F$28,0,10*ROW('Water Data'!F36))="","",OFFSET('Water Data'!$F$28,0,10*ROW('Water Data'!F36)))</f>
        <v/>
      </c>
      <c r="CA42" s="294" t="str">
        <f ca="true">+IF(OFFSET('Water Data'!$F$29,0,10*ROW('Water Data'!F36))="","",OFFSET('Water Data'!$F$29,0,10*ROW('Water Data'!F36)))</f>
        <v/>
      </c>
      <c r="CB42" s="294" t="str">
        <f ca="true">+IF(OFFSET('Water Data'!$G$27,0,10*ROW('Water Data'!G36))="","",OFFSET('Water Data'!$G$27,0,10*ROW('Water Data'!G36)))</f>
        <v/>
      </c>
      <c r="CC42" s="294" t="str">
        <f ca="true">+IF(OFFSET('Water Data'!$G$28,0,10*ROW('Water Data'!G36))="","",OFFSET('Water Data'!$G$28,0,10*ROW('Water Data'!G36)))</f>
        <v/>
      </c>
      <c r="CD42" s="294" t="str">
        <f ca="true">+IF(OFFSET('Water Data'!$G$29,0,10*ROW('Water Data'!G36))="","",OFFSET('Water Data'!$G$29,0,10*ROW('Water Data'!G36)))</f>
        <v/>
      </c>
      <c r="CE42" s="294" t="str">
        <f ca="true">+IF(OFFSET('Water Data'!$H$27,0,10*ROW('Water Data'!H36))="","",OFFSET('Water Data'!$H$27,0,10*ROW('Water Data'!H36)))</f>
        <v/>
      </c>
      <c r="CF42" s="294" t="str">
        <f ca="true">+IF(OFFSET('Water Data'!$H$28,0,10*ROW('Water Data'!H36))="","",OFFSET('Water Data'!$H$28,0,10*ROW('Water Data'!H36)))</f>
        <v/>
      </c>
      <c r="CG42" s="294" t="str">
        <f ca="true">+IF(OFFSET('Water Data'!$H$29,0,10*ROW('Water Data'!H36))="","",OFFSET('Water Data'!$H$29,0,10*ROW('Water Data'!H36)))</f>
        <v/>
      </c>
      <c r="CH42" s="294" t="str">
        <f ca="true">+IF(OFFSET('Water Data'!$I$27,0,10*ROW('Water Data'!I36))="","",OFFSET('Water Data'!$I$27,0,10*ROW('Water Data'!I36)))</f>
        <v/>
      </c>
      <c r="CI42" s="294" t="str">
        <f ca="true">+IF(OFFSET('Water Data'!$I$28,0,10*ROW('Water Data'!I36))="","",OFFSET('Water Data'!$I$28,0,10*ROW('Water Data'!I36)))</f>
        <v/>
      </c>
      <c r="CJ42" s="294" t="str">
        <f ca="true">+IF(OFFSET('Water Data'!$I$29,0,10*ROW('Water Data'!I36))="","",OFFSET('Water Data'!$I$29,0,10*ROW('Water Data'!I36)))</f>
        <v/>
      </c>
      <c r="CK42" s="294" t="str">
        <f ca="true">+IF(OFFSET('Sanitation Data'!$D$28,0,10*ROW('Sanitation Data'!D36))="","",OFFSET('Sanitation Data'!$D$28,0,10*ROW('Sanitation Data'!D36)))</f>
        <v/>
      </c>
      <c r="CL42" s="294" t="str">
        <f ca="true">+IF(OFFSET('Sanitation Data'!$D$29,0,10*ROW('Sanitation Data'!D36))="","",OFFSET('Sanitation Data'!$D$29,0,10*ROW('Sanitation Data'!D36)))</f>
        <v/>
      </c>
      <c r="CM42" s="294" t="str">
        <f ca="true">+IF(OFFSET('Sanitation Data'!$D$30,0,10*ROW('Sanitation Data'!D36))="","",OFFSET('Sanitation Data'!$D$30,0,10*ROW('Sanitation Data'!D36)))</f>
        <v/>
      </c>
      <c r="CN42" s="294" t="str">
        <f ca="true">+IF(OFFSET('Sanitation Data'!$D$31,0,10*ROW('Sanitation Data'!D36))="","",OFFSET('Sanitation Data'!$D$31,0,10*ROW('Sanitation Data'!D36)))</f>
        <v/>
      </c>
      <c r="CO42" s="294" t="str">
        <f ca="true">+IF(OFFSET('Sanitation Data'!$D$32,0,10*ROW('Sanitation Data'!D36))="","",OFFSET('Sanitation Data'!$D$32,0,10*ROW('Sanitation Data'!D36)))</f>
        <v/>
      </c>
      <c r="CP42" s="294" t="str">
        <f ca="true">+IF(OFFSET('Sanitation Data'!$E$28,0,10*ROW('Sanitation Data'!E36))="","",OFFSET('Sanitation Data'!$E$28,0,10*ROW('Sanitation Data'!E36)))</f>
        <v/>
      </c>
      <c r="CQ42" s="294" t="str">
        <f ca="true">+IF(OFFSET('Sanitation Data'!$E$29,0,10*ROW('Sanitation Data'!E36))="","",OFFSET('Sanitation Data'!$E$29,0,10*ROW('Sanitation Data'!E36)))</f>
        <v/>
      </c>
      <c r="CR42" s="294" t="str">
        <f ca="true">+IF(OFFSET('Sanitation Data'!$E$30,0,10*ROW('Sanitation Data'!E36))="","",OFFSET('Sanitation Data'!$E$30,0,10*ROW('Sanitation Data'!E36)))</f>
        <v/>
      </c>
      <c r="CS42" s="294" t="str">
        <f ca="true">+IF(OFFSET('Sanitation Data'!$E$31,0,10*ROW('Sanitation Data'!E36))="","",OFFSET('Sanitation Data'!$E$31,0,10*ROW('Sanitation Data'!E36)))</f>
        <v/>
      </c>
      <c r="CT42" s="294" t="str">
        <f ca="true">+IF(OFFSET('Sanitation Data'!$E$32,0,10*ROW('Sanitation Data'!E36))="","",OFFSET('Sanitation Data'!$E$32,0,10*ROW('Sanitation Data'!E36)))</f>
        <v/>
      </c>
      <c r="CU42" s="294" t="str">
        <f ca="true">+IF(OFFSET('Sanitation Data'!$F$28,0,10*ROW('Sanitation Data'!F36))="","",OFFSET('Sanitation Data'!$F$28,0,10*ROW('Sanitation Data'!F36)))</f>
        <v/>
      </c>
      <c r="CV42" s="294" t="str">
        <f ca="true">+IF(OFFSET('Sanitation Data'!$F$29,0,10*ROW('Sanitation Data'!F36))="","",OFFSET('Sanitation Data'!$F$29,0,10*ROW('Sanitation Data'!F36)))</f>
        <v/>
      </c>
      <c r="CW42" s="294" t="str">
        <f ca="true">+IF(OFFSET('Sanitation Data'!$F$30,0,10*ROW('Sanitation Data'!F36))="","",OFFSET('Sanitation Data'!$F$30,0,10*ROW('Sanitation Data'!F36)))</f>
        <v/>
      </c>
      <c r="CX42" s="294" t="str">
        <f ca="true">+IF(OFFSET('Sanitation Data'!$F$31,0,10*ROW('Sanitation Data'!F36))="","",OFFSET('Sanitation Data'!$F$31,0,10*ROW('Sanitation Data'!F36)))</f>
        <v/>
      </c>
      <c r="CY42" s="294" t="str">
        <f ca="true">+IF(OFFSET('Sanitation Data'!$F$32,0,10*ROW('Sanitation Data'!F36))="","",OFFSET('Sanitation Data'!$F$32,0,10*ROW('Sanitation Data'!F36)))</f>
        <v/>
      </c>
      <c r="CZ42" s="294" t="str">
        <f ca="true">+IF(OFFSET('Sanitation Data'!$G$28,0,10*ROW('Sanitation Data'!G36))="","",OFFSET('Sanitation Data'!$G$28,0,10*ROW('Sanitation Data'!G36)))</f>
        <v/>
      </c>
      <c r="DA42" s="294" t="str">
        <f ca="true">+IF(OFFSET('Sanitation Data'!$G$29,0,10*ROW('Sanitation Data'!G36))="","",OFFSET('Sanitation Data'!$G$29,0,10*ROW('Sanitation Data'!G36)))</f>
        <v/>
      </c>
      <c r="DB42" s="294" t="str">
        <f ca="true">+IF(OFFSET('Sanitation Data'!$G$30,0,10*ROW('Sanitation Data'!G36))="","",OFFSET('Sanitation Data'!$G$30,0,10*ROW('Sanitation Data'!G36)))</f>
        <v/>
      </c>
      <c r="DC42" s="294" t="str">
        <f ca="true">+IF(OFFSET('Sanitation Data'!$G$31,0,10*ROW('Sanitation Data'!G36))="","",OFFSET('Sanitation Data'!$G$31,0,10*ROW('Sanitation Data'!G36)))</f>
        <v/>
      </c>
      <c r="DD42" s="294" t="str">
        <f ca="true">+IF(OFFSET('Sanitation Data'!$G$32,0,10*ROW('Sanitation Data'!G36))="","",OFFSET('Sanitation Data'!$G$32,0,10*ROW('Sanitation Data'!G36)))</f>
        <v/>
      </c>
      <c r="DE42" s="294" t="str">
        <f ca="true">+IF(OFFSET('Sanitation Data'!$H$28,0,10*ROW('Sanitation Data'!H36))="","",OFFSET('Sanitation Data'!$H$28,0,10*ROW('Sanitation Data'!H36)))</f>
        <v/>
      </c>
      <c r="DF42" s="294" t="str">
        <f ca="true">+IF(OFFSET('Sanitation Data'!$H$29,0,10*ROW('Sanitation Data'!H36))="","",OFFSET('Sanitation Data'!$H$29,0,10*ROW('Sanitation Data'!H36)))</f>
        <v/>
      </c>
      <c r="DG42" s="294" t="str">
        <f ca="true">+IF(OFFSET('Sanitation Data'!$H$30,0,10*ROW('Sanitation Data'!H36))="","",OFFSET('Sanitation Data'!$H$30,0,10*ROW('Sanitation Data'!H36)))</f>
        <v/>
      </c>
      <c r="DH42" s="294" t="str">
        <f ca="true">+IF(OFFSET('Sanitation Data'!$H$31,0,10*ROW('Sanitation Data'!H36))="","",OFFSET('Sanitation Data'!$H$31,0,10*ROW('Sanitation Data'!H36)))</f>
        <v/>
      </c>
      <c r="DI42" s="294" t="str">
        <f ca="true">+IF(OFFSET('Sanitation Data'!$H$32,0,10*ROW('Sanitation Data'!H36))="","",OFFSET('Sanitation Data'!$H$32,0,10*ROW('Sanitation Data'!H36)))</f>
        <v/>
      </c>
      <c r="DJ42" s="294" t="str">
        <f ca="true">+IF(OFFSET('Sanitation Data'!$I$28,0,10*ROW('Sanitation Data'!I36))="","",OFFSET('Sanitation Data'!$I$28,0,10*ROW('Sanitation Data'!I36)))</f>
        <v/>
      </c>
      <c r="DK42" s="294" t="str">
        <f ca="true">+IF(OFFSET('Sanitation Data'!$I$29,0,10*ROW('Sanitation Data'!I36))="","",OFFSET('Sanitation Data'!$I$29,0,10*ROW('Sanitation Data'!I36)))</f>
        <v/>
      </c>
      <c r="DL42" s="294" t="str">
        <f ca="true">+IF(OFFSET('Sanitation Data'!$I$30,0,10*ROW('Sanitation Data'!I36))="","",OFFSET('Sanitation Data'!$I$30,0,10*ROW('Sanitation Data'!I36)))</f>
        <v/>
      </c>
      <c r="DM42" s="294" t="str">
        <f ca="true">+IF(OFFSET('Sanitation Data'!$I$31,0,10*ROW('Sanitation Data'!I36))="","",OFFSET('Sanitation Data'!$I$31,0,10*ROW('Sanitation Data'!I36)))</f>
        <v/>
      </c>
      <c r="DN42" s="294" t="str">
        <f ca="true">+IF(OFFSET('Sanitation Data'!$I$32,0,10*ROW('Sanitation Data'!I36))="","",OFFSET('Sanitation Data'!$I$32,0,10*ROW('Sanitation Data'!I36)))</f>
        <v/>
      </c>
      <c r="DO42" s="294" t="str">
        <f ca="true">+IF(OFFSET('Hygiene Data'!$D$11,0,10*ROW('Hygiene Data'!D36))="","",OFFSET('Hygiene Data'!$D$11,0,10*ROW('Hygiene Data'!D36)))</f>
        <v/>
      </c>
      <c r="DP42" s="294" t="str">
        <f ca="true">+IF(OFFSET('Hygiene Data'!$D$12,0,10*ROW('Hygiene Data'!D36))="","",OFFSET('Hygiene Data'!$D$12,0,10*ROW('Hygiene Data'!D36)))</f>
        <v/>
      </c>
      <c r="DQ42" s="294" t="str">
        <f ca="true">+IF(OFFSET('Hygiene Data'!$D$13,0,10*ROW('Hygiene Data'!D36))="","",OFFSET('Hygiene Data'!$D$13,0,10*ROW('Hygiene Data'!D36)))</f>
        <v/>
      </c>
      <c r="DR42" s="294" t="str">
        <f ca="true">+IF(OFFSET('Hygiene Data'!$E$11,0,10*ROW('Hygiene Data'!E36))="","",OFFSET('Hygiene Data'!$E$11,0,10*ROW('Hygiene Data'!E36)))</f>
        <v/>
      </c>
      <c r="DS42" s="294" t="str">
        <f ca="true">+IF(OFFSET('Hygiene Data'!$E$12,0,10*ROW('Hygiene Data'!E36))="","",OFFSET('Hygiene Data'!$E$12,0,10*ROW('Hygiene Data'!E36)))</f>
        <v/>
      </c>
      <c r="DT42" s="294" t="str">
        <f ca="true">+IF(OFFSET('Hygiene Data'!$E$13,0,10*ROW('Hygiene Data'!E36))="","",OFFSET('Hygiene Data'!$E$13,0,10*ROW('Hygiene Data'!E36)))</f>
        <v/>
      </c>
      <c r="DU42" s="294" t="str">
        <f ca="true">+IF(OFFSET('Hygiene Data'!$F$11,0,10*ROW('Hygiene Data'!F36))="","",OFFSET('Hygiene Data'!$F$11,0,10*ROW('Hygiene Data'!F36)))</f>
        <v/>
      </c>
      <c r="DV42" s="294" t="str">
        <f ca="true">+IF(OFFSET('Hygiene Data'!$F$12,0,10*ROW('Hygiene Data'!F36))="","",OFFSET('Hygiene Data'!$F$12,0,10*ROW('Hygiene Data'!F36)))</f>
        <v/>
      </c>
      <c r="DW42" s="294" t="str">
        <f ca="true">+IF(OFFSET('Hygiene Data'!$F$13,0,10*ROW('Hygiene Data'!F36))="","",OFFSET('Hygiene Data'!$F$13,0,10*ROW('Hygiene Data'!F36)))</f>
        <v/>
      </c>
      <c r="DX42" s="294" t="str">
        <f ca="true">+IF(OFFSET('Hygiene Data'!$G$11,0,10*ROW('Hygiene Data'!G36))="","",OFFSET('Hygiene Data'!$G$11,0,10*ROW('Hygiene Data'!G36)))</f>
        <v/>
      </c>
      <c r="DY42" s="294" t="str">
        <f ca="true">+IF(OFFSET('Hygiene Data'!$G$12,0,10*ROW('Hygiene Data'!G36))="","",OFFSET('Hygiene Data'!$G$12,0,10*ROW('Hygiene Data'!G36)))</f>
        <v/>
      </c>
      <c r="DZ42" s="294" t="str">
        <f ca="true">+IF(OFFSET('Hygiene Data'!$G$13,0,10*ROW('Hygiene Data'!G36))="","",OFFSET('Hygiene Data'!$G$13,0,10*ROW('Hygiene Data'!G36)))</f>
        <v/>
      </c>
      <c r="EA42" s="294" t="str">
        <f ca="true">+IF(OFFSET('Hygiene Data'!$H$11,0,10*ROW('Hygiene Data'!H36))="","",OFFSET('Hygiene Data'!$H$11,0,10*ROW('Hygiene Data'!H36)))</f>
        <v/>
      </c>
      <c r="EB42" s="294" t="str">
        <f ca="true">+IF(OFFSET('Hygiene Data'!$H$12,0,10*ROW('Hygiene Data'!H36))="","",OFFSET('Hygiene Data'!$H$12,0,10*ROW('Hygiene Data'!H36)))</f>
        <v/>
      </c>
      <c r="EC42" s="294" t="str">
        <f ca="true">+IF(OFFSET('Hygiene Data'!$H$13,0,10*ROW('Hygiene Data'!H36))="","",OFFSET('Hygiene Data'!$H$13,0,10*ROW('Hygiene Data'!H36)))</f>
        <v/>
      </c>
      <c r="ED42" s="294" t="str">
        <f ca="true">+IF(OFFSET('Hygiene Data'!$I$11,0,10*ROW('Hygiene Data'!I36))="","",OFFSET('Hygiene Data'!$I$11,0,10*ROW('Hygiene Data'!I36)))</f>
        <v/>
      </c>
      <c r="EE42" s="294" t="str">
        <f ca="true">+IF(OFFSET('Hygiene Data'!$I$12,0,10*ROW('Hygiene Data'!I36))="","",OFFSET('Hygiene Data'!$I$12,0,10*ROW('Hygiene Data'!I36)))</f>
        <v/>
      </c>
      <c r="EF42" s="294"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50" t="str">
        <f t="shared" ca="true" si="0"/>
        <v/>
      </c>
      <c r="D43" s="98"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8"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8"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8"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8"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8"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8"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8"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8"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8"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8"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8"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8"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8"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8"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8"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8"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8"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9"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9"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9"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9"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9"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9"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9"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9"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9"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9"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9"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9"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9"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9"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9"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9"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9"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9"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9"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9"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9"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9"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9"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9"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9"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9"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9"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9"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9"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9"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0"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0"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0"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0"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0"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0"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0"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0"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0"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0"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0"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0"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0"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0"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0"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0"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0"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0"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4"/>
      <c r="BS43" s="294" t="str">
        <f ca="true">+IF(OFFSET('Water Data'!$D$27,0,10*ROW('Water Data'!D37))="","",OFFSET('Water Data'!$D$27,0,10*ROW('Water Data'!D37)))</f>
        <v/>
      </c>
      <c r="BT43" s="294" t="str">
        <f ca="true">+IF(OFFSET('Water Data'!$D$28,0,10*ROW('Water Data'!D37))="","",OFFSET('Water Data'!$D$28,0,10*ROW('Water Data'!D37)))</f>
        <v/>
      </c>
      <c r="BU43" s="294" t="str">
        <f ca="true">+IF(OFFSET('Water Data'!$D$29,0,10*ROW('Water Data'!D37))="","",OFFSET('Water Data'!$D$29,0,10*ROW('Water Data'!D37)))</f>
        <v/>
      </c>
      <c r="BV43" s="294" t="str">
        <f ca="true">+IF(OFFSET('Water Data'!$E$27,0,10*ROW('Water Data'!E37))="","",OFFSET('Water Data'!$E$27,0,10*ROW('Water Data'!E37)))</f>
        <v/>
      </c>
      <c r="BW43" s="294" t="str">
        <f ca="true">+IF(OFFSET('Water Data'!$E$28,0,10*ROW('Water Data'!E37))="","",OFFSET('Water Data'!$E$28,0,10*ROW('Water Data'!E37)))</f>
        <v/>
      </c>
      <c r="BX43" s="294" t="str">
        <f ca="true">+IF(OFFSET('Water Data'!$E$29,0,10*ROW('Water Data'!E37))="","",OFFSET('Water Data'!$E$29,0,10*ROW('Water Data'!E37)))</f>
        <v/>
      </c>
      <c r="BY43" s="294" t="str">
        <f ca="true">+IF(OFFSET('Water Data'!$F$27,0,10*ROW('Water Data'!F37))="","",OFFSET('Water Data'!$F$27,0,10*ROW('Water Data'!F37)))</f>
        <v/>
      </c>
      <c r="BZ43" s="294" t="str">
        <f ca="true">+IF(OFFSET('Water Data'!$F$28,0,10*ROW('Water Data'!F37))="","",OFFSET('Water Data'!$F$28,0,10*ROW('Water Data'!F37)))</f>
        <v/>
      </c>
      <c r="CA43" s="294" t="str">
        <f ca="true">+IF(OFFSET('Water Data'!$F$29,0,10*ROW('Water Data'!F37))="","",OFFSET('Water Data'!$F$29,0,10*ROW('Water Data'!F37)))</f>
        <v/>
      </c>
      <c r="CB43" s="294" t="str">
        <f ca="true">+IF(OFFSET('Water Data'!$G$27,0,10*ROW('Water Data'!G37))="","",OFFSET('Water Data'!$G$27,0,10*ROW('Water Data'!G37)))</f>
        <v/>
      </c>
      <c r="CC43" s="294" t="str">
        <f ca="true">+IF(OFFSET('Water Data'!$G$28,0,10*ROW('Water Data'!G37))="","",OFFSET('Water Data'!$G$28,0,10*ROW('Water Data'!G37)))</f>
        <v/>
      </c>
      <c r="CD43" s="294" t="str">
        <f ca="true">+IF(OFFSET('Water Data'!$G$29,0,10*ROW('Water Data'!G37))="","",OFFSET('Water Data'!$G$29,0,10*ROW('Water Data'!G37)))</f>
        <v/>
      </c>
      <c r="CE43" s="294" t="str">
        <f ca="true">+IF(OFFSET('Water Data'!$H$27,0,10*ROW('Water Data'!H37))="","",OFFSET('Water Data'!$H$27,0,10*ROW('Water Data'!H37)))</f>
        <v/>
      </c>
      <c r="CF43" s="294" t="str">
        <f ca="true">+IF(OFFSET('Water Data'!$H$28,0,10*ROW('Water Data'!H37))="","",OFFSET('Water Data'!$H$28,0,10*ROW('Water Data'!H37)))</f>
        <v/>
      </c>
      <c r="CG43" s="294" t="str">
        <f ca="true">+IF(OFFSET('Water Data'!$H$29,0,10*ROW('Water Data'!H37))="","",OFFSET('Water Data'!$H$29,0,10*ROW('Water Data'!H37)))</f>
        <v/>
      </c>
      <c r="CH43" s="294" t="str">
        <f ca="true">+IF(OFFSET('Water Data'!$I$27,0,10*ROW('Water Data'!I37))="","",OFFSET('Water Data'!$I$27,0,10*ROW('Water Data'!I37)))</f>
        <v/>
      </c>
      <c r="CI43" s="294" t="str">
        <f ca="true">+IF(OFFSET('Water Data'!$I$28,0,10*ROW('Water Data'!I37))="","",OFFSET('Water Data'!$I$28,0,10*ROW('Water Data'!I37)))</f>
        <v/>
      </c>
      <c r="CJ43" s="294" t="str">
        <f ca="true">+IF(OFFSET('Water Data'!$I$29,0,10*ROW('Water Data'!I37))="","",OFFSET('Water Data'!$I$29,0,10*ROW('Water Data'!I37)))</f>
        <v/>
      </c>
      <c r="CK43" s="294" t="str">
        <f ca="true">+IF(OFFSET('Sanitation Data'!$D$28,0,10*ROW('Sanitation Data'!D37))="","",OFFSET('Sanitation Data'!$D$28,0,10*ROW('Sanitation Data'!D37)))</f>
        <v/>
      </c>
      <c r="CL43" s="294" t="str">
        <f ca="true">+IF(OFFSET('Sanitation Data'!$D$29,0,10*ROW('Sanitation Data'!D37))="","",OFFSET('Sanitation Data'!$D$29,0,10*ROW('Sanitation Data'!D37)))</f>
        <v/>
      </c>
      <c r="CM43" s="294" t="str">
        <f ca="true">+IF(OFFSET('Sanitation Data'!$D$30,0,10*ROW('Sanitation Data'!D37))="","",OFFSET('Sanitation Data'!$D$30,0,10*ROW('Sanitation Data'!D37)))</f>
        <v/>
      </c>
      <c r="CN43" s="294" t="str">
        <f ca="true">+IF(OFFSET('Sanitation Data'!$D$31,0,10*ROW('Sanitation Data'!D37))="","",OFFSET('Sanitation Data'!$D$31,0,10*ROW('Sanitation Data'!D37)))</f>
        <v/>
      </c>
      <c r="CO43" s="294" t="str">
        <f ca="true">+IF(OFFSET('Sanitation Data'!$D$32,0,10*ROW('Sanitation Data'!D37))="","",OFFSET('Sanitation Data'!$D$32,0,10*ROW('Sanitation Data'!D37)))</f>
        <v/>
      </c>
      <c r="CP43" s="294" t="str">
        <f ca="true">+IF(OFFSET('Sanitation Data'!$E$28,0,10*ROW('Sanitation Data'!E37))="","",OFFSET('Sanitation Data'!$E$28,0,10*ROW('Sanitation Data'!E37)))</f>
        <v/>
      </c>
      <c r="CQ43" s="294" t="str">
        <f ca="true">+IF(OFFSET('Sanitation Data'!$E$29,0,10*ROW('Sanitation Data'!E37))="","",OFFSET('Sanitation Data'!$E$29,0,10*ROW('Sanitation Data'!E37)))</f>
        <v/>
      </c>
      <c r="CR43" s="294" t="str">
        <f ca="true">+IF(OFFSET('Sanitation Data'!$E$30,0,10*ROW('Sanitation Data'!E37))="","",OFFSET('Sanitation Data'!$E$30,0,10*ROW('Sanitation Data'!E37)))</f>
        <v/>
      </c>
      <c r="CS43" s="294" t="str">
        <f ca="true">+IF(OFFSET('Sanitation Data'!$E$31,0,10*ROW('Sanitation Data'!E37))="","",OFFSET('Sanitation Data'!$E$31,0,10*ROW('Sanitation Data'!E37)))</f>
        <v/>
      </c>
      <c r="CT43" s="294" t="str">
        <f ca="true">+IF(OFFSET('Sanitation Data'!$E$32,0,10*ROW('Sanitation Data'!E37))="","",OFFSET('Sanitation Data'!$E$32,0,10*ROW('Sanitation Data'!E37)))</f>
        <v/>
      </c>
      <c r="CU43" s="294" t="str">
        <f ca="true">+IF(OFFSET('Sanitation Data'!$F$28,0,10*ROW('Sanitation Data'!F37))="","",OFFSET('Sanitation Data'!$F$28,0,10*ROW('Sanitation Data'!F37)))</f>
        <v/>
      </c>
      <c r="CV43" s="294" t="str">
        <f ca="true">+IF(OFFSET('Sanitation Data'!$F$29,0,10*ROW('Sanitation Data'!F37))="","",OFFSET('Sanitation Data'!$F$29,0,10*ROW('Sanitation Data'!F37)))</f>
        <v/>
      </c>
      <c r="CW43" s="294" t="str">
        <f ca="true">+IF(OFFSET('Sanitation Data'!$F$30,0,10*ROW('Sanitation Data'!F37))="","",OFFSET('Sanitation Data'!$F$30,0,10*ROW('Sanitation Data'!F37)))</f>
        <v/>
      </c>
      <c r="CX43" s="294" t="str">
        <f ca="true">+IF(OFFSET('Sanitation Data'!$F$31,0,10*ROW('Sanitation Data'!F37))="","",OFFSET('Sanitation Data'!$F$31,0,10*ROW('Sanitation Data'!F37)))</f>
        <v/>
      </c>
      <c r="CY43" s="294" t="str">
        <f ca="true">+IF(OFFSET('Sanitation Data'!$F$32,0,10*ROW('Sanitation Data'!F37))="","",OFFSET('Sanitation Data'!$F$32,0,10*ROW('Sanitation Data'!F37)))</f>
        <v/>
      </c>
      <c r="CZ43" s="294" t="str">
        <f ca="true">+IF(OFFSET('Sanitation Data'!$G$28,0,10*ROW('Sanitation Data'!G37))="","",OFFSET('Sanitation Data'!$G$28,0,10*ROW('Sanitation Data'!G37)))</f>
        <v/>
      </c>
      <c r="DA43" s="294" t="str">
        <f ca="true">+IF(OFFSET('Sanitation Data'!$G$29,0,10*ROW('Sanitation Data'!G37))="","",OFFSET('Sanitation Data'!$G$29,0,10*ROW('Sanitation Data'!G37)))</f>
        <v/>
      </c>
      <c r="DB43" s="294" t="str">
        <f ca="true">+IF(OFFSET('Sanitation Data'!$G$30,0,10*ROW('Sanitation Data'!G37))="","",OFFSET('Sanitation Data'!$G$30,0,10*ROW('Sanitation Data'!G37)))</f>
        <v/>
      </c>
      <c r="DC43" s="294" t="str">
        <f ca="true">+IF(OFFSET('Sanitation Data'!$G$31,0,10*ROW('Sanitation Data'!G37))="","",OFFSET('Sanitation Data'!$G$31,0,10*ROW('Sanitation Data'!G37)))</f>
        <v/>
      </c>
      <c r="DD43" s="294" t="str">
        <f ca="true">+IF(OFFSET('Sanitation Data'!$G$32,0,10*ROW('Sanitation Data'!G37))="","",OFFSET('Sanitation Data'!$G$32,0,10*ROW('Sanitation Data'!G37)))</f>
        <v/>
      </c>
      <c r="DE43" s="294" t="str">
        <f ca="true">+IF(OFFSET('Sanitation Data'!$H$28,0,10*ROW('Sanitation Data'!H37))="","",OFFSET('Sanitation Data'!$H$28,0,10*ROW('Sanitation Data'!H37)))</f>
        <v/>
      </c>
      <c r="DF43" s="294" t="str">
        <f ca="true">+IF(OFFSET('Sanitation Data'!$H$29,0,10*ROW('Sanitation Data'!H37))="","",OFFSET('Sanitation Data'!$H$29,0,10*ROW('Sanitation Data'!H37)))</f>
        <v/>
      </c>
      <c r="DG43" s="294" t="str">
        <f ca="true">+IF(OFFSET('Sanitation Data'!$H$30,0,10*ROW('Sanitation Data'!H37))="","",OFFSET('Sanitation Data'!$H$30,0,10*ROW('Sanitation Data'!H37)))</f>
        <v/>
      </c>
      <c r="DH43" s="294" t="str">
        <f ca="true">+IF(OFFSET('Sanitation Data'!$H$31,0,10*ROW('Sanitation Data'!H37))="","",OFFSET('Sanitation Data'!$H$31,0,10*ROW('Sanitation Data'!H37)))</f>
        <v/>
      </c>
      <c r="DI43" s="294" t="str">
        <f ca="true">+IF(OFFSET('Sanitation Data'!$H$32,0,10*ROW('Sanitation Data'!H37))="","",OFFSET('Sanitation Data'!$H$32,0,10*ROW('Sanitation Data'!H37)))</f>
        <v/>
      </c>
      <c r="DJ43" s="294" t="str">
        <f ca="true">+IF(OFFSET('Sanitation Data'!$I$28,0,10*ROW('Sanitation Data'!I37))="","",OFFSET('Sanitation Data'!$I$28,0,10*ROW('Sanitation Data'!I37)))</f>
        <v/>
      </c>
      <c r="DK43" s="294" t="str">
        <f ca="true">+IF(OFFSET('Sanitation Data'!$I$29,0,10*ROW('Sanitation Data'!I37))="","",OFFSET('Sanitation Data'!$I$29,0,10*ROW('Sanitation Data'!I37)))</f>
        <v/>
      </c>
      <c r="DL43" s="294" t="str">
        <f ca="true">+IF(OFFSET('Sanitation Data'!$I$30,0,10*ROW('Sanitation Data'!I37))="","",OFFSET('Sanitation Data'!$I$30,0,10*ROW('Sanitation Data'!I37)))</f>
        <v/>
      </c>
      <c r="DM43" s="294" t="str">
        <f ca="true">+IF(OFFSET('Sanitation Data'!$I$31,0,10*ROW('Sanitation Data'!I37))="","",OFFSET('Sanitation Data'!$I$31,0,10*ROW('Sanitation Data'!I37)))</f>
        <v/>
      </c>
      <c r="DN43" s="294" t="str">
        <f ca="true">+IF(OFFSET('Sanitation Data'!$I$32,0,10*ROW('Sanitation Data'!I37))="","",OFFSET('Sanitation Data'!$I$32,0,10*ROW('Sanitation Data'!I37)))</f>
        <v/>
      </c>
      <c r="DO43" s="294" t="str">
        <f ca="true">+IF(OFFSET('Hygiene Data'!$D$11,0,10*ROW('Hygiene Data'!D37))="","",OFFSET('Hygiene Data'!$D$11,0,10*ROW('Hygiene Data'!D37)))</f>
        <v/>
      </c>
      <c r="DP43" s="294" t="str">
        <f ca="true">+IF(OFFSET('Hygiene Data'!$D$12,0,10*ROW('Hygiene Data'!D37))="","",OFFSET('Hygiene Data'!$D$12,0,10*ROW('Hygiene Data'!D37)))</f>
        <v/>
      </c>
      <c r="DQ43" s="294" t="str">
        <f ca="true">+IF(OFFSET('Hygiene Data'!$D$13,0,10*ROW('Hygiene Data'!D37))="","",OFFSET('Hygiene Data'!$D$13,0,10*ROW('Hygiene Data'!D37)))</f>
        <v/>
      </c>
      <c r="DR43" s="294" t="str">
        <f ca="true">+IF(OFFSET('Hygiene Data'!$E$11,0,10*ROW('Hygiene Data'!E37))="","",OFFSET('Hygiene Data'!$E$11,0,10*ROW('Hygiene Data'!E37)))</f>
        <v/>
      </c>
      <c r="DS43" s="294" t="str">
        <f ca="true">+IF(OFFSET('Hygiene Data'!$E$12,0,10*ROW('Hygiene Data'!E37))="","",OFFSET('Hygiene Data'!$E$12,0,10*ROW('Hygiene Data'!E37)))</f>
        <v/>
      </c>
      <c r="DT43" s="294" t="str">
        <f ca="true">+IF(OFFSET('Hygiene Data'!$E$13,0,10*ROW('Hygiene Data'!E37))="","",OFFSET('Hygiene Data'!$E$13,0,10*ROW('Hygiene Data'!E37)))</f>
        <v/>
      </c>
      <c r="DU43" s="294" t="str">
        <f ca="true">+IF(OFFSET('Hygiene Data'!$F$11,0,10*ROW('Hygiene Data'!F37))="","",OFFSET('Hygiene Data'!$F$11,0,10*ROW('Hygiene Data'!F37)))</f>
        <v/>
      </c>
      <c r="DV43" s="294" t="str">
        <f ca="true">+IF(OFFSET('Hygiene Data'!$F$12,0,10*ROW('Hygiene Data'!F37))="","",OFFSET('Hygiene Data'!$F$12,0,10*ROW('Hygiene Data'!F37)))</f>
        <v/>
      </c>
      <c r="DW43" s="294" t="str">
        <f ca="true">+IF(OFFSET('Hygiene Data'!$F$13,0,10*ROW('Hygiene Data'!F37))="","",OFFSET('Hygiene Data'!$F$13,0,10*ROW('Hygiene Data'!F37)))</f>
        <v/>
      </c>
      <c r="DX43" s="294" t="str">
        <f ca="true">+IF(OFFSET('Hygiene Data'!$G$11,0,10*ROW('Hygiene Data'!G37))="","",OFFSET('Hygiene Data'!$G$11,0,10*ROW('Hygiene Data'!G37)))</f>
        <v/>
      </c>
      <c r="DY43" s="294" t="str">
        <f ca="true">+IF(OFFSET('Hygiene Data'!$G$12,0,10*ROW('Hygiene Data'!G37))="","",OFFSET('Hygiene Data'!$G$12,0,10*ROW('Hygiene Data'!G37)))</f>
        <v/>
      </c>
      <c r="DZ43" s="294" t="str">
        <f ca="true">+IF(OFFSET('Hygiene Data'!$G$13,0,10*ROW('Hygiene Data'!G37))="","",OFFSET('Hygiene Data'!$G$13,0,10*ROW('Hygiene Data'!G37)))</f>
        <v/>
      </c>
      <c r="EA43" s="294" t="str">
        <f ca="true">+IF(OFFSET('Hygiene Data'!$H$11,0,10*ROW('Hygiene Data'!H37))="","",OFFSET('Hygiene Data'!$H$11,0,10*ROW('Hygiene Data'!H37)))</f>
        <v/>
      </c>
      <c r="EB43" s="294" t="str">
        <f ca="true">+IF(OFFSET('Hygiene Data'!$H$12,0,10*ROW('Hygiene Data'!H37))="","",OFFSET('Hygiene Data'!$H$12,0,10*ROW('Hygiene Data'!H37)))</f>
        <v/>
      </c>
      <c r="EC43" s="294" t="str">
        <f ca="true">+IF(OFFSET('Hygiene Data'!$H$13,0,10*ROW('Hygiene Data'!H37))="","",OFFSET('Hygiene Data'!$H$13,0,10*ROW('Hygiene Data'!H37)))</f>
        <v/>
      </c>
      <c r="ED43" s="294" t="str">
        <f ca="true">+IF(OFFSET('Hygiene Data'!$I$11,0,10*ROW('Hygiene Data'!I37))="","",OFFSET('Hygiene Data'!$I$11,0,10*ROW('Hygiene Data'!I37)))</f>
        <v/>
      </c>
      <c r="EE43" s="294" t="str">
        <f ca="true">+IF(OFFSET('Hygiene Data'!$I$12,0,10*ROW('Hygiene Data'!I37))="","",OFFSET('Hygiene Data'!$I$12,0,10*ROW('Hygiene Data'!I37)))</f>
        <v/>
      </c>
      <c r="EF43" s="294"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50" t="str">
        <f t="shared" ca="true" si="0"/>
        <v/>
      </c>
      <c r="D44" s="98"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8"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8"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8"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8"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8"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8"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8"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8"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8"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8"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8"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8"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8"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8"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8"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8"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8"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9"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9"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9"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9"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9"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9"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9"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9"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9"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9"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9"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9"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9"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9"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9"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9"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9"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9"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9"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9"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9"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9"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9"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9"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9"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9"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9"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9"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9"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9"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0"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0"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0"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0"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0"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0"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0"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0"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0"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0"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0"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0"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0"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0"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0"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0"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0"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0"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4"/>
      <c r="BS44" s="294" t="str">
        <f ca="true">+IF(OFFSET('Water Data'!$D$27,0,10*ROW('Water Data'!D38))="","",OFFSET('Water Data'!$D$27,0,10*ROW('Water Data'!D38)))</f>
        <v/>
      </c>
      <c r="BT44" s="294" t="str">
        <f ca="true">+IF(OFFSET('Water Data'!$D$28,0,10*ROW('Water Data'!D38))="","",OFFSET('Water Data'!$D$28,0,10*ROW('Water Data'!D38)))</f>
        <v/>
      </c>
      <c r="BU44" s="294" t="str">
        <f ca="true">+IF(OFFSET('Water Data'!$D$29,0,10*ROW('Water Data'!D38))="","",OFFSET('Water Data'!$D$29,0,10*ROW('Water Data'!D38)))</f>
        <v/>
      </c>
      <c r="BV44" s="294" t="str">
        <f ca="true">+IF(OFFSET('Water Data'!$E$27,0,10*ROW('Water Data'!E38))="","",OFFSET('Water Data'!$E$27,0,10*ROW('Water Data'!E38)))</f>
        <v/>
      </c>
      <c r="BW44" s="294" t="str">
        <f ca="true">+IF(OFFSET('Water Data'!$E$28,0,10*ROW('Water Data'!E38))="","",OFFSET('Water Data'!$E$28,0,10*ROW('Water Data'!E38)))</f>
        <v/>
      </c>
      <c r="BX44" s="294" t="str">
        <f ca="true">+IF(OFFSET('Water Data'!$E$29,0,10*ROW('Water Data'!E38))="","",OFFSET('Water Data'!$E$29,0,10*ROW('Water Data'!E38)))</f>
        <v/>
      </c>
      <c r="BY44" s="294" t="str">
        <f ca="true">+IF(OFFSET('Water Data'!$F$27,0,10*ROW('Water Data'!F38))="","",OFFSET('Water Data'!$F$27,0,10*ROW('Water Data'!F38)))</f>
        <v/>
      </c>
      <c r="BZ44" s="294" t="str">
        <f ca="true">+IF(OFFSET('Water Data'!$F$28,0,10*ROW('Water Data'!F38))="","",OFFSET('Water Data'!$F$28,0,10*ROW('Water Data'!F38)))</f>
        <v/>
      </c>
      <c r="CA44" s="294" t="str">
        <f ca="true">+IF(OFFSET('Water Data'!$F$29,0,10*ROW('Water Data'!F38))="","",OFFSET('Water Data'!$F$29,0,10*ROW('Water Data'!F38)))</f>
        <v/>
      </c>
      <c r="CB44" s="294" t="str">
        <f ca="true">+IF(OFFSET('Water Data'!$G$27,0,10*ROW('Water Data'!G38))="","",OFFSET('Water Data'!$G$27,0,10*ROW('Water Data'!G38)))</f>
        <v/>
      </c>
      <c r="CC44" s="294" t="str">
        <f ca="true">+IF(OFFSET('Water Data'!$G$28,0,10*ROW('Water Data'!G38))="","",OFFSET('Water Data'!$G$28,0,10*ROW('Water Data'!G38)))</f>
        <v/>
      </c>
      <c r="CD44" s="294" t="str">
        <f ca="true">+IF(OFFSET('Water Data'!$G$29,0,10*ROW('Water Data'!G38))="","",OFFSET('Water Data'!$G$29,0,10*ROW('Water Data'!G38)))</f>
        <v/>
      </c>
      <c r="CE44" s="294" t="str">
        <f ca="true">+IF(OFFSET('Water Data'!$H$27,0,10*ROW('Water Data'!H38))="","",OFFSET('Water Data'!$H$27,0,10*ROW('Water Data'!H38)))</f>
        <v/>
      </c>
      <c r="CF44" s="294" t="str">
        <f ca="true">+IF(OFFSET('Water Data'!$H$28,0,10*ROW('Water Data'!H38))="","",OFFSET('Water Data'!$H$28,0,10*ROW('Water Data'!H38)))</f>
        <v/>
      </c>
      <c r="CG44" s="294" t="str">
        <f ca="true">+IF(OFFSET('Water Data'!$H$29,0,10*ROW('Water Data'!H38))="","",OFFSET('Water Data'!$H$29,0,10*ROW('Water Data'!H38)))</f>
        <v/>
      </c>
      <c r="CH44" s="294" t="str">
        <f ca="true">+IF(OFFSET('Water Data'!$I$27,0,10*ROW('Water Data'!I38))="","",OFFSET('Water Data'!$I$27,0,10*ROW('Water Data'!I38)))</f>
        <v/>
      </c>
      <c r="CI44" s="294" t="str">
        <f ca="true">+IF(OFFSET('Water Data'!$I$28,0,10*ROW('Water Data'!I38))="","",OFFSET('Water Data'!$I$28,0,10*ROW('Water Data'!I38)))</f>
        <v/>
      </c>
      <c r="CJ44" s="294" t="str">
        <f ca="true">+IF(OFFSET('Water Data'!$I$29,0,10*ROW('Water Data'!I38))="","",OFFSET('Water Data'!$I$29,0,10*ROW('Water Data'!I38)))</f>
        <v/>
      </c>
      <c r="CK44" s="294" t="str">
        <f ca="true">+IF(OFFSET('Sanitation Data'!$D$28,0,10*ROW('Sanitation Data'!D38))="","",OFFSET('Sanitation Data'!$D$28,0,10*ROW('Sanitation Data'!D38)))</f>
        <v/>
      </c>
      <c r="CL44" s="294" t="str">
        <f ca="true">+IF(OFFSET('Sanitation Data'!$D$29,0,10*ROW('Sanitation Data'!D38))="","",OFFSET('Sanitation Data'!$D$29,0,10*ROW('Sanitation Data'!D38)))</f>
        <v/>
      </c>
      <c r="CM44" s="294" t="str">
        <f ca="true">+IF(OFFSET('Sanitation Data'!$D$30,0,10*ROW('Sanitation Data'!D38))="","",OFFSET('Sanitation Data'!$D$30,0,10*ROW('Sanitation Data'!D38)))</f>
        <v/>
      </c>
      <c r="CN44" s="294" t="str">
        <f ca="true">+IF(OFFSET('Sanitation Data'!$D$31,0,10*ROW('Sanitation Data'!D38))="","",OFFSET('Sanitation Data'!$D$31,0,10*ROW('Sanitation Data'!D38)))</f>
        <v/>
      </c>
      <c r="CO44" s="294" t="str">
        <f ca="true">+IF(OFFSET('Sanitation Data'!$D$32,0,10*ROW('Sanitation Data'!D38))="","",OFFSET('Sanitation Data'!$D$32,0,10*ROW('Sanitation Data'!D38)))</f>
        <v/>
      </c>
      <c r="CP44" s="294" t="str">
        <f ca="true">+IF(OFFSET('Sanitation Data'!$E$28,0,10*ROW('Sanitation Data'!E38))="","",OFFSET('Sanitation Data'!$E$28,0,10*ROW('Sanitation Data'!E38)))</f>
        <v/>
      </c>
      <c r="CQ44" s="294" t="str">
        <f ca="true">+IF(OFFSET('Sanitation Data'!$E$29,0,10*ROW('Sanitation Data'!E38))="","",OFFSET('Sanitation Data'!$E$29,0,10*ROW('Sanitation Data'!E38)))</f>
        <v/>
      </c>
      <c r="CR44" s="294" t="str">
        <f ca="true">+IF(OFFSET('Sanitation Data'!$E$30,0,10*ROW('Sanitation Data'!E38))="","",OFFSET('Sanitation Data'!$E$30,0,10*ROW('Sanitation Data'!E38)))</f>
        <v/>
      </c>
      <c r="CS44" s="294" t="str">
        <f ca="true">+IF(OFFSET('Sanitation Data'!$E$31,0,10*ROW('Sanitation Data'!E38))="","",OFFSET('Sanitation Data'!$E$31,0,10*ROW('Sanitation Data'!E38)))</f>
        <v/>
      </c>
      <c r="CT44" s="294" t="str">
        <f ca="true">+IF(OFFSET('Sanitation Data'!$E$32,0,10*ROW('Sanitation Data'!E38))="","",OFFSET('Sanitation Data'!$E$32,0,10*ROW('Sanitation Data'!E38)))</f>
        <v/>
      </c>
      <c r="CU44" s="294" t="str">
        <f ca="true">+IF(OFFSET('Sanitation Data'!$F$28,0,10*ROW('Sanitation Data'!F38))="","",OFFSET('Sanitation Data'!$F$28,0,10*ROW('Sanitation Data'!F38)))</f>
        <v/>
      </c>
      <c r="CV44" s="294" t="str">
        <f ca="true">+IF(OFFSET('Sanitation Data'!$F$29,0,10*ROW('Sanitation Data'!F38))="","",OFFSET('Sanitation Data'!$F$29,0,10*ROW('Sanitation Data'!F38)))</f>
        <v/>
      </c>
      <c r="CW44" s="294" t="str">
        <f ca="true">+IF(OFFSET('Sanitation Data'!$F$30,0,10*ROW('Sanitation Data'!F38))="","",OFFSET('Sanitation Data'!$F$30,0,10*ROW('Sanitation Data'!F38)))</f>
        <v/>
      </c>
      <c r="CX44" s="294" t="str">
        <f ca="true">+IF(OFFSET('Sanitation Data'!$F$31,0,10*ROW('Sanitation Data'!F38))="","",OFFSET('Sanitation Data'!$F$31,0,10*ROW('Sanitation Data'!F38)))</f>
        <v/>
      </c>
      <c r="CY44" s="294" t="str">
        <f ca="true">+IF(OFFSET('Sanitation Data'!$F$32,0,10*ROW('Sanitation Data'!F38))="","",OFFSET('Sanitation Data'!$F$32,0,10*ROW('Sanitation Data'!F38)))</f>
        <v/>
      </c>
      <c r="CZ44" s="294" t="str">
        <f ca="true">+IF(OFFSET('Sanitation Data'!$G$28,0,10*ROW('Sanitation Data'!G38))="","",OFFSET('Sanitation Data'!$G$28,0,10*ROW('Sanitation Data'!G38)))</f>
        <v/>
      </c>
      <c r="DA44" s="294" t="str">
        <f ca="true">+IF(OFFSET('Sanitation Data'!$G$29,0,10*ROW('Sanitation Data'!G38))="","",OFFSET('Sanitation Data'!$G$29,0,10*ROW('Sanitation Data'!G38)))</f>
        <v/>
      </c>
      <c r="DB44" s="294" t="str">
        <f ca="true">+IF(OFFSET('Sanitation Data'!$G$30,0,10*ROW('Sanitation Data'!G38))="","",OFFSET('Sanitation Data'!$G$30,0,10*ROW('Sanitation Data'!G38)))</f>
        <v/>
      </c>
      <c r="DC44" s="294" t="str">
        <f ca="true">+IF(OFFSET('Sanitation Data'!$G$31,0,10*ROW('Sanitation Data'!G38))="","",OFFSET('Sanitation Data'!$G$31,0,10*ROW('Sanitation Data'!G38)))</f>
        <v/>
      </c>
      <c r="DD44" s="294" t="str">
        <f ca="true">+IF(OFFSET('Sanitation Data'!$G$32,0,10*ROW('Sanitation Data'!G38))="","",OFFSET('Sanitation Data'!$G$32,0,10*ROW('Sanitation Data'!G38)))</f>
        <v/>
      </c>
      <c r="DE44" s="294" t="str">
        <f ca="true">+IF(OFFSET('Sanitation Data'!$H$28,0,10*ROW('Sanitation Data'!H38))="","",OFFSET('Sanitation Data'!$H$28,0,10*ROW('Sanitation Data'!H38)))</f>
        <v/>
      </c>
      <c r="DF44" s="294" t="str">
        <f ca="true">+IF(OFFSET('Sanitation Data'!$H$29,0,10*ROW('Sanitation Data'!H38))="","",OFFSET('Sanitation Data'!$H$29,0,10*ROW('Sanitation Data'!H38)))</f>
        <v/>
      </c>
      <c r="DG44" s="294" t="str">
        <f ca="true">+IF(OFFSET('Sanitation Data'!$H$30,0,10*ROW('Sanitation Data'!H38))="","",OFFSET('Sanitation Data'!$H$30,0,10*ROW('Sanitation Data'!H38)))</f>
        <v/>
      </c>
      <c r="DH44" s="294" t="str">
        <f ca="true">+IF(OFFSET('Sanitation Data'!$H$31,0,10*ROW('Sanitation Data'!H38))="","",OFFSET('Sanitation Data'!$H$31,0,10*ROW('Sanitation Data'!H38)))</f>
        <v/>
      </c>
      <c r="DI44" s="294" t="str">
        <f ca="true">+IF(OFFSET('Sanitation Data'!$H$32,0,10*ROW('Sanitation Data'!H38))="","",OFFSET('Sanitation Data'!$H$32,0,10*ROW('Sanitation Data'!H38)))</f>
        <v/>
      </c>
      <c r="DJ44" s="294" t="str">
        <f ca="true">+IF(OFFSET('Sanitation Data'!$I$28,0,10*ROW('Sanitation Data'!I38))="","",OFFSET('Sanitation Data'!$I$28,0,10*ROW('Sanitation Data'!I38)))</f>
        <v/>
      </c>
      <c r="DK44" s="294" t="str">
        <f ca="true">+IF(OFFSET('Sanitation Data'!$I$29,0,10*ROW('Sanitation Data'!I38))="","",OFFSET('Sanitation Data'!$I$29,0,10*ROW('Sanitation Data'!I38)))</f>
        <v/>
      </c>
      <c r="DL44" s="294" t="str">
        <f ca="true">+IF(OFFSET('Sanitation Data'!$I$30,0,10*ROW('Sanitation Data'!I38))="","",OFFSET('Sanitation Data'!$I$30,0,10*ROW('Sanitation Data'!I38)))</f>
        <v/>
      </c>
      <c r="DM44" s="294" t="str">
        <f ca="true">+IF(OFFSET('Sanitation Data'!$I$31,0,10*ROW('Sanitation Data'!I38))="","",OFFSET('Sanitation Data'!$I$31,0,10*ROW('Sanitation Data'!I38)))</f>
        <v/>
      </c>
      <c r="DN44" s="294" t="str">
        <f ca="true">+IF(OFFSET('Sanitation Data'!$I$32,0,10*ROW('Sanitation Data'!I38))="","",OFFSET('Sanitation Data'!$I$32,0,10*ROW('Sanitation Data'!I38)))</f>
        <v/>
      </c>
      <c r="DO44" s="294" t="str">
        <f ca="true">+IF(OFFSET('Hygiene Data'!$D$11,0,10*ROW('Hygiene Data'!D38))="","",OFFSET('Hygiene Data'!$D$11,0,10*ROW('Hygiene Data'!D38)))</f>
        <v/>
      </c>
      <c r="DP44" s="294" t="str">
        <f ca="true">+IF(OFFSET('Hygiene Data'!$D$12,0,10*ROW('Hygiene Data'!D38))="","",OFFSET('Hygiene Data'!$D$12,0,10*ROW('Hygiene Data'!D38)))</f>
        <v/>
      </c>
      <c r="DQ44" s="294" t="str">
        <f ca="true">+IF(OFFSET('Hygiene Data'!$D$13,0,10*ROW('Hygiene Data'!D38))="","",OFFSET('Hygiene Data'!$D$13,0,10*ROW('Hygiene Data'!D38)))</f>
        <v/>
      </c>
      <c r="DR44" s="294" t="str">
        <f ca="true">+IF(OFFSET('Hygiene Data'!$E$11,0,10*ROW('Hygiene Data'!E38))="","",OFFSET('Hygiene Data'!$E$11,0,10*ROW('Hygiene Data'!E38)))</f>
        <v/>
      </c>
      <c r="DS44" s="294" t="str">
        <f ca="true">+IF(OFFSET('Hygiene Data'!$E$12,0,10*ROW('Hygiene Data'!E38))="","",OFFSET('Hygiene Data'!$E$12,0,10*ROW('Hygiene Data'!E38)))</f>
        <v/>
      </c>
      <c r="DT44" s="294" t="str">
        <f ca="true">+IF(OFFSET('Hygiene Data'!$E$13,0,10*ROW('Hygiene Data'!E38))="","",OFFSET('Hygiene Data'!$E$13,0,10*ROW('Hygiene Data'!E38)))</f>
        <v/>
      </c>
      <c r="DU44" s="294" t="str">
        <f ca="true">+IF(OFFSET('Hygiene Data'!$F$11,0,10*ROW('Hygiene Data'!F38))="","",OFFSET('Hygiene Data'!$F$11,0,10*ROW('Hygiene Data'!F38)))</f>
        <v/>
      </c>
      <c r="DV44" s="294" t="str">
        <f ca="true">+IF(OFFSET('Hygiene Data'!$F$12,0,10*ROW('Hygiene Data'!F38))="","",OFFSET('Hygiene Data'!$F$12,0,10*ROW('Hygiene Data'!F38)))</f>
        <v/>
      </c>
      <c r="DW44" s="294" t="str">
        <f ca="true">+IF(OFFSET('Hygiene Data'!$F$13,0,10*ROW('Hygiene Data'!F38))="","",OFFSET('Hygiene Data'!$F$13,0,10*ROW('Hygiene Data'!F38)))</f>
        <v/>
      </c>
      <c r="DX44" s="294" t="str">
        <f ca="true">+IF(OFFSET('Hygiene Data'!$G$11,0,10*ROW('Hygiene Data'!G38))="","",OFFSET('Hygiene Data'!$G$11,0,10*ROW('Hygiene Data'!G38)))</f>
        <v/>
      </c>
      <c r="DY44" s="294" t="str">
        <f ca="true">+IF(OFFSET('Hygiene Data'!$G$12,0,10*ROW('Hygiene Data'!G38))="","",OFFSET('Hygiene Data'!$G$12,0,10*ROW('Hygiene Data'!G38)))</f>
        <v/>
      </c>
      <c r="DZ44" s="294" t="str">
        <f ca="true">+IF(OFFSET('Hygiene Data'!$G$13,0,10*ROW('Hygiene Data'!G38))="","",OFFSET('Hygiene Data'!$G$13,0,10*ROW('Hygiene Data'!G38)))</f>
        <v/>
      </c>
      <c r="EA44" s="294" t="str">
        <f ca="true">+IF(OFFSET('Hygiene Data'!$H$11,0,10*ROW('Hygiene Data'!H38))="","",OFFSET('Hygiene Data'!$H$11,0,10*ROW('Hygiene Data'!H38)))</f>
        <v/>
      </c>
      <c r="EB44" s="294" t="str">
        <f ca="true">+IF(OFFSET('Hygiene Data'!$H$12,0,10*ROW('Hygiene Data'!H38))="","",OFFSET('Hygiene Data'!$H$12,0,10*ROW('Hygiene Data'!H38)))</f>
        <v/>
      </c>
      <c r="EC44" s="294" t="str">
        <f ca="true">+IF(OFFSET('Hygiene Data'!$H$13,0,10*ROW('Hygiene Data'!H38))="","",OFFSET('Hygiene Data'!$H$13,0,10*ROW('Hygiene Data'!H38)))</f>
        <v/>
      </c>
      <c r="ED44" s="294" t="str">
        <f ca="true">+IF(OFFSET('Hygiene Data'!$I$11,0,10*ROW('Hygiene Data'!I38))="","",OFFSET('Hygiene Data'!$I$11,0,10*ROW('Hygiene Data'!I38)))</f>
        <v/>
      </c>
      <c r="EE44" s="294" t="str">
        <f ca="true">+IF(OFFSET('Hygiene Data'!$I$12,0,10*ROW('Hygiene Data'!I38))="","",OFFSET('Hygiene Data'!$I$12,0,10*ROW('Hygiene Data'!I38)))</f>
        <v/>
      </c>
      <c r="EF44" s="294"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50" t="str">
        <f t="shared" ca="true" si="0"/>
        <v/>
      </c>
      <c r="D45" s="98"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8"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8"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8"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8"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8"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8"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8"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8"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8"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8"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8"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8"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8"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8"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8"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8"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8"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9"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9"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9"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9"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9"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9"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9"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9"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9"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9"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9"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9"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9"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9"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9"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9"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9"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9"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9"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9"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9"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9"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9"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9"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9"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9"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9"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9"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9"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9"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0"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0"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0"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0"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0"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0"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0"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0"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0"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0"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0"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0"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0"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0"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0"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0"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0"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0"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4"/>
      <c r="BS45" s="294" t="str">
        <f ca="true">+IF(OFFSET('Water Data'!$D$27,0,10*ROW('Water Data'!D39))="","",OFFSET('Water Data'!$D$27,0,10*ROW('Water Data'!D39)))</f>
        <v/>
      </c>
      <c r="BT45" s="294" t="str">
        <f ca="true">+IF(OFFSET('Water Data'!$D$28,0,10*ROW('Water Data'!D39))="","",OFFSET('Water Data'!$D$28,0,10*ROW('Water Data'!D39)))</f>
        <v/>
      </c>
      <c r="BU45" s="294" t="str">
        <f ca="true">+IF(OFFSET('Water Data'!$D$29,0,10*ROW('Water Data'!D39))="","",OFFSET('Water Data'!$D$29,0,10*ROW('Water Data'!D39)))</f>
        <v/>
      </c>
      <c r="BV45" s="294" t="str">
        <f ca="true">+IF(OFFSET('Water Data'!$E$27,0,10*ROW('Water Data'!E39))="","",OFFSET('Water Data'!$E$27,0,10*ROW('Water Data'!E39)))</f>
        <v/>
      </c>
      <c r="BW45" s="294" t="str">
        <f ca="true">+IF(OFFSET('Water Data'!$E$28,0,10*ROW('Water Data'!E39))="","",OFFSET('Water Data'!$E$28,0,10*ROW('Water Data'!E39)))</f>
        <v/>
      </c>
      <c r="BX45" s="294" t="str">
        <f ca="true">+IF(OFFSET('Water Data'!$E$29,0,10*ROW('Water Data'!E39))="","",OFFSET('Water Data'!$E$29,0,10*ROW('Water Data'!E39)))</f>
        <v/>
      </c>
      <c r="BY45" s="294" t="str">
        <f ca="true">+IF(OFFSET('Water Data'!$F$27,0,10*ROW('Water Data'!F39))="","",OFFSET('Water Data'!$F$27,0,10*ROW('Water Data'!F39)))</f>
        <v/>
      </c>
      <c r="BZ45" s="294" t="str">
        <f ca="true">+IF(OFFSET('Water Data'!$F$28,0,10*ROW('Water Data'!F39))="","",OFFSET('Water Data'!$F$28,0,10*ROW('Water Data'!F39)))</f>
        <v/>
      </c>
      <c r="CA45" s="294" t="str">
        <f ca="true">+IF(OFFSET('Water Data'!$F$29,0,10*ROW('Water Data'!F39))="","",OFFSET('Water Data'!$F$29,0,10*ROW('Water Data'!F39)))</f>
        <v/>
      </c>
      <c r="CB45" s="294" t="str">
        <f ca="true">+IF(OFFSET('Water Data'!$G$27,0,10*ROW('Water Data'!G39))="","",OFFSET('Water Data'!$G$27,0,10*ROW('Water Data'!G39)))</f>
        <v/>
      </c>
      <c r="CC45" s="294" t="str">
        <f ca="true">+IF(OFFSET('Water Data'!$G$28,0,10*ROW('Water Data'!G39))="","",OFFSET('Water Data'!$G$28,0,10*ROW('Water Data'!G39)))</f>
        <v/>
      </c>
      <c r="CD45" s="294" t="str">
        <f ca="true">+IF(OFFSET('Water Data'!$G$29,0,10*ROW('Water Data'!G39))="","",OFFSET('Water Data'!$G$29,0,10*ROW('Water Data'!G39)))</f>
        <v/>
      </c>
      <c r="CE45" s="294" t="str">
        <f ca="true">+IF(OFFSET('Water Data'!$H$27,0,10*ROW('Water Data'!H39))="","",OFFSET('Water Data'!$H$27,0,10*ROW('Water Data'!H39)))</f>
        <v/>
      </c>
      <c r="CF45" s="294" t="str">
        <f ca="true">+IF(OFFSET('Water Data'!$H$28,0,10*ROW('Water Data'!H39))="","",OFFSET('Water Data'!$H$28,0,10*ROW('Water Data'!H39)))</f>
        <v/>
      </c>
      <c r="CG45" s="294" t="str">
        <f ca="true">+IF(OFFSET('Water Data'!$H$29,0,10*ROW('Water Data'!H39))="","",OFFSET('Water Data'!$H$29,0,10*ROW('Water Data'!H39)))</f>
        <v/>
      </c>
      <c r="CH45" s="294" t="str">
        <f ca="true">+IF(OFFSET('Water Data'!$I$27,0,10*ROW('Water Data'!I39))="","",OFFSET('Water Data'!$I$27,0,10*ROW('Water Data'!I39)))</f>
        <v/>
      </c>
      <c r="CI45" s="294" t="str">
        <f ca="true">+IF(OFFSET('Water Data'!$I$28,0,10*ROW('Water Data'!I39))="","",OFFSET('Water Data'!$I$28,0,10*ROW('Water Data'!I39)))</f>
        <v/>
      </c>
      <c r="CJ45" s="294" t="str">
        <f ca="true">+IF(OFFSET('Water Data'!$I$29,0,10*ROW('Water Data'!I39))="","",OFFSET('Water Data'!$I$29,0,10*ROW('Water Data'!I39)))</f>
        <v/>
      </c>
      <c r="CK45" s="294" t="str">
        <f ca="true">+IF(OFFSET('Sanitation Data'!$D$28,0,10*ROW('Sanitation Data'!D39))="","",OFFSET('Sanitation Data'!$D$28,0,10*ROW('Sanitation Data'!D39)))</f>
        <v/>
      </c>
      <c r="CL45" s="294" t="str">
        <f ca="true">+IF(OFFSET('Sanitation Data'!$D$29,0,10*ROW('Sanitation Data'!D39))="","",OFFSET('Sanitation Data'!$D$29,0,10*ROW('Sanitation Data'!D39)))</f>
        <v/>
      </c>
      <c r="CM45" s="294" t="str">
        <f ca="true">+IF(OFFSET('Sanitation Data'!$D$30,0,10*ROW('Sanitation Data'!D39))="","",OFFSET('Sanitation Data'!$D$30,0,10*ROW('Sanitation Data'!D39)))</f>
        <v/>
      </c>
      <c r="CN45" s="294" t="str">
        <f ca="true">+IF(OFFSET('Sanitation Data'!$D$31,0,10*ROW('Sanitation Data'!D39))="","",OFFSET('Sanitation Data'!$D$31,0,10*ROW('Sanitation Data'!D39)))</f>
        <v/>
      </c>
      <c r="CO45" s="294" t="str">
        <f ca="true">+IF(OFFSET('Sanitation Data'!$D$32,0,10*ROW('Sanitation Data'!D39))="","",OFFSET('Sanitation Data'!$D$32,0,10*ROW('Sanitation Data'!D39)))</f>
        <v/>
      </c>
      <c r="CP45" s="294" t="str">
        <f ca="true">+IF(OFFSET('Sanitation Data'!$E$28,0,10*ROW('Sanitation Data'!E39))="","",OFFSET('Sanitation Data'!$E$28,0,10*ROW('Sanitation Data'!E39)))</f>
        <v/>
      </c>
      <c r="CQ45" s="294" t="str">
        <f ca="true">+IF(OFFSET('Sanitation Data'!$E$29,0,10*ROW('Sanitation Data'!E39))="","",OFFSET('Sanitation Data'!$E$29,0,10*ROW('Sanitation Data'!E39)))</f>
        <v/>
      </c>
      <c r="CR45" s="294" t="str">
        <f ca="true">+IF(OFFSET('Sanitation Data'!$E$30,0,10*ROW('Sanitation Data'!E39))="","",OFFSET('Sanitation Data'!$E$30,0,10*ROW('Sanitation Data'!E39)))</f>
        <v/>
      </c>
      <c r="CS45" s="294" t="str">
        <f ca="true">+IF(OFFSET('Sanitation Data'!$E$31,0,10*ROW('Sanitation Data'!E39))="","",OFFSET('Sanitation Data'!$E$31,0,10*ROW('Sanitation Data'!E39)))</f>
        <v/>
      </c>
      <c r="CT45" s="294" t="str">
        <f ca="true">+IF(OFFSET('Sanitation Data'!$E$32,0,10*ROW('Sanitation Data'!E39))="","",OFFSET('Sanitation Data'!$E$32,0,10*ROW('Sanitation Data'!E39)))</f>
        <v/>
      </c>
      <c r="CU45" s="294" t="str">
        <f ca="true">+IF(OFFSET('Sanitation Data'!$F$28,0,10*ROW('Sanitation Data'!F39))="","",OFFSET('Sanitation Data'!$F$28,0,10*ROW('Sanitation Data'!F39)))</f>
        <v/>
      </c>
      <c r="CV45" s="294" t="str">
        <f ca="true">+IF(OFFSET('Sanitation Data'!$F$29,0,10*ROW('Sanitation Data'!F39))="","",OFFSET('Sanitation Data'!$F$29,0,10*ROW('Sanitation Data'!F39)))</f>
        <v/>
      </c>
      <c r="CW45" s="294" t="str">
        <f ca="true">+IF(OFFSET('Sanitation Data'!$F$30,0,10*ROW('Sanitation Data'!F39))="","",OFFSET('Sanitation Data'!$F$30,0,10*ROW('Sanitation Data'!F39)))</f>
        <v/>
      </c>
      <c r="CX45" s="294" t="str">
        <f ca="true">+IF(OFFSET('Sanitation Data'!$F$31,0,10*ROW('Sanitation Data'!F39))="","",OFFSET('Sanitation Data'!$F$31,0,10*ROW('Sanitation Data'!F39)))</f>
        <v/>
      </c>
      <c r="CY45" s="294" t="str">
        <f ca="true">+IF(OFFSET('Sanitation Data'!$F$32,0,10*ROW('Sanitation Data'!F39))="","",OFFSET('Sanitation Data'!$F$32,0,10*ROW('Sanitation Data'!F39)))</f>
        <v/>
      </c>
      <c r="CZ45" s="294" t="str">
        <f ca="true">+IF(OFFSET('Sanitation Data'!$G$28,0,10*ROW('Sanitation Data'!G39))="","",OFFSET('Sanitation Data'!$G$28,0,10*ROW('Sanitation Data'!G39)))</f>
        <v/>
      </c>
      <c r="DA45" s="294" t="str">
        <f ca="true">+IF(OFFSET('Sanitation Data'!$G$29,0,10*ROW('Sanitation Data'!G39))="","",OFFSET('Sanitation Data'!$G$29,0,10*ROW('Sanitation Data'!G39)))</f>
        <v/>
      </c>
      <c r="DB45" s="294" t="str">
        <f ca="true">+IF(OFFSET('Sanitation Data'!$G$30,0,10*ROW('Sanitation Data'!G39))="","",OFFSET('Sanitation Data'!$G$30,0,10*ROW('Sanitation Data'!G39)))</f>
        <v/>
      </c>
      <c r="DC45" s="294" t="str">
        <f ca="true">+IF(OFFSET('Sanitation Data'!$G$31,0,10*ROW('Sanitation Data'!G39))="","",OFFSET('Sanitation Data'!$G$31,0,10*ROW('Sanitation Data'!G39)))</f>
        <v/>
      </c>
      <c r="DD45" s="294" t="str">
        <f ca="true">+IF(OFFSET('Sanitation Data'!$G$32,0,10*ROW('Sanitation Data'!G39))="","",OFFSET('Sanitation Data'!$G$32,0,10*ROW('Sanitation Data'!G39)))</f>
        <v/>
      </c>
      <c r="DE45" s="294" t="str">
        <f ca="true">+IF(OFFSET('Sanitation Data'!$H$28,0,10*ROW('Sanitation Data'!H39))="","",OFFSET('Sanitation Data'!$H$28,0,10*ROW('Sanitation Data'!H39)))</f>
        <v/>
      </c>
      <c r="DF45" s="294" t="str">
        <f ca="true">+IF(OFFSET('Sanitation Data'!$H$29,0,10*ROW('Sanitation Data'!H39))="","",OFFSET('Sanitation Data'!$H$29,0,10*ROW('Sanitation Data'!H39)))</f>
        <v/>
      </c>
      <c r="DG45" s="294" t="str">
        <f ca="true">+IF(OFFSET('Sanitation Data'!$H$30,0,10*ROW('Sanitation Data'!H39))="","",OFFSET('Sanitation Data'!$H$30,0,10*ROW('Sanitation Data'!H39)))</f>
        <v/>
      </c>
      <c r="DH45" s="294" t="str">
        <f ca="true">+IF(OFFSET('Sanitation Data'!$H$31,0,10*ROW('Sanitation Data'!H39))="","",OFFSET('Sanitation Data'!$H$31,0,10*ROW('Sanitation Data'!H39)))</f>
        <v/>
      </c>
      <c r="DI45" s="294" t="str">
        <f ca="true">+IF(OFFSET('Sanitation Data'!$H$32,0,10*ROW('Sanitation Data'!H39))="","",OFFSET('Sanitation Data'!$H$32,0,10*ROW('Sanitation Data'!H39)))</f>
        <v/>
      </c>
      <c r="DJ45" s="294" t="str">
        <f ca="true">+IF(OFFSET('Sanitation Data'!$I$28,0,10*ROW('Sanitation Data'!I39))="","",OFFSET('Sanitation Data'!$I$28,0,10*ROW('Sanitation Data'!I39)))</f>
        <v/>
      </c>
      <c r="DK45" s="294" t="str">
        <f ca="true">+IF(OFFSET('Sanitation Data'!$I$29,0,10*ROW('Sanitation Data'!I39))="","",OFFSET('Sanitation Data'!$I$29,0,10*ROW('Sanitation Data'!I39)))</f>
        <v/>
      </c>
      <c r="DL45" s="294" t="str">
        <f ca="true">+IF(OFFSET('Sanitation Data'!$I$30,0,10*ROW('Sanitation Data'!I39))="","",OFFSET('Sanitation Data'!$I$30,0,10*ROW('Sanitation Data'!I39)))</f>
        <v/>
      </c>
      <c r="DM45" s="294" t="str">
        <f ca="true">+IF(OFFSET('Sanitation Data'!$I$31,0,10*ROW('Sanitation Data'!I39))="","",OFFSET('Sanitation Data'!$I$31,0,10*ROW('Sanitation Data'!I39)))</f>
        <v/>
      </c>
      <c r="DN45" s="294" t="str">
        <f ca="true">+IF(OFFSET('Sanitation Data'!$I$32,0,10*ROW('Sanitation Data'!I39))="","",OFFSET('Sanitation Data'!$I$32,0,10*ROW('Sanitation Data'!I39)))</f>
        <v/>
      </c>
      <c r="DO45" s="294" t="str">
        <f ca="true">+IF(OFFSET('Hygiene Data'!$D$11,0,10*ROW('Hygiene Data'!D39))="","",OFFSET('Hygiene Data'!$D$11,0,10*ROW('Hygiene Data'!D39)))</f>
        <v/>
      </c>
      <c r="DP45" s="294" t="str">
        <f ca="true">+IF(OFFSET('Hygiene Data'!$D$12,0,10*ROW('Hygiene Data'!D39))="","",OFFSET('Hygiene Data'!$D$12,0,10*ROW('Hygiene Data'!D39)))</f>
        <v/>
      </c>
      <c r="DQ45" s="294" t="str">
        <f ca="true">+IF(OFFSET('Hygiene Data'!$D$13,0,10*ROW('Hygiene Data'!D39))="","",OFFSET('Hygiene Data'!$D$13,0,10*ROW('Hygiene Data'!D39)))</f>
        <v/>
      </c>
      <c r="DR45" s="294" t="str">
        <f ca="true">+IF(OFFSET('Hygiene Data'!$E$11,0,10*ROW('Hygiene Data'!E39))="","",OFFSET('Hygiene Data'!$E$11,0,10*ROW('Hygiene Data'!E39)))</f>
        <v/>
      </c>
      <c r="DS45" s="294" t="str">
        <f ca="true">+IF(OFFSET('Hygiene Data'!$E$12,0,10*ROW('Hygiene Data'!E39))="","",OFFSET('Hygiene Data'!$E$12,0,10*ROW('Hygiene Data'!E39)))</f>
        <v/>
      </c>
      <c r="DT45" s="294" t="str">
        <f ca="true">+IF(OFFSET('Hygiene Data'!$E$13,0,10*ROW('Hygiene Data'!E39))="","",OFFSET('Hygiene Data'!$E$13,0,10*ROW('Hygiene Data'!E39)))</f>
        <v/>
      </c>
      <c r="DU45" s="294" t="str">
        <f ca="true">+IF(OFFSET('Hygiene Data'!$F$11,0,10*ROW('Hygiene Data'!F39))="","",OFFSET('Hygiene Data'!$F$11,0,10*ROW('Hygiene Data'!F39)))</f>
        <v/>
      </c>
      <c r="DV45" s="294" t="str">
        <f ca="true">+IF(OFFSET('Hygiene Data'!$F$12,0,10*ROW('Hygiene Data'!F39))="","",OFFSET('Hygiene Data'!$F$12,0,10*ROW('Hygiene Data'!F39)))</f>
        <v/>
      </c>
      <c r="DW45" s="294" t="str">
        <f ca="true">+IF(OFFSET('Hygiene Data'!$F$13,0,10*ROW('Hygiene Data'!F39))="","",OFFSET('Hygiene Data'!$F$13,0,10*ROW('Hygiene Data'!F39)))</f>
        <v/>
      </c>
      <c r="DX45" s="294" t="str">
        <f ca="true">+IF(OFFSET('Hygiene Data'!$G$11,0,10*ROW('Hygiene Data'!G39))="","",OFFSET('Hygiene Data'!$G$11,0,10*ROW('Hygiene Data'!G39)))</f>
        <v/>
      </c>
      <c r="DY45" s="294" t="str">
        <f ca="true">+IF(OFFSET('Hygiene Data'!$G$12,0,10*ROW('Hygiene Data'!G39))="","",OFFSET('Hygiene Data'!$G$12,0,10*ROW('Hygiene Data'!G39)))</f>
        <v/>
      </c>
      <c r="DZ45" s="294" t="str">
        <f ca="true">+IF(OFFSET('Hygiene Data'!$G$13,0,10*ROW('Hygiene Data'!G39))="","",OFFSET('Hygiene Data'!$G$13,0,10*ROW('Hygiene Data'!G39)))</f>
        <v/>
      </c>
      <c r="EA45" s="294" t="str">
        <f ca="true">+IF(OFFSET('Hygiene Data'!$H$11,0,10*ROW('Hygiene Data'!H39))="","",OFFSET('Hygiene Data'!$H$11,0,10*ROW('Hygiene Data'!H39)))</f>
        <v/>
      </c>
      <c r="EB45" s="294" t="str">
        <f ca="true">+IF(OFFSET('Hygiene Data'!$H$12,0,10*ROW('Hygiene Data'!H39))="","",OFFSET('Hygiene Data'!$H$12,0,10*ROW('Hygiene Data'!H39)))</f>
        <v/>
      </c>
      <c r="EC45" s="294" t="str">
        <f ca="true">+IF(OFFSET('Hygiene Data'!$H$13,0,10*ROW('Hygiene Data'!H39))="","",OFFSET('Hygiene Data'!$H$13,0,10*ROW('Hygiene Data'!H39)))</f>
        <v/>
      </c>
      <c r="ED45" s="294" t="str">
        <f ca="true">+IF(OFFSET('Hygiene Data'!$I$11,0,10*ROW('Hygiene Data'!I39))="","",OFFSET('Hygiene Data'!$I$11,0,10*ROW('Hygiene Data'!I39)))</f>
        <v/>
      </c>
      <c r="EE45" s="294" t="str">
        <f ca="true">+IF(OFFSET('Hygiene Data'!$I$12,0,10*ROW('Hygiene Data'!I39))="","",OFFSET('Hygiene Data'!$I$12,0,10*ROW('Hygiene Data'!I39)))</f>
        <v/>
      </c>
      <c r="EF45" s="294"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50" t="str">
        <f t="shared" ca="true" si="0"/>
        <v/>
      </c>
      <c r="D46" s="98"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8"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8"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8"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8"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8"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8"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8"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8"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8"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8"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8"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8"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8"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8"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8"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8"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8"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9"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9"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9"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9"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9"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9"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9"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9"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9"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9"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9"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9"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9"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9"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9"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9"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9"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9"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9"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9"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9"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9"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9"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9"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9"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9"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9"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9"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9"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9"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0"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0"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0"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0"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0"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0"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0"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0"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0"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0"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0"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0"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0"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0"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0"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0"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0"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0"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4"/>
      <c r="BS46" s="294" t="str">
        <f ca="true">+IF(OFFSET('Water Data'!$D$27,0,10*ROW('Water Data'!D40))="","",OFFSET('Water Data'!$D$27,0,10*ROW('Water Data'!D40)))</f>
        <v/>
      </c>
      <c r="BT46" s="294" t="str">
        <f ca="true">+IF(OFFSET('Water Data'!$D$28,0,10*ROW('Water Data'!D40))="","",OFFSET('Water Data'!$D$28,0,10*ROW('Water Data'!D40)))</f>
        <v/>
      </c>
      <c r="BU46" s="294" t="str">
        <f ca="true">+IF(OFFSET('Water Data'!$D$29,0,10*ROW('Water Data'!D40))="","",OFFSET('Water Data'!$D$29,0,10*ROW('Water Data'!D40)))</f>
        <v/>
      </c>
      <c r="BV46" s="294" t="str">
        <f ca="true">+IF(OFFSET('Water Data'!$E$27,0,10*ROW('Water Data'!E40))="","",OFFSET('Water Data'!$E$27,0,10*ROW('Water Data'!E40)))</f>
        <v/>
      </c>
      <c r="BW46" s="294" t="str">
        <f ca="true">+IF(OFFSET('Water Data'!$E$28,0,10*ROW('Water Data'!E40))="","",OFFSET('Water Data'!$E$28,0,10*ROW('Water Data'!E40)))</f>
        <v/>
      </c>
      <c r="BX46" s="294" t="str">
        <f ca="true">+IF(OFFSET('Water Data'!$E$29,0,10*ROW('Water Data'!E40))="","",OFFSET('Water Data'!$E$29,0,10*ROW('Water Data'!E40)))</f>
        <v/>
      </c>
      <c r="BY46" s="294" t="str">
        <f ca="true">+IF(OFFSET('Water Data'!$F$27,0,10*ROW('Water Data'!F40))="","",OFFSET('Water Data'!$F$27,0,10*ROW('Water Data'!F40)))</f>
        <v/>
      </c>
      <c r="BZ46" s="294" t="str">
        <f ca="true">+IF(OFFSET('Water Data'!$F$28,0,10*ROW('Water Data'!F40))="","",OFFSET('Water Data'!$F$28,0,10*ROW('Water Data'!F40)))</f>
        <v/>
      </c>
      <c r="CA46" s="294" t="str">
        <f ca="true">+IF(OFFSET('Water Data'!$F$29,0,10*ROW('Water Data'!F40))="","",OFFSET('Water Data'!$F$29,0,10*ROW('Water Data'!F40)))</f>
        <v/>
      </c>
      <c r="CB46" s="294" t="str">
        <f ca="true">+IF(OFFSET('Water Data'!$G$27,0,10*ROW('Water Data'!G40))="","",OFFSET('Water Data'!$G$27,0,10*ROW('Water Data'!G40)))</f>
        <v/>
      </c>
      <c r="CC46" s="294" t="str">
        <f ca="true">+IF(OFFSET('Water Data'!$G$28,0,10*ROW('Water Data'!G40))="","",OFFSET('Water Data'!$G$28,0,10*ROW('Water Data'!G40)))</f>
        <v/>
      </c>
      <c r="CD46" s="294" t="str">
        <f ca="true">+IF(OFFSET('Water Data'!$G$29,0,10*ROW('Water Data'!G40))="","",OFFSET('Water Data'!$G$29,0,10*ROW('Water Data'!G40)))</f>
        <v/>
      </c>
      <c r="CE46" s="294" t="str">
        <f ca="true">+IF(OFFSET('Water Data'!$H$27,0,10*ROW('Water Data'!H40))="","",OFFSET('Water Data'!$H$27,0,10*ROW('Water Data'!H40)))</f>
        <v/>
      </c>
      <c r="CF46" s="294" t="str">
        <f ca="true">+IF(OFFSET('Water Data'!$H$28,0,10*ROW('Water Data'!H40))="","",OFFSET('Water Data'!$H$28,0,10*ROW('Water Data'!H40)))</f>
        <v/>
      </c>
      <c r="CG46" s="294" t="str">
        <f ca="true">+IF(OFFSET('Water Data'!$H$29,0,10*ROW('Water Data'!H40))="","",OFFSET('Water Data'!$H$29,0,10*ROW('Water Data'!H40)))</f>
        <v/>
      </c>
      <c r="CH46" s="294" t="str">
        <f ca="true">+IF(OFFSET('Water Data'!$I$27,0,10*ROW('Water Data'!I40))="","",OFFSET('Water Data'!$I$27,0,10*ROW('Water Data'!I40)))</f>
        <v/>
      </c>
      <c r="CI46" s="294" t="str">
        <f ca="true">+IF(OFFSET('Water Data'!$I$28,0,10*ROW('Water Data'!I40))="","",OFFSET('Water Data'!$I$28,0,10*ROW('Water Data'!I40)))</f>
        <v/>
      </c>
      <c r="CJ46" s="294" t="str">
        <f ca="true">+IF(OFFSET('Water Data'!$I$29,0,10*ROW('Water Data'!I40))="","",OFFSET('Water Data'!$I$29,0,10*ROW('Water Data'!I40)))</f>
        <v/>
      </c>
      <c r="CK46" s="294" t="str">
        <f ca="true">+IF(OFFSET('Sanitation Data'!$D$28,0,10*ROW('Sanitation Data'!D40))="","",OFFSET('Sanitation Data'!$D$28,0,10*ROW('Sanitation Data'!D40)))</f>
        <v/>
      </c>
      <c r="CL46" s="294" t="str">
        <f ca="true">+IF(OFFSET('Sanitation Data'!$D$29,0,10*ROW('Sanitation Data'!D40))="","",OFFSET('Sanitation Data'!$D$29,0,10*ROW('Sanitation Data'!D40)))</f>
        <v/>
      </c>
      <c r="CM46" s="294" t="str">
        <f ca="true">+IF(OFFSET('Sanitation Data'!$D$30,0,10*ROW('Sanitation Data'!D40))="","",OFFSET('Sanitation Data'!$D$30,0,10*ROW('Sanitation Data'!D40)))</f>
        <v/>
      </c>
      <c r="CN46" s="294" t="str">
        <f ca="true">+IF(OFFSET('Sanitation Data'!$D$31,0,10*ROW('Sanitation Data'!D40))="","",OFFSET('Sanitation Data'!$D$31,0,10*ROW('Sanitation Data'!D40)))</f>
        <v/>
      </c>
      <c r="CO46" s="294" t="str">
        <f ca="true">+IF(OFFSET('Sanitation Data'!$D$32,0,10*ROW('Sanitation Data'!D40))="","",OFFSET('Sanitation Data'!$D$32,0,10*ROW('Sanitation Data'!D40)))</f>
        <v/>
      </c>
      <c r="CP46" s="294" t="str">
        <f ca="true">+IF(OFFSET('Sanitation Data'!$E$28,0,10*ROW('Sanitation Data'!E40))="","",OFFSET('Sanitation Data'!$E$28,0,10*ROW('Sanitation Data'!E40)))</f>
        <v/>
      </c>
      <c r="CQ46" s="294" t="str">
        <f ca="true">+IF(OFFSET('Sanitation Data'!$E$29,0,10*ROW('Sanitation Data'!E40))="","",OFFSET('Sanitation Data'!$E$29,0,10*ROW('Sanitation Data'!E40)))</f>
        <v/>
      </c>
      <c r="CR46" s="294" t="str">
        <f ca="true">+IF(OFFSET('Sanitation Data'!$E$30,0,10*ROW('Sanitation Data'!E40))="","",OFFSET('Sanitation Data'!$E$30,0,10*ROW('Sanitation Data'!E40)))</f>
        <v/>
      </c>
      <c r="CS46" s="294" t="str">
        <f ca="true">+IF(OFFSET('Sanitation Data'!$E$31,0,10*ROW('Sanitation Data'!E40))="","",OFFSET('Sanitation Data'!$E$31,0,10*ROW('Sanitation Data'!E40)))</f>
        <v/>
      </c>
      <c r="CT46" s="294" t="str">
        <f ca="true">+IF(OFFSET('Sanitation Data'!$E$32,0,10*ROW('Sanitation Data'!E40))="","",OFFSET('Sanitation Data'!$E$32,0,10*ROW('Sanitation Data'!E40)))</f>
        <v/>
      </c>
      <c r="CU46" s="294" t="str">
        <f ca="true">+IF(OFFSET('Sanitation Data'!$F$28,0,10*ROW('Sanitation Data'!F40))="","",OFFSET('Sanitation Data'!$F$28,0,10*ROW('Sanitation Data'!F40)))</f>
        <v/>
      </c>
      <c r="CV46" s="294" t="str">
        <f ca="true">+IF(OFFSET('Sanitation Data'!$F$29,0,10*ROW('Sanitation Data'!F40))="","",OFFSET('Sanitation Data'!$F$29,0,10*ROW('Sanitation Data'!F40)))</f>
        <v/>
      </c>
      <c r="CW46" s="294" t="str">
        <f ca="true">+IF(OFFSET('Sanitation Data'!$F$30,0,10*ROW('Sanitation Data'!F40))="","",OFFSET('Sanitation Data'!$F$30,0,10*ROW('Sanitation Data'!F40)))</f>
        <v/>
      </c>
      <c r="CX46" s="294" t="str">
        <f ca="true">+IF(OFFSET('Sanitation Data'!$F$31,0,10*ROW('Sanitation Data'!F40))="","",OFFSET('Sanitation Data'!$F$31,0,10*ROW('Sanitation Data'!F40)))</f>
        <v/>
      </c>
      <c r="CY46" s="294" t="str">
        <f ca="true">+IF(OFFSET('Sanitation Data'!$F$32,0,10*ROW('Sanitation Data'!F40))="","",OFFSET('Sanitation Data'!$F$32,0,10*ROW('Sanitation Data'!F40)))</f>
        <v/>
      </c>
      <c r="CZ46" s="294" t="str">
        <f ca="true">+IF(OFFSET('Sanitation Data'!$G$28,0,10*ROW('Sanitation Data'!G40))="","",OFFSET('Sanitation Data'!$G$28,0,10*ROW('Sanitation Data'!G40)))</f>
        <v/>
      </c>
      <c r="DA46" s="294" t="str">
        <f ca="true">+IF(OFFSET('Sanitation Data'!$G$29,0,10*ROW('Sanitation Data'!G40))="","",OFFSET('Sanitation Data'!$G$29,0,10*ROW('Sanitation Data'!G40)))</f>
        <v/>
      </c>
      <c r="DB46" s="294" t="str">
        <f ca="true">+IF(OFFSET('Sanitation Data'!$G$30,0,10*ROW('Sanitation Data'!G40))="","",OFFSET('Sanitation Data'!$G$30,0,10*ROW('Sanitation Data'!G40)))</f>
        <v/>
      </c>
      <c r="DC46" s="294" t="str">
        <f ca="true">+IF(OFFSET('Sanitation Data'!$G$31,0,10*ROW('Sanitation Data'!G40))="","",OFFSET('Sanitation Data'!$G$31,0,10*ROW('Sanitation Data'!G40)))</f>
        <v/>
      </c>
      <c r="DD46" s="294" t="str">
        <f ca="true">+IF(OFFSET('Sanitation Data'!$G$32,0,10*ROW('Sanitation Data'!G40))="","",OFFSET('Sanitation Data'!$G$32,0,10*ROW('Sanitation Data'!G40)))</f>
        <v/>
      </c>
      <c r="DE46" s="294" t="str">
        <f ca="true">+IF(OFFSET('Sanitation Data'!$H$28,0,10*ROW('Sanitation Data'!H40))="","",OFFSET('Sanitation Data'!$H$28,0,10*ROW('Sanitation Data'!H40)))</f>
        <v/>
      </c>
      <c r="DF46" s="294" t="str">
        <f ca="true">+IF(OFFSET('Sanitation Data'!$H$29,0,10*ROW('Sanitation Data'!H40))="","",OFFSET('Sanitation Data'!$H$29,0,10*ROW('Sanitation Data'!H40)))</f>
        <v/>
      </c>
      <c r="DG46" s="294" t="str">
        <f ca="true">+IF(OFFSET('Sanitation Data'!$H$30,0,10*ROW('Sanitation Data'!H40))="","",OFFSET('Sanitation Data'!$H$30,0,10*ROW('Sanitation Data'!H40)))</f>
        <v/>
      </c>
      <c r="DH46" s="294" t="str">
        <f ca="true">+IF(OFFSET('Sanitation Data'!$H$31,0,10*ROW('Sanitation Data'!H40))="","",OFFSET('Sanitation Data'!$H$31,0,10*ROW('Sanitation Data'!H40)))</f>
        <v/>
      </c>
      <c r="DI46" s="294" t="str">
        <f ca="true">+IF(OFFSET('Sanitation Data'!$H$32,0,10*ROW('Sanitation Data'!H40))="","",OFFSET('Sanitation Data'!$H$32,0,10*ROW('Sanitation Data'!H40)))</f>
        <v/>
      </c>
      <c r="DJ46" s="294" t="str">
        <f ca="true">+IF(OFFSET('Sanitation Data'!$I$28,0,10*ROW('Sanitation Data'!I40))="","",OFFSET('Sanitation Data'!$I$28,0,10*ROW('Sanitation Data'!I40)))</f>
        <v/>
      </c>
      <c r="DK46" s="294" t="str">
        <f ca="true">+IF(OFFSET('Sanitation Data'!$I$29,0,10*ROW('Sanitation Data'!I40))="","",OFFSET('Sanitation Data'!$I$29,0,10*ROW('Sanitation Data'!I40)))</f>
        <v/>
      </c>
      <c r="DL46" s="294" t="str">
        <f ca="true">+IF(OFFSET('Sanitation Data'!$I$30,0,10*ROW('Sanitation Data'!I40))="","",OFFSET('Sanitation Data'!$I$30,0,10*ROW('Sanitation Data'!I40)))</f>
        <v/>
      </c>
      <c r="DM46" s="294" t="str">
        <f ca="true">+IF(OFFSET('Sanitation Data'!$I$31,0,10*ROW('Sanitation Data'!I40))="","",OFFSET('Sanitation Data'!$I$31,0,10*ROW('Sanitation Data'!I40)))</f>
        <v/>
      </c>
      <c r="DN46" s="294" t="str">
        <f ca="true">+IF(OFFSET('Sanitation Data'!$I$32,0,10*ROW('Sanitation Data'!I40))="","",OFFSET('Sanitation Data'!$I$32,0,10*ROW('Sanitation Data'!I40)))</f>
        <v/>
      </c>
      <c r="DO46" s="294" t="str">
        <f ca="true">+IF(OFFSET('Hygiene Data'!$D$11,0,10*ROW('Hygiene Data'!D40))="","",OFFSET('Hygiene Data'!$D$11,0,10*ROW('Hygiene Data'!D40)))</f>
        <v/>
      </c>
      <c r="DP46" s="294" t="str">
        <f ca="true">+IF(OFFSET('Hygiene Data'!$D$12,0,10*ROW('Hygiene Data'!D40))="","",OFFSET('Hygiene Data'!$D$12,0,10*ROW('Hygiene Data'!D40)))</f>
        <v/>
      </c>
      <c r="DQ46" s="294" t="str">
        <f ca="true">+IF(OFFSET('Hygiene Data'!$D$13,0,10*ROW('Hygiene Data'!D40))="","",OFFSET('Hygiene Data'!$D$13,0,10*ROW('Hygiene Data'!D40)))</f>
        <v/>
      </c>
      <c r="DR46" s="294" t="str">
        <f ca="true">+IF(OFFSET('Hygiene Data'!$E$11,0,10*ROW('Hygiene Data'!E40))="","",OFFSET('Hygiene Data'!$E$11,0,10*ROW('Hygiene Data'!E40)))</f>
        <v/>
      </c>
      <c r="DS46" s="294" t="str">
        <f ca="true">+IF(OFFSET('Hygiene Data'!$E$12,0,10*ROW('Hygiene Data'!E40))="","",OFFSET('Hygiene Data'!$E$12,0,10*ROW('Hygiene Data'!E40)))</f>
        <v/>
      </c>
      <c r="DT46" s="294" t="str">
        <f ca="true">+IF(OFFSET('Hygiene Data'!$E$13,0,10*ROW('Hygiene Data'!E40))="","",OFFSET('Hygiene Data'!$E$13,0,10*ROW('Hygiene Data'!E40)))</f>
        <v/>
      </c>
      <c r="DU46" s="294" t="str">
        <f ca="true">+IF(OFFSET('Hygiene Data'!$F$11,0,10*ROW('Hygiene Data'!F40))="","",OFFSET('Hygiene Data'!$F$11,0,10*ROW('Hygiene Data'!F40)))</f>
        <v/>
      </c>
      <c r="DV46" s="294" t="str">
        <f ca="true">+IF(OFFSET('Hygiene Data'!$F$12,0,10*ROW('Hygiene Data'!F40))="","",OFFSET('Hygiene Data'!$F$12,0,10*ROW('Hygiene Data'!F40)))</f>
        <v/>
      </c>
      <c r="DW46" s="294" t="str">
        <f ca="true">+IF(OFFSET('Hygiene Data'!$F$13,0,10*ROW('Hygiene Data'!F40))="","",OFFSET('Hygiene Data'!$F$13,0,10*ROW('Hygiene Data'!F40)))</f>
        <v/>
      </c>
      <c r="DX46" s="294" t="str">
        <f ca="true">+IF(OFFSET('Hygiene Data'!$G$11,0,10*ROW('Hygiene Data'!G40))="","",OFFSET('Hygiene Data'!$G$11,0,10*ROW('Hygiene Data'!G40)))</f>
        <v/>
      </c>
      <c r="DY46" s="294" t="str">
        <f ca="true">+IF(OFFSET('Hygiene Data'!$G$12,0,10*ROW('Hygiene Data'!G40))="","",OFFSET('Hygiene Data'!$G$12,0,10*ROW('Hygiene Data'!G40)))</f>
        <v/>
      </c>
      <c r="DZ46" s="294" t="str">
        <f ca="true">+IF(OFFSET('Hygiene Data'!$G$13,0,10*ROW('Hygiene Data'!G40))="","",OFFSET('Hygiene Data'!$G$13,0,10*ROW('Hygiene Data'!G40)))</f>
        <v/>
      </c>
      <c r="EA46" s="294" t="str">
        <f ca="true">+IF(OFFSET('Hygiene Data'!$H$11,0,10*ROW('Hygiene Data'!H40))="","",OFFSET('Hygiene Data'!$H$11,0,10*ROW('Hygiene Data'!H40)))</f>
        <v/>
      </c>
      <c r="EB46" s="294" t="str">
        <f ca="true">+IF(OFFSET('Hygiene Data'!$H$12,0,10*ROW('Hygiene Data'!H40))="","",OFFSET('Hygiene Data'!$H$12,0,10*ROW('Hygiene Data'!H40)))</f>
        <v/>
      </c>
      <c r="EC46" s="294" t="str">
        <f ca="true">+IF(OFFSET('Hygiene Data'!$H$13,0,10*ROW('Hygiene Data'!H40))="","",OFFSET('Hygiene Data'!$H$13,0,10*ROW('Hygiene Data'!H40)))</f>
        <v/>
      </c>
      <c r="ED46" s="294" t="str">
        <f ca="true">+IF(OFFSET('Hygiene Data'!$I$11,0,10*ROW('Hygiene Data'!I40))="","",OFFSET('Hygiene Data'!$I$11,0,10*ROW('Hygiene Data'!I40)))</f>
        <v/>
      </c>
      <c r="EE46" s="294" t="str">
        <f ca="true">+IF(OFFSET('Hygiene Data'!$I$12,0,10*ROW('Hygiene Data'!I40))="","",OFFSET('Hygiene Data'!$I$12,0,10*ROW('Hygiene Data'!I40)))</f>
        <v/>
      </c>
      <c r="EF46" s="294"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50" t="str">
        <f t="shared" ca="true" si="0"/>
        <v/>
      </c>
      <c r="D47" s="98"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8"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8"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8"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8"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8"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8"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8"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8"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8"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8"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8"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8"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8"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8"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8"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8"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8"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9"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9"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9"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9"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9"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9"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9"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9"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9"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9"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9"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9"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9"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9"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9"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9"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9"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9"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9"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9"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9"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9"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9"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9"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9"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9"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9"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9"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9"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9"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0"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0"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0"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0"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0"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0"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0"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0"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0"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0"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0"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0"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0"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0"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0"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0"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0"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0"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4"/>
      <c r="BS47" s="294" t="str">
        <f ca="true">+IF(OFFSET('Water Data'!$D$27,0,10*ROW('Water Data'!D41))="","",OFFSET('Water Data'!$D$27,0,10*ROW('Water Data'!D41)))</f>
        <v/>
      </c>
      <c r="BT47" s="294" t="str">
        <f ca="true">+IF(OFFSET('Water Data'!$D$28,0,10*ROW('Water Data'!D41))="","",OFFSET('Water Data'!$D$28,0,10*ROW('Water Data'!D41)))</f>
        <v/>
      </c>
      <c r="BU47" s="294" t="str">
        <f ca="true">+IF(OFFSET('Water Data'!$D$29,0,10*ROW('Water Data'!D41))="","",OFFSET('Water Data'!$D$29,0,10*ROW('Water Data'!D41)))</f>
        <v/>
      </c>
      <c r="BV47" s="294" t="str">
        <f ca="true">+IF(OFFSET('Water Data'!$E$27,0,10*ROW('Water Data'!E41))="","",OFFSET('Water Data'!$E$27,0,10*ROW('Water Data'!E41)))</f>
        <v/>
      </c>
      <c r="BW47" s="294" t="str">
        <f ca="true">+IF(OFFSET('Water Data'!$E$28,0,10*ROW('Water Data'!E41))="","",OFFSET('Water Data'!$E$28,0,10*ROW('Water Data'!E41)))</f>
        <v/>
      </c>
      <c r="BX47" s="294" t="str">
        <f ca="true">+IF(OFFSET('Water Data'!$E$29,0,10*ROW('Water Data'!E41))="","",OFFSET('Water Data'!$E$29,0,10*ROW('Water Data'!E41)))</f>
        <v/>
      </c>
      <c r="BY47" s="294" t="str">
        <f ca="true">+IF(OFFSET('Water Data'!$F$27,0,10*ROW('Water Data'!F41))="","",OFFSET('Water Data'!$F$27,0,10*ROW('Water Data'!F41)))</f>
        <v/>
      </c>
      <c r="BZ47" s="294" t="str">
        <f ca="true">+IF(OFFSET('Water Data'!$F$28,0,10*ROW('Water Data'!F41))="","",OFFSET('Water Data'!$F$28,0,10*ROW('Water Data'!F41)))</f>
        <v/>
      </c>
      <c r="CA47" s="294" t="str">
        <f ca="true">+IF(OFFSET('Water Data'!$F$29,0,10*ROW('Water Data'!F41))="","",OFFSET('Water Data'!$F$29,0,10*ROW('Water Data'!F41)))</f>
        <v/>
      </c>
      <c r="CB47" s="294" t="str">
        <f ca="true">+IF(OFFSET('Water Data'!$G$27,0,10*ROW('Water Data'!G41))="","",OFFSET('Water Data'!$G$27,0,10*ROW('Water Data'!G41)))</f>
        <v/>
      </c>
      <c r="CC47" s="294" t="str">
        <f ca="true">+IF(OFFSET('Water Data'!$G$28,0,10*ROW('Water Data'!G41))="","",OFFSET('Water Data'!$G$28,0,10*ROW('Water Data'!G41)))</f>
        <v/>
      </c>
      <c r="CD47" s="294" t="str">
        <f ca="true">+IF(OFFSET('Water Data'!$G$29,0,10*ROW('Water Data'!G41))="","",OFFSET('Water Data'!$G$29,0,10*ROW('Water Data'!G41)))</f>
        <v/>
      </c>
      <c r="CE47" s="294" t="str">
        <f ca="true">+IF(OFFSET('Water Data'!$H$27,0,10*ROW('Water Data'!H41))="","",OFFSET('Water Data'!$H$27,0,10*ROW('Water Data'!H41)))</f>
        <v/>
      </c>
      <c r="CF47" s="294" t="str">
        <f ca="true">+IF(OFFSET('Water Data'!$H$28,0,10*ROW('Water Data'!H41))="","",OFFSET('Water Data'!$H$28,0,10*ROW('Water Data'!H41)))</f>
        <v/>
      </c>
      <c r="CG47" s="294" t="str">
        <f ca="true">+IF(OFFSET('Water Data'!$H$29,0,10*ROW('Water Data'!H41))="","",OFFSET('Water Data'!$H$29,0,10*ROW('Water Data'!H41)))</f>
        <v/>
      </c>
      <c r="CH47" s="294" t="str">
        <f ca="true">+IF(OFFSET('Water Data'!$I$27,0,10*ROW('Water Data'!I41))="","",OFFSET('Water Data'!$I$27,0,10*ROW('Water Data'!I41)))</f>
        <v/>
      </c>
      <c r="CI47" s="294" t="str">
        <f ca="true">+IF(OFFSET('Water Data'!$I$28,0,10*ROW('Water Data'!I41))="","",OFFSET('Water Data'!$I$28,0,10*ROW('Water Data'!I41)))</f>
        <v/>
      </c>
      <c r="CJ47" s="294" t="str">
        <f ca="true">+IF(OFFSET('Water Data'!$I$29,0,10*ROW('Water Data'!I41))="","",OFFSET('Water Data'!$I$29,0,10*ROW('Water Data'!I41)))</f>
        <v/>
      </c>
      <c r="CK47" s="294" t="str">
        <f ca="true">+IF(OFFSET('Sanitation Data'!$D$28,0,10*ROW('Sanitation Data'!D41))="","",OFFSET('Sanitation Data'!$D$28,0,10*ROW('Sanitation Data'!D41)))</f>
        <v/>
      </c>
      <c r="CL47" s="294" t="str">
        <f ca="true">+IF(OFFSET('Sanitation Data'!$D$29,0,10*ROW('Sanitation Data'!D41))="","",OFFSET('Sanitation Data'!$D$29,0,10*ROW('Sanitation Data'!D41)))</f>
        <v/>
      </c>
      <c r="CM47" s="294" t="str">
        <f ca="true">+IF(OFFSET('Sanitation Data'!$D$30,0,10*ROW('Sanitation Data'!D41))="","",OFFSET('Sanitation Data'!$D$30,0,10*ROW('Sanitation Data'!D41)))</f>
        <v/>
      </c>
      <c r="CN47" s="294" t="str">
        <f ca="true">+IF(OFFSET('Sanitation Data'!$D$31,0,10*ROW('Sanitation Data'!D41))="","",OFFSET('Sanitation Data'!$D$31,0,10*ROW('Sanitation Data'!D41)))</f>
        <v/>
      </c>
      <c r="CO47" s="294" t="str">
        <f ca="true">+IF(OFFSET('Sanitation Data'!$D$32,0,10*ROW('Sanitation Data'!D41))="","",OFFSET('Sanitation Data'!$D$32,0,10*ROW('Sanitation Data'!D41)))</f>
        <v/>
      </c>
      <c r="CP47" s="294" t="str">
        <f ca="true">+IF(OFFSET('Sanitation Data'!$E$28,0,10*ROW('Sanitation Data'!E41))="","",OFFSET('Sanitation Data'!$E$28,0,10*ROW('Sanitation Data'!E41)))</f>
        <v/>
      </c>
      <c r="CQ47" s="294" t="str">
        <f ca="true">+IF(OFFSET('Sanitation Data'!$E$29,0,10*ROW('Sanitation Data'!E41))="","",OFFSET('Sanitation Data'!$E$29,0,10*ROW('Sanitation Data'!E41)))</f>
        <v/>
      </c>
      <c r="CR47" s="294" t="str">
        <f ca="true">+IF(OFFSET('Sanitation Data'!$E$30,0,10*ROW('Sanitation Data'!E41))="","",OFFSET('Sanitation Data'!$E$30,0,10*ROW('Sanitation Data'!E41)))</f>
        <v/>
      </c>
      <c r="CS47" s="294" t="str">
        <f ca="true">+IF(OFFSET('Sanitation Data'!$E$31,0,10*ROW('Sanitation Data'!E41))="","",OFFSET('Sanitation Data'!$E$31,0,10*ROW('Sanitation Data'!E41)))</f>
        <v/>
      </c>
      <c r="CT47" s="294" t="str">
        <f ca="true">+IF(OFFSET('Sanitation Data'!$E$32,0,10*ROW('Sanitation Data'!E41))="","",OFFSET('Sanitation Data'!$E$32,0,10*ROW('Sanitation Data'!E41)))</f>
        <v/>
      </c>
      <c r="CU47" s="294" t="str">
        <f ca="true">+IF(OFFSET('Sanitation Data'!$F$28,0,10*ROW('Sanitation Data'!F41))="","",OFFSET('Sanitation Data'!$F$28,0,10*ROW('Sanitation Data'!F41)))</f>
        <v/>
      </c>
      <c r="CV47" s="294" t="str">
        <f ca="true">+IF(OFFSET('Sanitation Data'!$F$29,0,10*ROW('Sanitation Data'!F41))="","",OFFSET('Sanitation Data'!$F$29,0,10*ROW('Sanitation Data'!F41)))</f>
        <v/>
      </c>
      <c r="CW47" s="294" t="str">
        <f ca="true">+IF(OFFSET('Sanitation Data'!$F$30,0,10*ROW('Sanitation Data'!F41))="","",OFFSET('Sanitation Data'!$F$30,0,10*ROW('Sanitation Data'!F41)))</f>
        <v/>
      </c>
      <c r="CX47" s="294" t="str">
        <f ca="true">+IF(OFFSET('Sanitation Data'!$F$31,0,10*ROW('Sanitation Data'!F41))="","",OFFSET('Sanitation Data'!$F$31,0,10*ROW('Sanitation Data'!F41)))</f>
        <v/>
      </c>
      <c r="CY47" s="294" t="str">
        <f ca="true">+IF(OFFSET('Sanitation Data'!$F$32,0,10*ROW('Sanitation Data'!F41))="","",OFFSET('Sanitation Data'!$F$32,0,10*ROW('Sanitation Data'!F41)))</f>
        <v/>
      </c>
      <c r="CZ47" s="294" t="str">
        <f ca="true">+IF(OFFSET('Sanitation Data'!$G$28,0,10*ROW('Sanitation Data'!G41))="","",OFFSET('Sanitation Data'!$G$28,0,10*ROW('Sanitation Data'!G41)))</f>
        <v/>
      </c>
      <c r="DA47" s="294" t="str">
        <f ca="true">+IF(OFFSET('Sanitation Data'!$G$29,0,10*ROW('Sanitation Data'!G41))="","",OFFSET('Sanitation Data'!$G$29,0,10*ROW('Sanitation Data'!G41)))</f>
        <v/>
      </c>
      <c r="DB47" s="294" t="str">
        <f ca="true">+IF(OFFSET('Sanitation Data'!$G$30,0,10*ROW('Sanitation Data'!G41))="","",OFFSET('Sanitation Data'!$G$30,0,10*ROW('Sanitation Data'!G41)))</f>
        <v/>
      </c>
      <c r="DC47" s="294" t="str">
        <f ca="true">+IF(OFFSET('Sanitation Data'!$G$31,0,10*ROW('Sanitation Data'!G41))="","",OFFSET('Sanitation Data'!$G$31,0,10*ROW('Sanitation Data'!G41)))</f>
        <v/>
      </c>
      <c r="DD47" s="294" t="str">
        <f ca="true">+IF(OFFSET('Sanitation Data'!$G$32,0,10*ROW('Sanitation Data'!G41))="","",OFFSET('Sanitation Data'!$G$32,0,10*ROW('Sanitation Data'!G41)))</f>
        <v/>
      </c>
      <c r="DE47" s="294" t="str">
        <f ca="true">+IF(OFFSET('Sanitation Data'!$H$28,0,10*ROW('Sanitation Data'!H41))="","",OFFSET('Sanitation Data'!$H$28,0,10*ROW('Sanitation Data'!H41)))</f>
        <v/>
      </c>
      <c r="DF47" s="294" t="str">
        <f ca="true">+IF(OFFSET('Sanitation Data'!$H$29,0,10*ROW('Sanitation Data'!H41))="","",OFFSET('Sanitation Data'!$H$29,0,10*ROW('Sanitation Data'!H41)))</f>
        <v/>
      </c>
      <c r="DG47" s="294" t="str">
        <f ca="true">+IF(OFFSET('Sanitation Data'!$H$30,0,10*ROW('Sanitation Data'!H41))="","",OFFSET('Sanitation Data'!$H$30,0,10*ROW('Sanitation Data'!H41)))</f>
        <v/>
      </c>
      <c r="DH47" s="294" t="str">
        <f ca="true">+IF(OFFSET('Sanitation Data'!$H$31,0,10*ROW('Sanitation Data'!H41))="","",OFFSET('Sanitation Data'!$H$31,0,10*ROW('Sanitation Data'!H41)))</f>
        <v/>
      </c>
      <c r="DI47" s="294" t="str">
        <f ca="true">+IF(OFFSET('Sanitation Data'!$H$32,0,10*ROW('Sanitation Data'!H41))="","",OFFSET('Sanitation Data'!$H$32,0,10*ROW('Sanitation Data'!H41)))</f>
        <v/>
      </c>
      <c r="DJ47" s="294" t="str">
        <f ca="true">+IF(OFFSET('Sanitation Data'!$I$28,0,10*ROW('Sanitation Data'!I41))="","",OFFSET('Sanitation Data'!$I$28,0,10*ROW('Sanitation Data'!I41)))</f>
        <v/>
      </c>
      <c r="DK47" s="294" t="str">
        <f ca="true">+IF(OFFSET('Sanitation Data'!$I$29,0,10*ROW('Sanitation Data'!I41))="","",OFFSET('Sanitation Data'!$I$29,0,10*ROW('Sanitation Data'!I41)))</f>
        <v/>
      </c>
      <c r="DL47" s="294" t="str">
        <f ca="true">+IF(OFFSET('Sanitation Data'!$I$30,0,10*ROW('Sanitation Data'!I41))="","",OFFSET('Sanitation Data'!$I$30,0,10*ROW('Sanitation Data'!I41)))</f>
        <v/>
      </c>
      <c r="DM47" s="294" t="str">
        <f ca="true">+IF(OFFSET('Sanitation Data'!$I$31,0,10*ROW('Sanitation Data'!I41))="","",OFFSET('Sanitation Data'!$I$31,0,10*ROW('Sanitation Data'!I41)))</f>
        <v/>
      </c>
      <c r="DN47" s="294" t="str">
        <f ca="true">+IF(OFFSET('Sanitation Data'!$I$32,0,10*ROW('Sanitation Data'!I41))="","",OFFSET('Sanitation Data'!$I$32,0,10*ROW('Sanitation Data'!I41)))</f>
        <v/>
      </c>
      <c r="DO47" s="294" t="str">
        <f ca="true">+IF(OFFSET('Hygiene Data'!$D$11,0,10*ROW('Hygiene Data'!D41))="","",OFFSET('Hygiene Data'!$D$11,0,10*ROW('Hygiene Data'!D41)))</f>
        <v/>
      </c>
      <c r="DP47" s="294" t="str">
        <f ca="true">+IF(OFFSET('Hygiene Data'!$D$12,0,10*ROW('Hygiene Data'!D41))="","",OFFSET('Hygiene Data'!$D$12,0,10*ROW('Hygiene Data'!D41)))</f>
        <v/>
      </c>
      <c r="DQ47" s="294" t="str">
        <f ca="true">+IF(OFFSET('Hygiene Data'!$D$13,0,10*ROW('Hygiene Data'!D41))="","",OFFSET('Hygiene Data'!$D$13,0,10*ROW('Hygiene Data'!D41)))</f>
        <v/>
      </c>
      <c r="DR47" s="294" t="str">
        <f ca="true">+IF(OFFSET('Hygiene Data'!$E$11,0,10*ROW('Hygiene Data'!E41))="","",OFFSET('Hygiene Data'!$E$11,0,10*ROW('Hygiene Data'!E41)))</f>
        <v/>
      </c>
      <c r="DS47" s="294" t="str">
        <f ca="true">+IF(OFFSET('Hygiene Data'!$E$12,0,10*ROW('Hygiene Data'!E41))="","",OFFSET('Hygiene Data'!$E$12,0,10*ROW('Hygiene Data'!E41)))</f>
        <v/>
      </c>
      <c r="DT47" s="294" t="str">
        <f ca="true">+IF(OFFSET('Hygiene Data'!$E$13,0,10*ROW('Hygiene Data'!E41))="","",OFFSET('Hygiene Data'!$E$13,0,10*ROW('Hygiene Data'!E41)))</f>
        <v/>
      </c>
      <c r="DU47" s="294" t="str">
        <f ca="true">+IF(OFFSET('Hygiene Data'!$F$11,0,10*ROW('Hygiene Data'!F41))="","",OFFSET('Hygiene Data'!$F$11,0,10*ROW('Hygiene Data'!F41)))</f>
        <v/>
      </c>
      <c r="DV47" s="294" t="str">
        <f ca="true">+IF(OFFSET('Hygiene Data'!$F$12,0,10*ROW('Hygiene Data'!F41))="","",OFFSET('Hygiene Data'!$F$12,0,10*ROW('Hygiene Data'!F41)))</f>
        <v/>
      </c>
      <c r="DW47" s="294" t="str">
        <f ca="true">+IF(OFFSET('Hygiene Data'!$F$13,0,10*ROW('Hygiene Data'!F41))="","",OFFSET('Hygiene Data'!$F$13,0,10*ROW('Hygiene Data'!F41)))</f>
        <v/>
      </c>
      <c r="DX47" s="294" t="str">
        <f ca="true">+IF(OFFSET('Hygiene Data'!$G$11,0,10*ROW('Hygiene Data'!G41))="","",OFFSET('Hygiene Data'!$G$11,0,10*ROW('Hygiene Data'!G41)))</f>
        <v/>
      </c>
      <c r="DY47" s="294" t="str">
        <f ca="true">+IF(OFFSET('Hygiene Data'!$G$12,0,10*ROW('Hygiene Data'!G41))="","",OFFSET('Hygiene Data'!$G$12,0,10*ROW('Hygiene Data'!G41)))</f>
        <v/>
      </c>
      <c r="DZ47" s="294" t="str">
        <f ca="true">+IF(OFFSET('Hygiene Data'!$G$13,0,10*ROW('Hygiene Data'!G41))="","",OFFSET('Hygiene Data'!$G$13,0,10*ROW('Hygiene Data'!G41)))</f>
        <v/>
      </c>
      <c r="EA47" s="294" t="str">
        <f ca="true">+IF(OFFSET('Hygiene Data'!$H$11,0,10*ROW('Hygiene Data'!H41))="","",OFFSET('Hygiene Data'!$H$11,0,10*ROW('Hygiene Data'!H41)))</f>
        <v/>
      </c>
      <c r="EB47" s="294" t="str">
        <f ca="true">+IF(OFFSET('Hygiene Data'!$H$12,0,10*ROW('Hygiene Data'!H41))="","",OFFSET('Hygiene Data'!$H$12,0,10*ROW('Hygiene Data'!H41)))</f>
        <v/>
      </c>
      <c r="EC47" s="294" t="str">
        <f ca="true">+IF(OFFSET('Hygiene Data'!$H$13,0,10*ROW('Hygiene Data'!H41))="","",OFFSET('Hygiene Data'!$H$13,0,10*ROW('Hygiene Data'!H41)))</f>
        <v/>
      </c>
      <c r="ED47" s="294" t="str">
        <f ca="true">+IF(OFFSET('Hygiene Data'!$I$11,0,10*ROW('Hygiene Data'!I41))="","",OFFSET('Hygiene Data'!$I$11,0,10*ROW('Hygiene Data'!I41)))</f>
        <v/>
      </c>
      <c r="EE47" s="294" t="str">
        <f ca="true">+IF(OFFSET('Hygiene Data'!$I$12,0,10*ROW('Hygiene Data'!I41))="","",OFFSET('Hygiene Data'!$I$12,0,10*ROW('Hygiene Data'!I41)))</f>
        <v/>
      </c>
      <c r="EF47" s="294"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50" t="str">
        <f t="shared" ca="true" si="0"/>
        <v/>
      </c>
      <c r="D48" s="98"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8"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8"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8"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8"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8"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8"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8"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8"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8"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8"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8"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8"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8"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8"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8"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8"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8"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9"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9"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9"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9"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9"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9"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9"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9"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9"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9"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9"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9"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9"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9"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9"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9"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9"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9"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9"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9"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9"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9"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9"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9"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9"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9"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9"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9"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9"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9"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0"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0"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0"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0"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0"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0"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0"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0"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0"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0"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0"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0"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0"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0"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0"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0"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0"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0"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4"/>
      <c r="BS48" s="294" t="str">
        <f ca="true">+IF(OFFSET('Water Data'!$D$27,0,10*ROW('Water Data'!D42))="","",OFFSET('Water Data'!$D$27,0,10*ROW('Water Data'!D42)))</f>
        <v/>
      </c>
      <c r="BT48" s="294" t="str">
        <f ca="true">+IF(OFFSET('Water Data'!$D$28,0,10*ROW('Water Data'!D42))="","",OFFSET('Water Data'!$D$28,0,10*ROW('Water Data'!D42)))</f>
        <v/>
      </c>
      <c r="BU48" s="294" t="str">
        <f ca="true">+IF(OFFSET('Water Data'!$D$29,0,10*ROW('Water Data'!D42))="","",OFFSET('Water Data'!$D$29,0,10*ROW('Water Data'!D42)))</f>
        <v/>
      </c>
      <c r="BV48" s="294" t="str">
        <f ca="true">+IF(OFFSET('Water Data'!$E$27,0,10*ROW('Water Data'!E42))="","",OFFSET('Water Data'!$E$27,0,10*ROW('Water Data'!E42)))</f>
        <v/>
      </c>
      <c r="BW48" s="294" t="str">
        <f ca="true">+IF(OFFSET('Water Data'!$E$28,0,10*ROW('Water Data'!E42))="","",OFFSET('Water Data'!$E$28,0,10*ROW('Water Data'!E42)))</f>
        <v/>
      </c>
      <c r="BX48" s="294" t="str">
        <f ca="true">+IF(OFFSET('Water Data'!$E$29,0,10*ROW('Water Data'!E42))="","",OFFSET('Water Data'!$E$29,0,10*ROW('Water Data'!E42)))</f>
        <v/>
      </c>
      <c r="BY48" s="294" t="str">
        <f ca="true">+IF(OFFSET('Water Data'!$F$27,0,10*ROW('Water Data'!F42))="","",OFFSET('Water Data'!$F$27,0,10*ROW('Water Data'!F42)))</f>
        <v/>
      </c>
      <c r="BZ48" s="294" t="str">
        <f ca="true">+IF(OFFSET('Water Data'!$F$28,0,10*ROW('Water Data'!F42))="","",OFFSET('Water Data'!$F$28,0,10*ROW('Water Data'!F42)))</f>
        <v/>
      </c>
      <c r="CA48" s="294" t="str">
        <f ca="true">+IF(OFFSET('Water Data'!$F$29,0,10*ROW('Water Data'!F42))="","",OFFSET('Water Data'!$F$29,0,10*ROW('Water Data'!F42)))</f>
        <v/>
      </c>
      <c r="CB48" s="294" t="str">
        <f ca="true">+IF(OFFSET('Water Data'!$G$27,0,10*ROW('Water Data'!G42))="","",OFFSET('Water Data'!$G$27,0,10*ROW('Water Data'!G42)))</f>
        <v/>
      </c>
      <c r="CC48" s="294" t="str">
        <f ca="true">+IF(OFFSET('Water Data'!$G$28,0,10*ROW('Water Data'!G42))="","",OFFSET('Water Data'!$G$28,0,10*ROW('Water Data'!G42)))</f>
        <v/>
      </c>
      <c r="CD48" s="294" t="str">
        <f ca="true">+IF(OFFSET('Water Data'!$G$29,0,10*ROW('Water Data'!G42))="","",OFFSET('Water Data'!$G$29,0,10*ROW('Water Data'!G42)))</f>
        <v/>
      </c>
      <c r="CE48" s="294" t="str">
        <f ca="true">+IF(OFFSET('Water Data'!$H$27,0,10*ROW('Water Data'!H42))="","",OFFSET('Water Data'!$H$27,0,10*ROW('Water Data'!H42)))</f>
        <v/>
      </c>
      <c r="CF48" s="294" t="str">
        <f ca="true">+IF(OFFSET('Water Data'!$H$28,0,10*ROW('Water Data'!H42))="","",OFFSET('Water Data'!$H$28,0,10*ROW('Water Data'!H42)))</f>
        <v/>
      </c>
      <c r="CG48" s="294" t="str">
        <f ca="true">+IF(OFFSET('Water Data'!$H$29,0,10*ROW('Water Data'!H42))="","",OFFSET('Water Data'!$H$29,0,10*ROW('Water Data'!H42)))</f>
        <v/>
      </c>
      <c r="CH48" s="294" t="str">
        <f ca="true">+IF(OFFSET('Water Data'!$I$27,0,10*ROW('Water Data'!I42))="","",OFFSET('Water Data'!$I$27,0,10*ROW('Water Data'!I42)))</f>
        <v/>
      </c>
      <c r="CI48" s="294" t="str">
        <f ca="true">+IF(OFFSET('Water Data'!$I$28,0,10*ROW('Water Data'!I42))="","",OFFSET('Water Data'!$I$28,0,10*ROW('Water Data'!I42)))</f>
        <v/>
      </c>
      <c r="CJ48" s="294" t="str">
        <f ca="true">+IF(OFFSET('Water Data'!$I$29,0,10*ROW('Water Data'!I42))="","",OFFSET('Water Data'!$I$29,0,10*ROW('Water Data'!I42)))</f>
        <v/>
      </c>
      <c r="CK48" s="294" t="str">
        <f ca="true">+IF(OFFSET('Sanitation Data'!$D$28,0,10*ROW('Sanitation Data'!D42))="","",OFFSET('Sanitation Data'!$D$28,0,10*ROW('Sanitation Data'!D42)))</f>
        <v/>
      </c>
      <c r="CL48" s="294" t="str">
        <f ca="true">+IF(OFFSET('Sanitation Data'!$D$29,0,10*ROW('Sanitation Data'!D42))="","",OFFSET('Sanitation Data'!$D$29,0,10*ROW('Sanitation Data'!D42)))</f>
        <v/>
      </c>
      <c r="CM48" s="294" t="str">
        <f ca="true">+IF(OFFSET('Sanitation Data'!$D$30,0,10*ROW('Sanitation Data'!D42))="","",OFFSET('Sanitation Data'!$D$30,0,10*ROW('Sanitation Data'!D42)))</f>
        <v/>
      </c>
      <c r="CN48" s="294" t="str">
        <f ca="true">+IF(OFFSET('Sanitation Data'!$D$31,0,10*ROW('Sanitation Data'!D42))="","",OFFSET('Sanitation Data'!$D$31,0,10*ROW('Sanitation Data'!D42)))</f>
        <v/>
      </c>
      <c r="CO48" s="294" t="str">
        <f ca="true">+IF(OFFSET('Sanitation Data'!$D$32,0,10*ROW('Sanitation Data'!D42))="","",OFFSET('Sanitation Data'!$D$32,0,10*ROW('Sanitation Data'!D42)))</f>
        <v/>
      </c>
      <c r="CP48" s="294" t="str">
        <f ca="true">+IF(OFFSET('Sanitation Data'!$E$28,0,10*ROW('Sanitation Data'!E42))="","",OFFSET('Sanitation Data'!$E$28,0,10*ROW('Sanitation Data'!E42)))</f>
        <v/>
      </c>
      <c r="CQ48" s="294" t="str">
        <f ca="true">+IF(OFFSET('Sanitation Data'!$E$29,0,10*ROW('Sanitation Data'!E42))="","",OFFSET('Sanitation Data'!$E$29,0,10*ROW('Sanitation Data'!E42)))</f>
        <v/>
      </c>
      <c r="CR48" s="294" t="str">
        <f ca="true">+IF(OFFSET('Sanitation Data'!$E$30,0,10*ROW('Sanitation Data'!E42))="","",OFFSET('Sanitation Data'!$E$30,0,10*ROW('Sanitation Data'!E42)))</f>
        <v/>
      </c>
      <c r="CS48" s="294" t="str">
        <f ca="true">+IF(OFFSET('Sanitation Data'!$E$31,0,10*ROW('Sanitation Data'!E42))="","",OFFSET('Sanitation Data'!$E$31,0,10*ROW('Sanitation Data'!E42)))</f>
        <v/>
      </c>
      <c r="CT48" s="294" t="str">
        <f ca="true">+IF(OFFSET('Sanitation Data'!$E$32,0,10*ROW('Sanitation Data'!E42))="","",OFFSET('Sanitation Data'!$E$32,0,10*ROW('Sanitation Data'!E42)))</f>
        <v/>
      </c>
      <c r="CU48" s="294" t="str">
        <f ca="true">+IF(OFFSET('Sanitation Data'!$F$28,0,10*ROW('Sanitation Data'!F42))="","",OFFSET('Sanitation Data'!$F$28,0,10*ROW('Sanitation Data'!F42)))</f>
        <v/>
      </c>
      <c r="CV48" s="294" t="str">
        <f ca="true">+IF(OFFSET('Sanitation Data'!$F$29,0,10*ROW('Sanitation Data'!F42))="","",OFFSET('Sanitation Data'!$F$29,0,10*ROW('Sanitation Data'!F42)))</f>
        <v/>
      </c>
      <c r="CW48" s="294" t="str">
        <f ca="true">+IF(OFFSET('Sanitation Data'!$F$30,0,10*ROW('Sanitation Data'!F42))="","",OFFSET('Sanitation Data'!$F$30,0,10*ROW('Sanitation Data'!F42)))</f>
        <v/>
      </c>
      <c r="CX48" s="294" t="str">
        <f ca="true">+IF(OFFSET('Sanitation Data'!$F$31,0,10*ROW('Sanitation Data'!F42))="","",OFFSET('Sanitation Data'!$F$31,0,10*ROW('Sanitation Data'!F42)))</f>
        <v/>
      </c>
      <c r="CY48" s="294" t="str">
        <f ca="true">+IF(OFFSET('Sanitation Data'!$F$32,0,10*ROW('Sanitation Data'!F42))="","",OFFSET('Sanitation Data'!$F$32,0,10*ROW('Sanitation Data'!F42)))</f>
        <v/>
      </c>
      <c r="CZ48" s="294" t="str">
        <f ca="true">+IF(OFFSET('Sanitation Data'!$G$28,0,10*ROW('Sanitation Data'!G42))="","",OFFSET('Sanitation Data'!$G$28,0,10*ROW('Sanitation Data'!G42)))</f>
        <v/>
      </c>
      <c r="DA48" s="294" t="str">
        <f ca="true">+IF(OFFSET('Sanitation Data'!$G$29,0,10*ROW('Sanitation Data'!G42))="","",OFFSET('Sanitation Data'!$G$29,0,10*ROW('Sanitation Data'!G42)))</f>
        <v/>
      </c>
      <c r="DB48" s="294" t="str">
        <f ca="true">+IF(OFFSET('Sanitation Data'!$G$30,0,10*ROW('Sanitation Data'!G42))="","",OFFSET('Sanitation Data'!$G$30,0,10*ROW('Sanitation Data'!G42)))</f>
        <v/>
      </c>
      <c r="DC48" s="294" t="str">
        <f ca="true">+IF(OFFSET('Sanitation Data'!$G$31,0,10*ROW('Sanitation Data'!G42))="","",OFFSET('Sanitation Data'!$G$31,0,10*ROW('Sanitation Data'!G42)))</f>
        <v/>
      </c>
      <c r="DD48" s="294" t="str">
        <f ca="true">+IF(OFFSET('Sanitation Data'!$G$32,0,10*ROW('Sanitation Data'!G42))="","",OFFSET('Sanitation Data'!$G$32,0,10*ROW('Sanitation Data'!G42)))</f>
        <v/>
      </c>
      <c r="DE48" s="294" t="str">
        <f ca="true">+IF(OFFSET('Sanitation Data'!$H$28,0,10*ROW('Sanitation Data'!H42))="","",OFFSET('Sanitation Data'!$H$28,0,10*ROW('Sanitation Data'!H42)))</f>
        <v/>
      </c>
      <c r="DF48" s="294" t="str">
        <f ca="true">+IF(OFFSET('Sanitation Data'!$H$29,0,10*ROW('Sanitation Data'!H42))="","",OFFSET('Sanitation Data'!$H$29,0,10*ROW('Sanitation Data'!H42)))</f>
        <v/>
      </c>
      <c r="DG48" s="294" t="str">
        <f ca="true">+IF(OFFSET('Sanitation Data'!$H$30,0,10*ROW('Sanitation Data'!H42))="","",OFFSET('Sanitation Data'!$H$30,0,10*ROW('Sanitation Data'!H42)))</f>
        <v/>
      </c>
      <c r="DH48" s="294" t="str">
        <f ca="true">+IF(OFFSET('Sanitation Data'!$H$31,0,10*ROW('Sanitation Data'!H42))="","",OFFSET('Sanitation Data'!$H$31,0,10*ROW('Sanitation Data'!H42)))</f>
        <v/>
      </c>
      <c r="DI48" s="294" t="str">
        <f ca="true">+IF(OFFSET('Sanitation Data'!$H$32,0,10*ROW('Sanitation Data'!H42))="","",OFFSET('Sanitation Data'!$H$32,0,10*ROW('Sanitation Data'!H42)))</f>
        <v/>
      </c>
      <c r="DJ48" s="294" t="str">
        <f ca="true">+IF(OFFSET('Sanitation Data'!$I$28,0,10*ROW('Sanitation Data'!I42))="","",OFFSET('Sanitation Data'!$I$28,0,10*ROW('Sanitation Data'!I42)))</f>
        <v/>
      </c>
      <c r="DK48" s="294" t="str">
        <f ca="true">+IF(OFFSET('Sanitation Data'!$I$29,0,10*ROW('Sanitation Data'!I42))="","",OFFSET('Sanitation Data'!$I$29,0,10*ROW('Sanitation Data'!I42)))</f>
        <v/>
      </c>
      <c r="DL48" s="294" t="str">
        <f ca="true">+IF(OFFSET('Sanitation Data'!$I$30,0,10*ROW('Sanitation Data'!I42))="","",OFFSET('Sanitation Data'!$I$30,0,10*ROW('Sanitation Data'!I42)))</f>
        <v/>
      </c>
      <c r="DM48" s="294" t="str">
        <f ca="true">+IF(OFFSET('Sanitation Data'!$I$31,0,10*ROW('Sanitation Data'!I42))="","",OFFSET('Sanitation Data'!$I$31,0,10*ROW('Sanitation Data'!I42)))</f>
        <v/>
      </c>
      <c r="DN48" s="294" t="str">
        <f ca="true">+IF(OFFSET('Sanitation Data'!$I$32,0,10*ROW('Sanitation Data'!I42))="","",OFFSET('Sanitation Data'!$I$32,0,10*ROW('Sanitation Data'!I42)))</f>
        <v/>
      </c>
      <c r="DO48" s="294" t="str">
        <f ca="true">+IF(OFFSET('Hygiene Data'!$D$11,0,10*ROW('Hygiene Data'!D42))="","",OFFSET('Hygiene Data'!$D$11,0,10*ROW('Hygiene Data'!D42)))</f>
        <v/>
      </c>
      <c r="DP48" s="294" t="str">
        <f ca="true">+IF(OFFSET('Hygiene Data'!$D$12,0,10*ROW('Hygiene Data'!D42))="","",OFFSET('Hygiene Data'!$D$12,0,10*ROW('Hygiene Data'!D42)))</f>
        <v/>
      </c>
      <c r="DQ48" s="294" t="str">
        <f ca="true">+IF(OFFSET('Hygiene Data'!$D$13,0,10*ROW('Hygiene Data'!D42))="","",OFFSET('Hygiene Data'!$D$13,0,10*ROW('Hygiene Data'!D42)))</f>
        <v/>
      </c>
      <c r="DR48" s="294" t="str">
        <f ca="true">+IF(OFFSET('Hygiene Data'!$E$11,0,10*ROW('Hygiene Data'!E42))="","",OFFSET('Hygiene Data'!$E$11,0,10*ROW('Hygiene Data'!E42)))</f>
        <v/>
      </c>
      <c r="DS48" s="294" t="str">
        <f ca="true">+IF(OFFSET('Hygiene Data'!$E$12,0,10*ROW('Hygiene Data'!E42))="","",OFFSET('Hygiene Data'!$E$12,0,10*ROW('Hygiene Data'!E42)))</f>
        <v/>
      </c>
      <c r="DT48" s="294" t="str">
        <f ca="true">+IF(OFFSET('Hygiene Data'!$E$13,0,10*ROW('Hygiene Data'!E42))="","",OFFSET('Hygiene Data'!$E$13,0,10*ROW('Hygiene Data'!E42)))</f>
        <v/>
      </c>
      <c r="DU48" s="294" t="str">
        <f ca="true">+IF(OFFSET('Hygiene Data'!$F$11,0,10*ROW('Hygiene Data'!F42))="","",OFFSET('Hygiene Data'!$F$11,0,10*ROW('Hygiene Data'!F42)))</f>
        <v/>
      </c>
      <c r="DV48" s="294" t="str">
        <f ca="true">+IF(OFFSET('Hygiene Data'!$F$12,0,10*ROW('Hygiene Data'!F42))="","",OFFSET('Hygiene Data'!$F$12,0,10*ROW('Hygiene Data'!F42)))</f>
        <v/>
      </c>
      <c r="DW48" s="294" t="str">
        <f ca="true">+IF(OFFSET('Hygiene Data'!$F$13,0,10*ROW('Hygiene Data'!F42))="","",OFFSET('Hygiene Data'!$F$13,0,10*ROW('Hygiene Data'!F42)))</f>
        <v/>
      </c>
      <c r="DX48" s="294" t="str">
        <f ca="true">+IF(OFFSET('Hygiene Data'!$G$11,0,10*ROW('Hygiene Data'!G42))="","",OFFSET('Hygiene Data'!$G$11,0,10*ROW('Hygiene Data'!G42)))</f>
        <v/>
      </c>
      <c r="DY48" s="294" t="str">
        <f ca="true">+IF(OFFSET('Hygiene Data'!$G$12,0,10*ROW('Hygiene Data'!G42))="","",OFFSET('Hygiene Data'!$G$12,0,10*ROW('Hygiene Data'!G42)))</f>
        <v/>
      </c>
      <c r="DZ48" s="294" t="str">
        <f ca="true">+IF(OFFSET('Hygiene Data'!$G$13,0,10*ROW('Hygiene Data'!G42))="","",OFFSET('Hygiene Data'!$G$13,0,10*ROW('Hygiene Data'!G42)))</f>
        <v/>
      </c>
      <c r="EA48" s="294" t="str">
        <f ca="true">+IF(OFFSET('Hygiene Data'!$H$11,0,10*ROW('Hygiene Data'!H42))="","",OFFSET('Hygiene Data'!$H$11,0,10*ROW('Hygiene Data'!H42)))</f>
        <v/>
      </c>
      <c r="EB48" s="294" t="str">
        <f ca="true">+IF(OFFSET('Hygiene Data'!$H$12,0,10*ROW('Hygiene Data'!H42))="","",OFFSET('Hygiene Data'!$H$12,0,10*ROW('Hygiene Data'!H42)))</f>
        <v/>
      </c>
      <c r="EC48" s="294" t="str">
        <f ca="true">+IF(OFFSET('Hygiene Data'!$H$13,0,10*ROW('Hygiene Data'!H42))="","",OFFSET('Hygiene Data'!$H$13,0,10*ROW('Hygiene Data'!H42)))</f>
        <v/>
      </c>
      <c r="ED48" s="294" t="str">
        <f ca="true">+IF(OFFSET('Hygiene Data'!$I$11,0,10*ROW('Hygiene Data'!I42))="","",OFFSET('Hygiene Data'!$I$11,0,10*ROW('Hygiene Data'!I42)))</f>
        <v/>
      </c>
      <c r="EE48" s="294" t="str">
        <f ca="true">+IF(OFFSET('Hygiene Data'!$I$12,0,10*ROW('Hygiene Data'!I42))="","",OFFSET('Hygiene Data'!$I$12,0,10*ROW('Hygiene Data'!I42)))</f>
        <v/>
      </c>
      <c r="EF48" s="294"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50" t="str">
        <f t="shared" ca="true" si="0"/>
        <v/>
      </c>
      <c r="D49" s="98"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8"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8"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8"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8"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8"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8"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8"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8"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8"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8"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8"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8"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8"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8"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8"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8"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8"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9"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9"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9"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9"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9"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9"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9"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9"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9"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9"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9"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9"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9"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9"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9"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9"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9"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9"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9"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9"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9"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9"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9"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9"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9"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9"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9"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9"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9"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9"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0"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0"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0"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0"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0"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0"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0"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0"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0"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0"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0"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0"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0"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0"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0"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0"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0"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0"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4"/>
      <c r="BS49" s="294" t="str">
        <f ca="true">+IF(OFFSET('Water Data'!$D$27,0,10*ROW('Water Data'!D43))="","",OFFSET('Water Data'!$D$27,0,10*ROW('Water Data'!D43)))</f>
        <v/>
      </c>
      <c r="BT49" s="294" t="str">
        <f ca="true">+IF(OFFSET('Water Data'!$D$28,0,10*ROW('Water Data'!D43))="","",OFFSET('Water Data'!$D$28,0,10*ROW('Water Data'!D43)))</f>
        <v/>
      </c>
      <c r="BU49" s="294" t="str">
        <f ca="true">+IF(OFFSET('Water Data'!$D$29,0,10*ROW('Water Data'!D43))="","",OFFSET('Water Data'!$D$29,0,10*ROW('Water Data'!D43)))</f>
        <v/>
      </c>
      <c r="BV49" s="294" t="str">
        <f ca="true">+IF(OFFSET('Water Data'!$E$27,0,10*ROW('Water Data'!E43))="","",OFFSET('Water Data'!$E$27,0,10*ROW('Water Data'!E43)))</f>
        <v/>
      </c>
      <c r="BW49" s="294" t="str">
        <f ca="true">+IF(OFFSET('Water Data'!$E$28,0,10*ROW('Water Data'!E43))="","",OFFSET('Water Data'!$E$28,0,10*ROW('Water Data'!E43)))</f>
        <v/>
      </c>
      <c r="BX49" s="294" t="str">
        <f ca="true">+IF(OFFSET('Water Data'!$E$29,0,10*ROW('Water Data'!E43))="","",OFFSET('Water Data'!$E$29,0,10*ROW('Water Data'!E43)))</f>
        <v/>
      </c>
      <c r="BY49" s="294" t="str">
        <f ca="true">+IF(OFFSET('Water Data'!$F$27,0,10*ROW('Water Data'!F43))="","",OFFSET('Water Data'!$F$27,0,10*ROW('Water Data'!F43)))</f>
        <v/>
      </c>
      <c r="BZ49" s="294" t="str">
        <f ca="true">+IF(OFFSET('Water Data'!$F$28,0,10*ROW('Water Data'!F43))="","",OFFSET('Water Data'!$F$28,0,10*ROW('Water Data'!F43)))</f>
        <v/>
      </c>
      <c r="CA49" s="294" t="str">
        <f ca="true">+IF(OFFSET('Water Data'!$F$29,0,10*ROW('Water Data'!F43))="","",OFFSET('Water Data'!$F$29,0,10*ROW('Water Data'!F43)))</f>
        <v/>
      </c>
      <c r="CB49" s="294" t="str">
        <f ca="true">+IF(OFFSET('Water Data'!$G$27,0,10*ROW('Water Data'!G43))="","",OFFSET('Water Data'!$G$27,0,10*ROW('Water Data'!G43)))</f>
        <v/>
      </c>
      <c r="CC49" s="294" t="str">
        <f ca="true">+IF(OFFSET('Water Data'!$G$28,0,10*ROW('Water Data'!G43))="","",OFFSET('Water Data'!$G$28,0,10*ROW('Water Data'!G43)))</f>
        <v/>
      </c>
      <c r="CD49" s="294" t="str">
        <f ca="true">+IF(OFFSET('Water Data'!$G$29,0,10*ROW('Water Data'!G43))="","",OFFSET('Water Data'!$G$29,0,10*ROW('Water Data'!G43)))</f>
        <v/>
      </c>
      <c r="CE49" s="294" t="str">
        <f ca="true">+IF(OFFSET('Water Data'!$H$27,0,10*ROW('Water Data'!H43))="","",OFFSET('Water Data'!$H$27,0,10*ROW('Water Data'!H43)))</f>
        <v/>
      </c>
      <c r="CF49" s="294" t="str">
        <f ca="true">+IF(OFFSET('Water Data'!$H$28,0,10*ROW('Water Data'!H43))="","",OFFSET('Water Data'!$H$28,0,10*ROW('Water Data'!H43)))</f>
        <v/>
      </c>
      <c r="CG49" s="294" t="str">
        <f ca="true">+IF(OFFSET('Water Data'!$H$29,0,10*ROW('Water Data'!H43))="","",OFFSET('Water Data'!$H$29,0,10*ROW('Water Data'!H43)))</f>
        <v/>
      </c>
      <c r="CH49" s="294" t="str">
        <f ca="true">+IF(OFFSET('Water Data'!$I$27,0,10*ROW('Water Data'!I43))="","",OFFSET('Water Data'!$I$27,0,10*ROW('Water Data'!I43)))</f>
        <v/>
      </c>
      <c r="CI49" s="294" t="str">
        <f ca="true">+IF(OFFSET('Water Data'!$I$28,0,10*ROW('Water Data'!I43))="","",OFFSET('Water Data'!$I$28,0,10*ROW('Water Data'!I43)))</f>
        <v/>
      </c>
      <c r="CJ49" s="294" t="str">
        <f ca="true">+IF(OFFSET('Water Data'!$I$29,0,10*ROW('Water Data'!I43))="","",OFFSET('Water Data'!$I$29,0,10*ROW('Water Data'!I43)))</f>
        <v/>
      </c>
      <c r="CK49" s="294" t="str">
        <f ca="true">+IF(OFFSET('Sanitation Data'!$D$28,0,10*ROW('Sanitation Data'!D43))="","",OFFSET('Sanitation Data'!$D$28,0,10*ROW('Sanitation Data'!D43)))</f>
        <v/>
      </c>
      <c r="CL49" s="294" t="str">
        <f ca="true">+IF(OFFSET('Sanitation Data'!$D$29,0,10*ROW('Sanitation Data'!D43))="","",OFFSET('Sanitation Data'!$D$29,0,10*ROW('Sanitation Data'!D43)))</f>
        <v/>
      </c>
      <c r="CM49" s="294" t="str">
        <f ca="true">+IF(OFFSET('Sanitation Data'!$D$30,0,10*ROW('Sanitation Data'!D43))="","",OFFSET('Sanitation Data'!$D$30,0,10*ROW('Sanitation Data'!D43)))</f>
        <v/>
      </c>
      <c r="CN49" s="294" t="str">
        <f ca="true">+IF(OFFSET('Sanitation Data'!$D$31,0,10*ROW('Sanitation Data'!D43))="","",OFFSET('Sanitation Data'!$D$31,0,10*ROW('Sanitation Data'!D43)))</f>
        <v/>
      </c>
      <c r="CO49" s="294" t="str">
        <f ca="true">+IF(OFFSET('Sanitation Data'!$D$32,0,10*ROW('Sanitation Data'!D43))="","",OFFSET('Sanitation Data'!$D$32,0,10*ROW('Sanitation Data'!D43)))</f>
        <v/>
      </c>
      <c r="CP49" s="294" t="str">
        <f ca="true">+IF(OFFSET('Sanitation Data'!$E$28,0,10*ROW('Sanitation Data'!E43))="","",OFFSET('Sanitation Data'!$E$28,0,10*ROW('Sanitation Data'!E43)))</f>
        <v/>
      </c>
      <c r="CQ49" s="294" t="str">
        <f ca="true">+IF(OFFSET('Sanitation Data'!$E$29,0,10*ROW('Sanitation Data'!E43))="","",OFFSET('Sanitation Data'!$E$29,0,10*ROW('Sanitation Data'!E43)))</f>
        <v/>
      </c>
      <c r="CR49" s="294" t="str">
        <f ca="true">+IF(OFFSET('Sanitation Data'!$E$30,0,10*ROW('Sanitation Data'!E43))="","",OFFSET('Sanitation Data'!$E$30,0,10*ROW('Sanitation Data'!E43)))</f>
        <v/>
      </c>
      <c r="CS49" s="294" t="str">
        <f ca="true">+IF(OFFSET('Sanitation Data'!$E$31,0,10*ROW('Sanitation Data'!E43))="","",OFFSET('Sanitation Data'!$E$31,0,10*ROW('Sanitation Data'!E43)))</f>
        <v/>
      </c>
      <c r="CT49" s="294" t="str">
        <f ca="true">+IF(OFFSET('Sanitation Data'!$E$32,0,10*ROW('Sanitation Data'!E43))="","",OFFSET('Sanitation Data'!$E$32,0,10*ROW('Sanitation Data'!E43)))</f>
        <v/>
      </c>
      <c r="CU49" s="294" t="str">
        <f ca="true">+IF(OFFSET('Sanitation Data'!$F$28,0,10*ROW('Sanitation Data'!F43))="","",OFFSET('Sanitation Data'!$F$28,0,10*ROW('Sanitation Data'!F43)))</f>
        <v/>
      </c>
      <c r="CV49" s="294" t="str">
        <f ca="true">+IF(OFFSET('Sanitation Data'!$F$29,0,10*ROW('Sanitation Data'!F43))="","",OFFSET('Sanitation Data'!$F$29,0,10*ROW('Sanitation Data'!F43)))</f>
        <v/>
      </c>
      <c r="CW49" s="294" t="str">
        <f ca="true">+IF(OFFSET('Sanitation Data'!$F$30,0,10*ROW('Sanitation Data'!F43))="","",OFFSET('Sanitation Data'!$F$30,0,10*ROW('Sanitation Data'!F43)))</f>
        <v/>
      </c>
      <c r="CX49" s="294" t="str">
        <f ca="true">+IF(OFFSET('Sanitation Data'!$F$31,0,10*ROW('Sanitation Data'!F43))="","",OFFSET('Sanitation Data'!$F$31,0,10*ROW('Sanitation Data'!F43)))</f>
        <v/>
      </c>
      <c r="CY49" s="294" t="str">
        <f ca="true">+IF(OFFSET('Sanitation Data'!$F$32,0,10*ROW('Sanitation Data'!F43))="","",OFFSET('Sanitation Data'!$F$32,0,10*ROW('Sanitation Data'!F43)))</f>
        <v/>
      </c>
      <c r="CZ49" s="294" t="str">
        <f ca="true">+IF(OFFSET('Sanitation Data'!$G$28,0,10*ROW('Sanitation Data'!G43))="","",OFFSET('Sanitation Data'!$G$28,0,10*ROW('Sanitation Data'!G43)))</f>
        <v/>
      </c>
      <c r="DA49" s="294" t="str">
        <f ca="true">+IF(OFFSET('Sanitation Data'!$G$29,0,10*ROW('Sanitation Data'!G43))="","",OFFSET('Sanitation Data'!$G$29,0,10*ROW('Sanitation Data'!G43)))</f>
        <v/>
      </c>
      <c r="DB49" s="294" t="str">
        <f ca="true">+IF(OFFSET('Sanitation Data'!$G$30,0,10*ROW('Sanitation Data'!G43))="","",OFFSET('Sanitation Data'!$G$30,0,10*ROW('Sanitation Data'!G43)))</f>
        <v/>
      </c>
      <c r="DC49" s="294" t="str">
        <f ca="true">+IF(OFFSET('Sanitation Data'!$G$31,0,10*ROW('Sanitation Data'!G43))="","",OFFSET('Sanitation Data'!$G$31,0,10*ROW('Sanitation Data'!G43)))</f>
        <v/>
      </c>
      <c r="DD49" s="294" t="str">
        <f ca="true">+IF(OFFSET('Sanitation Data'!$G$32,0,10*ROW('Sanitation Data'!G43))="","",OFFSET('Sanitation Data'!$G$32,0,10*ROW('Sanitation Data'!G43)))</f>
        <v/>
      </c>
      <c r="DE49" s="294" t="str">
        <f ca="true">+IF(OFFSET('Sanitation Data'!$H$28,0,10*ROW('Sanitation Data'!H43))="","",OFFSET('Sanitation Data'!$H$28,0,10*ROW('Sanitation Data'!H43)))</f>
        <v/>
      </c>
      <c r="DF49" s="294" t="str">
        <f ca="true">+IF(OFFSET('Sanitation Data'!$H$29,0,10*ROW('Sanitation Data'!H43))="","",OFFSET('Sanitation Data'!$H$29,0,10*ROW('Sanitation Data'!H43)))</f>
        <v/>
      </c>
      <c r="DG49" s="294" t="str">
        <f ca="true">+IF(OFFSET('Sanitation Data'!$H$30,0,10*ROW('Sanitation Data'!H43))="","",OFFSET('Sanitation Data'!$H$30,0,10*ROW('Sanitation Data'!H43)))</f>
        <v/>
      </c>
      <c r="DH49" s="294" t="str">
        <f ca="true">+IF(OFFSET('Sanitation Data'!$H$31,0,10*ROW('Sanitation Data'!H43))="","",OFFSET('Sanitation Data'!$H$31,0,10*ROW('Sanitation Data'!H43)))</f>
        <v/>
      </c>
      <c r="DI49" s="294" t="str">
        <f ca="true">+IF(OFFSET('Sanitation Data'!$H$32,0,10*ROW('Sanitation Data'!H43))="","",OFFSET('Sanitation Data'!$H$32,0,10*ROW('Sanitation Data'!H43)))</f>
        <v/>
      </c>
      <c r="DJ49" s="294" t="str">
        <f ca="true">+IF(OFFSET('Sanitation Data'!$I$28,0,10*ROW('Sanitation Data'!I43))="","",OFFSET('Sanitation Data'!$I$28,0,10*ROW('Sanitation Data'!I43)))</f>
        <v/>
      </c>
      <c r="DK49" s="294" t="str">
        <f ca="true">+IF(OFFSET('Sanitation Data'!$I$29,0,10*ROW('Sanitation Data'!I43))="","",OFFSET('Sanitation Data'!$I$29,0,10*ROW('Sanitation Data'!I43)))</f>
        <v/>
      </c>
      <c r="DL49" s="294" t="str">
        <f ca="true">+IF(OFFSET('Sanitation Data'!$I$30,0,10*ROW('Sanitation Data'!I43))="","",OFFSET('Sanitation Data'!$I$30,0,10*ROW('Sanitation Data'!I43)))</f>
        <v/>
      </c>
      <c r="DM49" s="294" t="str">
        <f ca="true">+IF(OFFSET('Sanitation Data'!$I$31,0,10*ROW('Sanitation Data'!I43))="","",OFFSET('Sanitation Data'!$I$31,0,10*ROW('Sanitation Data'!I43)))</f>
        <v/>
      </c>
      <c r="DN49" s="294" t="str">
        <f ca="true">+IF(OFFSET('Sanitation Data'!$I$32,0,10*ROW('Sanitation Data'!I43))="","",OFFSET('Sanitation Data'!$I$32,0,10*ROW('Sanitation Data'!I43)))</f>
        <v/>
      </c>
      <c r="DO49" s="294" t="str">
        <f ca="true">+IF(OFFSET('Hygiene Data'!$D$11,0,10*ROW('Hygiene Data'!D43))="","",OFFSET('Hygiene Data'!$D$11,0,10*ROW('Hygiene Data'!D43)))</f>
        <v/>
      </c>
      <c r="DP49" s="294" t="str">
        <f ca="true">+IF(OFFSET('Hygiene Data'!$D$12,0,10*ROW('Hygiene Data'!D43))="","",OFFSET('Hygiene Data'!$D$12,0,10*ROW('Hygiene Data'!D43)))</f>
        <v/>
      </c>
      <c r="DQ49" s="294" t="str">
        <f ca="true">+IF(OFFSET('Hygiene Data'!$D$13,0,10*ROW('Hygiene Data'!D43))="","",OFFSET('Hygiene Data'!$D$13,0,10*ROW('Hygiene Data'!D43)))</f>
        <v/>
      </c>
      <c r="DR49" s="294" t="str">
        <f ca="true">+IF(OFFSET('Hygiene Data'!$E$11,0,10*ROW('Hygiene Data'!E43))="","",OFFSET('Hygiene Data'!$E$11,0,10*ROW('Hygiene Data'!E43)))</f>
        <v/>
      </c>
      <c r="DS49" s="294" t="str">
        <f ca="true">+IF(OFFSET('Hygiene Data'!$E$12,0,10*ROW('Hygiene Data'!E43))="","",OFFSET('Hygiene Data'!$E$12,0,10*ROW('Hygiene Data'!E43)))</f>
        <v/>
      </c>
      <c r="DT49" s="294" t="str">
        <f ca="true">+IF(OFFSET('Hygiene Data'!$E$13,0,10*ROW('Hygiene Data'!E43))="","",OFFSET('Hygiene Data'!$E$13,0,10*ROW('Hygiene Data'!E43)))</f>
        <v/>
      </c>
      <c r="DU49" s="294" t="str">
        <f ca="true">+IF(OFFSET('Hygiene Data'!$F$11,0,10*ROW('Hygiene Data'!F43))="","",OFFSET('Hygiene Data'!$F$11,0,10*ROW('Hygiene Data'!F43)))</f>
        <v/>
      </c>
      <c r="DV49" s="294" t="str">
        <f ca="true">+IF(OFFSET('Hygiene Data'!$F$12,0,10*ROW('Hygiene Data'!F43))="","",OFFSET('Hygiene Data'!$F$12,0,10*ROW('Hygiene Data'!F43)))</f>
        <v/>
      </c>
      <c r="DW49" s="294" t="str">
        <f ca="true">+IF(OFFSET('Hygiene Data'!$F$13,0,10*ROW('Hygiene Data'!F43))="","",OFFSET('Hygiene Data'!$F$13,0,10*ROW('Hygiene Data'!F43)))</f>
        <v/>
      </c>
      <c r="DX49" s="294" t="str">
        <f ca="true">+IF(OFFSET('Hygiene Data'!$G$11,0,10*ROW('Hygiene Data'!G43))="","",OFFSET('Hygiene Data'!$G$11,0,10*ROW('Hygiene Data'!G43)))</f>
        <v/>
      </c>
      <c r="DY49" s="294" t="str">
        <f ca="true">+IF(OFFSET('Hygiene Data'!$G$12,0,10*ROW('Hygiene Data'!G43))="","",OFFSET('Hygiene Data'!$G$12,0,10*ROW('Hygiene Data'!G43)))</f>
        <v/>
      </c>
      <c r="DZ49" s="294" t="str">
        <f ca="true">+IF(OFFSET('Hygiene Data'!$G$13,0,10*ROW('Hygiene Data'!G43))="","",OFFSET('Hygiene Data'!$G$13,0,10*ROW('Hygiene Data'!G43)))</f>
        <v/>
      </c>
      <c r="EA49" s="294" t="str">
        <f ca="true">+IF(OFFSET('Hygiene Data'!$H$11,0,10*ROW('Hygiene Data'!H43))="","",OFFSET('Hygiene Data'!$H$11,0,10*ROW('Hygiene Data'!H43)))</f>
        <v/>
      </c>
      <c r="EB49" s="294" t="str">
        <f ca="true">+IF(OFFSET('Hygiene Data'!$H$12,0,10*ROW('Hygiene Data'!H43))="","",OFFSET('Hygiene Data'!$H$12,0,10*ROW('Hygiene Data'!H43)))</f>
        <v/>
      </c>
      <c r="EC49" s="294" t="str">
        <f ca="true">+IF(OFFSET('Hygiene Data'!$H$13,0,10*ROW('Hygiene Data'!H43))="","",OFFSET('Hygiene Data'!$H$13,0,10*ROW('Hygiene Data'!H43)))</f>
        <v/>
      </c>
      <c r="ED49" s="294" t="str">
        <f ca="true">+IF(OFFSET('Hygiene Data'!$I$11,0,10*ROW('Hygiene Data'!I43))="","",OFFSET('Hygiene Data'!$I$11,0,10*ROW('Hygiene Data'!I43)))</f>
        <v/>
      </c>
      <c r="EE49" s="294" t="str">
        <f ca="true">+IF(OFFSET('Hygiene Data'!$I$12,0,10*ROW('Hygiene Data'!I43))="","",OFFSET('Hygiene Data'!$I$12,0,10*ROW('Hygiene Data'!I43)))</f>
        <v/>
      </c>
      <c r="EF49" s="294"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50" t="str">
        <f t="shared" ca="true" si="0"/>
        <v/>
      </c>
      <c r="D50" s="98"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8"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8"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8"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8"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8"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8"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8"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8"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8"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8"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8"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8"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8"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8"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8"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8"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8"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9"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9"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9"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9"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9"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9"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9"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9"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9"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9"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9"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9"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9"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9"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9"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9"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9"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9"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9"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9"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9"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9"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9"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9"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9"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9"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9"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9"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9"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9"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0"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0"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0"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0"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0"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0"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0"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0"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0"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0"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0"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0"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0"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0"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0"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0"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0"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0"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4"/>
      <c r="BS50" s="294" t="str">
        <f ca="true">+IF(OFFSET('Water Data'!$D$27,0,10*ROW('Water Data'!D44))="","",OFFSET('Water Data'!$D$27,0,10*ROW('Water Data'!D44)))</f>
        <v/>
      </c>
      <c r="BT50" s="294" t="str">
        <f ca="true">+IF(OFFSET('Water Data'!$D$28,0,10*ROW('Water Data'!D44))="","",OFFSET('Water Data'!$D$28,0,10*ROW('Water Data'!D44)))</f>
        <v/>
      </c>
      <c r="BU50" s="294" t="str">
        <f ca="true">+IF(OFFSET('Water Data'!$D$29,0,10*ROW('Water Data'!D44))="","",OFFSET('Water Data'!$D$29,0,10*ROW('Water Data'!D44)))</f>
        <v/>
      </c>
      <c r="BV50" s="294" t="str">
        <f ca="true">+IF(OFFSET('Water Data'!$E$27,0,10*ROW('Water Data'!E44))="","",OFFSET('Water Data'!$E$27,0,10*ROW('Water Data'!E44)))</f>
        <v/>
      </c>
      <c r="BW50" s="294" t="str">
        <f ca="true">+IF(OFFSET('Water Data'!$E$28,0,10*ROW('Water Data'!E44))="","",OFFSET('Water Data'!$E$28,0,10*ROW('Water Data'!E44)))</f>
        <v/>
      </c>
      <c r="BX50" s="294" t="str">
        <f ca="true">+IF(OFFSET('Water Data'!$E$29,0,10*ROW('Water Data'!E44))="","",OFFSET('Water Data'!$E$29,0,10*ROW('Water Data'!E44)))</f>
        <v/>
      </c>
      <c r="BY50" s="294" t="str">
        <f ca="true">+IF(OFFSET('Water Data'!$F$27,0,10*ROW('Water Data'!F44))="","",OFFSET('Water Data'!$F$27,0,10*ROW('Water Data'!F44)))</f>
        <v/>
      </c>
      <c r="BZ50" s="294" t="str">
        <f ca="true">+IF(OFFSET('Water Data'!$F$28,0,10*ROW('Water Data'!F44))="","",OFFSET('Water Data'!$F$28,0,10*ROW('Water Data'!F44)))</f>
        <v/>
      </c>
      <c r="CA50" s="294" t="str">
        <f ca="true">+IF(OFFSET('Water Data'!$F$29,0,10*ROW('Water Data'!F44))="","",OFFSET('Water Data'!$F$29,0,10*ROW('Water Data'!F44)))</f>
        <v/>
      </c>
      <c r="CB50" s="294" t="str">
        <f ca="true">+IF(OFFSET('Water Data'!$G$27,0,10*ROW('Water Data'!G44))="","",OFFSET('Water Data'!$G$27,0,10*ROW('Water Data'!G44)))</f>
        <v/>
      </c>
      <c r="CC50" s="294" t="str">
        <f ca="true">+IF(OFFSET('Water Data'!$G$28,0,10*ROW('Water Data'!G44))="","",OFFSET('Water Data'!$G$28,0,10*ROW('Water Data'!G44)))</f>
        <v/>
      </c>
      <c r="CD50" s="294" t="str">
        <f ca="true">+IF(OFFSET('Water Data'!$G$29,0,10*ROW('Water Data'!G44))="","",OFFSET('Water Data'!$G$29,0,10*ROW('Water Data'!G44)))</f>
        <v/>
      </c>
      <c r="CE50" s="294" t="str">
        <f ca="true">+IF(OFFSET('Water Data'!$H$27,0,10*ROW('Water Data'!H44))="","",OFFSET('Water Data'!$H$27,0,10*ROW('Water Data'!H44)))</f>
        <v/>
      </c>
      <c r="CF50" s="294" t="str">
        <f ca="true">+IF(OFFSET('Water Data'!$H$28,0,10*ROW('Water Data'!H44))="","",OFFSET('Water Data'!$H$28,0,10*ROW('Water Data'!H44)))</f>
        <v/>
      </c>
      <c r="CG50" s="294" t="str">
        <f ca="true">+IF(OFFSET('Water Data'!$H$29,0,10*ROW('Water Data'!H44))="","",OFFSET('Water Data'!$H$29,0,10*ROW('Water Data'!H44)))</f>
        <v/>
      </c>
      <c r="CH50" s="294" t="str">
        <f ca="true">+IF(OFFSET('Water Data'!$I$27,0,10*ROW('Water Data'!I44))="","",OFFSET('Water Data'!$I$27,0,10*ROW('Water Data'!I44)))</f>
        <v/>
      </c>
      <c r="CI50" s="294" t="str">
        <f ca="true">+IF(OFFSET('Water Data'!$I$28,0,10*ROW('Water Data'!I44))="","",OFFSET('Water Data'!$I$28,0,10*ROW('Water Data'!I44)))</f>
        <v/>
      </c>
      <c r="CJ50" s="294" t="str">
        <f ca="true">+IF(OFFSET('Water Data'!$I$29,0,10*ROW('Water Data'!I44))="","",OFFSET('Water Data'!$I$29,0,10*ROW('Water Data'!I44)))</f>
        <v/>
      </c>
      <c r="CK50" s="294" t="str">
        <f ca="true">+IF(OFFSET('Sanitation Data'!$D$28,0,10*ROW('Sanitation Data'!D44))="","",OFFSET('Sanitation Data'!$D$28,0,10*ROW('Sanitation Data'!D44)))</f>
        <v/>
      </c>
      <c r="CL50" s="294" t="str">
        <f ca="true">+IF(OFFSET('Sanitation Data'!$D$29,0,10*ROW('Sanitation Data'!D44))="","",OFFSET('Sanitation Data'!$D$29,0,10*ROW('Sanitation Data'!D44)))</f>
        <v/>
      </c>
      <c r="CM50" s="294" t="str">
        <f ca="true">+IF(OFFSET('Sanitation Data'!$D$30,0,10*ROW('Sanitation Data'!D44))="","",OFFSET('Sanitation Data'!$D$30,0,10*ROW('Sanitation Data'!D44)))</f>
        <v/>
      </c>
      <c r="CN50" s="294" t="str">
        <f ca="true">+IF(OFFSET('Sanitation Data'!$D$31,0,10*ROW('Sanitation Data'!D44))="","",OFFSET('Sanitation Data'!$D$31,0,10*ROW('Sanitation Data'!D44)))</f>
        <v/>
      </c>
      <c r="CO50" s="294" t="str">
        <f ca="true">+IF(OFFSET('Sanitation Data'!$D$32,0,10*ROW('Sanitation Data'!D44))="","",OFFSET('Sanitation Data'!$D$32,0,10*ROW('Sanitation Data'!D44)))</f>
        <v/>
      </c>
      <c r="CP50" s="294" t="str">
        <f ca="true">+IF(OFFSET('Sanitation Data'!$E$28,0,10*ROW('Sanitation Data'!E44))="","",OFFSET('Sanitation Data'!$E$28,0,10*ROW('Sanitation Data'!E44)))</f>
        <v/>
      </c>
      <c r="CQ50" s="294" t="str">
        <f ca="true">+IF(OFFSET('Sanitation Data'!$E$29,0,10*ROW('Sanitation Data'!E44))="","",OFFSET('Sanitation Data'!$E$29,0,10*ROW('Sanitation Data'!E44)))</f>
        <v/>
      </c>
      <c r="CR50" s="294" t="str">
        <f ca="true">+IF(OFFSET('Sanitation Data'!$E$30,0,10*ROW('Sanitation Data'!E44))="","",OFFSET('Sanitation Data'!$E$30,0,10*ROW('Sanitation Data'!E44)))</f>
        <v/>
      </c>
      <c r="CS50" s="294" t="str">
        <f ca="true">+IF(OFFSET('Sanitation Data'!$E$31,0,10*ROW('Sanitation Data'!E44))="","",OFFSET('Sanitation Data'!$E$31,0,10*ROW('Sanitation Data'!E44)))</f>
        <v/>
      </c>
      <c r="CT50" s="294" t="str">
        <f ca="true">+IF(OFFSET('Sanitation Data'!$E$32,0,10*ROW('Sanitation Data'!E44))="","",OFFSET('Sanitation Data'!$E$32,0,10*ROW('Sanitation Data'!E44)))</f>
        <v/>
      </c>
      <c r="CU50" s="294" t="str">
        <f ca="true">+IF(OFFSET('Sanitation Data'!$F$28,0,10*ROW('Sanitation Data'!F44))="","",OFFSET('Sanitation Data'!$F$28,0,10*ROW('Sanitation Data'!F44)))</f>
        <v/>
      </c>
      <c r="CV50" s="294" t="str">
        <f ca="true">+IF(OFFSET('Sanitation Data'!$F$29,0,10*ROW('Sanitation Data'!F44))="","",OFFSET('Sanitation Data'!$F$29,0,10*ROW('Sanitation Data'!F44)))</f>
        <v/>
      </c>
      <c r="CW50" s="294" t="str">
        <f ca="true">+IF(OFFSET('Sanitation Data'!$F$30,0,10*ROW('Sanitation Data'!F44))="","",OFFSET('Sanitation Data'!$F$30,0,10*ROW('Sanitation Data'!F44)))</f>
        <v/>
      </c>
      <c r="CX50" s="294" t="str">
        <f ca="true">+IF(OFFSET('Sanitation Data'!$F$31,0,10*ROW('Sanitation Data'!F44))="","",OFFSET('Sanitation Data'!$F$31,0,10*ROW('Sanitation Data'!F44)))</f>
        <v/>
      </c>
      <c r="CY50" s="294" t="str">
        <f ca="true">+IF(OFFSET('Sanitation Data'!$F$32,0,10*ROW('Sanitation Data'!F44))="","",OFFSET('Sanitation Data'!$F$32,0,10*ROW('Sanitation Data'!F44)))</f>
        <v/>
      </c>
      <c r="CZ50" s="294" t="str">
        <f ca="true">+IF(OFFSET('Sanitation Data'!$G$28,0,10*ROW('Sanitation Data'!G44))="","",OFFSET('Sanitation Data'!$G$28,0,10*ROW('Sanitation Data'!G44)))</f>
        <v/>
      </c>
      <c r="DA50" s="294" t="str">
        <f ca="true">+IF(OFFSET('Sanitation Data'!$G$29,0,10*ROW('Sanitation Data'!G44))="","",OFFSET('Sanitation Data'!$G$29,0,10*ROW('Sanitation Data'!G44)))</f>
        <v/>
      </c>
      <c r="DB50" s="294" t="str">
        <f ca="true">+IF(OFFSET('Sanitation Data'!$G$30,0,10*ROW('Sanitation Data'!G44))="","",OFFSET('Sanitation Data'!$G$30,0,10*ROW('Sanitation Data'!G44)))</f>
        <v/>
      </c>
      <c r="DC50" s="294" t="str">
        <f ca="true">+IF(OFFSET('Sanitation Data'!$G$31,0,10*ROW('Sanitation Data'!G44))="","",OFFSET('Sanitation Data'!$G$31,0,10*ROW('Sanitation Data'!G44)))</f>
        <v/>
      </c>
      <c r="DD50" s="294" t="str">
        <f ca="true">+IF(OFFSET('Sanitation Data'!$G$32,0,10*ROW('Sanitation Data'!G44))="","",OFFSET('Sanitation Data'!$G$32,0,10*ROW('Sanitation Data'!G44)))</f>
        <v/>
      </c>
      <c r="DE50" s="294" t="str">
        <f ca="true">+IF(OFFSET('Sanitation Data'!$H$28,0,10*ROW('Sanitation Data'!H44))="","",OFFSET('Sanitation Data'!$H$28,0,10*ROW('Sanitation Data'!H44)))</f>
        <v/>
      </c>
      <c r="DF50" s="294" t="str">
        <f ca="true">+IF(OFFSET('Sanitation Data'!$H$29,0,10*ROW('Sanitation Data'!H44))="","",OFFSET('Sanitation Data'!$H$29,0,10*ROW('Sanitation Data'!H44)))</f>
        <v/>
      </c>
      <c r="DG50" s="294" t="str">
        <f ca="true">+IF(OFFSET('Sanitation Data'!$H$30,0,10*ROW('Sanitation Data'!H44))="","",OFFSET('Sanitation Data'!$H$30,0,10*ROW('Sanitation Data'!H44)))</f>
        <v/>
      </c>
      <c r="DH50" s="294" t="str">
        <f ca="true">+IF(OFFSET('Sanitation Data'!$H$31,0,10*ROW('Sanitation Data'!H44))="","",OFFSET('Sanitation Data'!$H$31,0,10*ROW('Sanitation Data'!H44)))</f>
        <v/>
      </c>
      <c r="DI50" s="294" t="str">
        <f ca="true">+IF(OFFSET('Sanitation Data'!$H$32,0,10*ROW('Sanitation Data'!H44))="","",OFFSET('Sanitation Data'!$H$32,0,10*ROW('Sanitation Data'!H44)))</f>
        <v/>
      </c>
      <c r="DJ50" s="294" t="str">
        <f ca="true">+IF(OFFSET('Sanitation Data'!$I$28,0,10*ROW('Sanitation Data'!I44))="","",OFFSET('Sanitation Data'!$I$28,0,10*ROW('Sanitation Data'!I44)))</f>
        <v/>
      </c>
      <c r="DK50" s="294" t="str">
        <f ca="true">+IF(OFFSET('Sanitation Data'!$I$29,0,10*ROW('Sanitation Data'!I44))="","",OFFSET('Sanitation Data'!$I$29,0,10*ROW('Sanitation Data'!I44)))</f>
        <v/>
      </c>
      <c r="DL50" s="294" t="str">
        <f ca="true">+IF(OFFSET('Sanitation Data'!$I$30,0,10*ROW('Sanitation Data'!I44))="","",OFFSET('Sanitation Data'!$I$30,0,10*ROW('Sanitation Data'!I44)))</f>
        <v/>
      </c>
      <c r="DM50" s="294" t="str">
        <f ca="true">+IF(OFFSET('Sanitation Data'!$I$31,0,10*ROW('Sanitation Data'!I44))="","",OFFSET('Sanitation Data'!$I$31,0,10*ROW('Sanitation Data'!I44)))</f>
        <v/>
      </c>
      <c r="DN50" s="294" t="str">
        <f ca="true">+IF(OFFSET('Sanitation Data'!$I$32,0,10*ROW('Sanitation Data'!I44))="","",OFFSET('Sanitation Data'!$I$32,0,10*ROW('Sanitation Data'!I44)))</f>
        <v/>
      </c>
      <c r="DO50" s="294" t="str">
        <f ca="true">+IF(OFFSET('Hygiene Data'!$D$11,0,10*ROW('Hygiene Data'!D44))="","",OFFSET('Hygiene Data'!$D$11,0,10*ROW('Hygiene Data'!D44)))</f>
        <v/>
      </c>
      <c r="DP50" s="294" t="str">
        <f ca="true">+IF(OFFSET('Hygiene Data'!$D$12,0,10*ROW('Hygiene Data'!D44))="","",OFFSET('Hygiene Data'!$D$12,0,10*ROW('Hygiene Data'!D44)))</f>
        <v/>
      </c>
      <c r="DQ50" s="294" t="str">
        <f ca="true">+IF(OFFSET('Hygiene Data'!$D$13,0,10*ROW('Hygiene Data'!D44))="","",OFFSET('Hygiene Data'!$D$13,0,10*ROW('Hygiene Data'!D44)))</f>
        <v/>
      </c>
      <c r="DR50" s="294" t="str">
        <f ca="true">+IF(OFFSET('Hygiene Data'!$E$11,0,10*ROW('Hygiene Data'!E44))="","",OFFSET('Hygiene Data'!$E$11,0,10*ROW('Hygiene Data'!E44)))</f>
        <v/>
      </c>
      <c r="DS50" s="294" t="str">
        <f ca="true">+IF(OFFSET('Hygiene Data'!$E$12,0,10*ROW('Hygiene Data'!E44))="","",OFFSET('Hygiene Data'!$E$12,0,10*ROW('Hygiene Data'!E44)))</f>
        <v/>
      </c>
      <c r="DT50" s="294" t="str">
        <f ca="true">+IF(OFFSET('Hygiene Data'!$E$13,0,10*ROW('Hygiene Data'!E44))="","",OFFSET('Hygiene Data'!$E$13,0,10*ROW('Hygiene Data'!E44)))</f>
        <v/>
      </c>
      <c r="DU50" s="294" t="str">
        <f ca="true">+IF(OFFSET('Hygiene Data'!$F$11,0,10*ROW('Hygiene Data'!F44))="","",OFFSET('Hygiene Data'!$F$11,0,10*ROW('Hygiene Data'!F44)))</f>
        <v/>
      </c>
      <c r="DV50" s="294" t="str">
        <f ca="true">+IF(OFFSET('Hygiene Data'!$F$12,0,10*ROW('Hygiene Data'!F44))="","",OFFSET('Hygiene Data'!$F$12,0,10*ROW('Hygiene Data'!F44)))</f>
        <v/>
      </c>
      <c r="DW50" s="294" t="str">
        <f ca="true">+IF(OFFSET('Hygiene Data'!$F$13,0,10*ROW('Hygiene Data'!F44))="","",OFFSET('Hygiene Data'!$F$13,0,10*ROW('Hygiene Data'!F44)))</f>
        <v/>
      </c>
      <c r="DX50" s="294" t="str">
        <f ca="true">+IF(OFFSET('Hygiene Data'!$G$11,0,10*ROW('Hygiene Data'!G44))="","",OFFSET('Hygiene Data'!$G$11,0,10*ROW('Hygiene Data'!G44)))</f>
        <v/>
      </c>
      <c r="DY50" s="294" t="str">
        <f ca="true">+IF(OFFSET('Hygiene Data'!$G$12,0,10*ROW('Hygiene Data'!G44))="","",OFFSET('Hygiene Data'!$G$12,0,10*ROW('Hygiene Data'!G44)))</f>
        <v/>
      </c>
      <c r="DZ50" s="294" t="str">
        <f ca="true">+IF(OFFSET('Hygiene Data'!$G$13,0,10*ROW('Hygiene Data'!G44))="","",OFFSET('Hygiene Data'!$G$13,0,10*ROW('Hygiene Data'!G44)))</f>
        <v/>
      </c>
      <c r="EA50" s="294" t="str">
        <f ca="true">+IF(OFFSET('Hygiene Data'!$H$11,0,10*ROW('Hygiene Data'!H44))="","",OFFSET('Hygiene Data'!$H$11,0,10*ROW('Hygiene Data'!H44)))</f>
        <v/>
      </c>
      <c r="EB50" s="294" t="str">
        <f ca="true">+IF(OFFSET('Hygiene Data'!$H$12,0,10*ROW('Hygiene Data'!H44))="","",OFFSET('Hygiene Data'!$H$12,0,10*ROW('Hygiene Data'!H44)))</f>
        <v/>
      </c>
      <c r="EC50" s="294" t="str">
        <f ca="true">+IF(OFFSET('Hygiene Data'!$H$13,0,10*ROW('Hygiene Data'!H44))="","",OFFSET('Hygiene Data'!$H$13,0,10*ROW('Hygiene Data'!H44)))</f>
        <v/>
      </c>
      <c r="ED50" s="294" t="str">
        <f ca="true">+IF(OFFSET('Hygiene Data'!$I$11,0,10*ROW('Hygiene Data'!I44))="","",OFFSET('Hygiene Data'!$I$11,0,10*ROW('Hygiene Data'!I44)))</f>
        <v/>
      </c>
      <c r="EE50" s="294" t="str">
        <f ca="true">+IF(OFFSET('Hygiene Data'!$I$12,0,10*ROW('Hygiene Data'!I44))="","",OFFSET('Hygiene Data'!$I$12,0,10*ROW('Hygiene Data'!I44)))</f>
        <v/>
      </c>
      <c r="EF50" s="294"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50" t="str">
        <f t="shared" ca="true" si="0"/>
        <v/>
      </c>
      <c r="D51" s="98"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8"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8"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8"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8"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8"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8"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8"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8"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8"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8"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8"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8"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8"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8"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8"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8"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8"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9"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9"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9"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9"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9"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9"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9"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9"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9"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9"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9"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9"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9"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9"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9"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9"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9"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9"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9"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9"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9"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9"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9"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9"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9"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9"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9"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9"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9"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9"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0"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0"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0"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0"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0"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0"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0"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0"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0"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0"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0"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0"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0"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0"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0"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0"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0"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0"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4"/>
      <c r="BS51" s="294" t="str">
        <f ca="true">+IF(OFFSET('Water Data'!$D$27,0,10*ROW('Water Data'!D45))="","",OFFSET('Water Data'!$D$27,0,10*ROW('Water Data'!D45)))</f>
        <v/>
      </c>
      <c r="BT51" s="294" t="str">
        <f ca="true">+IF(OFFSET('Water Data'!$D$28,0,10*ROW('Water Data'!D45))="","",OFFSET('Water Data'!$D$28,0,10*ROW('Water Data'!D45)))</f>
        <v/>
      </c>
      <c r="BU51" s="294" t="str">
        <f ca="true">+IF(OFFSET('Water Data'!$D$29,0,10*ROW('Water Data'!D45))="","",OFFSET('Water Data'!$D$29,0,10*ROW('Water Data'!D45)))</f>
        <v/>
      </c>
      <c r="BV51" s="294" t="str">
        <f ca="true">+IF(OFFSET('Water Data'!$E$27,0,10*ROW('Water Data'!E45))="","",OFFSET('Water Data'!$E$27,0,10*ROW('Water Data'!E45)))</f>
        <v/>
      </c>
      <c r="BW51" s="294" t="str">
        <f ca="true">+IF(OFFSET('Water Data'!$E$28,0,10*ROW('Water Data'!E45))="","",OFFSET('Water Data'!$E$28,0,10*ROW('Water Data'!E45)))</f>
        <v/>
      </c>
      <c r="BX51" s="294" t="str">
        <f ca="true">+IF(OFFSET('Water Data'!$E$29,0,10*ROW('Water Data'!E45))="","",OFFSET('Water Data'!$E$29,0,10*ROW('Water Data'!E45)))</f>
        <v/>
      </c>
      <c r="BY51" s="294" t="str">
        <f ca="true">+IF(OFFSET('Water Data'!$F$27,0,10*ROW('Water Data'!F45))="","",OFFSET('Water Data'!$F$27,0,10*ROW('Water Data'!F45)))</f>
        <v/>
      </c>
      <c r="BZ51" s="294" t="str">
        <f ca="true">+IF(OFFSET('Water Data'!$F$28,0,10*ROW('Water Data'!F45))="","",OFFSET('Water Data'!$F$28,0,10*ROW('Water Data'!F45)))</f>
        <v/>
      </c>
      <c r="CA51" s="294" t="str">
        <f ca="true">+IF(OFFSET('Water Data'!$F$29,0,10*ROW('Water Data'!F45))="","",OFFSET('Water Data'!$F$29,0,10*ROW('Water Data'!F45)))</f>
        <v/>
      </c>
      <c r="CB51" s="294" t="str">
        <f ca="true">+IF(OFFSET('Water Data'!$G$27,0,10*ROW('Water Data'!G45))="","",OFFSET('Water Data'!$G$27,0,10*ROW('Water Data'!G45)))</f>
        <v/>
      </c>
      <c r="CC51" s="294" t="str">
        <f ca="true">+IF(OFFSET('Water Data'!$G$28,0,10*ROW('Water Data'!G45))="","",OFFSET('Water Data'!$G$28,0,10*ROW('Water Data'!G45)))</f>
        <v/>
      </c>
      <c r="CD51" s="294" t="str">
        <f ca="true">+IF(OFFSET('Water Data'!$G$29,0,10*ROW('Water Data'!G45))="","",OFFSET('Water Data'!$G$29,0,10*ROW('Water Data'!G45)))</f>
        <v/>
      </c>
      <c r="CE51" s="294" t="str">
        <f ca="true">+IF(OFFSET('Water Data'!$H$27,0,10*ROW('Water Data'!H45))="","",OFFSET('Water Data'!$H$27,0,10*ROW('Water Data'!H45)))</f>
        <v/>
      </c>
      <c r="CF51" s="294" t="str">
        <f ca="true">+IF(OFFSET('Water Data'!$H$28,0,10*ROW('Water Data'!H45))="","",OFFSET('Water Data'!$H$28,0,10*ROW('Water Data'!H45)))</f>
        <v/>
      </c>
      <c r="CG51" s="294" t="str">
        <f ca="true">+IF(OFFSET('Water Data'!$H$29,0,10*ROW('Water Data'!H45))="","",OFFSET('Water Data'!$H$29,0,10*ROW('Water Data'!H45)))</f>
        <v/>
      </c>
      <c r="CH51" s="294" t="str">
        <f ca="true">+IF(OFFSET('Water Data'!$I$27,0,10*ROW('Water Data'!I45))="","",OFFSET('Water Data'!$I$27,0,10*ROW('Water Data'!I45)))</f>
        <v/>
      </c>
      <c r="CI51" s="294" t="str">
        <f ca="true">+IF(OFFSET('Water Data'!$I$28,0,10*ROW('Water Data'!I45))="","",OFFSET('Water Data'!$I$28,0,10*ROW('Water Data'!I45)))</f>
        <v/>
      </c>
      <c r="CJ51" s="294" t="str">
        <f ca="true">+IF(OFFSET('Water Data'!$I$29,0,10*ROW('Water Data'!I45))="","",OFFSET('Water Data'!$I$29,0,10*ROW('Water Data'!I45)))</f>
        <v/>
      </c>
      <c r="CK51" s="294" t="str">
        <f ca="true">+IF(OFFSET('Sanitation Data'!$D$28,0,10*ROW('Sanitation Data'!D45))="","",OFFSET('Sanitation Data'!$D$28,0,10*ROW('Sanitation Data'!D45)))</f>
        <v/>
      </c>
      <c r="CL51" s="294" t="str">
        <f ca="true">+IF(OFFSET('Sanitation Data'!$D$29,0,10*ROW('Sanitation Data'!D45))="","",OFFSET('Sanitation Data'!$D$29,0,10*ROW('Sanitation Data'!D45)))</f>
        <v/>
      </c>
      <c r="CM51" s="294" t="str">
        <f ca="true">+IF(OFFSET('Sanitation Data'!$D$30,0,10*ROW('Sanitation Data'!D45))="","",OFFSET('Sanitation Data'!$D$30,0,10*ROW('Sanitation Data'!D45)))</f>
        <v/>
      </c>
      <c r="CN51" s="294" t="str">
        <f ca="true">+IF(OFFSET('Sanitation Data'!$D$31,0,10*ROW('Sanitation Data'!D45))="","",OFFSET('Sanitation Data'!$D$31,0,10*ROW('Sanitation Data'!D45)))</f>
        <v/>
      </c>
      <c r="CO51" s="294" t="str">
        <f ca="true">+IF(OFFSET('Sanitation Data'!$D$32,0,10*ROW('Sanitation Data'!D45))="","",OFFSET('Sanitation Data'!$D$32,0,10*ROW('Sanitation Data'!D45)))</f>
        <v/>
      </c>
      <c r="CP51" s="294" t="str">
        <f ca="true">+IF(OFFSET('Sanitation Data'!$E$28,0,10*ROW('Sanitation Data'!E45))="","",OFFSET('Sanitation Data'!$E$28,0,10*ROW('Sanitation Data'!E45)))</f>
        <v/>
      </c>
      <c r="CQ51" s="294" t="str">
        <f ca="true">+IF(OFFSET('Sanitation Data'!$E$29,0,10*ROW('Sanitation Data'!E45))="","",OFFSET('Sanitation Data'!$E$29,0,10*ROW('Sanitation Data'!E45)))</f>
        <v/>
      </c>
      <c r="CR51" s="294" t="str">
        <f ca="true">+IF(OFFSET('Sanitation Data'!$E$30,0,10*ROW('Sanitation Data'!E45))="","",OFFSET('Sanitation Data'!$E$30,0,10*ROW('Sanitation Data'!E45)))</f>
        <v/>
      </c>
      <c r="CS51" s="294" t="str">
        <f ca="true">+IF(OFFSET('Sanitation Data'!$E$31,0,10*ROW('Sanitation Data'!E45))="","",OFFSET('Sanitation Data'!$E$31,0,10*ROW('Sanitation Data'!E45)))</f>
        <v/>
      </c>
      <c r="CT51" s="294" t="str">
        <f ca="true">+IF(OFFSET('Sanitation Data'!$E$32,0,10*ROW('Sanitation Data'!E45))="","",OFFSET('Sanitation Data'!$E$32,0,10*ROW('Sanitation Data'!E45)))</f>
        <v/>
      </c>
      <c r="CU51" s="294" t="str">
        <f ca="true">+IF(OFFSET('Sanitation Data'!$F$28,0,10*ROW('Sanitation Data'!F45))="","",OFFSET('Sanitation Data'!$F$28,0,10*ROW('Sanitation Data'!F45)))</f>
        <v/>
      </c>
      <c r="CV51" s="294" t="str">
        <f ca="true">+IF(OFFSET('Sanitation Data'!$F$29,0,10*ROW('Sanitation Data'!F45))="","",OFFSET('Sanitation Data'!$F$29,0,10*ROW('Sanitation Data'!F45)))</f>
        <v/>
      </c>
      <c r="CW51" s="294" t="str">
        <f ca="true">+IF(OFFSET('Sanitation Data'!$F$30,0,10*ROW('Sanitation Data'!F45))="","",OFFSET('Sanitation Data'!$F$30,0,10*ROW('Sanitation Data'!F45)))</f>
        <v/>
      </c>
      <c r="CX51" s="294" t="str">
        <f ca="true">+IF(OFFSET('Sanitation Data'!$F$31,0,10*ROW('Sanitation Data'!F45))="","",OFFSET('Sanitation Data'!$F$31,0,10*ROW('Sanitation Data'!F45)))</f>
        <v/>
      </c>
      <c r="CY51" s="294" t="str">
        <f ca="true">+IF(OFFSET('Sanitation Data'!$F$32,0,10*ROW('Sanitation Data'!F45))="","",OFFSET('Sanitation Data'!$F$32,0,10*ROW('Sanitation Data'!F45)))</f>
        <v/>
      </c>
      <c r="CZ51" s="294" t="str">
        <f ca="true">+IF(OFFSET('Sanitation Data'!$G$28,0,10*ROW('Sanitation Data'!G45))="","",OFFSET('Sanitation Data'!$G$28,0,10*ROW('Sanitation Data'!G45)))</f>
        <v/>
      </c>
      <c r="DA51" s="294" t="str">
        <f ca="true">+IF(OFFSET('Sanitation Data'!$G$29,0,10*ROW('Sanitation Data'!G45))="","",OFFSET('Sanitation Data'!$G$29,0,10*ROW('Sanitation Data'!G45)))</f>
        <v/>
      </c>
      <c r="DB51" s="294" t="str">
        <f ca="true">+IF(OFFSET('Sanitation Data'!$G$30,0,10*ROW('Sanitation Data'!G45))="","",OFFSET('Sanitation Data'!$G$30,0,10*ROW('Sanitation Data'!G45)))</f>
        <v/>
      </c>
      <c r="DC51" s="294" t="str">
        <f ca="true">+IF(OFFSET('Sanitation Data'!$G$31,0,10*ROW('Sanitation Data'!G45))="","",OFFSET('Sanitation Data'!$G$31,0,10*ROW('Sanitation Data'!G45)))</f>
        <v/>
      </c>
      <c r="DD51" s="294" t="str">
        <f ca="true">+IF(OFFSET('Sanitation Data'!$G$32,0,10*ROW('Sanitation Data'!G45))="","",OFFSET('Sanitation Data'!$G$32,0,10*ROW('Sanitation Data'!G45)))</f>
        <v/>
      </c>
      <c r="DE51" s="294" t="str">
        <f ca="true">+IF(OFFSET('Sanitation Data'!$H$28,0,10*ROW('Sanitation Data'!H45))="","",OFFSET('Sanitation Data'!$H$28,0,10*ROW('Sanitation Data'!H45)))</f>
        <v/>
      </c>
      <c r="DF51" s="294" t="str">
        <f ca="true">+IF(OFFSET('Sanitation Data'!$H$29,0,10*ROW('Sanitation Data'!H45))="","",OFFSET('Sanitation Data'!$H$29,0,10*ROW('Sanitation Data'!H45)))</f>
        <v/>
      </c>
      <c r="DG51" s="294" t="str">
        <f ca="true">+IF(OFFSET('Sanitation Data'!$H$30,0,10*ROW('Sanitation Data'!H45))="","",OFFSET('Sanitation Data'!$H$30,0,10*ROW('Sanitation Data'!H45)))</f>
        <v/>
      </c>
      <c r="DH51" s="294" t="str">
        <f ca="true">+IF(OFFSET('Sanitation Data'!$H$31,0,10*ROW('Sanitation Data'!H45))="","",OFFSET('Sanitation Data'!$H$31,0,10*ROW('Sanitation Data'!H45)))</f>
        <v/>
      </c>
      <c r="DI51" s="294" t="str">
        <f ca="true">+IF(OFFSET('Sanitation Data'!$H$32,0,10*ROW('Sanitation Data'!H45))="","",OFFSET('Sanitation Data'!$H$32,0,10*ROW('Sanitation Data'!H45)))</f>
        <v/>
      </c>
      <c r="DJ51" s="294" t="str">
        <f ca="true">+IF(OFFSET('Sanitation Data'!$I$28,0,10*ROW('Sanitation Data'!I45))="","",OFFSET('Sanitation Data'!$I$28,0,10*ROW('Sanitation Data'!I45)))</f>
        <v/>
      </c>
      <c r="DK51" s="294" t="str">
        <f ca="true">+IF(OFFSET('Sanitation Data'!$I$29,0,10*ROW('Sanitation Data'!I45))="","",OFFSET('Sanitation Data'!$I$29,0,10*ROW('Sanitation Data'!I45)))</f>
        <v/>
      </c>
      <c r="DL51" s="294" t="str">
        <f ca="true">+IF(OFFSET('Sanitation Data'!$I$30,0,10*ROW('Sanitation Data'!I45))="","",OFFSET('Sanitation Data'!$I$30,0,10*ROW('Sanitation Data'!I45)))</f>
        <v/>
      </c>
      <c r="DM51" s="294" t="str">
        <f ca="true">+IF(OFFSET('Sanitation Data'!$I$31,0,10*ROW('Sanitation Data'!I45))="","",OFFSET('Sanitation Data'!$I$31,0,10*ROW('Sanitation Data'!I45)))</f>
        <v/>
      </c>
      <c r="DN51" s="294" t="str">
        <f ca="true">+IF(OFFSET('Sanitation Data'!$I$32,0,10*ROW('Sanitation Data'!I45))="","",OFFSET('Sanitation Data'!$I$32,0,10*ROW('Sanitation Data'!I45)))</f>
        <v/>
      </c>
      <c r="DO51" s="294" t="str">
        <f ca="true">+IF(OFFSET('Hygiene Data'!$D$11,0,10*ROW('Hygiene Data'!D45))="","",OFFSET('Hygiene Data'!$D$11,0,10*ROW('Hygiene Data'!D45)))</f>
        <v/>
      </c>
      <c r="DP51" s="294" t="str">
        <f ca="true">+IF(OFFSET('Hygiene Data'!$D$12,0,10*ROW('Hygiene Data'!D45))="","",OFFSET('Hygiene Data'!$D$12,0,10*ROW('Hygiene Data'!D45)))</f>
        <v/>
      </c>
      <c r="DQ51" s="294" t="str">
        <f ca="true">+IF(OFFSET('Hygiene Data'!$D$13,0,10*ROW('Hygiene Data'!D45))="","",OFFSET('Hygiene Data'!$D$13,0,10*ROW('Hygiene Data'!D45)))</f>
        <v/>
      </c>
      <c r="DR51" s="294" t="str">
        <f ca="true">+IF(OFFSET('Hygiene Data'!$E$11,0,10*ROW('Hygiene Data'!E45))="","",OFFSET('Hygiene Data'!$E$11,0,10*ROW('Hygiene Data'!E45)))</f>
        <v/>
      </c>
      <c r="DS51" s="294" t="str">
        <f ca="true">+IF(OFFSET('Hygiene Data'!$E$12,0,10*ROW('Hygiene Data'!E45))="","",OFFSET('Hygiene Data'!$E$12,0,10*ROW('Hygiene Data'!E45)))</f>
        <v/>
      </c>
      <c r="DT51" s="294" t="str">
        <f ca="true">+IF(OFFSET('Hygiene Data'!$E$13,0,10*ROW('Hygiene Data'!E45))="","",OFFSET('Hygiene Data'!$E$13,0,10*ROW('Hygiene Data'!E45)))</f>
        <v/>
      </c>
      <c r="DU51" s="294" t="str">
        <f ca="true">+IF(OFFSET('Hygiene Data'!$F$11,0,10*ROW('Hygiene Data'!F45))="","",OFFSET('Hygiene Data'!$F$11,0,10*ROW('Hygiene Data'!F45)))</f>
        <v/>
      </c>
      <c r="DV51" s="294" t="str">
        <f ca="true">+IF(OFFSET('Hygiene Data'!$F$12,0,10*ROW('Hygiene Data'!F45))="","",OFFSET('Hygiene Data'!$F$12,0,10*ROW('Hygiene Data'!F45)))</f>
        <v/>
      </c>
      <c r="DW51" s="294" t="str">
        <f ca="true">+IF(OFFSET('Hygiene Data'!$F$13,0,10*ROW('Hygiene Data'!F45))="","",OFFSET('Hygiene Data'!$F$13,0,10*ROW('Hygiene Data'!F45)))</f>
        <v/>
      </c>
      <c r="DX51" s="294" t="str">
        <f ca="true">+IF(OFFSET('Hygiene Data'!$G$11,0,10*ROW('Hygiene Data'!G45))="","",OFFSET('Hygiene Data'!$G$11,0,10*ROW('Hygiene Data'!G45)))</f>
        <v/>
      </c>
      <c r="DY51" s="294" t="str">
        <f ca="true">+IF(OFFSET('Hygiene Data'!$G$12,0,10*ROW('Hygiene Data'!G45))="","",OFFSET('Hygiene Data'!$G$12,0,10*ROW('Hygiene Data'!G45)))</f>
        <v/>
      </c>
      <c r="DZ51" s="294" t="str">
        <f ca="true">+IF(OFFSET('Hygiene Data'!$G$13,0,10*ROW('Hygiene Data'!G45))="","",OFFSET('Hygiene Data'!$G$13,0,10*ROW('Hygiene Data'!G45)))</f>
        <v/>
      </c>
      <c r="EA51" s="294" t="str">
        <f ca="true">+IF(OFFSET('Hygiene Data'!$H$11,0,10*ROW('Hygiene Data'!H45))="","",OFFSET('Hygiene Data'!$H$11,0,10*ROW('Hygiene Data'!H45)))</f>
        <v/>
      </c>
      <c r="EB51" s="294" t="str">
        <f ca="true">+IF(OFFSET('Hygiene Data'!$H$12,0,10*ROW('Hygiene Data'!H45))="","",OFFSET('Hygiene Data'!$H$12,0,10*ROW('Hygiene Data'!H45)))</f>
        <v/>
      </c>
      <c r="EC51" s="294" t="str">
        <f ca="true">+IF(OFFSET('Hygiene Data'!$H$13,0,10*ROW('Hygiene Data'!H45))="","",OFFSET('Hygiene Data'!$H$13,0,10*ROW('Hygiene Data'!H45)))</f>
        <v/>
      </c>
      <c r="ED51" s="294" t="str">
        <f ca="true">+IF(OFFSET('Hygiene Data'!$I$11,0,10*ROW('Hygiene Data'!I45))="","",OFFSET('Hygiene Data'!$I$11,0,10*ROW('Hygiene Data'!I45)))</f>
        <v/>
      </c>
      <c r="EE51" s="294" t="str">
        <f ca="true">+IF(OFFSET('Hygiene Data'!$I$12,0,10*ROW('Hygiene Data'!I45))="","",OFFSET('Hygiene Data'!$I$12,0,10*ROW('Hygiene Data'!I45)))</f>
        <v/>
      </c>
      <c r="EF51" s="294"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50" t="str">
        <f t="shared" ca="true" si="0"/>
        <v/>
      </c>
      <c r="D52" s="98"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8"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8"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8"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8"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8"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8"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8"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8"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8"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8"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8"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8"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8"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8"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8"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8"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8"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9"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9"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9"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9"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9"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9"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9"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9"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9"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9"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9"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9"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9"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9"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9"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9"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9"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9"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9"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9"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9"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9"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9"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9"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9"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9"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9"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9"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9"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9"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0"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0"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0"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0"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0"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0"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0"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0"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0"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0"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0"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0"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0"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0"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0"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0"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0"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0"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4"/>
      <c r="BS52" s="294" t="str">
        <f ca="true">+IF(OFFSET('Water Data'!$D$27,0,10*ROW('Water Data'!D46))="","",OFFSET('Water Data'!$D$27,0,10*ROW('Water Data'!D46)))</f>
        <v/>
      </c>
      <c r="BT52" s="294" t="str">
        <f ca="true">+IF(OFFSET('Water Data'!$D$28,0,10*ROW('Water Data'!D46))="","",OFFSET('Water Data'!$D$28,0,10*ROW('Water Data'!D46)))</f>
        <v/>
      </c>
      <c r="BU52" s="294" t="str">
        <f ca="true">+IF(OFFSET('Water Data'!$D$29,0,10*ROW('Water Data'!D46))="","",OFFSET('Water Data'!$D$29,0,10*ROW('Water Data'!D46)))</f>
        <v/>
      </c>
      <c r="BV52" s="294" t="str">
        <f ca="true">+IF(OFFSET('Water Data'!$E$27,0,10*ROW('Water Data'!E46))="","",OFFSET('Water Data'!$E$27,0,10*ROW('Water Data'!E46)))</f>
        <v/>
      </c>
      <c r="BW52" s="294" t="str">
        <f ca="true">+IF(OFFSET('Water Data'!$E$28,0,10*ROW('Water Data'!E46))="","",OFFSET('Water Data'!$E$28,0,10*ROW('Water Data'!E46)))</f>
        <v/>
      </c>
      <c r="BX52" s="294" t="str">
        <f ca="true">+IF(OFFSET('Water Data'!$E$29,0,10*ROW('Water Data'!E46))="","",OFFSET('Water Data'!$E$29,0,10*ROW('Water Data'!E46)))</f>
        <v/>
      </c>
      <c r="BY52" s="294" t="str">
        <f ca="true">+IF(OFFSET('Water Data'!$F$27,0,10*ROW('Water Data'!F46))="","",OFFSET('Water Data'!$F$27,0,10*ROW('Water Data'!F46)))</f>
        <v/>
      </c>
      <c r="BZ52" s="294" t="str">
        <f ca="true">+IF(OFFSET('Water Data'!$F$28,0,10*ROW('Water Data'!F46))="","",OFFSET('Water Data'!$F$28,0,10*ROW('Water Data'!F46)))</f>
        <v/>
      </c>
      <c r="CA52" s="294" t="str">
        <f ca="true">+IF(OFFSET('Water Data'!$F$29,0,10*ROW('Water Data'!F46))="","",OFFSET('Water Data'!$F$29,0,10*ROW('Water Data'!F46)))</f>
        <v/>
      </c>
      <c r="CB52" s="294" t="str">
        <f ca="true">+IF(OFFSET('Water Data'!$G$27,0,10*ROW('Water Data'!G46))="","",OFFSET('Water Data'!$G$27,0,10*ROW('Water Data'!G46)))</f>
        <v/>
      </c>
      <c r="CC52" s="294" t="str">
        <f ca="true">+IF(OFFSET('Water Data'!$G$28,0,10*ROW('Water Data'!G46))="","",OFFSET('Water Data'!$G$28,0,10*ROW('Water Data'!G46)))</f>
        <v/>
      </c>
      <c r="CD52" s="294" t="str">
        <f ca="true">+IF(OFFSET('Water Data'!$G$29,0,10*ROW('Water Data'!G46))="","",OFFSET('Water Data'!$G$29,0,10*ROW('Water Data'!G46)))</f>
        <v/>
      </c>
      <c r="CE52" s="294" t="str">
        <f ca="true">+IF(OFFSET('Water Data'!$H$27,0,10*ROW('Water Data'!H46))="","",OFFSET('Water Data'!$H$27,0,10*ROW('Water Data'!H46)))</f>
        <v/>
      </c>
      <c r="CF52" s="294" t="str">
        <f ca="true">+IF(OFFSET('Water Data'!$H$28,0,10*ROW('Water Data'!H46))="","",OFFSET('Water Data'!$H$28,0,10*ROW('Water Data'!H46)))</f>
        <v/>
      </c>
      <c r="CG52" s="294" t="str">
        <f ca="true">+IF(OFFSET('Water Data'!$H$29,0,10*ROW('Water Data'!H46))="","",OFFSET('Water Data'!$H$29,0,10*ROW('Water Data'!H46)))</f>
        <v/>
      </c>
      <c r="CH52" s="294" t="str">
        <f ca="true">+IF(OFFSET('Water Data'!$I$27,0,10*ROW('Water Data'!I46))="","",OFFSET('Water Data'!$I$27,0,10*ROW('Water Data'!I46)))</f>
        <v/>
      </c>
      <c r="CI52" s="294" t="str">
        <f ca="true">+IF(OFFSET('Water Data'!$I$28,0,10*ROW('Water Data'!I46))="","",OFFSET('Water Data'!$I$28,0,10*ROW('Water Data'!I46)))</f>
        <v/>
      </c>
      <c r="CJ52" s="294" t="str">
        <f ca="true">+IF(OFFSET('Water Data'!$I$29,0,10*ROW('Water Data'!I46))="","",OFFSET('Water Data'!$I$29,0,10*ROW('Water Data'!I46)))</f>
        <v/>
      </c>
      <c r="CK52" s="294" t="str">
        <f ca="true">+IF(OFFSET('Sanitation Data'!$D$28,0,10*ROW('Sanitation Data'!D46))="","",OFFSET('Sanitation Data'!$D$28,0,10*ROW('Sanitation Data'!D46)))</f>
        <v/>
      </c>
      <c r="CL52" s="294" t="str">
        <f ca="true">+IF(OFFSET('Sanitation Data'!$D$29,0,10*ROW('Sanitation Data'!D46))="","",OFFSET('Sanitation Data'!$D$29,0,10*ROW('Sanitation Data'!D46)))</f>
        <v/>
      </c>
      <c r="CM52" s="294" t="str">
        <f ca="true">+IF(OFFSET('Sanitation Data'!$D$30,0,10*ROW('Sanitation Data'!D46))="","",OFFSET('Sanitation Data'!$D$30,0,10*ROW('Sanitation Data'!D46)))</f>
        <v/>
      </c>
      <c r="CN52" s="294" t="str">
        <f ca="true">+IF(OFFSET('Sanitation Data'!$D$31,0,10*ROW('Sanitation Data'!D46))="","",OFFSET('Sanitation Data'!$D$31,0,10*ROW('Sanitation Data'!D46)))</f>
        <v/>
      </c>
      <c r="CO52" s="294" t="str">
        <f ca="true">+IF(OFFSET('Sanitation Data'!$D$32,0,10*ROW('Sanitation Data'!D46))="","",OFFSET('Sanitation Data'!$D$32,0,10*ROW('Sanitation Data'!D46)))</f>
        <v/>
      </c>
      <c r="CP52" s="294" t="str">
        <f ca="true">+IF(OFFSET('Sanitation Data'!$E$28,0,10*ROW('Sanitation Data'!E46))="","",OFFSET('Sanitation Data'!$E$28,0,10*ROW('Sanitation Data'!E46)))</f>
        <v/>
      </c>
      <c r="CQ52" s="294" t="str">
        <f ca="true">+IF(OFFSET('Sanitation Data'!$E$29,0,10*ROW('Sanitation Data'!E46))="","",OFFSET('Sanitation Data'!$E$29,0,10*ROW('Sanitation Data'!E46)))</f>
        <v/>
      </c>
      <c r="CR52" s="294" t="str">
        <f ca="true">+IF(OFFSET('Sanitation Data'!$E$30,0,10*ROW('Sanitation Data'!E46))="","",OFFSET('Sanitation Data'!$E$30,0,10*ROW('Sanitation Data'!E46)))</f>
        <v/>
      </c>
      <c r="CS52" s="294" t="str">
        <f ca="true">+IF(OFFSET('Sanitation Data'!$E$31,0,10*ROW('Sanitation Data'!E46))="","",OFFSET('Sanitation Data'!$E$31,0,10*ROW('Sanitation Data'!E46)))</f>
        <v/>
      </c>
      <c r="CT52" s="294" t="str">
        <f ca="true">+IF(OFFSET('Sanitation Data'!$E$32,0,10*ROW('Sanitation Data'!E46))="","",OFFSET('Sanitation Data'!$E$32,0,10*ROW('Sanitation Data'!E46)))</f>
        <v/>
      </c>
      <c r="CU52" s="294" t="str">
        <f ca="true">+IF(OFFSET('Sanitation Data'!$F$28,0,10*ROW('Sanitation Data'!F46))="","",OFFSET('Sanitation Data'!$F$28,0,10*ROW('Sanitation Data'!F46)))</f>
        <v/>
      </c>
      <c r="CV52" s="294" t="str">
        <f ca="true">+IF(OFFSET('Sanitation Data'!$F$29,0,10*ROW('Sanitation Data'!F46))="","",OFFSET('Sanitation Data'!$F$29,0,10*ROW('Sanitation Data'!F46)))</f>
        <v/>
      </c>
      <c r="CW52" s="294" t="str">
        <f ca="true">+IF(OFFSET('Sanitation Data'!$F$30,0,10*ROW('Sanitation Data'!F46))="","",OFFSET('Sanitation Data'!$F$30,0,10*ROW('Sanitation Data'!F46)))</f>
        <v/>
      </c>
      <c r="CX52" s="294" t="str">
        <f ca="true">+IF(OFFSET('Sanitation Data'!$F$31,0,10*ROW('Sanitation Data'!F46))="","",OFFSET('Sanitation Data'!$F$31,0,10*ROW('Sanitation Data'!F46)))</f>
        <v/>
      </c>
      <c r="CY52" s="294" t="str">
        <f ca="true">+IF(OFFSET('Sanitation Data'!$F$32,0,10*ROW('Sanitation Data'!F46))="","",OFFSET('Sanitation Data'!$F$32,0,10*ROW('Sanitation Data'!F46)))</f>
        <v/>
      </c>
      <c r="CZ52" s="294" t="str">
        <f ca="true">+IF(OFFSET('Sanitation Data'!$G$28,0,10*ROW('Sanitation Data'!G46))="","",OFFSET('Sanitation Data'!$G$28,0,10*ROW('Sanitation Data'!G46)))</f>
        <v/>
      </c>
      <c r="DA52" s="294" t="str">
        <f ca="true">+IF(OFFSET('Sanitation Data'!$G$29,0,10*ROW('Sanitation Data'!G46))="","",OFFSET('Sanitation Data'!$G$29,0,10*ROW('Sanitation Data'!G46)))</f>
        <v/>
      </c>
      <c r="DB52" s="294" t="str">
        <f ca="true">+IF(OFFSET('Sanitation Data'!$G$30,0,10*ROW('Sanitation Data'!G46))="","",OFFSET('Sanitation Data'!$G$30,0,10*ROW('Sanitation Data'!G46)))</f>
        <v/>
      </c>
      <c r="DC52" s="294" t="str">
        <f ca="true">+IF(OFFSET('Sanitation Data'!$G$31,0,10*ROW('Sanitation Data'!G46))="","",OFFSET('Sanitation Data'!$G$31,0,10*ROW('Sanitation Data'!G46)))</f>
        <v/>
      </c>
      <c r="DD52" s="294" t="str">
        <f ca="true">+IF(OFFSET('Sanitation Data'!$G$32,0,10*ROW('Sanitation Data'!G46))="","",OFFSET('Sanitation Data'!$G$32,0,10*ROW('Sanitation Data'!G46)))</f>
        <v/>
      </c>
      <c r="DE52" s="294" t="str">
        <f ca="true">+IF(OFFSET('Sanitation Data'!$H$28,0,10*ROW('Sanitation Data'!H46))="","",OFFSET('Sanitation Data'!$H$28,0,10*ROW('Sanitation Data'!H46)))</f>
        <v/>
      </c>
      <c r="DF52" s="294" t="str">
        <f ca="true">+IF(OFFSET('Sanitation Data'!$H$29,0,10*ROW('Sanitation Data'!H46))="","",OFFSET('Sanitation Data'!$H$29,0,10*ROW('Sanitation Data'!H46)))</f>
        <v/>
      </c>
      <c r="DG52" s="294" t="str">
        <f ca="true">+IF(OFFSET('Sanitation Data'!$H$30,0,10*ROW('Sanitation Data'!H46))="","",OFFSET('Sanitation Data'!$H$30,0,10*ROW('Sanitation Data'!H46)))</f>
        <v/>
      </c>
      <c r="DH52" s="294" t="str">
        <f ca="true">+IF(OFFSET('Sanitation Data'!$H$31,0,10*ROW('Sanitation Data'!H46))="","",OFFSET('Sanitation Data'!$H$31,0,10*ROW('Sanitation Data'!H46)))</f>
        <v/>
      </c>
      <c r="DI52" s="294" t="str">
        <f ca="true">+IF(OFFSET('Sanitation Data'!$H$32,0,10*ROW('Sanitation Data'!H46))="","",OFFSET('Sanitation Data'!$H$32,0,10*ROW('Sanitation Data'!H46)))</f>
        <v/>
      </c>
      <c r="DJ52" s="294" t="str">
        <f ca="true">+IF(OFFSET('Sanitation Data'!$I$28,0,10*ROW('Sanitation Data'!I46))="","",OFFSET('Sanitation Data'!$I$28,0,10*ROW('Sanitation Data'!I46)))</f>
        <v/>
      </c>
      <c r="DK52" s="294" t="str">
        <f ca="true">+IF(OFFSET('Sanitation Data'!$I$29,0,10*ROW('Sanitation Data'!I46))="","",OFFSET('Sanitation Data'!$I$29,0,10*ROW('Sanitation Data'!I46)))</f>
        <v/>
      </c>
      <c r="DL52" s="294" t="str">
        <f ca="true">+IF(OFFSET('Sanitation Data'!$I$30,0,10*ROW('Sanitation Data'!I46))="","",OFFSET('Sanitation Data'!$I$30,0,10*ROW('Sanitation Data'!I46)))</f>
        <v/>
      </c>
      <c r="DM52" s="294" t="str">
        <f ca="true">+IF(OFFSET('Sanitation Data'!$I$31,0,10*ROW('Sanitation Data'!I46))="","",OFFSET('Sanitation Data'!$I$31,0,10*ROW('Sanitation Data'!I46)))</f>
        <v/>
      </c>
      <c r="DN52" s="294" t="str">
        <f ca="true">+IF(OFFSET('Sanitation Data'!$I$32,0,10*ROW('Sanitation Data'!I46))="","",OFFSET('Sanitation Data'!$I$32,0,10*ROW('Sanitation Data'!I46)))</f>
        <v/>
      </c>
      <c r="DO52" s="294" t="str">
        <f ca="true">+IF(OFFSET('Hygiene Data'!$D$11,0,10*ROW('Hygiene Data'!D46))="","",OFFSET('Hygiene Data'!$D$11,0,10*ROW('Hygiene Data'!D46)))</f>
        <v/>
      </c>
      <c r="DP52" s="294" t="str">
        <f ca="true">+IF(OFFSET('Hygiene Data'!$D$12,0,10*ROW('Hygiene Data'!D46))="","",OFFSET('Hygiene Data'!$D$12,0,10*ROW('Hygiene Data'!D46)))</f>
        <v/>
      </c>
      <c r="DQ52" s="294" t="str">
        <f ca="true">+IF(OFFSET('Hygiene Data'!$D$13,0,10*ROW('Hygiene Data'!D46))="","",OFFSET('Hygiene Data'!$D$13,0,10*ROW('Hygiene Data'!D46)))</f>
        <v/>
      </c>
      <c r="DR52" s="294" t="str">
        <f ca="true">+IF(OFFSET('Hygiene Data'!$E$11,0,10*ROW('Hygiene Data'!E46))="","",OFFSET('Hygiene Data'!$E$11,0,10*ROW('Hygiene Data'!E46)))</f>
        <v/>
      </c>
      <c r="DS52" s="294" t="str">
        <f ca="true">+IF(OFFSET('Hygiene Data'!$E$12,0,10*ROW('Hygiene Data'!E46))="","",OFFSET('Hygiene Data'!$E$12,0,10*ROW('Hygiene Data'!E46)))</f>
        <v/>
      </c>
      <c r="DT52" s="294" t="str">
        <f ca="true">+IF(OFFSET('Hygiene Data'!$E$13,0,10*ROW('Hygiene Data'!E46))="","",OFFSET('Hygiene Data'!$E$13,0,10*ROW('Hygiene Data'!E46)))</f>
        <v/>
      </c>
      <c r="DU52" s="294" t="str">
        <f ca="true">+IF(OFFSET('Hygiene Data'!$F$11,0,10*ROW('Hygiene Data'!F46))="","",OFFSET('Hygiene Data'!$F$11,0,10*ROW('Hygiene Data'!F46)))</f>
        <v/>
      </c>
      <c r="DV52" s="294" t="str">
        <f ca="true">+IF(OFFSET('Hygiene Data'!$F$12,0,10*ROW('Hygiene Data'!F46))="","",OFFSET('Hygiene Data'!$F$12,0,10*ROW('Hygiene Data'!F46)))</f>
        <v/>
      </c>
      <c r="DW52" s="294" t="str">
        <f ca="true">+IF(OFFSET('Hygiene Data'!$F$13,0,10*ROW('Hygiene Data'!F46))="","",OFFSET('Hygiene Data'!$F$13,0,10*ROW('Hygiene Data'!F46)))</f>
        <v/>
      </c>
      <c r="DX52" s="294" t="str">
        <f ca="true">+IF(OFFSET('Hygiene Data'!$G$11,0,10*ROW('Hygiene Data'!G46))="","",OFFSET('Hygiene Data'!$G$11,0,10*ROW('Hygiene Data'!G46)))</f>
        <v/>
      </c>
      <c r="DY52" s="294" t="str">
        <f ca="true">+IF(OFFSET('Hygiene Data'!$G$12,0,10*ROW('Hygiene Data'!G46))="","",OFFSET('Hygiene Data'!$G$12,0,10*ROW('Hygiene Data'!G46)))</f>
        <v/>
      </c>
      <c r="DZ52" s="294" t="str">
        <f ca="true">+IF(OFFSET('Hygiene Data'!$G$13,0,10*ROW('Hygiene Data'!G46))="","",OFFSET('Hygiene Data'!$G$13,0,10*ROW('Hygiene Data'!G46)))</f>
        <v/>
      </c>
      <c r="EA52" s="294" t="str">
        <f ca="true">+IF(OFFSET('Hygiene Data'!$H$11,0,10*ROW('Hygiene Data'!H46))="","",OFFSET('Hygiene Data'!$H$11,0,10*ROW('Hygiene Data'!H46)))</f>
        <v/>
      </c>
      <c r="EB52" s="294" t="str">
        <f ca="true">+IF(OFFSET('Hygiene Data'!$H$12,0,10*ROW('Hygiene Data'!H46))="","",OFFSET('Hygiene Data'!$H$12,0,10*ROW('Hygiene Data'!H46)))</f>
        <v/>
      </c>
      <c r="EC52" s="294" t="str">
        <f ca="true">+IF(OFFSET('Hygiene Data'!$H$13,0,10*ROW('Hygiene Data'!H46))="","",OFFSET('Hygiene Data'!$H$13,0,10*ROW('Hygiene Data'!H46)))</f>
        <v/>
      </c>
      <c r="ED52" s="294" t="str">
        <f ca="true">+IF(OFFSET('Hygiene Data'!$I$11,0,10*ROW('Hygiene Data'!I46))="","",OFFSET('Hygiene Data'!$I$11,0,10*ROW('Hygiene Data'!I46)))</f>
        <v/>
      </c>
      <c r="EE52" s="294" t="str">
        <f ca="true">+IF(OFFSET('Hygiene Data'!$I$12,0,10*ROW('Hygiene Data'!I46))="","",OFFSET('Hygiene Data'!$I$12,0,10*ROW('Hygiene Data'!I46)))</f>
        <v/>
      </c>
      <c r="EF52" s="294"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50" t="str">
        <f t="shared" ca="true" si="0"/>
        <v/>
      </c>
      <c r="D53" s="98"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8"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8"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8"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8"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8"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8"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8"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8"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8"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8"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8"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8"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8"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8"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8"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8"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8"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9"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9"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9"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9"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9"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9"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9"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9"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9"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9"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9"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9"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9"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9"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9"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9"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9"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9"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9"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9"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9"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9"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9"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9"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9"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9"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9"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9"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9"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9"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0"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0"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0"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0"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0"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0"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0"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0"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0"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0"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0"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0"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0"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0"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0"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0"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0"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0"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4"/>
      <c r="BS53" s="294" t="str">
        <f ca="true">+IF(OFFSET('Water Data'!$D$27,0,10*ROW('Water Data'!D47))="","",OFFSET('Water Data'!$D$27,0,10*ROW('Water Data'!D47)))</f>
        <v/>
      </c>
      <c r="BT53" s="294" t="str">
        <f ca="true">+IF(OFFSET('Water Data'!$D$28,0,10*ROW('Water Data'!D47))="","",OFFSET('Water Data'!$D$28,0,10*ROW('Water Data'!D47)))</f>
        <v/>
      </c>
      <c r="BU53" s="294" t="str">
        <f ca="true">+IF(OFFSET('Water Data'!$D$29,0,10*ROW('Water Data'!D47))="","",OFFSET('Water Data'!$D$29,0,10*ROW('Water Data'!D47)))</f>
        <v/>
      </c>
      <c r="BV53" s="294" t="str">
        <f ca="true">+IF(OFFSET('Water Data'!$E$27,0,10*ROW('Water Data'!E47))="","",OFFSET('Water Data'!$E$27,0,10*ROW('Water Data'!E47)))</f>
        <v/>
      </c>
      <c r="BW53" s="294" t="str">
        <f ca="true">+IF(OFFSET('Water Data'!$E$28,0,10*ROW('Water Data'!E47))="","",OFFSET('Water Data'!$E$28,0,10*ROW('Water Data'!E47)))</f>
        <v/>
      </c>
      <c r="BX53" s="294" t="str">
        <f ca="true">+IF(OFFSET('Water Data'!$E$29,0,10*ROW('Water Data'!E47))="","",OFFSET('Water Data'!$E$29,0,10*ROW('Water Data'!E47)))</f>
        <v/>
      </c>
      <c r="BY53" s="294" t="str">
        <f ca="true">+IF(OFFSET('Water Data'!$F$27,0,10*ROW('Water Data'!F47))="","",OFFSET('Water Data'!$F$27,0,10*ROW('Water Data'!F47)))</f>
        <v/>
      </c>
      <c r="BZ53" s="294" t="str">
        <f ca="true">+IF(OFFSET('Water Data'!$F$28,0,10*ROW('Water Data'!F47))="","",OFFSET('Water Data'!$F$28,0,10*ROW('Water Data'!F47)))</f>
        <v/>
      </c>
      <c r="CA53" s="294" t="str">
        <f ca="true">+IF(OFFSET('Water Data'!$F$29,0,10*ROW('Water Data'!F47))="","",OFFSET('Water Data'!$F$29,0,10*ROW('Water Data'!F47)))</f>
        <v/>
      </c>
      <c r="CB53" s="294" t="str">
        <f ca="true">+IF(OFFSET('Water Data'!$G$27,0,10*ROW('Water Data'!G47))="","",OFFSET('Water Data'!$G$27,0,10*ROW('Water Data'!G47)))</f>
        <v/>
      </c>
      <c r="CC53" s="294" t="str">
        <f ca="true">+IF(OFFSET('Water Data'!$G$28,0,10*ROW('Water Data'!G47))="","",OFFSET('Water Data'!$G$28,0,10*ROW('Water Data'!G47)))</f>
        <v/>
      </c>
      <c r="CD53" s="294" t="str">
        <f ca="true">+IF(OFFSET('Water Data'!$G$29,0,10*ROW('Water Data'!G47))="","",OFFSET('Water Data'!$G$29,0,10*ROW('Water Data'!G47)))</f>
        <v/>
      </c>
      <c r="CE53" s="294" t="str">
        <f ca="true">+IF(OFFSET('Water Data'!$H$27,0,10*ROW('Water Data'!H47))="","",OFFSET('Water Data'!$H$27,0,10*ROW('Water Data'!H47)))</f>
        <v/>
      </c>
      <c r="CF53" s="294" t="str">
        <f ca="true">+IF(OFFSET('Water Data'!$H$28,0,10*ROW('Water Data'!H47))="","",OFFSET('Water Data'!$H$28,0,10*ROW('Water Data'!H47)))</f>
        <v/>
      </c>
      <c r="CG53" s="294" t="str">
        <f ca="true">+IF(OFFSET('Water Data'!$H$29,0,10*ROW('Water Data'!H47))="","",OFFSET('Water Data'!$H$29,0,10*ROW('Water Data'!H47)))</f>
        <v/>
      </c>
      <c r="CH53" s="294" t="str">
        <f ca="true">+IF(OFFSET('Water Data'!$I$27,0,10*ROW('Water Data'!I47))="","",OFFSET('Water Data'!$I$27,0,10*ROW('Water Data'!I47)))</f>
        <v/>
      </c>
      <c r="CI53" s="294" t="str">
        <f ca="true">+IF(OFFSET('Water Data'!$I$28,0,10*ROW('Water Data'!I47))="","",OFFSET('Water Data'!$I$28,0,10*ROW('Water Data'!I47)))</f>
        <v/>
      </c>
      <c r="CJ53" s="294" t="str">
        <f ca="true">+IF(OFFSET('Water Data'!$I$29,0,10*ROW('Water Data'!I47))="","",OFFSET('Water Data'!$I$29,0,10*ROW('Water Data'!I47)))</f>
        <v/>
      </c>
      <c r="CK53" s="294" t="str">
        <f ca="true">+IF(OFFSET('Sanitation Data'!$D$28,0,10*ROW('Sanitation Data'!D47))="","",OFFSET('Sanitation Data'!$D$28,0,10*ROW('Sanitation Data'!D47)))</f>
        <v/>
      </c>
      <c r="CL53" s="294" t="str">
        <f ca="true">+IF(OFFSET('Sanitation Data'!$D$29,0,10*ROW('Sanitation Data'!D47))="","",OFFSET('Sanitation Data'!$D$29,0,10*ROW('Sanitation Data'!D47)))</f>
        <v/>
      </c>
      <c r="CM53" s="294" t="str">
        <f ca="true">+IF(OFFSET('Sanitation Data'!$D$30,0,10*ROW('Sanitation Data'!D47))="","",OFFSET('Sanitation Data'!$D$30,0,10*ROW('Sanitation Data'!D47)))</f>
        <v/>
      </c>
      <c r="CN53" s="294" t="str">
        <f ca="true">+IF(OFFSET('Sanitation Data'!$D$31,0,10*ROW('Sanitation Data'!D47))="","",OFFSET('Sanitation Data'!$D$31,0,10*ROW('Sanitation Data'!D47)))</f>
        <v/>
      </c>
      <c r="CO53" s="294" t="str">
        <f ca="true">+IF(OFFSET('Sanitation Data'!$D$32,0,10*ROW('Sanitation Data'!D47))="","",OFFSET('Sanitation Data'!$D$32,0,10*ROW('Sanitation Data'!D47)))</f>
        <v/>
      </c>
      <c r="CP53" s="294" t="str">
        <f ca="true">+IF(OFFSET('Sanitation Data'!$E$28,0,10*ROW('Sanitation Data'!E47))="","",OFFSET('Sanitation Data'!$E$28,0,10*ROW('Sanitation Data'!E47)))</f>
        <v/>
      </c>
      <c r="CQ53" s="294" t="str">
        <f ca="true">+IF(OFFSET('Sanitation Data'!$E$29,0,10*ROW('Sanitation Data'!E47))="","",OFFSET('Sanitation Data'!$E$29,0,10*ROW('Sanitation Data'!E47)))</f>
        <v/>
      </c>
      <c r="CR53" s="294" t="str">
        <f ca="true">+IF(OFFSET('Sanitation Data'!$E$30,0,10*ROW('Sanitation Data'!E47))="","",OFFSET('Sanitation Data'!$E$30,0,10*ROW('Sanitation Data'!E47)))</f>
        <v/>
      </c>
      <c r="CS53" s="294" t="str">
        <f ca="true">+IF(OFFSET('Sanitation Data'!$E$31,0,10*ROW('Sanitation Data'!E47))="","",OFFSET('Sanitation Data'!$E$31,0,10*ROW('Sanitation Data'!E47)))</f>
        <v/>
      </c>
      <c r="CT53" s="294" t="str">
        <f ca="true">+IF(OFFSET('Sanitation Data'!$E$32,0,10*ROW('Sanitation Data'!E47))="","",OFFSET('Sanitation Data'!$E$32,0,10*ROW('Sanitation Data'!E47)))</f>
        <v/>
      </c>
      <c r="CU53" s="294" t="str">
        <f ca="true">+IF(OFFSET('Sanitation Data'!$F$28,0,10*ROW('Sanitation Data'!F47))="","",OFFSET('Sanitation Data'!$F$28,0,10*ROW('Sanitation Data'!F47)))</f>
        <v/>
      </c>
      <c r="CV53" s="294" t="str">
        <f ca="true">+IF(OFFSET('Sanitation Data'!$F$29,0,10*ROW('Sanitation Data'!F47))="","",OFFSET('Sanitation Data'!$F$29,0,10*ROW('Sanitation Data'!F47)))</f>
        <v/>
      </c>
      <c r="CW53" s="294" t="str">
        <f ca="true">+IF(OFFSET('Sanitation Data'!$F$30,0,10*ROW('Sanitation Data'!F47))="","",OFFSET('Sanitation Data'!$F$30,0,10*ROW('Sanitation Data'!F47)))</f>
        <v/>
      </c>
      <c r="CX53" s="294" t="str">
        <f ca="true">+IF(OFFSET('Sanitation Data'!$F$31,0,10*ROW('Sanitation Data'!F47))="","",OFFSET('Sanitation Data'!$F$31,0,10*ROW('Sanitation Data'!F47)))</f>
        <v/>
      </c>
      <c r="CY53" s="294" t="str">
        <f ca="true">+IF(OFFSET('Sanitation Data'!$F$32,0,10*ROW('Sanitation Data'!F47))="","",OFFSET('Sanitation Data'!$F$32,0,10*ROW('Sanitation Data'!F47)))</f>
        <v/>
      </c>
      <c r="CZ53" s="294" t="str">
        <f ca="true">+IF(OFFSET('Sanitation Data'!$G$28,0,10*ROW('Sanitation Data'!G47))="","",OFFSET('Sanitation Data'!$G$28,0,10*ROW('Sanitation Data'!G47)))</f>
        <v/>
      </c>
      <c r="DA53" s="294" t="str">
        <f ca="true">+IF(OFFSET('Sanitation Data'!$G$29,0,10*ROW('Sanitation Data'!G47))="","",OFFSET('Sanitation Data'!$G$29,0,10*ROW('Sanitation Data'!G47)))</f>
        <v/>
      </c>
      <c r="DB53" s="294" t="str">
        <f ca="true">+IF(OFFSET('Sanitation Data'!$G$30,0,10*ROW('Sanitation Data'!G47))="","",OFFSET('Sanitation Data'!$G$30,0,10*ROW('Sanitation Data'!G47)))</f>
        <v/>
      </c>
      <c r="DC53" s="294" t="str">
        <f ca="true">+IF(OFFSET('Sanitation Data'!$G$31,0,10*ROW('Sanitation Data'!G47))="","",OFFSET('Sanitation Data'!$G$31,0,10*ROW('Sanitation Data'!G47)))</f>
        <v/>
      </c>
      <c r="DD53" s="294" t="str">
        <f ca="true">+IF(OFFSET('Sanitation Data'!$G$32,0,10*ROW('Sanitation Data'!G47))="","",OFFSET('Sanitation Data'!$G$32,0,10*ROW('Sanitation Data'!G47)))</f>
        <v/>
      </c>
      <c r="DE53" s="294" t="str">
        <f ca="true">+IF(OFFSET('Sanitation Data'!$H$28,0,10*ROW('Sanitation Data'!H47))="","",OFFSET('Sanitation Data'!$H$28,0,10*ROW('Sanitation Data'!H47)))</f>
        <v/>
      </c>
      <c r="DF53" s="294" t="str">
        <f ca="true">+IF(OFFSET('Sanitation Data'!$H$29,0,10*ROW('Sanitation Data'!H47))="","",OFFSET('Sanitation Data'!$H$29,0,10*ROW('Sanitation Data'!H47)))</f>
        <v/>
      </c>
      <c r="DG53" s="294" t="str">
        <f ca="true">+IF(OFFSET('Sanitation Data'!$H$30,0,10*ROW('Sanitation Data'!H47))="","",OFFSET('Sanitation Data'!$H$30,0,10*ROW('Sanitation Data'!H47)))</f>
        <v/>
      </c>
      <c r="DH53" s="294" t="str">
        <f ca="true">+IF(OFFSET('Sanitation Data'!$H$31,0,10*ROW('Sanitation Data'!H47))="","",OFFSET('Sanitation Data'!$H$31,0,10*ROW('Sanitation Data'!H47)))</f>
        <v/>
      </c>
      <c r="DI53" s="294" t="str">
        <f ca="true">+IF(OFFSET('Sanitation Data'!$H$32,0,10*ROW('Sanitation Data'!H47))="","",OFFSET('Sanitation Data'!$H$32,0,10*ROW('Sanitation Data'!H47)))</f>
        <v/>
      </c>
      <c r="DJ53" s="294" t="str">
        <f ca="true">+IF(OFFSET('Sanitation Data'!$I$28,0,10*ROW('Sanitation Data'!I47))="","",OFFSET('Sanitation Data'!$I$28,0,10*ROW('Sanitation Data'!I47)))</f>
        <v/>
      </c>
      <c r="DK53" s="294" t="str">
        <f ca="true">+IF(OFFSET('Sanitation Data'!$I$29,0,10*ROW('Sanitation Data'!I47))="","",OFFSET('Sanitation Data'!$I$29,0,10*ROW('Sanitation Data'!I47)))</f>
        <v/>
      </c>
      <c r="DL53" s="294" t="str">
        <f ca="true">+IF(OFFSET('Sanitation Data'!$I$30,0,10*ROW('Sanitation Data'!I47))="","",OFFSET('Sanitation Data'!$I$30,0,10*ROW('Sanitation Data'!I47)))</f>
        <v/>
      </c>
      <c r="DM53" s="294" t="str">
        <f ca="true">+IF(OFFSET('Sanitation Data'!$I$31,0,10*ROW('Sanitation Data'!I47))="","",OFFSET('Sanitation Data'!$I$31,0,10*ROW('Sanitation Data'!I47)))</f>
        <v/>
      </c>
      <c r="DN53" s="294" t="str">
        <f ca="true">+IF(OFFSET('Sanitation Data'!$I$32,0,10*ROW('Sanitation Data'!I47))="","",OFFSET('Sanitation Data'!$I$32,0,10*ROW('Sanitation Data'!I47)))</f>
        <v/>
      </c>
      <c r="DO53" s="294" t="str">
        <f ca="true">+IF(OFFSET('Hygiene Data'!$D$11,0,10*ROW('Hygiene Data'!D47))="","",OFFSET('Hygiene Data'!$D$11,0,10*ROW('Hygiene Data'!D47)))</f>
        <v/>
      </c>
      <c r="DP53" s="294" t="str">
        <f ca="true">+IF(OFFSET('Hygiene Data'!$D$12,0,10*ROW('Hygiene Data'!D47))="","",OFFSET('Hygiene Data'!$D$12,0,10*ROW('Hygiene Data'!D47)))</f>
        <v/>
      </c>
      <c r="DQ53" s="294" t="str">
        <f ca="true">+IF(OFFSET('Hygiene Data'!$D$13,0,10*ROW('Hygiene Data'!D47))="","",OFFSET('Hygiene Data'!$D$13,0,10*ROW('Hygiene Data'!D47)))</f>
        <v/>
      </c>
      <c r="DR53" s="294" t="str">
        <f ca="true">+IF(OFFSET('Hygiene Data'!$E$11,0,10*ROW('Hygiene Data'!E47))="","",OFFSET('Hygiene Data'!$E$11,0,10*ROW('Hygiene Data'!E47)))</f>
        <v/>
      </c>
      <c r="DS53" s="294" t="str">
        <f ca="true">+IF(OFFSET('Hygiene Data'!$E$12,0,10*ROW('Hygiene Data'!E47))="","",OFFSET('Hygiene Data'!$E$12,0,10*ROW('Hygiene Data'!E47)))</f>
        <v/>
      </c>
      <c r="DT53" s="294" t="str">
        <f ca="true">+IF(OFFSET('Hygiene Data'!$E$13,0,10*ROW('Hygiene Data'!E47))="","",OFFSET('Hygiene Data'!$E$13,0,10*ROW('Hygiene Data'!E47)))</f>
        <v/>
      </c>
      <c r="DU53" s="294" t="str">
        <f ca="true">+IF(OFFSET('Hygiene Data'!$F$11,0,10*ROW('Hygiene Data'!F47))="","",OFFSET('Hygiene Data'!$F$11,0,10*ROW('Hygiene Data'!F47)))</f>
        <v/>
      </c>
      <c r="DV53" s="294" t="str">
        <f ca="true">+IF(OFFSET('Hygiene Data'!$F$12,0,10*ROW('Hygiene Data'!F47))="","",OFFSET('Hygiene Data'!$F$12,0,10*ROW('Hygiene Data'!F47)))</f>
        <v/>
      </c>
      <c r="DW53" s="294" t="str">
        <f ca="true">+IF(OFFSET('Hygiene Data'!$F$13,0,10*ROW('Hygiene Data'!F47))="","",OFFSET('Hygiene Data'!$F$13,0,10*ROW('Hygiene Data'!F47)))</f>
        <v/>
      </c>
      <c r="DX53" s="294" t="str">
        <f ca="true">+IF(OFFSET('Hygiene Data'!$G$11,0,10*ROW('Hygiene Data'!G47))="","",OFFSET('Hygiene Data'!$G$11,0,10*ROW('Hygiene Data'!G47)))</f>
        <v/>
      </c>
      <c r="DY53" s="294" t="str">
        <f ca="true">+IF(OFFSET('Hygiene Data'!$G$12,0,10*ROW('Hygiene Data'!G47))="","",OFFSET('Hygiene Data'!$G$12,0,10*ROW('Hygiene Data'!G47)))</f>
        <v/>
      </c>
      <c r="DZ53" s="294" t="str">
        <f ca="true">+IF(OFFSET('Hygiene Data'!$G$13,0,10*ROW('Hygiene Data'!G47))="","",OFFSET('Hygiene Data'!$G$13,0,10*ROW('Hygiene Data'!G47)))</f>
        <v/>
      </c>
      <c r="EA53" s="294" t="str">
        <f ca="true">+IF(OFFSET('Hygiene Data'!$H$11,0,10*ROW('Hygiene Data'!H47))="","",OFFSET('Hygiene Data'!$H$11,0,10*ROW('Hygiene Data'!H47)))</f>
        <v/>
      </c>
      <c r="EB53" s="294" t="str">
        <f ca="true">+IF(OFFSET('Hygiene Data'!$H$12,0,10*ROW('Hygiene Data'!H47))="","",OFFSET('Hygiene Data'!$H$12,0,10*ROW('Hygiene Data'!H47)))</f>
        <v/>
      </c>
      <c r="EC53" s="294" t="str">
        <f ca="true">+IF(OFFSET('Hygiene Data'!$H$13,0,10*ROW('Hygiene Data'!H47))="","",OFFSET('Hygiene Data'!$H$13,0,10*ROW('Hygiene Data'!H47)))</f>
        <v/>
      </c>
      <c r="ED53" s="294" t="str">
        <f ca="true">+IF(OFFSET('Hygiene Data'!$I$11,0,10*ROW('Hygiene Data'!I47))="","",OFFSET('Hygiene Data'!$I$11,0,10*ROW('Hygiene Data'!I47)))</f>
        <v/>
      </c>
      <c r="EE53" s="294" t="str">
        <f ca="true">+IF(OFFSET('Hygiene Data'!$I$12,0,10*ROW('Hygiene Data'!I47))="","",OFFSET('Hygiene Data'!$I$12,0,10*ROW('Hygiene Data'!I47)))</f>
        <v/>
      </c>
      <c r="EF53" s="294"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50" t="str">
        <f t="shared" ca="true" si="0"/>
        <v/>
      </c>
      <c r="D54" s="98"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8"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8"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8"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8"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8"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8"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8"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8"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8"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8"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8"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8"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8"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8"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8"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8"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8"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9"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9"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9"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9"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9"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9"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9"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9"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9"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9"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9"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9"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9"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9"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9"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9"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9"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9"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9"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9"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9"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9"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9"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9"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9"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9"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9"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9"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9"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9"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0"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0"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0"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0"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0"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0"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0"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0"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0"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0"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0"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0"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0"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0"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0"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0"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0"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0"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4"/>
      <c r="BS54" s="294" t="str">
        <f ca="true">+IF(OFFSET('Water Data'!$D$27,0,10*ROW('Water Data'!D48))="","",OFFSET('Water Data'!$D$27,0,10*ROW('Water Data'!D48)))</f>
        <v/>
      </c>
      <c r="BT54" s="294" t="str">
        <f ca="true">+IF(OFFSET('Water Data'!$D$28,0,10*ROW('Water Data'!D48))="","",OFFSET('Water Data'!$D$28,0,10*ROW('Water Data'!D48)))</f>
        <v/>
      </c>
      <c r="BU54" s="294" t="str">
        <f ca="true">+IF(OFFSET('Water Data'!$D$29,0,10*ROW('Water Data'!D48))="","",OFFSET('Water Data'!$D$29,0,10*ROW('Water Data'!D48)))</f>
        <v/>
      </c>
      <c r="BV54" s="294" t="str">
        <f ca="true">+IF(OFFSET('Water Data'!$E$27,0,10*ROW('Water Data'!E48))="","",OFFSET('Water Data'!$E$27,0,10*ROW('Water Data'!E48)))</f>
        <v/>
      </c>
      <c r="BW54" s="294" t="str">
        <f ca="true">+IF(OFFSET('Water Data'!$E$28,0,10*ROW('Water Data'!E48))="","",OFFSET('Water Data'!$E$28,0,10*ROW('Water Data'!E48)))</f>
        <v/>
      </c>
      <c r="BX54" s="294" t="str">
        <f ca="true">+IF(OFFSET('Water Data'!$E$29,0,10*ROW('Water Data'!E48))="","",OFFSET('Water Data'!$E$29,0,10*ROW('Water Data'!E48)))</f>
        <v/>
      </c>
      <c r="BY54" s="294" t="str">
        <f ca="true">+IF(OFFSET('Water Data'!$F$27,0,10*ROW('Water Data'!F48))="","",OFFSET('Water Data'!$F$27,0,10*ROW('Water Data'!F48)))</f>
        <v/>
      </c>
      <c r="BZ54" s="294" t="str">
        <f ca="true">+IF(OFFSET('Water Data'!$F$28,0,10*ROW('Water Data'!F48))="","",OFFSET('Water Data'!$F$28,0,10*ROW('Water Data'!F48)))</f>
        <v/>
      </c>
      <c r="CA54" s="294" t="str">
        <f ca="true">+IF(OFFSET('Water Data'!$F$29,0,10*ROW('Water Data'!F48))="","",OFFSET('Water Data'!$F$29,0,10*ROW('Water Data'!F48)))</f>
        <v/>
      </c>
      <c r="CB54" s="294" t="str">
        <f ca="true">+IF(OFFSET('Water Data'!$G$27,0,10*ROW('Water Data'!G48))="","",OFFSET('Water Data'!$G$27,0,10*ROW('Water Data'!G48)))</f>
        <v/>
      </c>
      <c r="CC54" s="294" t="str">
        <f ca="true">+IF(OFFSET('Water Data'!$G$28,0,10*ROW('Water Data'!G48))="","",OFFSET('Water Data'!$G$28,0,10*ROW('Water Data'!G48)))</f>
        <v/>
      </c>
      <c r="CD54" s="294" t="str">
        <f ca="true">+IF(OFFSET('Water Data'!$G$29,0,10*ROW('Water Data'!G48))="","",OFFSET('Water Data'!$G$29,0,10*ROW('Water Data'!G48)))</f>
        <v/>
      </c>
      <c r="CE54" s="294" t="str">
        <f ca="true">+IF(OFFSET('Water Data'!$H$27,0,10*ROW('Water Data'!H48))="","",OFFSET('Water Data'!$H$27,0,10*ROW('Water Data'!H48)))</f>
        <v/>
      </c>
      <c r="CF54" s="294" t="str">
        <f ca="true">+IF(OFFSET('Water Data'!$H$28,0,10*ROW('Water Data'!H48))="","",OFFSET('Water Data'!$H$28,0,10*ROW('Water Data'!H48)))</f>
        <v/>
      </c>
      <c r="CG54" s="294" t="str">
        <f ca="true">+IF(OFFSET('Water Data'!$H$29,0,10*ROW('Water Data'!H48))="","",OFFSET('Water Data'!$H$29,0,10*ROW('Water Data'!H48)))</f>
        <v/>
      </c>
      <c r="CH54" s="294" t="str">
        <f ca="true">+IF(OFFSET('Water Data'!$I$27,0,10*ROW('Water Data'!I48))="","",OFFSET('Water Data'!$I$27,0,10*ROW('Water Data'!I48)))</f>
        <v/>
      </c>
      <c r="CI54" s="294" t="str">
        <f ca="true">+IF(OFFSET('Water Data'!$I$28,0,10*ROW('Water Data'!I48))="","",OFFSET('Water Data'!$I$28,0,10*ROW('Water Data'!I48)))</f>
        <v/>
      </c>
      <c r="CJ54" s="294" t="str">
        <f ca="true">+IF(OFFSET('Water Data'!$I$29,0,10*ROW('Water Data'!I48))="","",OFFSET('Water Data'!$I$29,0,10*ROW('Water Data'!I48)))</f>
        <v/>
      </c>
      <c r="CK54" s="294" t="str">
        <f ca="true">+IF(OFFSET('Sanitation Data'!$D$28,0,10*ROW('Sanitation Data'!D48))="","",OFFSET('Sanitation Data'!$D$28,0,10*ROW('Sanitation Data'!D48)))</f>
        <v/>
      </c>
      <c r="CL54" s="294" t="str">
        <f ca="true">+IF(OFFSET('Sanitation Data'!$D$29,0,10*ROW('Sanitation Data'!D48))="","",OFFSET('Sanitation Data'!$D$29,0,10*ROW('Sanitation Data'!D48)))</f>
        <v/>
      </c>
      <c r="CM54" s="294" t="str">
        <f ca="true">+IF(OFFSET('Sanitation Data'!$D$30,0,10*ROW('Sanitation Data'!D48))="","",OFFSET('Sanitation Data'!$D$30,0,10*ROW('Sanitation Data'!D48)))</f>
        <v/>
      </c>
      <c r="CN54" s="294" t="str">
        <f ca="true">+IF(OFFSET('Sanitation Data'!$D$31,0,10*ROW('Sanitation Data'!D48))="","",OFFSET('Sanitation Data'!$D$31,0,10*ROW('Sanitation Data'!D48)))</f>
        <v/>
      </c>
      <c r="CO54" s="294" t="str">
        <f ca="true">+IF(OFFSET('Sanitation Data'!$D$32,0,10*ROW('Sanitation Data'!D48))="","",OFFSET('Sanitation Data'!$D$32,0,10*ROW('Sanitation Data'!D48)))</f>
        <v/>
      </c>
      <c r="CP54" s="294" t="str">
        <f ca="true">+IF(OFFSET('Sanitation Data'!$E$28,0,10*ROW('Sanitation Data'!E48))="","",OFFSET('Sanitation Data'!$E$28,0,10*ROW('Sanitation Data'!E48)))</f>
        <v/>
      </c>
      <c r="CQ54" s="294" t="str">
        <f ca="true">+IF(OFFSET('Sanitation Data'!$E$29,0,10*ROW('Sanitation Data'!E48))="","",OFFSET('Sanitation Data'!$E$29,0,10*ROW('Sanitation Data'!E48)))</f>
        <v/>
      </c>
      <c r="CR54" s="294" t="str">
        <f ca="true">+IF(OFFSET('Sanitation Data'!$E$30,0,10*ROW('Sanitation Data'!E48))="","",OFFSET('Sanitation Data'!$E$30,0,10*ROW('Sanitation Data'!E48)))</f>
        <v/>
      </c>
      <c r="CS54" s="294" t="str">
        <f ca="true">+IF(OFFSET('Sanitation Data'!$E$31,0,10*ROW('Sanitation Data'!E48))="","",OFFSET('Sanitation Data'!$E$31,0,10*ROW('Sanitation Data'!E48)))</f>
        <v/>
      </c>
      <c r="CT54" s="294" t="str">
        <f ca="true">+IF(OFFSET('Sanitation Data'!$E$32,0,10*ROW('Sanitation Data'!E48))="","",OFFSET('Sanitation Data'!$E$32,0,10*ROW('Sanitation Data'!E48)))</f>
        <v/>
      </c>
      <c r="CU54" s="294" t="str">
        <f ca="true">+IF(OFFSET('Sanitation Data'!$F$28,0,10*ROW('Sanitation Data'!F48))="","",OFFSET('Sanitation Data'!$F$28,0,10*ROW('Sanitation Data'!F48)))</f>
        <v/>
      </c>
      <c r="CV54" s="294" t="str">
        <f ca="true">+IF(OFFSET('Sanitation Data'!$F$29,0,10*ROW('Sanitation Data'!F48))="","",OFFSET('Sanitation Data'!$F$29,0,10*ROW('Sanitation Data'!F48)))</f>
        <v/>
      </c>
      <c r="CW54" s="294" t="str">
        <f ca="true">+IF(OFFSET('Sanitation Data'!$F$30,0,10*ROW('Sanitation Data'!F48))="","",OFFSET('Sanitation Data'!$F$30,0,10*ROW('Sanitation Data'!F48)))</f>
        <v/>
      </c>
      <c r="CX54" s="294" t="str">
        <f ca="true">+IF(OFFSET('Sanitation Data'!$F$31,0,10*ROW('Sanitation Data'!F48))="","",OFFSET('Sanitation Data'!$F$31,0,10*ROW('Sanitation Data'!F48)))</f>
        <v/>
      </c>
      <c r="CY54" s="294" t="str">
        <f ca="true">+IF(OFFSET('Sanitation Data'!$F$32,0,10*ROW('Sanitation Data'!F48))="","",OFFSET('Sanitation Data'!$F$32,0,10*ROW('Sanitation Data'!F48)))</f>
        <v/>
      </c>
      <c r="CZ54" s="294" t="str">
        <f ca="true">+IF(OFFSET('Sanitation Data'!$G$28,0,10*ROW('Sanitation Data'!G48))="","",OFFSET('Sanitation Data'!$G$28,0,10*ROW('Sanitation Data'!G48)))</f>
        <v/>
      </c>
      <c r="DA54" s="294" t="str">
        <f ca="true">+IF(OFFSET('Sanitation Data'!$G$29,0,10*ROW('Sanitation Data'!G48))="","",OFFSET('Sanitation Data'!$G$29,0,10*ROW('Sanitation Data'!G48)))</f>
        <v/>
      </c>
      <c r="DB54" s="294" t="str">
        <f ca="true">+IF(OFFSET('Sanitation Data'!$G$30,0,10*ROW('Sanitation Data'!G48))="","",OFFSET('Sanitation Data'!$G$30,0,10*ROW('Sanitation Data'!G48)))</f>
        <v/>
      </c>
      <c r="DC54" s="294" t="str">
        <f ca="true">+IF(OFFSET('Sanitation Data'!$G$31,0,10*ROW('Sanitation Data'!G48))="","",OFFSET('Sanitation Data'!$G$31,0,10*ROW('Sanitation Data'!G48)))</f>
        <v/>
      </c>
      <c r="DD54" s="294" t="str">
        <f ca="true">+IF(OFFSET('Sanitation Data'!$G$32,0,10*ROW('Sanitation Data'!G48))="","",OFFSET('Sanitation Data'!$G$32,0,10*ROW('Sanitation Data'!G48)))</f>
        <v/>
      </c>
      <c r="DE54" s="294" t="str">
        <f ca="true">+IF(OFFSET('Sanitation Data'!$H$28,0,10*ROW('Sanitation Data'!H48))="","",OFFSET('Sanitation Data'!$H$28,0,10*ROW('Sanitation Data'!H48)))</f>
        <v/>
      </c>
      <c r="DF54" s="294" t="str">
        <f ca="true">+IF(OFFSET('Sanitation Data'!$H$29,0,10*ROW('Sanitation Data'!H48))="","",OFFSET('Sanitation Data'!$H$29,0,10*ROW('Sanitation Data'!H48)))</f>
        <v/>
      </c>
      <c r="DG54" s="294" t="str">
        <f ca="true">+IF(OFFSET('Sanitation Data'!$H$30,0,10*ROW('Sanitation Data'!H48))="","",OFFSET('Sanitation Data'!$H$30,0,10*ROW('Sanitation Data'!H48)))</f>
        <v/>
      </c>
      <c r="DH54" s="294" t="str">
        <f ca="true">+IF(OFFSET('Sanitation Data'!$H$31,0,10*ROW('Sanitation Data'!H48))="","",OFFSET('Sanitation Data'!$H$31,0,10*ROW('Sanitation Data'!H48)))</f>
        <v/>
      </c>
      <c r="DI54" s="294" t="str">
        <f ca="true">+IF(OFFSET('Sanitation Data'!$H$32,0,10*ROW('Sanitation Data'!H48))="","",OFFSET('Sanitation Data'!$H$32,0,10*ROW('Sanitation Data'!H48)))</f>
        <v/>
      </c>
      <c r="DJ54" s="294" t="str">
        <f ca="true">+IF(OFFSET('Sanitation Data'!$I$28,0,10*ROW('Sanitation Data'!I48))="","",OFFSET('Sanitation Data'!$I$28,0,10*ROW('Sanitation Data'!I48)))</f>
        <v/>
      </c>
      <c r="DK54" s="294" t="str">
        <f ca="true">+IF(OFFSET('Sanitation Data'!$I$29,0,10*ROW('Sanitation Data'!I48))="","",OFFSET('Sanitation Data'!$I$29,0,10*ROW('Sanitation Data'!I48)))</f>
        <v/>
      </c>
      <c r="DL54" s="294" t="str">
        <f ca="true">+IF(OFFSET('Sanitation Data'!$I$30,0,10*ROW('Sanitation Data'!I48))="","",OFFSET('Sanitation Data'!$I$30,0,10*ROW('Sanitation Data'!I48)))</f>
        <v/>
      </c>
      <c r="DM54" s="294" t="str">
        <f ca="true">+IF(OFFSET('Sanitation Data'!$I$31,0,10*ROW('Sanitation Data'!I48))="","",OFFSET('Sanitation Data'!$I$31,0,10*ROW('Sanitation Data'!I48)))</f>
        <v/>
      </c>
      <c r="DN54" s="294" t="str">
        <f ca="true">+IF(OFFSET('Sanitation Data'!$I$32,0,10*ROW('Sanitation Data'!I48))="","",OFFSET('Sanitation Data'!$I$32,0,10*ROW('Sanitation Data'!I48)))</f>
        <v/>
      </c>
      <c r="DO54" s="294" t="str">
        <f ca="true">+IF(OFFSET('Hygiene Data'!$D$11,0,10*ROW('Hygiene Data'!D48))="","",OFFSET('Hygiene Data'!$D$11,0,10*ROW('Hygiene Data'!D48)))</f>
        <v/>
      </c>
      <c r="DP54" s="294" t="str">
        <f ca="true">+IF(OFFSET('Hygiene Data'!$D$12,0,10*ROW('Hygiene Data'!D48))="","",OFFSET('Hygiene Data'!$D$12,0,10*ROW('Hygiene Data'!D48)))</f>
        <v/>
      </c>
      <c r="DQ54" s="294" t="str">
        <f ca="true">+IF(OFFSET('Hygiene Data'!$D$13,0,10*ROW('Hygiene Data'!D48))="","",OFFSET('Hygiene Data'!$D$13,0,10*ROW('Hygiene Data'!D48)))</f>
        <v/>
      </c>
      <c r="DR54" s="294" t="str">
        <f ca="true">+IF(OFFSET('Hygiene Data'!$E$11,0,10*ROW('Hygiene Data'!E48))="","",OFFSET('Hygiene Data'!$E$11,0,10*ROW('Hygiene Data'!E48)))</f>
        <v/>
      </c>
      <c r="DS54" s="294" t="str">
        <f ca="true">+IF(OFFSET('Hygiene Data'!$E$12,0,10*ROW('Hygiene Data'!E48))="","",OFFSET('Hygiene Data'!$E$12,0,10*ROW('Hygiene Data'!E48)))</f>
        <v/>
      </c>
      <c r="DT54" s="294" t="str">
        <f ca="true">+IF(OFFSET('Hygiene Data'!$E$13,0,10*ROW('Hygiene Data'!E48))="","",OFFSET('Hygiene Data'!$E$13,0,10*ROW('Hygiene Data'!E48)))</f>
        <v/>
      </c>
      <c r="DU54" s="294" t="str">
        <f ca="true">+IF(OFFSET('Hygiene Data'!$F$11,0,10*ROW('Hygiene Data'!F48))="","",OFFSET('Hygiene Data'!$F$11,0,10*ROW('Hygiene Data'!F48)))</f>
        <v/>
      </c>
      <c r="DV54" s="294" t="str">
        <f ca="true">+IF(OFFSET('Hygiene Data'!$F$12,0,10*ROW('Hygiene Data'!F48))="","",OFFSET('Hygiene Data'!$F$12,0,10*ROW('Hygiene Data'!F48)))</f>
        <v/>
      </c>
      <c r="DW54" s="294" t="str">
        <f ca="true">+IF(OFFSET('Hygiene Data'!$F$13,0,10*ROW('Hygiene Data'!F48))="","",OFFSET('Hygiene Data'!$F$13,0,10*ROW('Hygiene Data'!F48)))</f>
        <v/>
      </c>
      <c r="DX54" s="294" t="str">
        <f ca="true">+IF(OFFSET('Hygiene Data'!$G$11,0,10*ROW('Hygiene Data'!G48))="","",OFFSET('Hygiene Data'!$G$11,0,10*ROW('Hygiene Data'!G48)))</f>
        <v/>
      </c>
      <c r="DY54" s="294" t="str">
        <f ca="true">+IF(OFFSET('Hygiene Data'!$G$12,0,10*ROW('Hygiene Data'!G48))="","",OFFSET('Hygiene Data'!$G$12,0,10*ROW('Hygiene Data'!G48)))</f>
        <v/>
      </c>
      <c r="DZ54" s="294" t="str">
        <f ca="true">+IF(OFFSET('Hygiene Data'!$G$13,0,10*ROW('Hygiene Data'!G48))="","",OFFSET('Hygiene Data'!$G$13,0,10*ROW('Hygiene Data'!G48)))</f>
        <v/>
      </c>
      <c r="EA54" s="294" t="str">
        <f ca="true">+IF(OFFSET('Hygiene Data'!$H$11,0,10*ROW('Hygiene Data'!H48))="","",OFFSET('Hygiene Data'!$H$11,0,10*ROW('Hygiene Data'!H48)))</f>
        <v/>
      </c>
      <c r="EB54" s="294" t="str">
        <f ca="true">+IF(OFFSET('Hygiene Data'!$H$12,0,10*ROW('Hygiene Data'!H48))="","",OFFSET('Hygiene Data'!$H$12,0,10*ROW('Hygiene Data'!H48)))</f>
        <v/>
      </c>
      <c r="EC54" s="294" t="str">
        <f ca="true">+IF(OFFSET('Hygiene Data'!$H$13,0,10*ROW('Hygiene Data'!H48))="","",OFFSET('Hygiene Data'!$H$13,0,10*ROW('Hygiene Data'!H48)))</f>
        <v/>
      </c>
      <c r="ED54" s="294" t="str">
        <f ca="true">+IF(OFFSET('Hygiene Data'!$I$11,0,10*ROW('Hygiene Data'!I48))="","",OFFSET('Hygiene Data'!$I$11,0,10*ROW('Hygiene Data'!I48)))</f>
        <v/>
      </c>
      <c r="EE54" s="294" t="str">
        <f ca="true">+IF(OFFSET('Hygiene Data'!$I$12,0,10*ROW('Hygiene Data'!I48))="","",OFFSET('Hygiene Data'!$I$12,0,10*ROW('Hygiene Data'!I48)))</f>
        <v/>
      </c>
      <c r="EF54" s="294"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50" t="str">
        <f t="shared" ca="true" si="0"/>
        <v/>
      </c>
      <c r="D55" s="98"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8"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8"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8"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8"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8"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8"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8"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8"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8"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8"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8"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8"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8"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8"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8"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8"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8"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9"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9"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9"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9"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9"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9"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9"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9"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9"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9"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9"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9"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9"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9"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9"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9"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9"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9"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9"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9"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9"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9"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9"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9"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9"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9"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9"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9"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9"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9"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0"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0"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0"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0"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0"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0"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0"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0"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0"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0"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0"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0"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0"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0"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0"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0"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0"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0"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4"/>
      <c r="BS55" s="294" t="str">
        <f ca="true">+IF(OFFSET('Water Data'!$D$27,0,10*ROW('Water Data'!D49))="","",OFFSET('Water Data'!$D$27,0,10*ROW('Water Data'!D49)))</f>
        <v/>
      </c>
      <c r="BT55" s="294" t="str">
        <f ca="true">+IF(OFFSET('Water Data'!$D$28,0,10*ROW('Water Data'!D49))="","",OFFSET('Water Data'!$D$28,0,10*ROW('Water Data'!D49)))</f>
        <v/>
      </c>
      <c r="BU55" s="294" t="str">
        <f ca="true">+IF(OFFSET('Water Data'!$D$29,0,10*ROW('Water Data'!D49))="","",OFFSET('Water Data'!$D$29,0,10*ROW('Water Data'!D49)))</f>
        <v/>
      </c>
      <c r="BV55" s="294" t="str">
        <f ca="true">+IF(OFFSET('Water Data'!$E$27,0,10*ROW('Water Data'!E49))="","",OFFSET('Water Data'!$E$27,0,10*ROW('Water Data'!E49)))</f>
        <v/>
      </c>
      <c r="BW55" s="294" t="str">
        <f ca="true">+IF(OFFSET('Water Data'!$E$28,0,10*ROW('Water Data'!E49))="","",OFFSET('Water Data'!$E$28,0,10*ROW('Water Data'!E49)))</f>
        <v/>
      </c>
      <c r="BX55" s="294" t="str">
        <f ca="true">+IF(OFFSET('Water Data'!$E$29,0,10*ROW('Water Data'!E49))="","",OFFSET('Water Data'!$E$29,0,10*ROW('Water Data'!E49)))</f>
        <v/>
      </c>
      <c r="BY55" s="294" t="str">
        <f ca="true">+IF(OFFSET('Water Data'!$F$27,0,10*ROW('Water Data'!F49))="","",OFFSET('Water Data'!$F$27,0,10*ROW('Water Data'!F49)))</f>
        <v/>
      </c>
      <c r="BZ55" s="294" t="str">
        <f ca="true">+IF(OFFSET('Water Data'!$F$28,0,10*ROW('Water Data'!F49))="","",OFFSET('Water Data'!$F$28,0,10*ROW('Water Data'!F49)))</f>
        <v/>
      </c>
      <c r="CA55" s="294" t="str">
        <f ca="true">+IF(OFFSET('Water Data'!$F$29,0,10*ROW('Water Data'!F49))="","",OFFSET('Water Data'!$F$29,0,10*ROW('Water Data'!F49)))</f>
        <v/>
      </c>
      <c r="CB55" s="294" t="str">
        <f ca="true">+IF(OFFSET('Water Data'!$G$27,0,10*ROW('Water Data'!G49))="","",OFFSET('Water Data'!$G$27,0,10*ROW('Water Data'!G49)))</f>
        <v/>
      </c>
      <c r="CC55" s="294" t="str">
        <f ca="true">+IF(OFFSET('Water Data'!$G$28,0,10*ROW('Water Data'!G49))="","",OFFSET('Water Data'!$G$28,0,10*ROW('Water Data'!G49)))</f>
        <v/>
      </c>
      <c r="CD55" s="294" t="str">
        <f ca="true">+IF(OFFSET('Water Data'!$G$29,0,10*ROW('Water Data'!G49))="","",OFFSET('Water Data'!$G$29,0,10*ROW('Water Data'!G49)))</f>
        <v/>
      </c>
      <c r="CE55" s="294" t="str">
        <f ca="true">+IF(OFFSET('Water Data'!$H$27,0,10*ROW('Water Data'!H49))="","",OFFSET('Water Data'!$H$27,0,10*ROW('Water Data'!H49)))</f>
        <v/>
      </c>
      <c r="CF55" s="294" t="str">
        <f ca="true">+IF(OFFSET('Water Data'!$H$28,0,10*ROW('Water Data'!H49))="","",OFFSET('Water Data'!$H$28,0,10*ROW('Water Data'!H49)))</f>
        <v/>
      </c>
      <c r="CG55" s="294" t="str">
        <f ca="true">+IF(OFFSET('Water Data'!$H$29,0,10*ROW('Water Data'!H49))="","",OFFSET('Water Data'!$H$29,0,10*ROW('Water Data'!H49)))</f>
        <v/>
      </c>
      <c r="CH55" s="294" t="str">
        <f ca="true">+IF(OFFSET('Water Data'!$I$27,0,10*ROW('Water Data'!I49))="","",OFFSET('Water Data'!$I$27,0,10*ROW('Water Data'!I49)))</f>
        <v/>
      </c>
      <c r="CI55" s="294" t="str">
        <f ca="true">+IF(OFFSET('Water Data'!$I$28,0,10*ROW('Water Data'!I49))="","",OFFSET('Water Data'!$I$28,0,10*ROW('Water Data'!I49)))</f>
        <v/>
      </c>
      <c r="CJ55" s="294" t="str">
        <f ca="true">+IF(OFFSET('Water Data'!$I$29,0,10*ROW('Water Data'!I49))="","",OFFSET('Water Data'!$I$29,0,10*ROW('Water Data'!I49)))</f>
        <v/>
      </c>
      <c r="CK55" s="294" t="str">
        <f ca="true">+IF(OFFSET('Sanitation Data'!$D$28,0,10*ROW('Sanitation Data'!D49))="","",OFFSET('Sanitation Data'!$D$28,0,10*ROW('Sanitation Data'!D49)))</f>
        <v/>
      </c>
      <c r="CL55" s="294" t="str">
        <f ca="true">+IF(OFFSET('Sanitation Data'!$D$29,0,10*ROW('Sanitation Data'!D49))="","",OFFSET('Sanitation Data'!$D$29,0,10*ROW('Sanitation Data'!D49)))</f>
        <v/>
      </c>
      <c r="CM55" s="294" t="str">
        <f ca="true">+IF(OFFSET('Sanitation Data'!$D$30,0,10*ROW('Sanitation Data'!D49))="","",OFFSET('Sanitation Data'!$D$30,0,10*ROW('Sanitation Data'!D49)))</f>
        <v/>
      </c>
      <c r="CN55" s="294" t="str">
        <f ca="true">+IF(OFFSET('Sanitation Data'!$D$31,0,10*ROW('Sanitation Data'!D49))="","",OFFSET('Sanitation Data'!$D$31,0,10*ROW('Sanitation Data'!D49)))</f>
        <v/>
      </c>
      <c r="CO55" s="294" t="str">
        <f ca="true">+IF(OFFSET('Sanitation Data'!$D$32,0,10*ROW('Sanitation Data'!D49))="","",OFFSET('Sanitation Data'!$D$32,0,10*ROW('Sanitation Data'!D49)))</f>
        <v/>
      </c>
      <c r="CP55" s="294" t="str">
        <f ca="true">+IF(OFFSET('Sanitation Data'!$E$28,0,10*ROW('Sanitation Data'!E49))="","",OFFSET('Sanitation Data'!$E$28,0,10*ROW('Sanitation Data'!E49)))</f>
        <v/>
      </c>
      <c r="CQ55" s="294" t="str">
        <f ca="true">+IF(OFFSET('Sanitation Data'!$E$29,0,10*ROW('Sanitation Data'!E49))="","",OFFSET('Sanitation Data'!$E$29,0,10*ROW('Sanitation Data'!E49)))</f>
        <v/>
      </c>
      <c r="CR55" s="294" t="str">
        <f ca="true">+IF(OFFSET('Sanitation Data'!$E$30,0,10*ROW('Sanitation Data'!E49))="","",OFFSET('Sanitation Data'!$E$30,0,10*ROW('Sanitation Data'!E49)))</f>
        <v/>
      </c>
      <c r="CS55" s="294" t="str">
        <f ca="true">+IF(OFFSET('Sanitation Data'!$E$31,0,10*ROW('Sanitation Data'!E49))="","",OFFSET('Sanitation Data'!$E$31,0,10*ROW('Sanitation Data'!E49)))</f>
        <v/>
      </c>
      <c r="CT55" s="294" t="str">
        <f ca="true">+IF(OFFSET('Sanitation Data'!$E$32,0,10*ROW('Sanitation Data'!E49))="","",OFFSET('Sanitation Data'!$E$32,0,10*ROW('Sanitation Data'!E49)))</f>
        <v/>
      </c>
      <c r="CU55" s="294" t="str">
        <f ca="true">+IF(OFFSET('Sanitation Data'!$F$28,0,10*ROW('Sanitation Data'!F49))="","",OFFSET('Sanitation Data'!$F$28,0,10*ROW('Sanitation Data'!F49)))</f>
        <v/>
      </c>
      <c r="CV55" s="294" t="str">
        <f ca="true">+IF(OFFSET('Sanitation Data'!$F$29,0,10*ROW('Sanitation Data'!F49))="","",OFFSET('Sanitation Data'!$F$29,0,10*ROW('Sanitation Data'!F49)))</f>
        <v/>
      </c>
      <c r="CW55" s="294" t="str">
        <f ca="true">+IF(OFFSET('Sanitation Data'!$F$30,0,10*ROW('Sanitation Data'!F49))="","",OFFSET('Sanitation Data'!$F$30,0,10*ROW('Sanitation Data'!F49)))</f>
        <v/>
      </c>
      <c r="CX55" s="294" t="str">
        <f ca="true">+IF(OFFSET('Sanitation Data'!$F$31,0,10*ROW('Sanitation Data'!F49))="","",OFFSET('Sanitation Data'!$F$31,0,10*ROW('Sanitation Data'!F49)))</f>
        <v/>
      </c>
      <c r="CY55" s="294" t="str">
        <f ca="true">+IF(OFFSET('Sanitation Data'!$F$32,0,10*ROW('Sanitation Data'!F49))="","",OFFSET('Sanitation Data'!$F$32,0,10*ROW('Sanitation Data'!F49)))</f>
        <v/>
      </c>
      <c r="CZ55" s="294" t="str">
        <f ca="true">+IF(OFFSET('Sanitation Data'!$G$28,0,10*ROW('Sanitation Data'!G49))="","",OFFSET('Sanitation Data'!$G$28,0,10*ROW('Sanitation Data'!G49)))</f>
        <v/>
      </c>
      <c r="DA55" s="294" t="str">
        <f ca="true">+IF(OFFSET('Sanitation Data'!$G$29,0,10*ROW('Sanitation Data'!G49))="","",OFFSET('Sanitation Data'!$G$29,0,10*ROW('Sanitation Data'!G49)))</f>
        <v/>
      </c>
      <c r="DB55" s="294" t="str">
        <f ca="true">+IF(OFFSET('Sanitation Data'!$G$30,0,10*ROW('Sanitation Data'!G49))="","",OFFSET('Sanitation Data'!$G$30,0,10*ROW('Sanitation Data'!G49)))</f>
        <v/>
      </c>
      <c r="DC55" s="294" t="str">
        <f ca="true">+IF(OFFSET('Sanitation Data'!$G$31,0,10*ROW('Sanitation Data'!G49))="","",OFFSET('Sanitation Data'!$G$31,0,10*ROW('Sanitation Data'!G49)))</f>
        <v/>
      </c>
      <c r="DD55" s="294" t="str">
        <f ca="true">+IF(OFFSET('Sanitation Data'!$G$32,0,10*ROW('Sanitation Data'!G49))="","",OFFSET('Sanitation Data'!$G$32,0,10*ROW('Sanitation Data'!G49)))</f>
        <v/>
      </c>
      <c r="DE55" s="294" t="str">
        <f ca="true">+IF(OFFSET('Sanitation Data'!$H$28,0,10*ROW('Sanitation Data'!H49))="","",OFFSET('Sanitation Data'!$H$28,0,10*ROW('Sanitation Data'!H49)))</f>
        <v/>
      </c>
      <c r="DF55" s="294" t="str">
        <f ca="true">+IF(OFFSET('Sanitation Data'!$H$29,0,10*ROW('Sanitation Data'!H49))="","",OFFSET('Sanitation Data'!$H$29,0,10*ROW('Sanitation Data'!H49)))</f>
        <v/>
      </c>
      <c r="DG55" s="294" t="str">
        <f ca="true">+IF(OFFSET('Sanitation Data'!$H$30,0,10*ROW('Sanitation Data'!H49))="","",OFFSET('Sanitation Data'!$H$30,0,10*ROW('Sanitation Data'!H49)))</f>
        <v/>
      </c>
      <c r="DH55" s="294" t="str">
        <f ca="true">+IF(OFFSET('Sanitation Data'!$H$31,0,10*ROW('Sanitation Data'!H49))="","",OFFSET('Sanitation Data'!$H$31,0,10*ROW('Sanitation Data'!H49)))</f>
        <v/>
      </c>
      <c r="DI55" s="294" t="str">
        <f ca="true">+IF(OFFSET('Sanitation Data'!$H$32,0,10*ROW('Sanitation Data'!H49))="","",OFFSET('Sanitation Data'!$H$32,0,10*ROW('Sanitation Data'!H49)))</f>
        <v/>
      </c>
      <c r="DJ55" s="294" t="str">
        <f ca="true">+IF(OFFSET('Sanitation Data'!$I$28,0,10*ROW('Sanitation Data'!I49))="","",OFFSET('Sanitation Data'!$I$28,0,10*ROW('Sanitation Data'!I49)))</f>
        <v/>
      </c>
      <c r="DK55" s="294" t="str">
        <f ca="true">+IF(OFFSET('Sanitation Data'!$I$29,0,10*ROW('Sanitation Data'!I49))="","",OFFSET('Sanitation Data'!$I$29,0,10*ROW('Sanitation Data'!I49)))</f>
        <v/>
      </c>
      <c r="DL55" s="294" t="str">
        <f ca="true">+IF(OFFSET('Sanitation Data'!$I$30,0,10*ROW('Sanitation Data'!I49))="","",OFFSET('Sanitation Data'!$I$30,0,10*ROW('Sanitation Data'!I49)))</f>
        <v/>
      </c>
      <c r="DM55" s="294" t="str">
        <f ca="true">+IF(OFFSET('Sanitation Data'!$I$31,0,10*ROW('Sanitation Data'!I49))="","",OFFSET('Sanitation Data'!$I$31,0,10*ROW('Sanitation Data'!I49)))</f>
        <v/>
      </c>
      <c r="DN55" s="294" t="str">
        <f ca="true">+IF(OFFSET('Sanitation Data'!$I$32,0,10*ROW('Sanitation Data'!I49))="","",OFFSET('Sanitation Data'!$I$32,0,10*ROW('Sanitation Data'!I49)))</f>
        <v/>
      </c>
      <c r="DO55" s="294" t="str">
        <f ca="true">+IF(OFFSET('Hygiene Data'!$D$11,0,10*ROW('Hygiene Data'!D49))="","",OFFSET('Hygiene Data'!$D$11,0,10*ROW('Hygiene Data'!D49)))</f>
        <v/>
      </c>
      <c r="DP55" s="294" t="str">
        <f ca="true">+IF(OFFSET('Hygiene Data'!$D$12,0,10*ROW('Hygiene Data'!D49))="","",OFFSET('Hygiene Data'!$D$12,0,10*ROW('Hygiene Data'!D49)))</f>
        <v/>
      </c>
      <c r="DQ55" s="294" t="str">
        <f ca="true">+IF(OFFSET('Hygiene Data'!$D$13,0,10*ROW('Hygiene Data'!D49))="","",OFFSET('Hygiene Data'!$D$13,0,10*ROW('Hygiene Data'!D49)))</f>
        <v/>
      </c>
      <c r="DR55" s="294" t="str">
        <f ca="true">+IF(OFFSET('Hygiene Data'!$E$11,0,10*ROW('Hygiene Data'!E49))="","",OFFSET('Hygiene Data'!$E$11,0,10*ROW('Hygiene Data'!E49)))</f>
        <v/>
      </c>
      <c r="DS55" s="294" t="str">
        <f ca="true">+IF(OFFSET('Hygiene Data'!$E$12,0,10*ROW('Hygiene Data'!E49))="","",OFFSET('Hygiene Data'!$E$12,0,10*ROW('Hygiene Data'!E49)))</f>
        <v/>
      </c>
      <c r="DT55" s="294" t="str">
        <f ca="true">+IF(OFFSET('Hygiene Data'!$E$13,0,10*ROW('Hygiene Data'!E49))="","",OFFSET('Hygiene Data'!$E$13,0,10*ROW('Hygiene Data'!E49)))</f>
        <v/>
      </c>
      <c r="DU55" s="294" t="str">
        <f ca="true">+IF(OFFSET('Hygiene Data'!$F$11,0,10*ROW('Hygiene Data'!F49))="","",OFFSET('Hygiene Data'!$F$11,0,10*ROW('Hygiene Data'!F49)))</f>
        <v/>
      </c>
      <c r="DV55" s="294" t="str">
        <f ca="true">+IF(OFFSET('Hygiene Data'!$F$12,0,10*ROW('Hygiene Data'!F49))="","",OFFSET('Hygiene Data'!$F$12,0,10*ROW('Hygiene Data'!F49)))</f>
        <v/>
      </c>
      <c r="DW55" s="294" t="str">
        <f ca="true">+IF(OFFSET('Hygiene Data'!$F$13,0,10*ROW('Hygiene Data'!F49))="","",OFFSET('Hygiene Data'!$F$13,0,10*ROW('Hygiene Data'!F49)))</f>
        <v/>
      </c>
      <c r="DX55" s="294" t="str">
        <f ca="true">+IF(OFFSET('Hygiene Data'!$G$11,0,10*ROW('Hygiene Data'!G49))="","",OFFSET('Hygiene Data'!$G$11,0,10*ROW('Hygiene Data'!G49)))</f>
        <v/>
      </c>
      <c r="DY55" s="294" t="str">
        <f ca="true">+IF(OFFSET('Hygiene Data'!$G$12,0,10*ROW('Hygiene Data'!G49))="","",OFFSET('Hygiene Data'!$G$12,0,10*ROW('Hygiene Data'!G49)))</f>
        <v/>
      </c>
      <c r="DZ55" s="294" t="str">
        <f ca="true">+IF(OFFSET('Hygiene Data'!$G$13,0,10*ROW('Hygiene Data'!G49))="","",OFFSET('Hygiene Data'!$G$13,0,10*ROW('Hygiene Data'!G49)))</f>
        <v/>
      </c>
      <c r="EA55" s="294" t="str">
        <f ca="true">+IF(OFFSET('Hygiene Data'!$H$11,0,10*ROW('Hygiene Data'!H49))="","",OFFSET('Hygiene Data'!$H$11,0,10*ROW('Hygiene Data'!H49)))</f>
        <v/>
      </c>
      <c r="EB55" s="294" t="str">
        <f ca="true">+IF(OFFSET('Hygiene Data'!$H$12,0,10*ROW('Hygiene Data'!H49))="","",OFFSET('Hygiene Data'!$H$12,0,10*ROW('Hygiene Data'!H49)))</f>
        <v/>
      </c>
      <c r="EC55" s="294" t="str">
        <f ca="true">+IF(OFFSET('Hygiene Data'!$H$13,0,10*ROW('Hygiene Data'!H49))="","",OFFSET('Hygiene Data'!$H$13,0,10*ROW('Hygiene Data'!H49)))</f>
        <v/>
      </c>
      <c r="ED55" s="294" t="str">
        <f ca="true">+IF(OFFSET('Hygiene Data'!$I$11,0,10*ROW('Hygiene Data'!I49))="","",OFFSET('Hygiene Data'!$I$11,0,10*ROW('Hygiene Data'!I49)))</f>
        <v/>
      </c>
      <c r="EE55" s="294" t="str">
        <f ca="true">+IF(OFFSET('Hygiene Data'!$I$12,0,10*ROW('Hygiene Data'!I49))="","",OFFSET('Hygiene Data'!$I$12,0,10*ROW('Hygiene Data'!I49)))</f>
        <v/>
      </c>
      <c r="EF55" s="294"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50" t="str">
        <f t="shared" ca="true" si="0"/>
        <v/>
      </c>
      <c r="D56" s="98"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8"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8"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8"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8"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8"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8"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8"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8"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8"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8"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8"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8"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8"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8"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8"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8"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8"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9"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9"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9"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9"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9"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9"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9"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9"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9"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9"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9"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9"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9"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9"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9"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9"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9"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9"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9"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9"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9"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9"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9"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9"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9"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9"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9"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9"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9"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9"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0"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0"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0"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0"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0"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0"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0"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0"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0"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0"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0"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0"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0"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0"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0"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0"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0"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0"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4"/>
      <c r="BS56" s="294" t="str">
        <f ca="true">+IF(OFFSET('Water Data'!$D$27,0,10*ROW('Water Data'!D50))="","",OFFSET('Water Data'!$D$27,0,10*ROW('Water Data'!D50)))</f>
        <v/>
      </c>
      <c r="BT56" s="294" t="str">
        <f ca="true">+IF(OFFSET('Water Data'!$D$28,0,10*ROW('Water Data'!D50))="","",OFFSET('Water Data'!$D$28,0,10*ROW('Water Data'!D50)))</f>
        <v/>
      </c>
      <c r="BU56" s="294" t="str">
        <f ca="true">+IF(OFFSET('Water Data'!$D$29,0,10*ROW('Water Data'!D50))="","",OFFSET('Water Data'!$D$29,0,10*ROW('Water Data'!D50)))</f>
        <v/>
      </c>
      <c r="BV56" s="294" t="str">
        <f ca="true">+IF(OFFSET('Water Data'!$E$27,0,10*ROW('Water Data'!E50))="","",OFFSET('Water Data'!$E$27,0,10*ROW('Water Data'!E50)))</f>
        <v/>
      </c>
      <c r="BW56" s="294" t="str">
        <f ca="true">+IF(OFFSET('Water Data'!$E$28,0,10*ROW('Water Data'!E50))="","",OFFSET('Water Data'!$E$28,0,10*ROW('Water Data'!E50)))</f>
        <v/>
      </c>
      <c r="BX56" s="294" t="str">
        <f ca="true">+IF(OFFSET('Water Data'!$E$29,0,10*ROW('Water Data'!E50))="","",OFFSET('Water Data'!$E$29,0,10*ROW('Water Data'!E50)))</f>
        <v/>
      </c>
      <c r="BY56" s="294" t="str">
        <f ca="true">+IF(OFFSET('Water Data'!$F$27,0,10*ROW('Water Data'!F50))="","",OFFSET('Water Data'!$F$27,0,10*ROW('Water Data'!F50)))</f>
        <v/>
      </c>
      <c r="BZ56" s="294" t="str">
        <f ca="true">+IF(OFFSET('Water Data'!$F$28,0,10*ROW('Water Data'!F50))="","",OFFSET('Water Data'!$F$28,0,10*ROW('Water Data'!F50)))</f>
        <v/>
      </c>
      <c r="CA56" s="294" t="str">
        <f ca="true">+IF(OFFSET('Water Data'!$F$29,0,10*ROW('Water Data'!F50))="","",OFFSET('Water Data'!$F$29,0,10*ROW('Water Data'!F50)))</f>
        <v/>
      </c>
      <c r="CB56" s="294" t="str">
        <f ca="true">+IF(OFFSET('Water Data'!$G$27,0,10*ROW('Water Data'!G50))="","",OFFSET('Water Data'!$G$27,0,10*ROW('Water Data'!G50)))</f>
        <v/>
      </c>
      <c r="CC56" s="294" t="str">
        <f ca="true">+IF(OFFSET('Water Data'!$G$28,0,10*ROW('Water Data'!G50))="","",OFFSET('Water Data'!$G$28,0,10*ROW('Water Data'!G50)))</f>
        <v/>
      </c>
      <c r="CD56" s="294" t="str">
        <f ca="true">+IF(OFFSET('Water Data'!$G$29,0,10*ROW('Water Data'!G50))="","",OFFSET('Water Data'!$G$29,0,10*ROW('Water Data'!G50)))</f>
        <v/>
      </c>
      <c r="CE56" s="294" t="str">
        <f ca="true">+IF(OFFSET('Water Data'!$H$27,0,10*ROW('Water Data'!H50))="","",OFFSET('Water Data'!$H$27,0,10*ROW('Water Data'!H50)))</f>
        <v/>
      </c>
      <c r="CF56" s="294" t="str">
        <f ca="true">+IF(OFFSET('Water Data'!$H$28,0,10*ROW('Water Data'!H50))="","",OFFSET('Water Data'!$H$28,0,10*ROW('Water Data'!H50)))</f>
        <v/>
      </c>
      <c r="CG56" s="294" t="str">
        <f ca="true">+IF(OFFSET('Water Data'!$H$29,0,10*ROW('Water Data'!H50))="","",OFFSET('Water Data'!$H$29,0,10*ROW('Water Data'!H50)))</f>
        <v/>
      </c>
      <c r="CH56" s="294" t="str">
        <f ca="true">+IF(OFFSET('Water Data'!$I$27,0,10*ROW('Water Data'!I50))="","",OFFSET('Water Data'!$I$27,0,10*ROW('Water Data'!I50)))</f>
        <v/>
      </c>
      <c r="CI56" s="294" t="str">
        <f ca="true">+IF(OFFSET('Water Data'!$I$28,0,10*ROW('Water Data'!I50))="","",OFFSET('Water Data'!$I$28,0,10*ROW('Water Data'!I50)))</f>
        <v/>
      </c>
      <c r="CJ56" s="294" t="str">
        <f ca="true">+IF(OFFSET('Water Data'!$I$29,0,10*ROW('Water Data'!I50))="","",OFFSET('Water Data'!$I$29,0,10*ROW('Water Data'!I50)))</f>
        <v/>
      </c>
      <c r="CK56" s="294" t="str">
        <f ca="true">+IF(OFFSET('Sanitation Data'!$D$28,0,10*ROW('Sanitation Data'!D50))="","",OFFSET('Sanitation Data'!$D$28,0,10*ROW('Sanitation Data'!D50)))</f>
        <v/>
      </c>
      <c r="CL56" s="294" t="str">
        <f ca="true">+IF(OFFSET('Sanitation Data'!$D$29,0,10*ROW('Sanitation Data'!D50))="","",OFFSET('Sanitation Data'!$D$29,0,10*ROW('Sanitation Data'!D50)))</f>
        <v/>
      </c>
      <c r="CM56" s="294" t="str">
        <f ca="true">+IF(OFFSET('Sanitation Data'!$D$30,0,10*ROW('Sanitation Data'!D50))="","",OFFSET('Sanitation Data'!$D$30,0,10*ROW('Sanitation Data'!D50)))</f>
        <v/>
      </c>
      <c r="CN56" s="294" t="str">
        <f ca="true">+IF(OFFSET('Sanitation Data'!$D$31,0,10*ROW('Sanitation Data'!D50))="","",OFFSET('Sanitation Data'!$D$31,0,10*ROW('Sanitation Data'!D50)))</f>
        <v/>
      </c>
      <c r="CO56" s="294" t="str">
        <f ca="true">+IF(OFFSET('Sanitation Data'!$D$32,0,10*ROW('Sanitation Data'!D50))="","",OFFSET('Sanitation Data'!$D$32,0,10*ROW('Sanitation Data'!D50)))</f>
        <v/>
      </c>
      <c r="CP56" s="294" t="str">
        <f ca="true">+IF(OFFSET('Sanitation Data'!$E$28,0,10*ROW('Sanitation Data'!E50))="","",OFFSET('Sanitation Data'!$E$28,0,10*ROW('Sanitation Data'!E50)))</f>
        <v/>
      </c>
      <c r="CQ56" s="294" t="str">
        <f ca="true">+IF(OFFSET('Sanitation Data'!$E$29,0,10*ROW('Sanitation Data'!E50))="","",OFFSET('Sanitation Data'!$E$29,0,10*ROW('Sanitation Data'!E50)))</f>
        <v/>
      </c>
      <c r="CR56" s="294" t="str">
        <f ca="true">+IF(OFFSET('Sanitation Data'!$E$30,0,10*ROW('Sanitation Data'!E50))="","",OFFSET('Sanitation Data'!$E$30,0,10*ROW('Sanitation Data'!E50)))</f>
        <v/>
      </c>
      <c r="CS56" s="294" t="str">
        <f ca="true">+IF(OFFSET('Sanitation Data'!$E$31,0,10*ROW('Sanitation Data'!E50))="","",OFFSET('Sanitation Data'!$E$31,0,10*ROW('Sanitation Data'!E50)))</f>
        <v/>
      </c>
      <c r="CT56" s="294" t="str">
        <f ca="true">+IF(OFFSET('Sanitation Data'!$E$32,0,10*ROW('Sanitation Data'!E50))="","",OFFSET('Sanitation Data'!$E$32,0,10*ROW('Sanitation Data'!E50)))</f>
        <v/>
      </c>
      <c r="CU56" s="294" t="str">
        <f ca="true">+IF(OFFSET('Sanitation Data'!$F$28,0,10*ROW('Sanitation Data'!F50))="","",OFFSET('Sanitation Data'!$F$28,0,10*ROW('Sanitation Data'!F50)))</f>
        <v/>
      </c>
      <c r="CV56" s="294" t="str">
        <f ca="true">+IF(OFFSET('Sanitation Data'!$F$29,0,10*ROW('Sanitation Data'!F50))="","",OFFSET('Sanitation Data'!$F$29,0,10*ROW('Sanitation Data'!F50)))</f>
        <v/>
      </c>
      <c r="CW56" s="294" t="str">
        <f ca="true">+IF(OFFSET('Sanitation Data'!$F$30,0,10*ROW('Sanitation Data'!F50))="","",OFFSET('Sanitation Data'!$F$30,0,10*ROW('Sanitation Data'!F50)))</f>
        <v/>
      </c>
      <c r="CX56" s="294" t="str">
        <f ca="true">+IF(OFFSET('Sanitation Data'!$F$31,0,10*ROW('Sanitation Data'!F50))="","",OFFSET('Sanitation Data'!$F$31,0,10*ROW('Sanitation Data'!F50)))</f>
        <v/>
      </c>
      <c r="CY56" s="294" t="str">
        <f ca="true">+IF(OFFSET('Sanitation Data'!$F$32,0,10*ROW('Sanitation Data'!F50))="","",OFFSET('Sanitation Data'!$F$32,0,10*ROW('Sanitation Data'!F50)))</f>
        <v/>
      </c>
      <c r="CZ56" s="294" t="str">
        <f ca="true">+IF(OFFSET('Sanitation Data'!$G$28,0,10*ROW('Sanitation Data'!G50))="","",OFFSET('Sanitation Data'!$G$28,0,10*ROW('Sanitation Data'!G50)))</f>
        <v/>
      </c>
      <c r="DA56" s="294" t="str">
        <f ca="true">+IF(OFFSET('Sanitation Data'!$G$29,0,10*ROW('Sanitation Data'!G50))="","",OFFSET('Sanitation Data'!$G$29,0,10*ROW('Sanitation Data'!G50)))</f>
        <v/>
      </c>
      <c r="DB56" s="294" t="str">
        <f ca="true">+IF(OFFSET('Sanitation Data'!$G$30,0,10*ROW('Sanitation Data'!G50))="","",OFFSET('Sanitation Data'!$G$30,0,10*ROW('Sanitation Data'!G50)))</f>
        <v/>
      </c>
      <c r="DC56" s="294" t="str">
        <f ca="true">+IF(OFFSET('Sanitation Data'!$G$31,0,10*ROW('Sanitation Data'!G50))="","",OFFSET('Sanitation Data'!$G$31,0,10*ROW('Sanitation Data'!G50)))</f>
        <v/>
      </c>
      <c r="DD56" s="294" t="str">
        <f ca="true">+IF(OFFSET('Sanitation Data'!$G$32,0,10*ROW('Sanitation Data'!G50))="","",OFFSET('Sanitation Data'!$G$32,0,10*ROW('Sanitation Data'!G50)))</f>
        <v/>
      </c>
      <c r="DE56" s="294" t="str">
        <f ca="true">+IF(OFFSET('Sanitation Data'!$H$28,0,10*ROW('Sanitation Data'!H50))="","",OFFSET('Sanitation Data'!$H$28,0,10*ROW('Sanitation Data'!H50)))</f>
        <v/>
      </c>
      <c r="DF56" s="294" t="str">
        <f ca="true">+IF(OFFSET('Sanitation Data'!$H$29,0,10*ROW('Sanitation Data'!H50))="","",OFFSET('Sanitation Data'!$H$29,0,10*ROW('Sanitation Data'!H50)))</f>
        <v/>
      </c>
      <c r="DG56" s="294" t="str">
        <f ca="true">+IF(OFFSET('Sanitation Data'!$H$30,0,10*ROW('Sanitation Data'!H50))="","",OFFSET('Sanitation Data'!$H$30,0,10*ROW('Sanitation Data'!H50)))</f>
        <v/>
      </c>
      <c r="DH56" s="294" t="str">
        <f ca="true">+IF(OFFSET('Sanitation Data'!$H$31,0,10*ROW('Sanitation Data'!H50))="","",OFFSET('Sanitation Data'!$H$31,0,10*ROW('Sanitation Data'!H50)))</f>
        <v/>
      </c>
      <c r="DI56" s="294" t="str">
        <f ca="true">+IF(OFFSET('Sanitation Data'!$H$32,0,10*ROW('Sanitation Data'!H50))="","",OFFSET('Sanitation Data'!$H$32,0,10*ROW('Sanitation Data'!H50)))</f>
        <v/>
      </c>
      <c r="DJ56" s="294" t="str">
        <f ca="true">+IF(OFFSET('Sanitation Data'!$I$28,0,10*ROW('Sanitation Data'!I50))="","",OFFSET('Sanitation Data'!$I$28,0,10*ROW('Sanitation Data'!I50)))</f>
        <v/>
      </c>
      <c r="DK56" s="294" t="str">
        <f ca="true">+IF(OFFSET('Sanitation Data'!$I$29,0,10*ROW('Sanitation Data'!I50))="","",OFFSET('Sanitation Data'!$I$29,0,10*ROW('Sanitation Data'!I50)))</f>
        <v/>
      </c>
      <c r="DL56" s="294" t="str">
        <f ca="true">+IF(OFFSET('Sanitation Data'!$I$30,0,10*ROW('Sanitation Data'!I50))="","",OFFSET('Sanitation Data'!$I$30,0,10*ROW('Sanitation Data'!I50)))</f>
        <v/>
      </c>
      <c r="DM56" s="294" t="str">
        <f ca="true">+IF(OFFSET('Sanitation Data'!$I$31,0,10*ROW('Sanitation Data'!I50))="","",OFFSET('Sanitation Data'!$I$31,0,10*ROW('Sanitation Data'!I50)))</f>
        <v/>
      </c>
      <c r="DN56" s="294" t="str">
        <f ca="true">+IF(OFFSET('Sanitation Data'!$I$32,0,10*ROW('Sanitation Data'!I50))="","",OFFSET('Sanitation Data'!$I$32,0,10*ROW('Sanitation Data'!I50)))</f>
        <v/>
      </c>
      <c r="DO56" s="294" t="str">
        <f ca="true">+IF(OFFSET('Hygiene Data'!$D$11,0,10*ROW('Hygiene Data'!D50))="","",OFFSET('Hygiene Data'!$D$11,0,10*ROW('Hygiene Data'!D50)))</f>
        <v/>
      </c>
      <c r="DP56" s="294" t="str">
        <f ca="true">+IF(OFFSET('Hygiene Data'!$D$12,0,10*ROW('Hygiene Data'!D50))="","",OFFSET('Hygiene Data'!$D$12,0,10*ROW('Hygiene Data'!D50)))</f>
        <v/>
      </c>
      <c r="DQ56" s="294" t="str">
        <f ca="true">+IF(OFFSET('Hygiene Data'!$D$13,0,10*ROW('Hygiene Data'!D50))="","",OFFSET('Hygiene Data'!$D$13,0,10*ROW('Hygiene Data'!D50)))</f>
        <v/>
      </c>
      <c r="DR56" s="294" t="str">
        <f ca="true">+IF(OFFSET('Hygiene Data'!$E$11,0,10*ROW('Hygiene Data'!E50))="","",OFFSET('Hygiene Data'!$E$11,0,10*ROW('Hygiene Data'!E50)))</f>
        <v/>
      </c>
      <c r="DS56" s="294" t="str">
        <f ca="true">+IF(OFFSET('Hygiene Data'!$E$12,0,10*ROW('Hygiene Data'!E50))="","",OFFSET('Hygiene Data'!$E$12,0,10*ROW('Hygiene Data'!E50)))</f>
        <v/>
      </c>
      <c r="DT56" s="294" t="str">
        <f ca="true">+IF(OFFSET('Hygiene Data'!$E$13,0,10*ROW('Hygiene Data'!E50))="","",OFFSET('Hygiene Data'!$E$13,0,10*ROW('Hygiene Data'!E50)))</f>
        <v/>
      </c>
      <c r="DU56" s="294" t="str">
        <f ca="true">+IF(OFFSET('Hygiene Data'!$F$11,0,10*ROW('Hygiene Data'!F50))="","",OFFSET('Hygiene Data'!$F$11,0,10*ROW('Hygiene Data'!F50)))</f>
        <v/>
      </c>
      <c r="DV56" s="294" t="str">
        <f ca="true">+IF(OFFSET('Hygiene Data'!$F$12,0,10*ROW('Hygiene Data'!F50))="","",OFFSET('Hygiene Data'!$F$12,0,10*ROW('Hygiene Data'!F50)))</f>
        <v/>
      </c>
      <c r="DW56" s="294" t="str">
        <f ca="true">+IF(OFFSET('Hygiene Data'!$F$13,0,10*ROW('Hygiene Data'!F50))="","",OFFSET('Hygiene Data'!$F$13,0,10*ROW('Hygiene Data'!F50)))</f>
        <v/>
      </c>
      <c r="DX56" s="294" t="str">
        <f ca="true">+IF(OFFSET('Hygiene Data'!$G$11,0,10*ROW('Hygiene Data'!G50))="","",OFFSET('Hygiene Data'!$G$11,0,10*ROW('Hygiene Data'!G50)))</f>
        <v/>
      </c>
      <c r="DY56" s="294" t="str">
        <f ca="true">+IF(OFFSET('Hygiene Data'!$G$12,0,10*ROW('Hygiene Data'!G50))="","",OFFSET('Hygiene Data'!$G$12,0,10*ROW('Hygiene Data'!G50)))</f>
        <v/>
      </c>
      <c r="DZ56" s="294" t="str">
        <f ca="true">+IF(OFFSET('Hygiene Data'!$G$13,0,10*ROW('Hygiene Data'!G50))="","",OFFSET('Hygiene Data'!$G$13,0,10*ROW('Hygiene Data'!G50)))</f>
        <v/>
      </c>
      <c r="EA56" s="294" t="str">
        <f ca="true">+IF(OFFSET('Hygiene Data'!$H$11,0,10*ROW('Hygiene Data'!H50))="","",OFFSET('Hygiene Data'!$H$11,0,10*ROW('Hygiene Data'!H50)))</f>
        <v/>
      </c>
      <c r="EB56" s="294" t="str">
        <f ca="true">+IF(OFFSET('Hygiene Data'!$H$12,0,10*ROW('Hygiene Data'!H50))="","",OFFSET('Hygiene Data'!$H$12,0,10*ROW('Hygiene Data'!H50)))</f>
        <v/>
      </c>
      <c r="EC56" s="294" t="str">
        <f ca="true">+IF(OFFSET('Hygiene Data'!$H$13,0,10*ROW('Hygiene Data'!H50))="","",OFFSET('Hygiene Data'!$H$13,0,10*ROW('Hygiene Data'!H50)))</f>
        <v/>
      </c>
      <c r="ED56" s="294" t="str">
        <f ca="true">+IF(OFFSET('Hygiene Data'!$I$11,0,10*ROW('Hygiene Data'!I50))="","",OFFSET('Hygiene Data'!$I$11,0,10*ROW('Hygiene Data'!I50)))</f>
        <v/>
      </c>
      <c r="EE56" s="294" t="str">
        <f ca="true">+IF(OFFSET('Hygiene Data'!$I$12,0,10*ROW('Hygiene Data'!I50))="","",OFFSET('Hygiene Data'!$I$12,0,10*ROW('Hygiene Data'!I50)))</f>
        <v/>
      </c>
      <c r="EF56" s="294"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50" t="str">
        <f t="shared" ca="true" si="0"/>
        <v/>
      </c>
      <c r="D57" s="98"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8"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8"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8"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8"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8"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8"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8"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8"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8"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8"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8"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8"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8"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8"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8"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8"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8"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9"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9"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9"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9"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9"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9"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9"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9"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9"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9"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9"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9"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9"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9"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9"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9"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9"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9"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9"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9"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9"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9"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9"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9"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9"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9"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9"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9"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9"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9"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0"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0"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0"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0"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0"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0"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0"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0"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0"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0"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0"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0"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0"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0"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0"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0"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0"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0"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4"/>
      <c r="BS57" s="294" t="str">
        <f ca="true">+IF(OFFSET('Water Data'!$D$27,0,10*ROW('Water Data'!D51))="","",OFFSET('Water Data'!$D$27,0,10*ROW('Water Data'!D51)))</f>
        <v/>
      </c>
      <c r="BT57" s="294" t="str">
        <f ca="true">+IF(OFFSET('Water Data'!$D$28,0,10*ROW('Water Data'!D51))="","",OFFSET('Water Data'!$D$28,0,10*ROW('Water Data'!D51)))</f>
        <v/>
      </c>
      <c r="BU57" s="294" t="str">
        <f ca="true">+IF(OFFSET('Water Data'!$D$29,0,10*ROW('Water Data'!D51))="","",OFFSET('Water Data'!$D$29,0,10*ROW('Water Data'!D51)))</f>
        <v/>
      </c>
      <c r="BV57" s="294" t="str">
        <f ca="true">+IF(OFFSET('Water Data'!$E$27,0,10*ROW('Water Data'!E51))="","",OFFSET('Water Data'!$E$27,0,10*ROW('Water Data'!E51)))</f>
        <v/>
      </c>
      <c r="BW57" s="294" t="str">
        <f ca="true">+IF(OFFSET('Water Data'!$E$28,0,10*ROW('Water Data'!E51))="","",OFFSET('Water Data'!$E$28,0,10*ROW('Water Data'!E51)))</f>
        <v/>
      </c>
      <c r="BX57" s="294" t="str">
        <f ca="true">+IF(OFFSET('Water Data'!$E$29,0,10*ROW('Water Data'!E51))="","",OFFSET('Water Data'!$E$29,0,10*ROW('Water Data'!E51)))</f>
        <v/>
      </c>
      <c r="BY57" s="294" t="str">
        <f ca="true">+IF(OFFSET('Water Data'!$F$27,0,10*ROW('Water Data'!F51))="","",OFFSET('Water Data'!$F$27,0,10*ROW('Water Data'!F51)))</f>
        <v/>
      </c>
      <c r="BZ57" s="294" t="str">
        <f ca="true">+IF(OFFSET('Water Data'!$F$28,0,10*ROW('Water Data'!F51))="","",OFFSET('Water Data'!$F$28,0,10*ROW('Water Data'!F51)))</f>
        <v/>
      </c>
      <c r="CA57" s="294" t="str">
        <f ca="true">+IF(OFFSET('Water Data'!$F$29,0,10*ROW('Water Data'!F51))="","",OFFSET('Water Data'!$F$29,0,10*ROW('Water Data'!F51)))</f>
        <v/>
      </c>
      <c r="CB57" s="294" t="str">
        <f ca="true">+IF(OFFSET('Water Data'!$G$27,0,10*ROW('Water Data'!G51))="","",OFFSET('Water Data'!$G$27,0,10*ROW('Water Data'!G51)))</f>
        <v/>
      </c>
      <c r="CC57" s="294" t="str">
        <f ca="true">+IF(OFFSET('Water Data'!$G$28,0,10*ROW('Water Data'!G51))="","",OFFSET('Water Data'!$G$28,0,10*ROW('Water Data'!G51)))</f>
        <v/>
      </c>
      <c r="CD57" s="294" t="str">
        <f ca="true">+IF(OFFSET('Water Data'!$G$29,0,10*ROW('Water Data'!G51))="","",OFFSET('Water Data'!$G$29,0,10*ROW('Water Data'!G51)))</f>
        <v/>
      </c>
      <c r="CE57" s="294" t="str">
        <f ca="true">+IF(OFFSET('Water Data'!$H$27,0,10*ROW('Water Data'!H51))="","",OFFSET('Water Data'!$H$27,0,10*ROW('Water Data'!H51)))</f>
        <v/>
      </c>
      <c r="CF57" s="294" t="str">
        <f ca="true">+IF(OFFSET('Water Data'!$H$28,0,10*ROW('Water Data'!H51))="","",OFFSET('Water Data'!$H$28,0,10*ROW('Water Data'!H51)))</f>
        <v/>
      </c>
      <c r="CG57" s="294" t="str">
        <f ca="true">+IF(OFFSET('Water Data'!$H$29,0,10*ROW('Water Data'!H51))="","",OFFSET('Water Data'!$H$29,0,10*ROW('Water Data'!H51)))</f>
        <v/>
      </c>
      <c r="CH57" s="294" t="str">
        <f ca="true">+IF(OFFSET('Water Data'!$I$27,0,10*ROW('Water Data'!I51))="","",OFFSET('Water Data'!$I$27,0,10*ROW('Water Data'!I51)))</f>
        <v/>
      </c>
      <c r="CI57" s="294" t="str">
        <f ca="true">+IF(OFFSET('Water Data'!$I$28,0,10*ROW('Water Data'!I51))="","",OFFSET('Water Data'!$I$28,0,10*ROW('Water Data'!I51)))</f>
        <v/>
      </c>
      <c r="CJ57" s="294" t="str">
        <f ca="true">+IF(OFFSET('Water Data'!$I$29,0,10*ROW('Water Data'!I51))="","",OFFSET('Water Data'!$I$29,0,10*ROW('Water Data'!I51)))</f>
        <v/>
      </c>
      <c r="CK57" s="294" t="str">
        <f ca="true">+IF(OFFSET('Sanitation Data'!$D$28,0,10*ROW('Sanitation Data'!D51))="","",OFFSET('Sanitation Data'!$D$28,0,10*ROW('Sanitation Data'!D51)))</f>
        <v/>
      </c>
      <c r="CL57" s="294" t="str">
        <f ca="true">+IF(OFFSET('Sanitation Data'!$D$29,0,10*ROW('Sanitation Data'!D51))="","",OFFSET('Sanitation Data'!$D$29,0,10*ROW('Sanitation Data'!D51)))</f>
        <v/>
      </c>
      <c r="CM57" s="294" t="str">
        <f ca="true">+IF(OFFSET('Sanitation Data'!$D$30,0,10*ROW('Sanitation Data'!D51))="","",OFFSET('Sanitation Data'!$D$30,0,10*ROW('Sanitation Data'!D51)))</f>
        <v/>
      </c>
      <c r="CN57" s="294" t="str">
        <f ca="true">+IF(OFFSET('Sanitation Data'!$D$31,0,10*ROW('Sanitation Data'!D51))="","",OFFSET('Sanitation Data'!$D$31,0,10*ROW('Sanitation Data'!D51)))</f>
        <v/>
      </c>
      <c r="CO57" s="294" t="str">
        <f ca="true">+IF(OFFSET('Sanitation Data'!$D$32,0,10*ROW('Sanitation Data'!D51))="","",OFFSET('Sanitation Data'!$D$32,0,10*ROW('Sanitation Data'!D51)))</f>
        <v/>
      </c>
      <c r="CP57" s="294" t="str">
        <f ca="true">+IF(OFFSET('Sanitation Data'!$E$28,0,10*ROW('Sanitation Data'!E51))="","",OFFSET('Sanitation Data'!$E$28,0,10*ROW('Sanitation Data'!E51)))</f>
        <v/>
      </c>
      <c r="CQ57" s="294" t="str">
        <f ca="true">+IF(OFFSET('Sanitation Data'!$E$29,0,10*ROW('Sanitation Data'!E51))="","",OFFSET('Sanitation Data'!$E$29,0,10*ROW('Sanitation Data'!E51)))</f>
        <v/>
      </c>
      <c r="CR57" s="294" t="str">
        <f ca="true">+IF(OFFSET('Sanitation Data'!$E$30,0,10*ROW('Sanitation Data'!E51))="","",OFFSET('Sanitation Data'!$E$30,0,10*ROW('Sanitation Data'!E51)))</f>
        <v/>
      </c>
      <c r="CS57" s="294" t="str">
        <f ca="true">+IF(OFFSET('Sanitation Data'!$E$31,0,10*ROW('Sanitation Data'!E51))="","",OFFSET('Sanitation Data'!$E$31,0,10*ROW('Sanitation Data'!E51)))</f>
        <v/>
      </c>
      <c r="CT57" s="294" t="str">
        <f ca="true">+IF(OFFSET('Sanitation Data'!$E$32,0,10*ROW('Sanitation Data'!E51))="","",OFFSET('Sanitation Data'!$E$32,0,10*ROW('Sanitation Data'!E51)))</f>
        <v/>
      </c>
      <c r="CU57" s="294" t="str">
        <f ca="true">+IF(OFFSET('Sanitation Data'!$F$28,0,10*ROW('Sanitation Data'!F51))="","",OFFSET('Sanitation Data'!$F$28,0,10*ROW('Sanitation Data'!F51)))</f>
        <v/>
      </c>
      <c r="CV57" s="294" t="str">
        <f ca="true">+IF(OFFSET('Sanitation Data'!$F$29,0,10*ROW('Sanitation Data'!F51))="","",OFFSET('Sanitation Data'!$F$29,0,10*ROW('Sanitation Data'!F51)))</f>
        <v/>
      </c>
      <c r="CW57" s="294" t="str">
        <f ca="true">+IF(OFFSET('Sanitation Data'!$F$30,0,10*ROW('Sanitation Data'!F51))="","",OFFSET('Sanitation Data'!$F$30,0,10*ROW('Sanitation Data'!F51)))</f>
        <v/>
      </c>
      <c r="CX57" s="294" t="str">
        <f ca="true">+IF(OFFSET('Sanitation Data'!$F$31,0,10*ROW('Sanitation Data'!F51))="","",OFFSET('Sanitation Data'!$F$31,0,10*ROW('Sanitation Data'!F51)))</f>
        <v/>
      </c>
      <c r="CY57" s="294" t="str">
        <f ca="true">+IF(OFFSET('Sanitation Data'!$F$32,0,10*ROW('Sanitation Data'!F51))="","",OFFSET('Sanitation Data'!$F$32,0,10*ROW('Sanitation Data'!F51)))</f>
        <v/>
      </c>
      <c r="CZ57" s="294" t="str">
        <f ca="true">+IF(OFFSET('Sanitation Data'!$G$28,0,10*ROW('Sanitation Data'!G51))="","",OFFSET('Sanitation Data'!$G$28,0,10*ROW('Sanitation Data'!G51)))</f>
        <v/>
      </c>
      <c r="DA57" s="294" t="str">
        <f ca="true">+IF(OFFSET('Sanitation Data'!$G$29,0,10*ROW('Sanitation Data'!G51))="","",OFFSET('Sanitation Data'!$G$29,0,10*ROW('Sanitation Data'!G51)))</f>
        <v/>
      </c>
      <c r="DB57" s="294" t="str">
        <f ca="true">+IF(OFFSET('Sanitation Data'!$G$30,0,10*ROW('Sanitation Data'!G51))="","",OFFSET('Sanitation Data'!$G$30,0,10*ROW('Sanitation Data'!G51)))</f>
        <v/>
      </c>
      <c r="DC57" s="294" t="str">
        <f ca="true">+IF(OFFSET('Sanitation Data'!$G$31,0,10*ROW('Sanitation Data'!G51))="","",OFFSET('Sanitation Data'!$G$31,0,10*ROW('Sanitation Data'!G51)))</f>
        <v/>
      </c>
      <c r="DD57" s="294" t="str">
        <f ca="true">+IF(OFFSET('Sanitation Data'!$G$32,0,10*ROW('Sanitation Data'!G51))="","",OFFSET('Sanitation Data'!$G$32,0,10*ROW('Sanitation Data'!G51)))</f>
        <v/>
      </c>
      <c r="DE57" s="294" t="str">
        <f ca="true">+IF(OFFSET('Sanitation Data'!$H$28,0,10*ROW('Sanitation Data'!H51))="","",OFFSET('Sanitation Data'!$H$28,0,10*ROW('Sanitation Data'!H51)))</f>
        <v/>
      </c>
      <c r="DF57" s="294" t="str">
        <f ca="true">+IF(OFFSET('Sanitation Data'!$H$29,0,10*ROW('Sanitation Data'!H51))="","",OFFSET('Sanitation Data'!$H$29,0,10*ROW('Sanitation Data'!H51)))</f>
        <v/>
      </c>
      <c r="DG57" s="294" t="str">
        <f ca="true">+IF(OFFSET('Sanitation Data'!$H$30,0,10*ROW('Sanitation Data'!H51))="","",OFFSET('Sanitation Data'!$H$30,0,10*ROW('Sanitation Data'!H51)))</f>
        <v/>
      </c>
      <c r="DH57" s="294" t="str">
        <f ca="true">+IF(OFFSET('Sanitation Data'!$H$31,0,10*ROW('Sanitation Data'!H51))="","",OFFSET('Sanitation Data'!$H$31,0,10*ROW('Sanitation Data'!H51)))</f>
        <v/>
      </c>
      <c r="DI57" s="294" t="str">
        <f ca="true">+IF(OFFSET('Sanitation Data'!$H$32,0,10*ROW('Sanitation Data'!H51))="","",OFFSET('Sanitation Data'!$H$32,0,10*ROW('Sanitation Data'!H51)))</f>
        <v/>
      </c>
      <c r="DJ57" s="294" t="str">
        <f ca="true">+IF(OFFSET('Sanitation Data'!$I$28,0,10*ROW('Sanitation Data'!I51))="","",OFFSET('Sanitation Data'!$I$28,0,10*ROW('Sanitation Data'!I51)))</f>
        <v/>
      </c>
      <c r="DK57" s="294" t="str">
        <f ca="true">+IF(OFFSET('Sanitation Data'!$I$29,0,10*ROW('Sanitation Data'!I51))="","",OFFSET('Sanitation Data'!$I$29,0,10*ROW('Sanitation Data'!I51)))</f>
        <v/>
      </c>
      <c r="DL57" s="294" t="str">
        <f ca="true">+IF(OFFSET('Sanitation Data'!$I$30,0,10*ROW('Sanitation Data'!I51))="","",OFFSET('Sanitation Data'!$I$30,0,10*ROW('Sanitation Data'!I51)))</f>
        <v/>
      </c>
      <c r="DM57" s="294" t="str">
        <f ca="true">+IF(OFFSET('Sanitation Data'!$I$31,0,10*ROW('Sanitation Data'!I51))="","",OFFSET('Sanitation Data'!$I$31,0,10*ROW('Sanitation Data'!I51)))</f>
        <v/>
      </c>
      <c r="DN57" s="294" t="str">
        <f ca="true">+IF(OFFSET('Sanitation Data'!$I$32,0,10*ROW('Sanitation Data'!I51))="","",OFFSET('Sanitation Data'!$I$32,0,10*ROW('Sanitation Data'!I51)))</f>
        <v/>
      </c>
      <c r="DO57" s="294" t="str">
        <f ca="true">+IF(OFFSET('Hygiene Data'!$D$11,0,10*ROW('Hygiene Data'!D51))="","",OFFSET('Hygiene Data'!$D$11,0,10*ROW('Hygiene Data'!D51)))</f>
        <v/>
      </c>
      <c r="DP57" s="294" t="str">
        <f ca="true">+IF(OFFSET('Hygiene Data'!$D$12,0,10*ROW('Hygiene Data'!D51))="","",OFFSET('Hygiene Data'!$D$12,0,10*ROW('Hygiene Data'!D51)))</f>
        <v/>
      </c>
      <c r="DQ57" s="294" t="str">
        <f ca="true">+IF(OFFSET('Hygiene Data'!$D$13,0,10*ROW('Hygiene Data'!D51))="","",OFFSET('Hygiene Data'!$D$13,0,10*ROW('Hygiene Data'!D51)))</f>
        <v/>
      </c>
      <c r="DR57" s="294" t="str">
        <f ca="true">+IF(OFFSET('Hygiene Data'!$E$11,0,10*ROW('Hygiene Data'!E51))="","",OFFSET('Hygiene Data'!$E$11,0,10*ROW('Hygiene Data'!E51)))</f>
        <v/>
      </c>
      <c r="DS57" s="294" t="str">
        <f ca="true">+IF(OFFSET('Hygiene Data'!$E$12,0,10*ROW('Hygiene Data'!E51))="","",OFFSET('Hygiene Data'!$E$12,0,10*ROW('Hygiene Data'!E51)))</f>
        <v/>
      </c>
      <c r="DT57" s="294" t="str">
        <f ca="true">+IF(OFFSET('Hygiene Data'!$E$13,0,10*ROW('Hygiene Data'!E51))="","",OFFSET('Hygiene Data'!$E$13,0,10*ROW('Hygiene Data'!E51)))</f>
        <v/>
      </c>
      <c r="DU57" s="294" t="str">
        <f ca="true">+IF(OFFSET('Hygiene Data'!$F$11,0,10*ROW('Hygiene Data'!F51))="","",OFFSET('Hygiene Data'!$F$11,0,10*ROW('Hygiene Data'!F51)))</f>
        <v/>
      </c>
      <c r="DV57" s="294" t="str">
        <f ca="true">+IF(OFFSET('Hygiene Data'!$F$12,0,10*ROW('Hygiene Data'!F51))="","",OFFSET('Hygiene Data'!$F$12,0,10*ROW('Hygiene Data'!F51)))</f>
        <v/>
      </c>
      <c r="DW57" s="294" t="str">
        <f ca="true">+IF(OFFSET('Hygiene Data'!$F$13,0,10*ROW('Hygiene Data'!F51))="","",OFFSET('Hygiene Data'!$F$13,0,10*ROW('Hygiene Data'!F51)))</f>
        <v/>
      </c>
      <c r="DX57" s="294" t="str">
        <f ca="true">+IF(OFFSET('Hygiene Data'!$G$11,0,10*ROW('Hygiene Data'!G51))="","",OFFSET('Hygiene Data'!$G$11,0,10*ROW('Hygiene Data'!G51)))</f>
        <v/>
      </c>
      <c r="DY57" s="294" t="str">
        <f ca="true">+IF(OFFSET('Hygiene Data'!$G$12,0,10*ROW('Hygiene Data'!G51))="","",OFFSET('Hygiene Data'!$G$12,0,10*ROW('Hygiene Data'!G51)))</f>
        <v/>
      </c>
      <c r="DZ57" s="294" t="str">
        <f ca="true">+IF(OFFSET('Hygiene Data'!$G$13,0,10*ROW('Hygiene Data'!G51))="","",OFFSET('Hygiene Data'!$G$13,0,10*ROW('Hygiene Data'!G51)))</f>
        <v/>
      </c>
      <c r="EA57" s="294" t="str">
        <f ca="true">+IF(OFFSET('Hygiene Data'!$H$11,0,10*ROW('Hygiene Data'!H51))="","",OFFSET('Hygiene Data'!$H$11,0,10*ROW('Hygiene Data'!H51)))</f>
        <v/>
      </c>
      <c r="EB57" s="294" t="str">
        <f ca="true">+IF(OFFSET('Hygiene Data'!$H$12,0,10*ROW('Hygiene Data'!H51))="","",OFFSET('Hygiene Data'!$H$12,0,10*ROW('Hygiene Data'!H51)))</f>
        <v/>
      </c>
      <c r="EC57" s="294" t="str">
        <f ca="true">+IF(OFFSET('Hygiene Data'!$H$13,0,10*ROW('Hygiene Data'!H51))="","",OFFSET('Hygiene Data'!$H$13,0,10*ROW('Hygiene Data'!H51)))</f>
        <v/>
      </c>
      <c r="ED57" s="294" t="str">
        <f ca="true">+IF(OFFSET('Hygiene Data'!$I$11,0,10*ROW('Hygiene Data'!I51))="","",OFFSET('Hygiene Data'!$I$11,0,10*ROW('Hygiene Data'!I51)))</f>
        <v/>
      </c>
      <c r="EE57" s="294" t="str">
        <f ca="true">+IF(OFFSET('Hygiene Data'!$I$12,0,10*ROW('Hygiene Data'!I51))="","",OFFSET('Hygiene Data'!$I$12,0,10*ROW('Hygiene Data'!I51)))</f>
        <v/>
      </c>
      <c r="EF57" s="294"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50" t="str">
        <f t="shared" ca="true" si="0"/>
        <v/>
      </c>
      <c r="D58" s="98"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8"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8"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8"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8"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8"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8"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8"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8"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8"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8"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8"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8"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8"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8"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8"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8"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8"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9"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9"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9"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9"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9"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9"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9"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9"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9"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9"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9"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9"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9"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9"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9"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9"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9"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9"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9"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9"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9"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9"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9"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9"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9"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9"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9"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9"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9"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9"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0"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0"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0"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0"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0"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0"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0"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0"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0"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0"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0"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0"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0"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0"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0"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0"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0"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0"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4"/>
      <c r="BS58" s="294" t="str">
        <f ca="true">+IF(OFFSET('Water Data'!$D$27,0,10*ROW('Water Data'!D52))="","",OFFSET('Water Data'!$D$27,0,10*ROW('Water Data'!D52)))</f>
        <v/>
      </c>
      <c r="BT58" s="294" t="str">
        <f ca="true">+IF(OFFSET('Water Data'!$D$28,0,10*ROW('Water Data'!D52))="","",OFFSET('Water Data'!$D$28,0,10*ROW('Water Data'!D52)))</f>
        <v/>
      </c>
      <c r="BU58" s="294" t="str">
        <f ca="true">+IF(OFFSET('Water Data'!$D$29,0,10*ROW('Water Data'!D52))="","",OFFSET('Water Data'!$D$29,0,10*ROW('Water Data'!D52)))</f>
        <v/>
      </c>
      <c r="BV58" s="294" t="str">
        <f ca="true">+IF(OFFSET('Water Data'!$E$27,0,10*ROW('Water Data'!E52))="","",OFFSET('Water Data'!$E$27,0,10*ROW('Water Data'!E52)))</f>
        <v/>
      </c>
      <c r="BW58" s="294" t="str">
        <f ca="true">+IF(OFFSET('Water Data'!$E$28,0,10*ROW('Water Data'!E52))="","",OFFSET('Water Data'!$E$28,0,10*ROW('Water Data'!E52)))</f>
        <v/>
      </c>
      <c r="BX58" s="294" t="str">
        <f ca="true">+IF(OFFSET('Water Data'!$E$29,0,10*ROW('Water Data'!E52))="","",OFFSET('Water Data'!$E$29,0,10*ROW('Water Data'!E52)))</f>
        <v/>
      </c>
      <c r="BY58" s="294" t="str">
        <f ca="true">+IF(OFFSET('Water Data'!$F$27,0,10*ROW('Water Data'!F52))="","",OFFSET('Water Data'!$F$27,0,10*ROW('Water Data'!F52)))</f>
        <v/>
      </c>
      <c r="BZ58" s="294" t="str">
        <f ca="true">+IF(OFFSET('Water Data'!$F$28,0,10*ROW('Water Data'!F52))="","",OFFSET('Water Data'!$F$28,0,10*ROW('Water Data'!F52)))</f>
        <v/>
      </c>
      <c r="CA58" s="294" t="str">
        <f ca="true">+IF(OFFSET('Water Data'!$F$29,0,10*ROW('Water Data'!F52))="","",OFFSET('Water Data'!$F$29,0,10*ROW('Water Data'!F52)))</f>
        <v/>
      </c>
      <c r="CB58" s="294" t="str">
        <f ca="true">+IF(OFFSET('Water Data'!$G$27,0,10*ROW('Water Data'!G52))="","",OFFSET('Water Data'!$G$27,0,10*ROW('Water Data'!G52)))</f>
        <v/>
      </c>
      <c r="CC58" s="294" t="str">
        <f ca="true">+IF(OFFSET('Water Data'!$G$28,0,10*ROW('Water Data'!G52))="","",OFFSET('Water Data'!$G$28,0,10*ROW('Water Data'!G52)))</f>
        <v/>
      </c>
      <c r="CD58" s="294" t="str">
        <f ca="true">+IF(OFFSET('Water Data'!$G$29,0,10*ROW('Water Data'!G52))="","",OFFSET('Water Data'!$G$29,0,10*ROW('Water Data'!G52)))</f>
        <v/>
      </c>
      <c r="CE58" s="294" t="str">
        <f ca="true">+IF(OFFSET('Water Data'!$H$27,0,10*ROW('Water Data'!H52))="","",OFFSET('Water Data'!$H$27,0,10*ROW('Water Data'!H52)))</f>
        <v/>
      </c>
      <c r="CF58" s="294" t="str">
        <f ca="true">+IF(OFFSET('Water Data'!$H$28,0,10*ROW('Water Data'!H52))="","",OFFSET('Water Data'!$H$28,0,10*ROW('Water Data'!H52)))</f>
        <v/>
      </c>
      <c r="CG58" s="294" t="str">
        <f ca="true">+IF(OFFSET('Water Data'!$H$29,0,10*ROW('Water Data'!H52))="","",OFFSET('Water Data'!$H$29,0,10*ROW('Water Data'!H52)))</f>
        <v/>
      </c>
      <c r="CH58" s="294" t="str">
        <f ca="true">+IF(OFFSET('Water Data'!$I$27,0,10*ROW('Water Data'!I52))="","",OFFSET('Water Data'!$I$27,0,10*ROW('Water Data'!I52)))</f>
        <v/>
      </c>
      <c r="CI58" s="294" t="str">
        <f ca="true">+IF(OFFSET('Water Data'!$I$28,0,10*ROW('Water Data'!I52))="","",OFFSET('Water Data'!$I$28,0,10*ROW('Water Data'!I52)))</f>
        <v/>
      </c>
      <c r="CJ58" s="294" t="str">
        <f ca="true">+IF(OFFSET('Water Data'!$I$29,0,10*ROW('Water Data'!I52))="","",OFFSET('Water Data'!$I$29,0,10*ROW('Water Data'!I52)))</f>
        <v/>
      </c>
      <c r="CK58" s="294" t="str">
        <f ca="true">+IF(OFFSET('Sanitation Data'!$D$28,0,10*ROW('Sanitation Data'!D52))="","",OFFSET('Sanitation Data'!$D$28,0,10*ROW('Sanitation Data'!D52)))</f>
        <v/>
      </c>
      <c r="CL58" s="294" t="str">
        <f ca="true">+IF(OFFSET('Sanitation Data'!$D$29,0,10*ROW('Sanitation Data'!D52))="","",OFFSET('Sanitation Data'!$D$29,0,10*ROW('Sanitation Data'!D52)))</f>
        <v/>
      </c>
      <c r="CM58" s="294" t="str">
        <f ca="true">+IF(OFFSET('Sanitation Data'!$D$30,0,10*ROW('Sanitation Data'!D52))="","",OFFSET('Sanitation Data'!$D$30,0,10*ROW('Sanitation Data'!D52)))</f>
        <v/>
      </c>
      <c r="CN58" s="294" t="str">
        <f ca="true">+IF(OFFSET('Sanitation Data'!$D$31,0,10*ROW('Sanitation Data'!D52))="","",OFFSET('Sanitation Data'!$D$31,0,10*ROW('Sanitation Data'!D52)))</f>
        <v/>
      </c>
      <c r="CO58" s="294" t="str">
        <f ca="true">+IF(OFFSET('Sanitation Data'!$D$32,0,10*ROW('Sanitation Data'!D52))="","",OFFSET('Sanitation Data'!$D$32,0,10*ROW('Sanitation Data'!D52)))</f>
        <v/>
      </c>
      <c r="CP58" s="294" t="str">
        <f ca="true">+IF(OFFSET('Sanitation Data'!$E$28,0,10*ROW('Sanitation Data'!E52))="","",OFFSET('Sanitation Data'!$E$28,0,10*ROW('Sanitation Data'!E52)))</f>
        <v/>
      </c>
      <c r="CQ58" s="294" t="str">
        <f ca="true">+IF(OFFSET('Sanitation Data'!$E$29,0,10*ROW('Sanitation Data'!E52))="","",OFFSET('Sanitation Data'!$E$29,0,10*ROW('Sanitation Data'!E52)))</f>
        <v/>
      </c>
      <c r="CR58" s="294" t="str">
        <f ca="true">+IF(OFFSET('Sanitation Data'!$E$30,0,10*ROW('Sanitation Data'!E52))="","",OFFSET('Sanitation Data'!$E$30,0,10*ROW('Sanitation Data'!E52)))</f>
        <v/>
      </c>
      <c r="CS58" s="294" t="str">
        <f ca="true">+IF(OFFSET('Sanitation Data'!$E$31,0,10*ROW('Sanitation Data'!E52))="","",OFFSET('Sanitation Data'!$E$31,0,10*ROW('Sanitation Data'!E52)))</f>
        <v/>
      </c>
      <c r="CT58" s="294" t="str">
        <f ca="true">+IF(OFFSET('Sanitation Data'!$E$32,0,10*ROW('Sanitation Data'!E52))="","",OFFSET('Sanitation Data'!$E$32,0,10*ROW('Sanitation Data'!E52)))</f>
        <v/>
      </c>
      <c r="CU58" s="294" t="str">
        <f ca="true">+IF(OFFSET('Sanitation Data'!$F$28,0,10*ROW('Sanitation Data'!F52))="","",OFFSET('Sanitation Data'!$F$28,0,10*ROW('Sanitation Data'!F52)))</f>
        <v/>
      </c>
      <c r="CV58" s="294" t="str">
        <f ca="true">+IF(OFFSET('Sanitation Data'!$F$29,0,10*ROW('Sanitation Data'!F52))="","",OFFSET('Sanitation Data'!$F$29,0,10*ROW('Sanitation Data'!F52)))</f>
        <v/>
      </c>
      <c r="CW58" s="294" t="str">
        <f ca="true">+IF(OFFSET('Sanitation Data'!$F$30,0,10*ROW('Sanitation Data'!F52))="","",OFFSET('Sanitation Data'!$F$30,0,10*ROW('Sanitation Data'!F52)))</f>
        <v/>
      </c>
      <c r="CX58" s="294" t="str">
        <f ca="true">+IF(OFFSET('Sanitation Data'!$F$31,0,10*ROW('Sanitation Data'!F52))="","",OFFSET('Sanitation Data'!$F$31,0,10*ROW('Sanitation Data'!F52)))</f>
        <v/>
      </c>
      <c r="CY58" s="294" t="str">
        <f ca="true">+IF(OFFSET('Sanitation Data'!$F$32,0,10*ROW('Sanitation Data'!F52))="","",OFFSET('Sanitation Data'!$F$32,0,10*ROW('Sanitation Data'!F52)))</f>
        <v/>
      </c>
      <c r="CZ58" s="294" t="str">
        <f ca="true">+IF(OFFSET('Sanitation Data'!$G$28,0,10*ROW('Sanitation Data'!G52))="","",OFFSET('Sanitation Data'!$G$28,0,10*ROW('Sanitation Data'!G52)))</f>
        <v/>
      </c>
      <c r="DA58" s="294" t="str">
        <f ca="true">+IF(OFFSET('Sanitation Data'!$G$29,0,10*ROW('Sanitation Data'!G52))="","",OFFSET('Sanitation Data'!$G$29,0,10*ROW('Sanitation Data'!G52)))</f>
        <v/>
      </c>
      <c r="DB58" s="294" t="str">
        <f ca="true">+IF(OFFSET('Sanitation Data'!$G$30,0,10*ROW('Sanitation Data'!G52))="","",OFFSET('Sanitation Data'!$G$30,0,10*ROW('Sanitation Data'!G52)))</f>
        <v/>
      </c>
      <c r="DC58" s="294" t="str">
        <f ca="true">+IF(OFFSET('Sanitation Data'!$G$31,0,10*ROW('Sanitation Data'!G52))="","",OFFSET('Sanitation Data'!$G$31,0,10*ROW('Sanitation Data'!G52)))</f>
        <v/>
      </c>
      <c r="DD58" s="294" t="str">
        <f ca="true">+IF(OFFSET('Sanitation Data'!$G$32,0,10*ROW('Sanitation Data'!G52))="","",OFFSET('Sanitation Data'!$G$32,0,10*ROW('Sanitation Data'!G52)))</f>
        <v/>
      </c>
      <c r="DE58" s="294" t="str">
        <f ca="true">+IF(OFFSET('Sanitation Data'!$H$28,0,10*ROW('Sanitation Data'!H52))="","",OFFSET('Sanitation Data'!$H$28,0,10*ROW('Sanitation Data'!H52)))</f>
        <v/>
      </c>
      <c r="DF58" s="294" t="str">
        <f ca="true">+IF(OFFSET('Sanitation Data'!$H$29,0,10*ROW('Sanitation Data'!H52))="","",OFFSET('Sanitation Data'!$H$29,0,10*ROW('Sanitation Data'!H52)))</f>
        <v/>
      </c>
      <c r="DG58" s="294" t="str">
        <f ca="true">+IF(OFFSET('Sanitation Data'!$H$30,0,10*ROW('Sanitation Data'!H52))="","",OFFSET('Sanitation Data'!$H$30,0,10*ROW('Sanitation Data'!H52)))</f>
        <v/>
      </c>
      <c r="DH58" s="294" t="str">
        <f ca="true">+IF(OFFSET('Sanitation Data'!$H$31,0,10*ROW('Sanitation Data'!H52))="","",OFFSET('Sanitation Data'!$H$31,0,10*ROW('Sanitation Data'!H52)))</f>
        <v/>
      </c>
      <c r="DI58" s="294" t="str">
        <f ca="true">+IF(OFFSET('Sanitation Data'!$H$32,0,10*ROW('Sanitation Data'!H52))="","",OFFSET('Sanitation Data'!$H$32,0,10*ROW('Sanitation Data'!H52)))</f>
        <v/>
      </c>
      <c r="DJ58" s="294" t="str">
        <f ca="true">+IF(OFFSET('Sanitation Data'!$I$28,0,10*ROW('Sanitation Data'!I52))="","",OFFSET('Sanitation Data'!$I$28,0,10*ROW('Sanitation Data'!I52)))</f>
        <v/>
      </c>
      <c r="DK58" s="294" t="str">
        <f ca="true">+IF(OFFSET('Sanitation Data'!$I$29,0,10*ROW('Sanitation Data'!I52))="","",OFFSET('Sanitation Data'!$I$29,0,10*ROW('Sanitation Data'!I52)))</f>
        <v/>
      </c>
      <c r="DL58" s="294" t="str">
        <f ca="true">+IF(OFFSET('Sanitation Data'!$I$30,0,10*ROW('Sanitation Data'!I52))="","",OFFSET('Sanitation Data'!$I$30,0,10*ROW('Sanitation Data'!I52)))</f>
        <v/>
      </c>
      <c r="DM58" s="294" t="str">
        <f ca="true">+IF(OFFSET('Sanitation Data'!$I$31,0,10*ROW('Sanitation Data'!I52))="","",OFFSET('Sanitation Data'!$I$31,0,10*ROW('Sanitation Data'!I52)))</f>
        <v/>
      </c>
      <c r="DN58" s="294" t="str">
        <f ca="true">+IF(OFFSET('Sanitation Data'!$I$32,0,10*ROW('Sanitation Data'!I52))="","",OFFSET('Sanitation Data'!$I$32,0,10*ROW('Sanitation Data'!I52)))</f>
        <v/>
      </c>
      <c r="DO58" s="294" t="str">
        <f ca="true">+IF(OFFSET('Hygiene Data'!$D$11,0,10*ROW('Hygiene Data'!D52))="","",OFFSET('Hygiene Data'!$D$11,0,10*ROW('Hygiene Data'!D52)))</f>
        <v/>
      </c>
      <c r="DP58" s="294" t="str">
        <f ca="true">+IF(OFFSET('Hygiene Data'!$D$12,0,10*ROW('Hygiene Data'!D52))="","",OFFSET('Hygiene Data'!$D$12,0,10*ROW('Hygiene Data'!D52)))</f>
        <v/>
      </c>
      <c r="DQ58" s="294" t="str">
        <f ca="true">+IF(OFFSET('Hygiene Data'!$D$13,0,10*ROW('Hygiene Data'!D52))="","",OFFSET('Hygiene Data'!$D$13,0,10*ROW('Hygiene Data'!D52)))</f>
        <v/>
      </c>
      <c r="DR58" s="294" t="str">
        <f ca="true">+IF(OFFSET('Hygiene Data'!$E$11,0,10*ROW('Hygiene Data'!E52))="","",OFFSET('Hygiene Data'!$E$11,0,10*ROW('Hygiene Data'!E52)))</f>
        <v/>
      </c>
      <c r="DS58" s="294" t="str">
        <f ca="true">+IF(OFFSET('Hygiene Data'!$E$12,0,10*ROW('Hygiene Data'!E52))="","",OFFSET('Hygiene Data'!$E$12,0,10*ROW('Hygiene Data'!E52)))</f>
        <v/>
      </c>
      <c r="DT58" s="294" t="str">
        <f ca="true">+IF(OFFSET('Hygiene Data'!$E$13,0,10*ROW('Hygiene Data'!E52))="","",OFFSET('Hygiene Data'!$E$13,0,10*ROW('Hygiene Data'!E52)))</f>
        <v/>
      </c>
      <c r="DU58" s="294" t="str">
        <f ca="true">+IF(OFFSET('Hygiene Data'!$F$11,0,10*ROW('Hygiene Data'!F52))="","",OFFSET('Hygiene Data'!$F$11,0,10*ROW('Hygiene Data'!F52)))</f>
        <v/>
      </c>
      <c r="DV58" s="294" t="str">
        <f ca="true">+IF(OFFSET('Hygiene Data'!$F$12,0,10*ROW('Hygiene Data'!F52))="","",OFFSET('Hygiene Data'!$F$12,0,10*ROW('Hygiene Data'!F52)))</f>
        <v/>
      </c>
      <c r="DW58" s="294" t="str">
        <f ca="true">+IF(OFFSET('Hygiene Data'!$F$13,0,10*ROW('Hygiene Data'!F52))="","",OFFSET('Hygiene Data'!$F$13,0,10*ROW('Hygiene Data'!F52)))</f>
        <v/>
      </c>
      <c r="DX58" s="294" t="str">
        <f ca="true">+IF(OFFSET('Hygiene Data'!$G$11,0,10*ROW('Hygiene Data'!G52))="","",OFFSET('Hygiene Data'!$G$11,0,10*ROW('Hygiene Data'!G52)))</f>
        <v/>
      </c>
      <c r="DY58" s="294" t="str">
        <f ca="true">+IF(OFFSET('Hygiene Data'!$G$12,0,10*ROW('Hygiene Data'!G52))="","",OFFSET('Hygiene Data'!$G$12,0,10*ROW('Hygiene Data'!G52)))</f>
        <v/>
      </c>
      <c r="DZ58" s="294" t="str">
        <f ca="true">+IF(OFFSET('Hygiene Data'!$G$13,0,10*ROW('Hygiene Data'!G52))="","",OFFSET('Hygiene Data'!$G$13,0,10*ROW('Hygiene Data'!G52)))</f>
        <v/>
      </c>
      <c r="EA58" s="294" t="str">
        <f ca="true">+IF(OFFSET('Hygiene Data'!$H$11,0,10*ROW('Hygiene Data'!H52))="","",OFFSET('Hygiene Data'!$H$11,0,10*ROW('Hygiene Data'!H52)))</f>
        <v/>
      </c>
      <c r="EB58" s="294" t="str">
        <f ca="true">+IF(OFFSET('Hygiene Data'!$H$12,0,10*ROW('Hygiene Data'!H52))="","",OFFSET('Hygiene Data'!$H$12,0,10*ROW('Hygiene Data'!H52)))</f>
        <v/>
      </c>
      <c r="EC58" s="294" t="str">
        <f ca="true">+IF(OFFSET('Hygiene Data'!$H$13,0,10*ROW('Hygiene Data'!H52))="","",OFFSET('Hygiene Data'!$H$13,0,10*ROW('Hygiene Data'!H52)))</f>
        <v/>
      </c>
      <c r="ED58" s="294" t="str">
        <f ca="true">+IF(OFFSET('Hygiene Data'!$I$11,0,10*ROW('Hygiene Data'!I52))="","",OFFSET('Hygiene Data'!$I$11,0,10*ROW('Hygiene Data'!I52)))</f>
        <v/>
      </c>
      <c r="EE58" s="294" t="str">
        <f ca="true">+IF(OFFSET('Hygiene Data'!$I$12,0,10*ROW('Hygiene Data'!I52))="","",OFFSET('Hygiene Data'!$I$12,0,10*ROW('Hygiene Data'!I52)))</f>
        <v/>
      </c>
      <c r="EF58" s="294"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50" t="str">
        <f t="shared" ca="true" si="0"/>
        <v/>
      </c>
      <c r="D59" s="98"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8"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8"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8"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8"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8"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8"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8"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8"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8"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8"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8"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8"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8"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8"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8"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8"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8"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9"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9"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9"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9"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9"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9"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9"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9"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9"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9"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9"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9"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9"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9"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9"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9"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9"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9"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9"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9"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9"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9"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9"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9"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9"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9"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9"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9"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9"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9"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0"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0"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0"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0"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0"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0"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0"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0"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0"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0"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0"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0"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0"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0"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0"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0"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0"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0"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4"/>
      <c r="BS59" s="294" t="str">
        <f ca="true">+IF(OFFSET('Water Data'!$D$27,0,10*ROW('Water Data'!D53))="","",OFFSET('Water Data'!$D$27,0,10*ROW('Water Data'!D53)))</f>
        <v/>
      </c>
      <c r="BT59" s="294" t="str">
        <f ca="true">+IF(OFFSET('Water Data'!$D$28,0,10*ROW('Water Data'!D53))="","",OFFSET('Water Data'!$D$28,0,10*ROW('Water Data'!D53)))</f>
        <v/>
      </c>
      <c r="BU59" s="294" t="str">
        <f ca="true">+IF(OFFSET('Water Data'!$D$29,0,10*ROW('Water Data'!D53))="","",OFFSET('Water Data'!$D$29,0,10*ROW('Water Data'!D53)))</f>
        <v/>
      </c>
      <c r="BV59" s="294" t="str">
        <f ca="true">+IF(OFFSET('Water Data'!$E$27,0,10*ROW('Water Data'!E53))="","",OFFSET('Water Data'!$E$27,0,10*ROW('Water Data'!E53)))</f>
        <v/>
      </c>
      <c r="BW59" s="294" t="str">
        <f ca="true">+IF(OFFSET('Water Data'!$E$28,0,10*ROW('Water Data'!E53))="","",OFFSET('Water Data'!$E$28,0,10*ROW('Water Data'!E53)))</f>
        <v/>
      </c>
      <c r="BX59" s="294" t="str">
        <f ca="true">+IF(OFFSET('Water Data'!$E$29,0,10*ROW('Water Data'!E53))="","",OFFSET('Water Data'!$E$29,0,10*ROW('Water Data'!E53)))</f>
        <v/>
      </c>
      <c r="BY59" s="294" t="str">
        <f ca="true">+IF(OFFSET('Water Data'!$F$27,0,10*ROW('Water Data'!F53))="","",OFFSET('Water Data'!$F$27,0,10*ROW('Water Data'!F53)))</f>
        <v/>
      </c>
      <c r="BZ59" s="294" t="str">
        <f ca="true">+IF(OFFSET('Water Data'!$F$28,0,10*ROW('Water Data'!F53))="","",OFFSET('Water Data'!$F$28,0,10*ROW('Water Data'!F53)))</f>
        <v/>
      </c>
      <c r="CA59" s="294" t="str">
        <f ca="true">+IF(OFFSET('Water Data'!$F$29,0,10*ROW('Water Data'!F53))="","",OFFSET('Water Data'!$F$29,0,10*ROW('Water Data'!F53)))</f>
        <v/>
      </c>
      <c r="CB59" s="294" t="str">
        <f ca="true">+IF(OFFSET('Water Data'!$G$27,0,10*ROW('Water Data'!G53))="","",OFFSET('Water Data'!$G$27,0,10*ROW('Water Data'!G53)))</f>
        <v/>
      </c>
      <c r="CC59" s="294" t="str">
        <f ca="true">+IF(OFFSET('Water Data'!$G$28,0,10*ROW('Water Data'!G53))="","",OFFSET('Water Data'!$G$28,0,10*ROW('Water Data'!G53)))</f>
        <v/>
      </c>
      <c r="CD59" s="294" t="str">
        <f ca="true">+IF(OFFSET('Water Data'!$G$29,0,10*ROW('Water Data'!G53))="","",OFFSET('Water Data'!$G$29,0,10*ROW('Water Data'!G53)))</f>
        <v/>
      </c>
      <c r="CE59" s="294" t="str">
        <f ca="true">+IF(OFFSET('Water Data'!$H$27,0,10*ROW('Water Data'!H53))="","",OFFSET('Water Data'!$H$27,0,10*ROW('Water Data'!H53)))</f>
        <v/>
      </c>
      <c r="CF59" s="294" t="str">
        <f ca="true">+IF(OFFSET('Water Data'!$H$28,0,10*ROW('Water Data'!H53))="","",OFFSET('Water Data'!$H$28,0,10*ROW('Water Data'!H53)))</f>
        <v/>
      </c>
      <c r="CG59" s="294" t="str">
        <f ca="true">+IF(OFFSET('Water Data'!$H$29,0,10*ROW('Water Data'!H53))="","",OFFSET('Water Data'!$H$29,0,10*ROW('Water Data'!H53)))</f>
        <v/>
      </c>
      <c r="CH59" s="294" t="str">
        <f ca="true">+IF(OFFSET('Water Data'!$I$27,0,10*ROW('Water Data'!I53))="","",OFFSET('Water Data'!$I$27,0,10*ROW('Water Data'!I53)))</f>
        <v/>
      </c>
      <c r="CI59" s="294" t="str">
        <f ca="true">+IF(OFFSET('Water Data'!$I$28,0,10*ROW('Water Data'!I53))="","",OFFSET('Water Data'!$I$28,0,10*ROW('Water Data'!I53)))</f>
        <v/>
      </c>
      <c r="CJ59" s="294" t="str">
        <f ca="true">+IF(OFFSET('Water Data'!$I$29,0,10*ROW('Water Data'!I53))="","",OFFSET('Water Data'!$I$29,0,10*ROW('Water Data'!I53)))</f>
        <v/>
      </c>
      <c r="CK59" s="294" t="str">
        <f ca="true">+IF(OFFSET('Sanitation Data'!$D$28,0,10*ROW('Sanitation Data'!D53))="","",OFFSET('Sanitation Data'!$D$28,0,10*ROW('Sanitation Data'!D53)))</f>
        <v/>
      </c>
      <c r="CL59" s="294" t="str">
        <f ca="true">+IF(OFFSET('Sanitation Data'!$D$29,0,10*ROW('Sanitation Data'!D53))="","",OFFSET('Sanitation Data'!$D$29,0,10*ROW('Sanitation Data'!D53)))</f>
        <v/>
      </c>
      <c r="CM59" s="294" t="str">
        <f ca="true">+IF(OFFSET('Sanitation Data'!$D$30,0,10*ROW('Sanitation Data'!D53))="","",OFFSET('Sanitation Data'!$D$30,0,10*ROW('Sanitation Data'!D53)))</f>
        <v/>
      </c>
      <c r="CN59" s="294" t="str">
        <f ca="true">+IF(OFFSET('Sanitation Data'!$D$31,0,10*ROW('Sanitation Data'!D53))="","",OFFSET('Sanitation Data'!$D$31,0,10*ROW('Sanitation Data'!D53)))</f>
        <v/>
      </c>
      <c r="CO59" s="294" t="str">
        <f ca="true">+IF(OFFSET('Sanitation Data'!$D$32,0,10*ROW('Sanitation Data'!D53))="","",OFFSET('Sanitation Data'!$D$32,0,10*ROW('Sanitation Data'!D53)))</f>
        <v/>
      </c>
      <c r="CP59" s="294" t="str">
        <f ca="true">+IF(OFFSET('Sanitation Data'!$E$28,0,10*ROW('Sanitation Data'!E53))="","",OFFSET('Sanitation Data'!$E$28,0,10*ROW('Sanitation Data'!E53)))</f>
        <v/>
      </c>
      <c r="CQ59" s="294" t="str">
        <f ca="true">+IF(OFFSET('Sanitation Data'!$E$29,0,10*ROW('Sanitation Data'!E53))="","",OFFSET('Sanitation Data'!$E$29,0,10*ROW('Sanitation Data'!E53)))</f>
        <v/>
      </c>
      <c r="CR59" s="294" t="str">
        <f ca="true">+IF(OFFSET('Sanitation Data'!$E$30,0,10*ROW('Sanitation Data'!E53))="","",OFFSET('Sanitation Data'!$E$30,0,10*ROW('Sanitation Data'!E53)))</f>
        <v/>
      </c>
      <c r="CS59" s="294" t="str">
        <f ca="true">+IF(OFFSET('Sanitation Data'!$E$31,0,10*ROW('Sanitation Data'!E53))="","",OFFSET('Sanitation Data'!$E$31,0,10*ROW('Sanitation Data'!E53)))</f>
        <v/>
      </c>
      <c r="CT59" s="294" t="str">
        <f ca="true">+IF(OFFSET('Sanitation Data'!$E$32,0,10*ROW('Sanitation Data'!E53))="","",OFFSET('Sanitation Data'!$E$32,0,10*ROW('Sanitation Data'!E53)))</f>
        <v/>
      </c>
      <c r="CU59" s="294" t="str">
        <f ca="true">+IF(OFFSET('Sanitation Data'!$F$28,0,10*ROW('Sanitation Data'!F53))="","",OFFSET('Sanitation Data'!$F$28,0,10*ROW('Sanitation Data'!F53)))</f>
        <v/>
      </c>
      <c r="CV59" s="294" t="str">
        <f ca="true">+IF(OFFSET('Sanitation Data'!$F$29,0,10*ROW('Sanitation Data'!F53))="","",OFFSET('Sanitation Data'!$F$29,0,10*ROW('Sanitation Data'!F53)))</f>
        <v/>
      </c>
      <c r="CW59" s="294" t="str">
        <f ca="true">+IF(OFFSET('Sanitation Data'!$F$30,0,10*ROW('Sanitation Data'!F53))="","",OFFSET('Sanitation Data'!$F$30,0,10*ROW('Sanitation Data'!F53)))</f>
        <v/>
      </c>
      <c r="CX59" s="294" t="str">
        <f ca="true">+IF(OFFSET('Sanitation Data'!$F$31,0,10*ROW('Sanitation Data'!F53))="","",OFFSET('Sanitation Data'!$F$31,0,10*ROW('Sanitation Data'!F53)))</f>
        <v/>
      </c>
      <c r="CY59" s="294" t="str">
        <f ca="true">+IF(OFFSET('Sanitation Data'!$F$32,0,10*ROW('Sanitation Data'!F53))="","",OFFSET('Sanitation Data'!$F$32,0,10*ROW('Sanitation Data'!F53)))</f>
        <v/>
      </c>
      <c r="CZ59" s="294" t="str">
        <f ca="true">+IF(OFFSET('Sanitation Data'!$G$28,0,10*ROW('Sanitation Data'!G53))="","",OFFSET('Sanitation Data'!$G$28,0,10*ROW('Sanitation Data'!G53)))</f>
        <v/>
      </c>
      <c r="DA59" s="294" t="str">
        <f ca="true">+IF(OFFSET('Sanitation Data'!$G$29,0,10*ROW('Sanitation Data'!G53))="","",OFFSET('Sanitation Data'!$G$29,0,10*ROW('Sanitation Data'!G53)))</f>
        <v/>
      </c>
      <c r="DB59" s="294" t="str">
        <f ca="true">+IF(OFFSET('Sanitation Data'!$G$30,0,10*ROW('Sanitation Data'!G53))="","",OFFSET('Sanitation Data'!$G$30,0,10*ROW('Sanitation Data'!G53)))</f>
        <v/>
      </c>
      <c r="DC59" s="294" t="str">
        <f ca="true">+IF(OFFSET('Sanitation Data'!$G$31,0,10*ROW('Sanitation Data'!G53))="","",OFFSET('Sanitation Data'!$G$31,0,10*ROW('Sanitation Data'!G53)))</f>
        <v/>
      </c>
      <c r="DD59" s="294" t="str">
        <f ca="true">+IF(OFFSET('Sanitation Data'!$G$32,0,10*ROW('Sanitation Data'!G53))="","",OFFSET('Sanitation Data'!$G$32,0,10*ROW('Sanitation Data'!G53)))</f>
        <v/>
      </c>
      <c r="DE59" s="294" t="str">
        <f ca="true">+IF(OFFSET('Sanitation Data'!$H$28,0,10*ROW('Sanitation Data'!H53))="","",OFFSET('Sanitation Data'!$H$28,0,10*ROW('Sanitation Data'!H53)))</f>
        <v/>
      </c>
      <c r="DF59" s="294" t="str">
        <f ca="true">+IF(OFFSET('Sanitation Data'!$H$29,0,10*ROW('Sanitation Data'!H53))="","",OFFSET('Sanitation Data'!$H$29,0,10*ROW('Sanitation Data'!H53)))</f>
        <v/>
      </c>
      <c r="DG59" s="294" t="str">
        <f ca="true">+IF(OFFSET('Sanitation Data'!$H$30,0,10*ROW('Sanitation Data'!H53))="","",OFFSET('Sanitation Data'!$H$30,0,10*ROW('Sanitation Data'!H53)))</f>
        <v/>
      </c>
      <c r="DH59" s="294" t="str">
        <f ca="true">+IF(OFFSET('Sanitation Data'!$H$31,0,10*ROW('Sanitation Data'!H53))="","",OFFSET('Sanitation Data'!$H$31,0,10*ROW('Sanitation Data'!H53)))</f>
        <v/>
      </c>
      <c r="DI59" s="294" t="str">
        <f ca="true">+IF(OFFSET('Sanitation Data'!$H$32,0,10*ROW('Sanitation Data'!H53))="","",OFFSET('Sanitation Data'!$H$32,0,10*ROW('Sanitation Data'!H53)))</f>
        <v/>
      </c>
      <c r="DJ59" s="294" t="str">
        <f ca="true">+IF(OFFSET('Sanitation Data'!$I$28,0,10*ROW('Sanitation Data'!I53))="","",OFFSET('Sanitation Data'!$I$28,0,10*ROW('Sanitation Data'!I53)))</f>
        <v/>
      </c>
      <c r="DK59" s="294" t="str">
        <f ca="true">+IF(OFFSET('Sanitation Data'!$I$29,0,10*ROW('Sanitation Data'!I53))="","",OFFSET('Sanitation Data'!$I$29,0,10*ROW('Sanitation Data'!I53)))</f>
        <v/>
      </c>
      <c r="DL59" s="294" t="str">
        <f ca="true">+IF(OFFSET('Sanitation Data'!$I$30,0,10*ROW('Sanitation Data'!I53))="","",OFFSET('Sanitation Data'!$I$30,0,10*ROW('Sanitation Data'!I53)))</f>
        <v/>
      </c>
      <c r="DM59" s="294" t="str">
        <f ca="true">+IF(OFFSET('Sanitation Data'!$I$31,0,10*ROW('Sanitation Data'!I53))="","",OFFSET('Sanitation Data'!$I$31,0,10*ROW('Sanitation Data'!I53)))</f>
        <v/>
      </c>
      <c r="DN59" s="294" t="str">
        <f ca="true">+IF(OFFSET('Sanitation Data'!$I$32,0,10*ROW('Sanitation Data'!I53))="","",OFFSET('Sanitation Data'!$I$32,0,10*ROW('Sanitation Data'!I53)))</f>
        <v/>
      </c>
      <c r="DO59" s="294" t="str">
        <f ca="true">+IF(OFFSET('Hygiene Data'!$D$11,0,10*ROW('Hygiene Data'!D53))="","",OFFSET('Hygiene Data'!$D$11,0,10*ROW('Hygiene Data'!D53)))</f>
        <v/>
      </c>
      <c r="DP59" s="294" t="str">
        <f ca="true">+IF(OFFSET('Hygiene Data'!$D$12,0,10*ROW('Hygiene Data'!D53))="","",OFFSET('Hygiene Data'!$D$12,0,10*ROW('Hygiene Data'!D53)))</f>
        <v/>
      </c>
      <c r="DQ59" s="294" t="str">
        <f ca="true">+IF(OFFSET('Hygiene Data'!$D$13,0,10*ROW('Hygiene Data'!D53))="","",OFFSET('Hygiene Data'!$D$13,0,10*ROW('Hygiene Data'!D53)))</f>
        <v/>
      </c>
      <c r="DR59" s="294" t="str">
        <f ca="true">+IF(OFFSET('Hygiene Data'!$E$11,0,10*ROW('Hygiene Data'!E53))="","",OFFSET('Hygiene Data'!$E$11,0,10*ROW('Hygiene Data'!E53)))</f>
        <v/>
      </c>
      <c r="DS59" s="294" t="str">
        <f ca="true">+IF(OFFSET('Hygiene Data'!$E$12,0,10*ROW('Hygiene Data'!E53))="","",OFFSET('Hygiene Data'!$E$12,0,10*ROW('Hygiene Data'!E53)))</f>
        <v/>
      </c>
      <c r="DT59" s="294" t="str">
        <f ca="true">+IF(OFFSET('Hygiene Data'!$E$13,0,10*ROW('Hygiene Data'!E53))="","",OFFSET('Hygiene Data'!$E$13,0,10*ROW('Hygiene Data'!E53)))</f>
        <v/>
      </c>
      <c r="DU59" s="294" t="str">
        <f ca="true">+IF(OFFSET('Hygiene Data'!$F$11,0,10*ROW('Hygiene Data'!F53))="","",OFFSET('Hygiene Data'!$F$11,0,10*ROW('Hygiene Data'!F53)))</f>
        <v/>
      </c>
      <c r="DV59" s="294" t="str">
        <f ca="true">+IF(OFFSET('Hygiene Data'!$F$12,0,10*ROW('Hygiene Data'!F53))="","",OFFSET('Hygiene Data'!$F$12,0,10*ROW('Hygiene Data'!F53)))</f>
        <v/>
      </c>
      <c r="DW59" s="294" t="str">
        <f ca="true">+IF(OFFSET('Hygiene Data'!$F$13,0,10*ROW('Hygiene Data'!F53))="","",OFFSET('Hygiene Data'!$F$13,0,10*ROW('Hygiene Data'!F53)))</f>
        <v/>
      </c>
      <c r="DX59" s="294" t="str">
        <f ca="true">+IF(OFFSET('Hygiene Data'!$G$11,0,10*ROW('Hygiene Data'!G53))="","",OFFSET('Hygiene Data'!$G$11,0,10*ROW('Hygiene Data'!G53)))</f>
        <v/>
      </c>
      <c r="DY59" s="294" t="str">
        <f ca="true">+IF(OFFSET('Hygiene Data'!$G$12,0,10*ROW('Hygiene Data'!G53))="","",OFFSET('Hygiene Data'!$G$12,0,10*ROW('Hygiene Data'!G53)))</f>
        <v/>
      </c>
      <c r="DZ59" s="294" t="str">
        <f ca="true">+IF(OFFSET('Hygiene Data'!$G$13,0,10*ROW('Hygiene Data'!G53))="","",OFFSET('Hygiene Data'!$G$13,0,10*ROW('Hygiene Data'!G53)))</f>
        <v/>
      </c>
      <c r="EA59" s="294" t="str">
        <f ca="true">+IF(OFFSET('Hygiene Data'!$H$11,0,10*ROW('Hygiene Data'!H53))="","",OFFSET('Hygiene Data'!$H$11,0,10*ROW('Hygiene Data'!H53)))</f>
        <v/>
      </c>
      <c r="EB59" s="294" t="str">
        <f ca="true">+IF(OFFSET('Hygiene Data'!$H$12,0,10*ROW('Hygiene Data'!H53))="","",OFFSET('Hygiene Data'!$H$12,0,10*ROW('Hygiene Data'!H53)))</f>
        <v/>
      </c>
      <c r="EC59" s="294" t="str">
        <f ca="true">+IF(OFFSET('Hygiene Data'!$H$13,0,10*ROW('Hygiene Data'!H53))="","",OFFSET('Hygiene Data'!$H$13,0,10*ROW('Hygiene Data'!H53)))</f>
        <v/>
      </c>
      <c r="ED59" s="294" t="str">
        <f ca="true">+IF(OFFSET('Hygiene Data'!$I$11,0,10*ROW('Hygiene Data'!I53))="","",OFFSET('Hygiene Data'!$I$11,0,10*ROW('Hygiene Data'!I53)))</f>
        <v/>
      </c>
      <c r="EE59" s="294" t="str">
        <f ca="true">+IF(OFFSET('Hygiene Data'!$I$12,0,10*ROW('Hygiene Data'!I53))="","",OFFSET('Hygiene Data'!$I$12,0,10*ROW('Hygiene Data'!I53)))</f>
        <v/>
      </c>
      <c r="EF59" s="294"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50" t="str">
        <f t="shared" ca="true" si="0"/>
        <v/>
      </c>
      <c r="D60" s="98"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8"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8"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8"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8"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8"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8"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8"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8"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8"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8"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8"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8"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8"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8"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8"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8"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8"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9"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9"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9"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9"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9"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9"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9"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9"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9"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9"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9"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9"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9"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9"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9"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9"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9"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9"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9"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9"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9"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9"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9"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9"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9"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9"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9"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9"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9"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9"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0"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0"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0"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0"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0"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0"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0"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0"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0"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0"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0"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0"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0"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0"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0"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0"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0"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0"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4"/>
      <c r="BS60" s="294" t="str">
        <f ca="true">+IF(OFFSET('Water Data'!$D$27,0,10*ROW('Water Data'!D54))="","",OFFSET('Water Data'!$D$27,0,10*ROW('Water Data'!D54)))</f>
        <v/>
      </c>
      <c r="BT60" s="294" t="str">
        <f ca="true">+IF(OFFSET('Water Data'!$D$28,0,10*ROW('Water Data'!D54))="","",OFFSET('Water Data'!$D$28,0,10*ROW('Water Data'!D54)))</f>
        <v/>
      </c>
      <c r="BU60" s="294" t="str">
        <f ca="true">+IF(OFFSET('Water Data'!$D$29,0,10*ROW('Water Data'!D54))="","",OFFSET('Water Data'!$D$29,0,10*ROW('Water Data'!D54)))</f>
        <v/>
      </c>
      <c r="BV60" s="294" t="str">
        <f ca="true">+IF(OFFSET('Water Data'!$E$27,0,10*ROW('Water Data'!E54))="","",OFFSET('Water Data'!$E$27,0,10*ROW('Water Data'!E54)))</f>
        <v/>
      </c>
      <c r="BW60" s="294" t="str">
        <f ca="true">+IF(OFFSET('Water Data'!$E$28,0,10*ROW('Water Data'!E54))="","",OFFSET('Water Data'!$E$28,0,10*ROW('Water Data'!E54)))</f>
        <v/>
      </c>
      <c r="BX60" s="294" t="str">
        <f ca="true">+IF(OFFSET('Water Data'!$E$29,0,10*ROW('Water Data'!E54))="","",OFFSET('Water Data'!$E$29,0,10*ROW('Water Data'!E54)))</f>
        <v/>
      </c>
      <c r="BY60" s="294" t="str">
        <f ca="true">+IF(OFFSET('Water Data'!$F$27,0,10*ROW('Water Data'!F54))="","",OFFSET('Water Data'!$F$27,0,10*ROW('Water Data'!F54)))</f>
        <v/>
      </c>
      <c r="BZ60" s="294" t="str">
        <f ca="true">+IF(OFFSET('Water Data'!$F$28,0,10*ROW('Water Data'!F54))="","",OFFSET('Water Data'!$F$28,0,10*ROW('Water Data'!F54)))</f>
        <v/>
      </c>
      <c r="CA60" s="294" t="str">
        <f ca="true">+IF(OFFSET('Water Data'!$F$29,0,10*ROW('Water Data'!F54))="","",OFFSET('Water Data'!$F$29,0,10*ROW('Water Data'!F54)))</f>
        <v/>
      </c>
      <c r="CB60" s="294" t="str">
        <f ca="true">+IF(OFFSET('Water Data'!$G$27,0,10*ROW('Water Data'!G54))="","",OFFSET('Water Data'!$G$27,0,10*ROW('Water Data'!G54)))</f>
        <v/>
      </c>
      <c r="CC60" s="294" t="str">
        <f ca="true">+IF(OFFSET('Water Data'!$G$28,0,10*ROW('Water Data'!G54))="","",OFFSET('Water Data'!$G$28,0,10*ROW('Water Data'!G54)))</f>
        <v/>
      </c>
      <c r="CD60" s="294" t="str">
        <f ca="true">+IF(OFFSET('Water Data'!$G$29,0,10*ROW('Water Data'!G54))="","",OFFSET('Water Data'!$G$29,0,10*ROW('Water Data'!G54)))</f>
        <v/>
      </c>
      <c r="CE60" s="294" t="str">
        <f ca="true">+IF(OFFSET('Water Data'!$H$27,0,10*ROW('Water Data'!H54))="","",OFFSET('Water Data'!$H$27,0,10*ROW('Water Data'!H54)))</f>
        <v/>
      </c>
      <c r="CF60" s="294" t="str">
        <f ca="true">+IF(OFFSET('Water Data'!$H$28,0,10*ROW('Water Data'!H54))="","",OFFSET('Water Data'!$H$28,0,10*ROW('Water Data'!H54)))</f>
        <v/>
      </c>
      <c r="CG60" s="294" t="str">
        <f ca="true">+IF(OFFSET('Water Data'!$H$29,0,10*ROW('Water Data'!H54))="","",OFFSET('Water Data'!$H$29,0,10*ROW('Water Data'!H54)))</f>
        <v/>
      </c>
      <c r="CH60" s="294" t="str">
        <f ca="true">+IF(OFFSET('Water Data'!$I$27,0,10*ROW('Water Data'!I54))="","",OFFSET('Water Data'!$I$27,0,10*ROW('Water Data'!I54)))</f>
        <v/>
      </c>
      <c r="CI60" s="294" t="str">
        <f ca="true">+IF(OFFSET('Water Data'!$I$28,0,10*ROW('Water Data'!I54))="","",OFFSET('Water Data'!$I$28,0,10*ROW('Water Data'!I54)))</f>
        <v/>
      </c>
      <c r="CJ60" s="294" t="str">
        <f ca="true">+IF(OFFSET('Water Data'!$I$29,0,10*ROW('Water Data'!I54))="","",OFFSET('Water Data'!$I$29,0,10*ROW('Water Data'!I54)))</f>
        <v/>
      </c>
      <c r="CK60" s="294" t="str">
        <f ca="true">+IF(OFFSET('Sanitation Data'!$D$28,0,10*ROW('Sanitation Data'!D54))="","",OFFSET('Sanitation Data'!$D$28,0,10*ROW('Sanitation Data'!D54)))</f>
        <v/>
      </c>
      <c r="CL60" s="294" t="str">
        <f ca="true">+IF(OFFSET('Sanitation Data'!$D$29,0,10*ROW('Sanitation Data'!D54))="","",OFFSET('Sanitation Data'!$D$29,0,10*ROW('Sanitation Data'!D54)))</f>
        <v/>
      </c>
      <c r="CM60" s="294" t="str">
        <f ca="true">+IF(OFFSET('Sanitation Data'!$D$30,0,10*ROW('Sanitation Data'!D54))="","",OFFSET('Sanitation Data'!$D$30,0,10*ROW('Sanitation Data'!D54)))</f>
        <v/>
      </c>
      <c r="CN60" s="294" t="str">
        <f ca="true">+IF(OFFSET('Sanitation Data'!$D$31,0,10*ROW('Sanitation Data'!D54))="","",OFFSET('Sanitation Data'!$D$31,0,10*ROW('Sanitation Data'!D54)))</f>
        <v/>
      </c>
      <c r="CO60" s="294" t="str">
        <f ca="true">+IF(OFFSET('Sanitation Data'!$D$32,0,10*ROW('Sanitation Data'!D54))="","",OFFSET('Sanitation Data'!$D$32,0,10*ROW('Sanitation Data'!D54)))</f>
        <v/>
      </c>
      <c r="CP60" s="294" t="str">
        <f ca="true">+IF(OFFSET('Sanitation Data'!$E$28,0,10*ROW('Sanitation Data'!E54))="","",OFFSET('Sanitation Data'!$E$28,0,10*ROW('Sanitation Data'!E54)))</f>
        <v/>
      </c>
      <c r="CQ60" s="294" t="str">
        <f ca="true">+IF(OFFSET('Sanitation Data'!$E$29,0,10*ROW('Sanitation Data'!E54))="","",OFFSET('Sanitation Data'!$E$29,0,10*ROW('Sanitation Data'!E54)))</f>
        <v/>
      </c>
      <c r="CR60" s="294" t="str">
        <f ca="true">+IF(OFFSET('Sanitation Data'!$E$30,0,10*ROW('Sanitation Data'!E54))="","",OFFSET('Sanitation Data'!$E$30,0,10*ROW('Sanitation Data'!E54)))</f>
        <v/>
      </c>
      <c r="CS60" s="294" t="str">
        <f ca="true">+IF(OFFSET('Sanitation Data'!$E$31,0,10*ROW('Sanitation Data'!E54))="","",OFFSET('Sanitation Data'!$E$31,0,10*ROW('Sanitation Data'!E54)))</f>
        <v/>
      </c>
      <c r="CT60" s="294" t="str">
        <f ca="true">+IF(OFFSET('Sanitation Data'!$E$32,0,10*ROW('Sanitation Data'!E54))="","",OFFSET('Sanitation Data'!$E$32,0,10*ROW('Sanitation Data'!E54)))</f>
        <v/>
      </c>
      <c r="CU60" s="294" t="str">
        <f ca="true">+IF(OFFSET('Sanitation Data'!$F$28,0,10*ROW('Sanitation Data'!F54))="","",OFFSET('Sanitation Data'!$F$28,0,10*ROW('Sanitation Data'!F54)))</f>
        <v/>
      </c>
      <c r="CV60" s="294" t="str">
        <f ca="true">+IF(OFFSET('Sanitation Data'!$F$29,0,10*ROW('Sanitation Data'!F54))="","",OFFSET('Sanitation Data'!$F$29,0,10*ROW('Sanitation Data'!F54)))</f>
        <v/>
      </c>
      <c r="CW60" s="294" t="str">
        <f ca="true">+IF(OFFSET('Sanitation Data'!$F$30,0,10*ROW('Sanitation Data'!F54))="","",OFFSET('Sanitation Data'!$F$30,0,10*ROW('Sanitation Data'!F54)))</f>
        <v/>
      </c>
      <c r="CX60" s="294" t="str">
        <f ca="true">+IF(OFFSET('Sanitation Data'!$F$31,0,10*ROW('Sanitation Data'!F54))="","",OFFSET('Sanitation Data'!$F$31,0,10*ROW('Sanitation Data'!F54)))</f>
        <v/>
      </c>
      <c r="CY60" s="294" t="str">
        <f ca="true">+IF(OFFSET('Sanitation Data'!$F$32,0,10*ROW('Sanitation Data'!F54))="","",OFFSET('Sanitation Data'!$F$32,0,10*ROW('Sanitation Data'!F54)))</f>
        <v/>
      </c>
      <c r="CZ60" s="294" t="str">
        <f ca="true">+IF(OFFSET('Sanitation Data'!$G$28,0,10*ROW('Sanitation Data'!G54))="","",OFFSET('Sanitation Data'!$G$28,0,10*ROW('Sanitation Data'!G54)))</f>
        <v/>
      </c>
      <c r="DA60" s="294" t="str">
        <f ca="true">+IF(OFFSET('Sanitation Data'!$G$29,0,10*ROW('Sanitation Data'!G54))="","",OFFSET('Sanitation Data'!$G$29,0,10*ROW('Sanitation Data'!G54)))</f>
        <v/>
      </c>
      <c r="DB60" s="294" t="str">
        <f ca="true">+IF(OFFSET('Sanitation Data'!$G$30,0,10*ROW('Sanitation Data'!G54))="","",OFFSET('Sanitation Data'!$G$30,0,10*ROW('Sanitation Data'!G54)))</f>
        <v/>
      </c>
      <c r="DC60" s="294" t="str">
        <f ca="true">+IF(OFFSET('Sanitation Data'!$G$31,0,10*ROW('Sanitation Data'!G54))="","",OFFSET('Sanitation Data'!$G$31,0,10*ROW('Sanitation Data'!G54)))</f>
        <v/>
      </c>
      <c r="DD60" s="294" t="str">
        <f ca="true">+IF(OFFSET('Sanitation Data'!$G$32,0,10*ROW('Sanitation Data'!G54))="","",OFFSET('Sanitation Data'!$G$32,0,10*ROW('Sanitation Data'!G54)))</f>
        <v/>
      </c>
      <c r="DE60" s="294" t="str">
        <f ca="true">+IF(OFFSET('Sanitation Data'!$H$28,0,10*ROW('Sanitation Data'!H54))="","",OFFSET('Sanitation Data'!$H$28,0,10*ROW('Sanitation Data'!H54)))</f>
        <v/>
      </c>
      <c r="DF60" s="294" t="str">
        <f ca="true">+IF(OFFSET('Sanitation Data'!$H$29,0,10*ROW('Sanitation Data'!H54))="","",OFFSET('Sanitation Data'!$H$29,0,10*ROW('Sanitation Data'!H54)))</f>
        <v/>
      </c>
      <c r="DG60" s="294" t="str">
        <f ca="true">+IF(OFFSET('Sanitation Data'!$H$30,0,10*ROW('Sanitation Data'!H54))="","",OFFSET('Sanitation Data'!$H$30,0,10*ROW('Sanitation Data'!H54)))</f>
        <v/>
      </c>
      <c r="DH60" s="294" t="str">
        <f ca="true">+IF(OFFSET('Sanitation Data'!$H$31,0,10*ROW('Sanitation Data'!H54))="","",OFFSET('Sanitation Data'!$H$31,0,10*ROW('Sanitation Data'!H54)))</f>
        <v/>
      </c>
      <c r="DI60" s="294" t="str">
        <f ca="true">+IF(OFFSET('Sanitation Data'!$H$32,0,10*ROW('Sanitation Data'!H54))="","",OFFSET('Sanitation Data'!$H$32,0,10*ROW('Sanitation Data'!H54)))</f>
        <v/>
      </c>
      <c r="DJ60" s="294" t="str">
        <f ca="true">+IF(OFFSET('Sanitation Data'!$I$28,0,10*ROW('Sanitation Data'!I54))="","",OFFSET('Sanitation Data'!$I$28,0,10*ROW('Sanitation Data'!I54)))</f>
        <v/>
      </c>
      <c r="DK60" s="294" t="str">
        <f ca="true">+IF(OFFSET('Sanitation Data'!$I$29,0,10*ROW('Sanitation Data'!I54))="","",OFFSET('Sanitation Data'!$I$29,0,10*ROW('Sanitation Data'!I54)))</f>
        <v/>
      </c>
      <c r="DL60" s="294" t="str">
        <f ca="true">+IF(OFFSET('Sanitation Data'!$I$30,0,10*ROW('Sanitation Data'!I54))="","",OFFSET('Sanitation Data'!$I$30,0,10*ROW('Sanitation Data'!I54)))</f>
        <v/>
      </c>
      <c r="DM60" s="294" t="str">
        <f ca="true">+IF(OFFSET('Sanitation Data'!$I$31,0,10*ROW('Sanitation Data'!I54))="","",OFFSET('Sanitation Data'!$I$31,0,10*ROW('Sanitation Data'!I54)))</f>
        <v/>
      </c>
      <c r="DN60" s="294" t="str">
        <f ca="true">+IF(OFFSET('Sanitation Data'!$I$32,0,10*ROW('Sanitation Data'!I54))="","",OFFSET('Sanitation Data'!$I$32,0,10*ROW('Sanitation Data'!I54)))</f>
        <v/>
      </c>
      <c r="DO60" s="294" t="str">
        <f ca="true">+IF(OFFSET('Hygiene Data'!$D$11,0,10*ROW('Hygiene Data'!D54))="","",OFFSET('Hygiene Data'!$D$11,0,10*ROW('Hygiene Data'!D54)))</f>
        <v/>
      </c>
      <c r="DP60" s="294" t="str">
        <f ca="true">+IF(OFFSET('Hygiene Data'!$D$12,0,10*ROW('Hygiene Data'!D54))="","",OFFSET('Hygiene Data'!$D$12,0,10*ROW('Hygiene Data'!D54)))</f>
        <v/>
      </c>
      <c r="DQ60" s="294" t="str">
        <f ca="true">+IF(OFFSET('Hygiene Data'!$D$13,0,10*ROW('Hygiene Data'!D54))="","",OFFSET('Hygiene Data'!$D$13,0,10*ROW('Hygiene Data'!D54)))</f>
        <v/>
      </c>
      <c r="DR60" s="294" t="str">
        <f ca="true">+IF(OFFSET('Hygiene Data'!$E$11,0,10*ROW('Hygiene Data'!E54))="","",OFFSET('Hygiene Data'!$E$11,0,10*ROW('Hygiene Data'!E54)))</f>
        <v/>
      </c>
      <c r="DS60" s="294" t="str">
        <f ca="true">+IF(OFFSET('Hygiene Data'!$E$12,0,10*ROW('Hygiene Data'!E54))="","",OFFSET('Hygiene Data'!$E$12,0,10*ROW('Hygiene Data'!E54)))</f>
        <v/>
      </c>
      <c r="DT60" s="294" t="str">
        <f ca="true">+IF(OFFSET('Hygiene Data'!$E$13,0,10*ROW('Hygiene Data'!E54))="","",OFFSET('Hygiene Data'!$E$13,0,10*ROW('Hygiene Data'!E54)))</f>
        <v/>
      </c>
      <c r="DU60" s="294" t="str">
        <f ca="true">+IF(OFFSET('Hygiene Data'!$F$11,0,10*ROW('Hygiene Data'!F54))="","",OFFSET('Hygiene Data'!$F$11,0,10*ROW('Hygiene Data'!F54)))</f>
        <v/>
      </c>
      <c r="DV60" s="294" t="str">
        <f ca="true">+IF(OFFSET('Hygiene Data'!$F$12,0,10*ROW('Hygiene Data'!F54))="","",OFFSET('Hygiene Data'!$F$12,0,10*ROW('Hygiene Data'!F54)))</f>
        <v/>
      </c>
      <c r="DW60" s="294" t="str">
        <f ca="true">+IF(OFFSET('Hygiene Data'!$F$13,0,10*ROW('Hygiene Data'!F54))="","",OFFSET('Hygiene Data'!$F$13,0,10*ROW('Hygiene Data'!F54)))</f>
        <v/>
      </c>
      <c r="DX60" s="294" t="str">
        <f ca="true">+IF(OFFSET('Hygiene Data'!$G$11,0,10*ROW('Hygiene Data'!G54))="","",OFFSET('Hygiene Data'!$G$11,0,10*ROW('Hygiene Data'!G54)))</f>
        <v/>
      </c>
      <c r="DY60" s="294" t="str">
        <f ca="true">+IF(OFFSET('Hygiene Data'!$G$12,0,10*ROW('Hygiene Data'!G54))="","",OFFSET('Hygiene Data'!$G$12,0,10*ROW('Hygiene Data'!G54)))</f>
        <v/>
      </c>
      <c r="DZ60" s="294" t="str">
        <f ca="true">+IF(OFFSET('Hygiene Data'!$G$13,0,10*ROW('Hygiene Data'!G54))="","",OFFSET('Hygiene Data'!$G$13,0,10*ROW('Hygiene Data'!G54)))</f>
        <v/>
      </c>
      <c r="EA60" s="294" t="str">
        <f ca="true">+IF(OFFSET('Hygiene Data'!$H$11,0,10*ROW('Hygiene Data'!H54))="","",OFFSET('Hygiene Data'!$H$11,0,10*ROW('Hygiene Data'!H54)))</f>
        <v/>
      </c>
      <c r="EB60" s="294" t="str">
        <f ca="true">+IF(OFFSET('Hygiene Data'!$H$12,0,10*ROW('Hygiene Data'!H54))="","",OFFSET('Hygiene Data'!$H$12,0,10*ROW('Hygiene Data'!H54)))</f>
        <v/>
      </c>
      <c r="EC60" s="294" t="str">
        <f ca="true">+IF(OFFSET('Hygiene Data'!$H$13,0,10*ROW('Hygiene Data'!H54))="","",OFFSET('Hygiene Data'!$H$13,0,10*ROW('Hygiene Data'!H54)))</f>
        <v/>
      </c>
      <c r="ED60" s="294" t="str">
        <f ca="true">+IF(OFFSET('Hygiene Data'!$I$11,0,10*ROW('Hygiene Data'!I54))="","",OFFSET('Hygiene Data'!$I$11,0,10*ROW('Hygiene Data'!I54)))</f>
        <v/>
      </c>
      <c r="EE60" s="294" t="str">
        <f ca="true">+IF(OFFSET('Hygiene Data'!$I$12,0,10*ROW('Hygiene Data'!I54))="","",OFFSET('Hygiene Data'!$I$12,0,10*ROW('Hygiene Data'!I54)))</f>
        <v/>
      </c>
      <c r="EF60" s="294"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50" t="str">
        <f t="shared" ca="true" si="0"/>
        <v/>
      </c>
      <c r="D61" s="98"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8"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8"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8"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8"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8"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8"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8"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8"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8"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8"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8"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8"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8"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8"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8"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8"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8"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9"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9"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9"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9"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9"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9"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9"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9"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9"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9"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9"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9"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9"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9"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9"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9"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9"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9"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9"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9"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9"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9"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9"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9"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9"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9"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9"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9"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9"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9"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0"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0"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0"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0"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0"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0"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0"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0"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0"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0"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0"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0"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0"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0"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0"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0"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0"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0"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4"/>
      <c r="BS61" s="294" t="str">
        <f ca="true">+IF(OFFSET('Water Data'!$D$27,0,10*ROW('Water Data'!D55))="","",OFFSET('Water Data'!$D$27,0,10*ROW('Water Data'!D55)))</f>
        <v/>
      </c>
      <c r="BT61" s="294" t="str">
        <f ca="true">+IF(OFFSET('Water Data'!$D$28,0,10*ROW('Water Data'!D55))="","",OFFSET('Water Data'!$D$28,0,10*ROW('Water Data'!D55)))</f>
        <v/>
      </c>
      <c r="BU61" s="294" t="str">
        <f ca="true">+IF(OFFSET('Water Data'!$D$29,0,10*ROW('Water Data'!D55))="","",OFFSET('Water Data'!$D$29,0,10*ROW('Water Data'!D55)))</f>
        <v/>
      </c>
      <c r="BV61" s="294" t="str">
        <f ca="true">+IF(OFFSET('Water Data'!$E$27,0,10*ROW('Water Data'!E55))="","",OFFSET('Water Data'!$E$27,0,10*ROW('Water Data'!E55)))</f>
        <v/>
      </c>
      <c r="BW61" s="294" t="str">
        <f ca="true">+IF(OFFSET('Water Data'!$E$28,0,10*ROW('Water Data'!E55))="","",OFFSET('Water Data'!$E$28,0,10*ROW('Water Data'!E55)))</f>
        <v/>
      </c>
      <c r="BX61" s="294" t="str">
        <f ca="true">+IF(OFFSET('Water Data'!$E$29,0,10*ROW('Water Data'!E55))="","",OFFSET('Water Data'!$E$29,0,10*ROW('Water Data'!E55)))</f>
        <v/>
      </c>
      <c r="BY61" s="294" t="str">
        <f ca="true">+IF(OFFSET('Water Data'!$F$27,0,10*ROW('Water Data'!F55))="","",OFFSET('Water Data'!$F$27,0,10*ROW('Water Data'!F55)))</f>
        <v/>
      </c>
      <c r="BZ61" s="294" t="str">
        <f ca="true">+IF(OFFSET('Water Data'!$F$28,0,10*ROW('Water Data'!F55))="","",OFFSET('Water Data'!$F$28,0,10*ROW('Water Data'!F55)))</f>
        <v/>
      </c>
      <c r="CA61" s="294" t="str">
        <f ca="true">+IF(OFFSET('Water Data'!$F$29,0,10*ROW('Water Data'!F55))="","",OFFSET('Water Data'!$F$29,0,10*ROW('Water Data'!F55)))</f>
        <v/>
      </c>
      <c r="CB61" s="294" t="str">
        <f ca="true">+IF(OFFSET('Water Data'!$G$27,0,10*ROW('Water Data'!G55))="","",OFFSET('Water Data'!$G$27,0,10*ROW('Water Data'!G55)))</f>
        <v/>
      </c>
      <c r="CC61" s="294" t="str">
        <f ca="true">+IF(OFFSET('Water Data'!$G$28,0,10*ROW('Water Data'!G55))="","",OFFSET('Water Data'!$G$28,0,10*ROW('Water Data'!G55)))</f>
        <v/>
      </c>
      <c r="CD61" s="294" t="str">
        <f ca="true">+IF(OFFSET('Water Data'!$G$29,0,10*ROW('Water Data'!G55))="","",OFFSET('Water Data'!$G$29,0,10*ROW('Water Data'!G55)))</f>
        <v/>
      </c>
      <c r="CE61" s="294" t="str">
        <f ca="true">+IF(OFFSET('Water Data'!$H$27,0,10*ROW('Water Data'!H55))="","",OFFSET('Water Data'!$H$27,0,10*ROW('Water Data'!H55)))</f>
        <v/>
      </c>
      <c r="CF61" s="294" t="str">
        <f ca="true">+IF(OFFSET('Water Data'!$H$28,0,10*ROW('Water Data'!H55))="","",OFFSET('Water Data'!$H$28,0,10*ROW('Water Data'!H55)))</f>
        <v/>
      </c>
      <c r="CG61" s="294" t="str">
        <f ca="true">+IF(OFFSET('Water Data'!$H$29,0,10*ROW('Water Data'!H55))="","",OFFSET('Water Data'!$H$29,0,10*ROW('Water Data'!H55)))</f>
        <v/>
      </c>
      <c r="CH61" s="294" t="str">
        <f ca="true">+IF(OFFSET('Water Data'!$I$27,0,10*ROW('Water Data'!I55))="","",OFFSET('Water Data'!$I$27,0,10*ROW('Water Data'!I55)))</f>
        <v/>
      </c>
      <c r="CI61" s="294" t="str">
        <f ca="true">+IF(OFFSET('Water Data'!$I$28,0,10*ROW('Water Data'!I55))="","",OFFSET('Water Data'!$I$28,0,10*ROW('Water Data'!I55)))</f>
        <v/>
      </c>
      <c r="CJ61" s="294" t="str">
        <f ca="true">+IF(OFFSET('Water Data'!$I$29,0,10*ROW('Water Data'!I55))="","",OFFSET('Water Data'!$I$29,0,10*ROW('Water Data'!I55)))</f>
        <v/>
      </c>
      <c r="CK61" s="294" t="str">
        <f ca="true">+IF(OFFSET('Sanitation Data'!$D$28,0,10*ROW('Sanitation Data'!D55))="","",OFFSET('Sanitation Data'!$D$28,0,10*ROW('Sanitation Data'!D55)))</f>
        <v/>
      </c>
      <c r="CL61" s="294" t="str">
        <f ca="true">+IF(OFFSET('Sanitation Data'!$D$29,0,10*ROW('Sanitation Data'!D55))="","",OFFSET('Sanitation Data'!$D$29,0,10*ROW('Sanitation Data'!D55)))</f>
        <v/>
      </c>
      <c r="CM61" s="294" t="str">
        <f ca="true">+IF(OFFSET('Sanitation Data'!$D$30,0,10*ROW('Sanitation Data'!D55))="","",OFFSET('Sanitation Data'!$D$30,0,10*ROW('Sanitation Data'!D55)))</f>
        <v/>
      </c>
      <c r="CN61" s="294" t="str">
        <f ca="true">+IF(OFFSET('Sanitation Data'!$D$31,0,10*ROW('Sanitation Data'!D55))="","",OFFSET('Sanitation Data'!$D$31,0,10*ROW('Sanitation Data'!D55)))</f>
        <v/>
      </c>
      <c r="CO61" s="294" t="str">
        <f ca="true">+IF(OFFSET('Sanitation Data'!$D$32,0,10*ROW('Sanitation Data'!D55))="","",OFFSET('Sanitation Data'!$D$32,0,10*ROW('Sanitation Data'!D55)))</f>
        <v/>
      </c>
      <c r="CP61" s="294" t="str">
        <f ca="true">+IF(OFFSET('Sanitation Data'!$E$28,0,10*ROW('Sanitation Data'!E55))="","",OFFSET('Sanitation Data'!$E$28,0,10*ROW('Sanitation Data'!E55)))</f>
        <v/>
      </c>
      <c r="CQ61" s="294" t="str">
        <f ca="true">+IF(OFFSET('Sanitation Data'!$E$29,0,10*ROW('Sanitation Data'!E55))="","",OFFSET('Sanitation Data'!$E$29,0,10*ROW('Sanitation Data'!E55)))</f>
        <v/>
      </c>
      <c r="CR61" s="294" t="str">
        <f ca="true">+IF(OFFSET('Sanitation Data'!$E$30,0,10*ROW('Sanitation Data'!E55))="","",OFFSET('Sanitation Data'!$E$30,0,10*ROW('Sanitation Data'!E55)))</f>
        <v/>
      </c>
      <c r="CS61" s="294" t="str">
        <f ca="true">+IF(OFFSET('Sanitation Data'!$E$31,0,10*ROW('Sanitation Data'!E55))="","",OFFSET('Sanitation Data'!$E$31,0,10*ROW('Sanitation Data'!E55)))</f>
        <v/>
      </c>
      <c r="CT61" s="294" t="str">
        <f ca="true">+IF(OFFSET('Sanitation Data'!$E$32,0,10*ROW('Sanitation Data'!E55))="","",OFFSET('Sanitation Data'!$E$32,0,10*ROW('Sanitation Data'!E55)))</f>
        <v/>
      </c>
      <c r="CU61" s="294" t="str">
        <f ca="true">+IF(OFFSET('Sanitation Data'!$F$28,0,10*ROW('Sanitation Data'!F55))="","",OFFSET('Sanitation Data'!$F$28,0,10*ROW('Sanitation Data'!F55)))</f>
        <v/>
      </c>
      <c r="CV61" s="294" t="str">
        <f ca="true">+IF(OFFSET('Sanitation Data'!$F$29,0,10*ROW('Sanitation Data'!F55))="","",OFFSET('Sanitation Data'!$F$29,0,10*ROW('Sanitation Data'!F55)))</f>
        <v/>
      </c>
      <c r="CW61" s="294" t="str">
        <f ca="true">+IF(OFFSET('Sanitation Data'!$F$30,0,10*ROW('Sanitation Data'!F55))="","",OFFSET('Sanitation Data'!$F$30,0,10*ROW('Sanitation Data'!F55)))</f>
        <v/>
      </c>
      <c r="CX61" s="294" t="str">
        <f ca="true">+IF(OFFSET('Sanitation Data'!$F$31,0,10*ROW('Sanitation Data'!F55))="","",OFFSET('Sanitation Data'!$F$31,0,10*ROW('Sanitation Data'!F55)))</f>
        <v/>
      </c>
      <c r="CY61" s="294" t="str">
        <f ca="true">+IF(OFFSET('Sanitation Data'!$F$32,0,10*ROW('Sanitation Data'!F55))="","",OFFSET('Sanitation Data'!$F$32,0,10*ROW('Sanitation Data'!F55)))</f>
        <v/>
      </c>
      <c r="CZ61" s="294" t="str">
        <f ca="true">+IF(OFFSET('Sanitation Data'!$G$28,0,10*ROW('Sanitation Data'!G55))="","",OFFSET('Sanitation Data'!$G$28,0,10*ROW('Sanitation Data'!G55)))</f>
        <v/>
      </c>
      <c r="DA61" s="294" t="str">
        <f ca="true">+IF(OFFSET('Sanitation Data'!$G$29,0,10*ROW('Sanitation Data'!G55))="","",OFFSET('Sanitation Data'!$G$29,0,10*ROW('Sanitation Data'!G55)))</f>
        <v/>
      </c>
      <c r="DB61" s="294" t="str">
        <f ca="true">+IF(OFFSET('Sanitation Data'!$G$30,0,10*ROW('Sanitation Data'!G55))="","",OFFSET('Sanitation Data'!$G$30,0,10*ROW('Sanitation Data'!G55)))</f>
        <v/>
      </c>
      <c r="DC61" s="294" t="str">
        <f ca="true">+IF(OFFSET('Sanitation Data'!$G$31,0,10*ROW('Sanitation Data'!G55))="","",OFFSET('Sanitation Data'!$G$31,0,10*ROW('Sanitation Data'!G55)))</f>
        <v/>
      </c>
      <c r="DD61" s="294" t="str">
        <f ca="true">+IF(OFFSET('Sanitation Data'!$G$32,0,10*ROW('Sanitation Data'!G55))="","",OFFSET('Sanitation Data'!$G$32,0,10*ROW('Sanitation Data'!G55)))</f>
        <v/>
      </c>
      <c r="DE61" s="294" t="str">
        <f ca="true">+IF(OFFSET('Sanitation Data'!$H$28,0,10*ROW('Sanitation Data'!H55))="","",OFFSET('Sanitation Data'!$H$28,0,10*ROW('Sanitation Data'!H55)))</f>
        <v/>
      </c>
      <c r="DF61" s="294" t="str">
        <f ca="true">+IF(OFFSET('Sanitation Data'!$H$29,0,10*ROW('Sanitation Data'!H55))="","",OFFSET('Sanitation Data'!$H$29,0,10*ROW('Sanitation Data'!H55)))</f>
        <v/>
      </c>
      <c r="DG61" s="294" t="str">
        <f ca="true">+IF(OFFSET('Sanitation Data'!$H$30,0,10*ROW('Sanitation Data'!H55))="","",OFFSET('Sanitation Data'!$H$30,0,10*ROW('Sanitation Data'!H55)))</f>
        <v/>
      </c>
      <c r="DH61" s="294" t="str">
        <f ca="true">+IF(OFFSET('Sanitation Data'!$H$31,0,10*ROW('Sanitation Data'!H55))="","",OFFSET('Sanitation Data'!$H$31,0,10*ROW('Sanitation Data'!H55)))</f>
        <v/>
      </c>
      <c r="DI61" s="294" t="str">
        <f ca="true">+IF(OFFSET('Sanitation Data'!$H$32,0,10*ROW('Sanitation Data'!H55))="","",OFFSET('Sanitation Data'!$H$32,0,10*ROW('Sanitation Data'!H55)))</f>
        <v/>
      </c>
      <c r="DJ61" s="294" t="str">
        <f ca="true">+IF(OFFSET('Sanitation Data'!$I$28,0,10*ROW('Sanitation Data'!I55))="","",OFFSET('Sanitation Data'!$I$28,0,10*ROW('Sanitation Data'!I55)))</f>
        <v/>
      </c>
      <c r="DK61" s="294" t="str">
        <f ca="true">+IF(OFFSET('Sanitation Data'!$I$29,0,10*ROW('Sanitation Data'!I55))="","",OFFSET('Sanitation Data'!$I$29,0,10*ROW('Sanitation Data'!I55)))</f>
        <v/>
      </c>
      <c r="DL61" s="294" t="str">
        <f ca="true">+IF(OFFSET('Sanitation Data'!$I$30,0,10*ROW('Sanitation Data'!I55))="","",OFFSET('Sanitation Data'!$I$30,0,10*ROW('Sanitation Data'!I55)))</f>
        <v/>
      </c>
      <c r="DM61" s="294" t="str">
        <f ca="true">+IF(OFFSET('Sanitation Data'!$I$31,0,10*ROW('Sanitation Data'!I55))="","",OFFSET('Sanitation Data'!$I$31,0,10*ROW('Sanitation Data'!I55)))</f>
        <v/>
      </c>
      <c r="DN61" s="294" t="str">
        <f ca="true">+IF(OFFSET('Sanitation Data'!$I$32,0,10*ROW('Sanitation Data'!I55))="","",OFFSET('Sanitation Data'!$I$32,0,10*ROW('Sanitation Data'!I55)))</f>
        <v/>
      </c>
      <c r="DO61" s="294" t="str">
        <f ca="true">+IF(OFFSET('Hygiene Data'!$D$11,0,10*ROW('Hygiene Data'!D55))="","",OFFSET('Hygiene Data'!$D$11,0,10*ROW('Hygiene Data'!D55)))</f>
        <v/>
      </c>
      <c r="DP61" s="294" t="str">
        <f ca="true">+IF(OFFSET('Hygiene Data'!$D$12,0,10*ROW('Hygiene Data'!D55))="","",OFFSET('Hygiene Data'!$D$12,0,10*ROW('Hygiene Data'!D55)))</f>
        <v/>
      </c>
      <c r="DQ61" s="294" t="str">
        <f ca="true">+IF(OFFSET('Hygiene Data'!$D$13,0,10*ROW('Hygiene Data'!D55))="","",OFFSET('Hygiene Data'!$D$13,0,10*ROW('Hygiene Data'!D55)))</f>
        <v/>
      </c>
      <c r="DR61" s="294" t="str">
        <f ca="true">+IF(OFFSET('Hygiene Data'!$E$11,0,10*ROW('Hygiene Data'!E55))="","",OFFSET('Hygiene Data'!$E$11,0,10*ROW('Hygiene Data'!E55)))</f>
        <v/>
      </c>
      <c r="DS61" s="294" t="str">
        <f ca="true">+IF(OFFSET('Hygiene Data'!$E$12,0,10*ROW('Hygiene Data'!E55))="","",OFFSET('Hygiene Data'!$E$12,0,10*ROW('Hygiene Data'!E55)))</f>
        <v/>
      </c>
      <c r="DT61" s="294" t="str">
        <f ca="true">+IF(OFFSET('Hygiene Data'!$E$13,0,10*ROW('Hygiene Data'!E55))="","",OFFSET('Hygiene Data'!$E$13,0,10*ROW('Hygiene Data'!E55)))</f>
        <v/>
      </c>
      <c r="DU61" s="294" t="str">
        <f ca="true">+IF(OFFSET('Hygiene Data'!$F$11,0,10*ROW('Hygiene Data'!F55))="","",OFFSET('Hygiene Data'!$F$11,0,10*ROW('Hygiene Data'!F55)))</f>
        <v/>
      </c>
      <c r="DV61" s="294" t="str">
        <f ca="true">+IF(OFFSET('Hygiene Data'!$F$12,0,10*ROW('Hygiene Data'!F55))="","",OFFSET('Hygiene Data'!$F$12,0,10*ROW('Hygiene Data'!F55)))</f>
        <v/>
      </c>
      <c r="DW61" s="294" t="str">
        <f ca="true">+IF(OFFSET('Hygiene Data'!$F$13,0,10*ROW('Hygiene Data'!F55))="","",OFFSET('Hygiene Data'!$F$13,0,10*ROW('Hygiene Data'!F55)))</f>
        <v/>
      </c>
      <c r="DX61" s="294" t="str">
        <f ca="true">+IF(OFFSET('Hygiene Data'!$G$11,0,10*ROW('Hygiene Data'!G55))="","",OFFSET('Hygiene Data'!$G$11,0,10*ROW('Hygiene Data'!G55)))</f>
        <v/>
      </c>
      <c r="DY61" s="294" t="str">
        <f ca="true">+IF(OFFSET('Hygiene Data'!$G$12,0,10*ROW('Hygiene Data'!G55))="","",OFFSET('Hygiene Data'!$G$12,0,10*ROW('Hygiene Data'!G55)))</f>
        <v/>
      </c>
      <c r="DZ61" s="294" t="str">
        <f ca="true">+IF(OFFSET('Hygiene Data'!$G$13,0,10*ROW('Hygiene Data'!G55))="","",OFFSET('Hygiene Data'!$G$13,0,10*ROW('Hygiene Data'!G55)))</f>
        <v/>
      </c>
      <c r="EA61" s="294" t="str">
        <f ca="true">+IF(OFFSET('Hygiene Data'!$H$11,0,10*ROW('Hygiene Data'!H55))="","",OFFSET('Hygiene Data'!$H$11,0,10*ROW('Hygiene Data'!H55)))</f>
        <v/>
      </c>
      <c r="EB61" s="294" t="str">
        <f ca="true">+IF(OFFSET('Hygiene Data'!$H$12,0,10*ROW('Hygiene Data'!H55))="","",OFFSET('Hygiene Data'!$H$12,0,10*ROW('Hygiene Data'!H55)))</f>
        <v/>
      </c>
      <c r="EC61" s="294" t="str">
        <f ca="true">+IF(OFFSET('Hygiene Data'!$H$13,0,10*ROW('Hygiene Data'!H55))="","",OFFSET('Hygiene Data'!$H$13,0,10*ROW('Hygiene Data'!H55)))</f>
        <v/>
      </c>
      <c r="ED61" s="294" t="str">
        <f ca="true">+IF(OFFSET('Hygiene Data'!$I$11,0,10*ROW('Hygiene Data'!I55))="","",OFFSET('Hygiene Data'!$I$11,0,10*ROW('Hygiene Data'!I55)))</f>
        <v/>
      </c>
      <c r="EE61" s="294" t="str">
        <f ca="true">+IF(OFFSET('Hygiene Data'!$I$12,0,10*ROW('Hygiene Data'!I55))="","",OFFSET('Hygiene Data'!$I$12,0,10*ROW('Hygiene Data'!I55)))</f>
        <v/>
      </c>
      <c r="EF61" s="294"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50" t="str">
        <f t="shared" ca="true" si="0"/>
        <v/>
      </c>
      <c r="D62" s="98"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8"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8"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8"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8"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8"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8"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8"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8"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8"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8"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8"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8"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8"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8"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8"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8"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8"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9"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9"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9"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9"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9"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9"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9"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9"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9"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9"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9"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9"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9"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9"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9"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9"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9"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9"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9"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9"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9"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9"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9"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9"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9"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9"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9"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9"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9"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9"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0"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0"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0"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0"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0"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0"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0"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0"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0"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0"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0"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0"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0"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0"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0"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0"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0"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0"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4"/>
      <c r="BS62" s="294" t="str">
        <f ca="true">+IF(OFFSET('Water Data'!$D$27,0,10*ROW('Water Data'!D56))="","",OFFSET('Water Data'!$D$27,0,10*ROW('Water Data'!D56)))</f>
        <v/>
      </c>
      <c r="BT62" s="294" t="str">
        <f ca="true">+IF(OFFSET('Water Data'!$D$28,0,10*ROW('Water Data'!D56))="","",OFFSET('Water Data'!$D$28,0,10*ROW('Water Data'!D56)))</f>
        <v/>
      </c>
      <c r="BU62" s="294" t="str">
        <f ca="true">+IF(OFFSET('Water Data'!$D$29,0,10*ROW('Water Data'!D56))="","",OFFSET('Water Data'!$D$29,0,10*ROW('Water Data'!D56)))</f>
        <v/>
      </c>
      <c r="BV62" s="294" t="str">
        <f ca="true">+IF(OFFSET('Water Data'!$E$27,0,10*ROW('Water Data'!E56))="","",OFFSET('Water Data'!$E$27,0,10*ROW('Water Data'!E56)))</f>
        <v/>
      </c>
      <c r="BW62" s="294" t="str">
        <f ca="true">+IF(OFFSET('Water Data'!$E$28,0,10*ROW('Water Data'!E56))="","",OFFSET('Water Data'!$E$28,0,10*ROW('Water Data'!E56)))</f>
        <v/>
      </c>
      <c r="BX62" s="294" t="str">
        <f ca="true">+IF(OFFSET('Water Data'!$E$29,0,10*ROW('Water Data'!E56))="","",OFFSET('Water Data'!$E$29,0,10*ROW('Water Data'!E56)))</f>
        <v/>
      </c>
      <c r="BY62" s="294" t="str">
        <f ca="true">+IF(OFFSET('Water Data'!$F$27,0,10*ROW('Water Data'!F56))="","",OFFSET('Water Data'!$F$27,0,10*ROW('Water Data'!F56)))</f>
        <v/>
      </c>
      <c r="BZ62" s="294" t="str">
        <f ca="true">+IF(OFFSET('Water Data'!$F$28,0,10*ROW('Water Data'!F56))="","",OFFSET('Water Data'!$F$28,0,10*ROW('Water Data'!F56)))</f>
        <v/>
      </c>
      <c r="CA62" s="294" t="str">
        <f ca="true">+IF(OFFSET('Water Data'!$F$29,0,10*ROW('Water Data'!F56))="","",OFFSET('Water Data'!$F$29,0,10*ROW('Water Data'!F56)))</f>
        <v/>
      </c>
      <c r="CB62" s="294" t="str">
        <f ca="true">+IF(OFFSET('Water Data'!$G$27,0,10*ROW('Water Data'!G56))="","",OFFSET('Water Data'!$G$27,0,10*ROW('Water Data'!G56)))</f>
        <v/>
      </c>
      <c r="CC62" s="294" t="str">
        <f ca="true">+IF(OFFSET('Water Data'!$G$28,0,10*ROW('Water Data'!G56))="","",OFFSET('Water Data'!$G$28,0,10*ROW('Water Data'!G56)))</f>
        <v/>
      </c>
      <c r="CD62" s="294" t="str">
        <f ca="true">+IF(OFFSET('Water Data'!$G$29,0,10*ROW('Water Data'!G56))="","",OFFSET('Water Data'!$G$29,0,10*ROW('Water Data'!G56)))</f>
        <v/>
      </c>
      <c r="CE62" s="294" t="str">
        <f ca="true">+IF(OFFSET('Water Data'!$H$27,0,10*ROW('Water Data'!H56))="","",OFFSET('Water Data'!$H$27,0,10*ROW('Water Data'!H56)))</f>
        <v/>
      </c>
      <c r="CF62" s="294" t="str">
        <f ca="true">+IF(OFFSET('Water Data'!$H$28,0,10*ROW('Water Data'!H56))="","",OFFSET('Water Data'!$H$28,0,10*ROW('Water Data'!H56)))</f>
        <v/>
      </c>
      <c r="CG62" s="294" t="str">
        <f ca="true">+IF(OFFSET('Water Data'!$H$29,0,10*ROW('Water Data'!H56))="","",OFFSET('Water Data'!$H$29,0,10*ROW('Water Data'!H56)))</f>
        <v/>
      </c>
      <c r="CH62" s="294" t="str">
        <f ca="true">+IF(OFFSET('Water Data'!$I$27,0,10*ROW('Water Data'!I56))="","",OFFSET('Water Data'!$I$27,0,10*ROW('Water Data'!I56)))</f>
        <v/>
      </c>
      <c r="CI62" s="294" t="str">
        <f ca="true">+IF(OFFSET('Water Data'!$I$28,0,10*ROW('Water Data'!I56))="","",OFFSET('Water Data'!$I$28,0,10*ROW('Water Data'!I56)))</f>
        <v/>
      </c>
      <c r="CJ62" s="294" t="str">
        <f ca="true">+IF(OFFSET('Water Data'!$I$29,0,10*ROW('Water Data'!I56))="","",OFFSET('Water Data'!$I$29,0,10*ROW('Water Data'!I56)))</f>
        <v/>
      </c>
      <c r="CK62" s="294" t="str">
        <f ca="true">+IF(OFFSET('Sanitation Data'!$D$28,0,10*ROW('Sanitation Data'!D56))="","",OFFSET('Sanitation Data'!$D$28,0,10*ROW('Sanitation Data'!D56)))</f>
        <v/>
      </c>
      <c r="CL62" s="294" t="str">
        <f ca="true">+IF(OFFSET('Sanitation Data'!$D$29,0,10*ROW('Sanitation Data'!D56))="","",OFFSET('Sanitation Data'!$D$29,0,10*ROW('Sanitation Data'!D56)))</f>
        <v/>
      </c>
      <c r="CM62" s="294" t="str">
        <f ca="true">+IF(OFFSET('Sanitation Data'!$D$30,0,10*ROW('Sanitation Data'!D56))="","",OFFSET('Sanitation Data'!$D$30,0,10*ROW('Sanitation Data'!D56)))</f>
        <v/>
      </c>
      <c r="CN62" s="294" t="str">
        <f ca="true">+IF(OFFSET('Sanitation Data'!$D$31,0,10*ROW('Sanitation Data'!D56))="","",OFFSET('Sanitation Data'!$D$31,0,10*ROW('Sanitation Data'!D56)))</f>
        <v/>
      </c>
      <c r="CO62" s="294" t="str">
        <f ca="true">+IF(OFFSET('Sanitation Data'!$D$32,0,10*ROW('Sanitation Data'!D56))="","",OFFSET('Sanitation Data'!$D$32,0,10*ROW('Sanitation Data'!D56)))</f>
        <v/>
      </c>
      <c r="CP62" s="294" t="str">
        <f ca="true">+IF(OFFSET('Sanitation Data'!$E$28,0,10*ROW('Sanitation Data'!E56))="","",OFFSET('Sanitation Data'!$E$28,0,10*ROW('Sanitation Data'!E56)))</f>
        <v/>
      </c>
      <c r="CQ62" s="294" t="str">
        <f ca="true">+IF(OFFSET('Sanitation Data'!$E$29,0,10*ROW('Sanitation Data'!E56))="","",OFFSET('Sanitation Data'!$E$29,0,10*ROW('Sanitation Data'!E56)))</f>
        <v/>
      </c>
      <c r="CR62" s="294" t="str">
        <f ca="true">+IF(OFFSET('Sanitation Data'!$E$30,0,10*ROW('Sanitation Data'!E56))="","",OFFSET('Sanitation Data'!$E$30,0,10*ROW('Sanitation Data'!E56)))</f>
        <v/>
      </c>
      <c r="CS62" s="294" t="str">
        <f ca="true">+IF(OFFSET('Sanitation Data'!$E$31,0,10*ROW('Sanitation Data'!E56))="","",OFFSET('Sanitation Data'!$E$31,0,10*ROW('Sanitation Data'!E56)))</f>
        <v/>
      </c>
      <c r="CT62" s="294" t="str">
        <f ca="true">+IF(OFFSET('Sanitation Data'!$E$32,0,10*ROW('Sanitation Data'!E56))="","",OFFSET('Sanitation Data'!$E$32,0,10*ROW('Sanitation Data'!E56)))</f>
        <v/>
      </c>
      <c r="CU62" s="294" t="str">
        <f ca="true">+IF(OFFSET('Sanitation Data'!$F$28,0,10*ROW('Sanitation Data'!F56))="","",OFFSET('Sanitation Data'!$F$28,0,10*ROW('Sanitation Data'!F56)))</f>
        <v/>
      </c>
      <c r="CV62" s="294" t="str">
        <f ca="true">+IF(OFFSET('Sanitation Data'!$F$29,0,10*ROW('Sanitation Data'!F56))="","",OFFSET('Sanitation Data'!$F$29,0,10*ROW('Sanitation Data'!F56)))</f>
        <v/>
      </c>
      <c r="CW62" s="294" t="str">
        <f ca="true">+IF(OFFSET('Sanitation Data'!$F$30,0,10*ROW('Sanitation Data'!F56))="","",OFFSET('Sanitation Data'!$F$30,0,10*ROW('Sanitation Data'!F56)))</f>
        <v/>
      </c>
      <c r="CX62" s="294" t="str">
        <f ca="true">+IF(OFFSET('Sanitation Data'!$F$31,0,10*ROW('Sanitation Data'!F56))="","",OFFSET('Sanitation Data'!$F$31,0,10*ROW('Sanitation Data'!F56)))</f>
        <v/>
      </c>
      <c r="CY62" s="294" t="str">
        <f ca="true">+IF(OFFSET('Sanitation Data'!$F$32,0,10*ROW('Sanitation Data'!F56))="","",OFFSET('Sanitation Data'!$F$32,0,10*ROW('Sanitation Data'!F56)))</f>
        <v/>
      </c>
      <c r="CZ62" s="294" t="str">
        <f ca="true">+IF(OFFSET('Sanitation Data'!$G$28,0,10*ROW('Sanitation Data'!G56))="","",OFFSET('Sanitation Data'!$G$28,0,10*ROW('Sanitation Data'!G56)))</f>
        <v/>
      </c>
      <c r="DA62" s="294" t="str">
        <f ca="true">+IF(OFFSET('Sanitation Data'!$G$29,0,10*ROW('Sanitation Data'!G56))="","",OFFSET('Sanitation Data'!$G$29,0,10*ROW('Sanitation Data'!G56)))</f>
        <v/>
      </c>
      <c r="DB62" s="294" t="str">
        <f ca="true">+IF(OFFSET('Sanitation Data'!$G$30,0,10*ROW('Sanitation Data'!G56))="","",OFFSET('Sanitation Data'!$G$30,0,10*ROW('Sanitation Data'!G56)))</f>
        <v/>
      </c>
      <c r="DC62" s="294" t="str">
        <f ca="true">+IF(OFFSET('Sanitation Data'!$G$31,0,10*ROW('Sanitation Data'!G56))="","",OFFSET('Sanitation Data'!$G$31,0,10*ROW('Sanitation Data'!G56)))</f>
        <v/>
      </c>
      <c r="DD62" s="294" t="str">
        <f ca="true">+IF(OFFSET('Sanitation Data'!$G$32,0,10*ROW('Sanitation Data'!G56))="","",OFFSET('Sanitation Data'!$G$32,0,10*ROW('Sanitation Data'!G56)))</f>
        <v/>
      </c>
      <c r="DE62" s="294" t="str">
        <f ca="true">+IF(OFFSET('Sanitation Data'!$H$28,0,10*ROW('Sanitation Data'!H56))="","",OFFSET('Sanitation Data'!$H$28,0,10*ROW('Sanitation Data'!H56)))</f>
        <v/>
      </c>
      <c r="DF62" s="294" t="str">
        <f ca="true">+IF(OFFSET('Sanitation Data'!$H$29,0,10*ROW('Sanitation Data'!H56))="","",OFFSET('Sanitation Data'!$H$29,0,10*ROW('Sanitation Data'!H56)))</f>
        <v/>
      </c>
      <c r="DG62" s="294" t="str">
        <f ca="true">+IF(OFFSET('Sanitation Data'!$H$30,0,10*ROW('Sanitation Data'!H56))="","",OFFSET('Sanitation Data'!$H$30,0,10*ROW('Sanitation Data'!H56)))</f>
        <v/>
      </c>
      <c r="DH62" s="294" t="str">
        <f ca="true">+IF(OFFSET('Sanitation Data'!$H$31,0,10*ROW('Sanitation Data'!H56))="","",OFFSET('Sanitation Data'!$H$31,0,10*ROW('Sanitation Data'!H56)))</f>
        <v/>
      </c>
      <c r="DI62" s="294" t="str">
        <f ca="true">+IF(OFFSET('Sanitation Data'!$H$32,0,10*ROW('Sanitation Data'!H56))="","",OFFSET('Sanitation Data'!$H$32,0,10*ROW('Sanitation Data'!H56)))</f>
        <v/>
      </c>
      <c r="DJ62" s="294" t="str">
        <f ca="true">+IF(OFFSET('Sanitation Data'!$I$28,0,10*ROW('Sanitation Data'!I56))="","",OFFSET('Sanitation Data'!$I$28,0,10*ROW('Sanitation Data'!I56)))</f>
        <v/>
      </c>
      <c r="DK62" s="294" t="str">
        <f ca="true">+IF(OFFSET('Sanitation Data'!$I$29,0,10*ROW('Sanitation Data'!I56))="","",OFFSET('Sanitation Data'!$I$29,0,10*ROW('Sanitation Data'!I56)))</f>
        <v/>
      </c>
      <c r="DL62" s="294" t="str">
        <f ca="true">+IF(OFFSET('Sanitation Data'!$I$30,0,10*ROW('Sanitation Data'!I56))="","",OFFSET('Sanitation Data'!$I$30,0,10*ROW('Sanitation Data'!I56)))</f>
        <v/>
      </c>
      <c r="DM62" s="294" t="str">
        <f ca="true">+IF(OFFSET('Sanitation Data'!$I$31,0,10*ROW('Sanitation Data'!I56))="","",OFFSET('Sanitation Data'!$I$31,0,10*ROW('Sanitation Data'!I56)))</f>
        <v/>
      </c>
      <c r="DN62" s="294" t="str">
        <f ca="true">+IF(OFFSET('Sanitation Data'!$I$32,0,10*ROW('Sanitation Data'!I56))="","",OFFSET('Sanitation Data'!$I$32,0,10*ROW('Sanitation Data'!I56)))</f>
        <v/>
      </c>
      <c r="DO62" s="294" t="str">
        <f ca="true">+IF(OFFSET('Hygiene Data'!$D$11,0,10*ROW('Hygiene Data'!D56))="","",OFFSET('Hygiene Data'!$D$11,0,10*ROW('Hygiene Data'!D56)))</f>
        <v/>
      </c>
      <c r="DP62" s="294" t="str">
        <f ca="true">+IF(OFFSET('Hygiene Data'!$D$12,0,10*ROW('Hygiene Data'!D56))="","",OFFSET('Hygiene Data'!$D$12,0,10*ROW('Hygiene Data'!D56)))</f>
        <v/>
      </c>
      <c r="DQ62" s="294" t="str">
        <f ca="true">+IF(OFFSET('Hygiene Data'!$D$13,0,10*ROW('Hygiene Data'!D56))="","",OFFSET('Hygiene Data'!$D$13,0,10*ROW('Hygiene Data'!D56)))</f>
        <v/>
      </c>
      <c r="DR62" s="294" t="str">
        <f ca="true">+IF(OFFSET('Hygiene Data'!$E$11,0,10*ROW('Hygiene Data'!E56))="","",OFFSET('Hygiene Data'!$E$11,0,10*ROW('Hygiene Data'!E56)))</f>
        <v/>
      </c>
      <c r="DS62" s="294" t="str">
        <f ca="true">+IF(OFFSET('Hygiene Data'!$E$12,0,10*ROW('Hygiene Data'!E56))="","",OFFSET('Hygiene Data'!$E$12,0,10*ROW('Hygiene Data'!E56)))</f>
        <v/>
      </c>
      <c r="DT62" s="294" t="str">
        <f ca="true">+IF(OFFSET('Hygiene Data'!$E$13,0,10*ROW('Hygiene Data'!E56))="","",OFFSET('Hygiene Data'!$E$13,0,10*ROW('Hygiene Data'!E56)))</f>
        <v/>
      </c>
      <c r="DU62" s="294" t="str">
        <f ca="true">+IF(OFFSET('Hygiene Data'!$F$11,0,10*ROW('Hygiene Data'!F56))="","",OFFSET('Hygiene Data'!$F$11,0,10*ROW('Hygiene Data'!F56)))</f>
        <v/>
      </c>
      <c r="DV62" s="294" t="str">
        <f ca="true">+IF(OFFSET('Hygiene Data'!$F$12,0,10*ROW('Hygiene Data'!F56))="","",OFFSET('Hygiene Data'!$F$12,0,10*ROW('Hygiene Data'!F56)))</f>
        <v/>
      </c>
      <c r="DW62" s="294" t="str">
        <f ca="true">+IF(OFFSET('Hygiene Data'!$F$13,0,10*ROW('Hygiene Data'!F56))="","",OFFSET('Hygiene Data'!$F$13,0,10*ROW('Hygiene Data'!F56)))</f>
        <v/>
      </c>
      <c r="DX62" s="294" t="str">
        <f ca="true">+IF(OFFSET('Hygiene Data'!$G$11,0,10*ROW('Hygiene Data'!G56))="","",OFFSET('Hygiene Data'!$G$11,0,10*ROW('Hygiene Data'!G56)))</f>
        <v/>
      </c>
      <c r="DY62" s="294" t="str">
        <f ca="true">+IF(OFFSET('Hygiene Data'!$G$12,0,10*ROW('Hygiene Data'!G56))="","",OFFSET('Hygiene Data'!$G$12,0,10*ROW('Hygiene Data'!G56)))</f>
        <v/>
      </c>
      <c r="DZ62" s="294" t="str">
        <f ca="true">+IF(OFFSET('Hygiene Data'!$G$13,0,10*ROW('Hygiene Data'!G56))="","",OFFSET('Hygiene Data'!$G$13,0,10*ROW('Hygiene Data'!G56)))</f>
        <v/>
      </c>
      <c r="EA62" s="294" t="str">
        <f ca="true">+IF(OFFSET('Hygiene Data'!$H$11,0,10*ROW('Hygiene Data'!H56))="","",OFFSET('Hygiene Data'!$H$11,0,10*ROW('Hygiene Data'!H56)))</f>
        <v/>
      </c>
      <c r="EB62" s="294" t="str">
        <f ca="true">+IF(OFFSET('Hygiene Data'!$H$12,0,10*ROW('Hygiene Data'!H56))="","",OFFSET('Hygiene Data'!$H$12,0,10*ROW('Hygiene Data'!H56)))</f>
        <v/>
      </c>
      <c r="EC62" s="294" t="str">
        <f ca="true">+IF(OFFSET('Hygiene Data'!$H$13,0,10*ROW('Hygiene Data'!H56))="","",OFFSET('Hygiene Data'!$H$13,0,10*ROW('Hygiene Data'!H56)))</f>
        <v/>
      </c>
      <c r="ED62" s="294" t="str">
        <f ca="true">+IF(OFFSET('Hygiene Data'!$I$11,0,10*ROW('Hygiene Data'!I56))="","",OFFSET('Hygiene Data'!$I$11,0,10*ROW('Hygiene Data'!I56)))</f>
        <v/>
      </c>
      <c r="EE62" s="294" t="str">
        <f ca="true">+IF(OFFSET('Hygiene Data'!$I$12,0,10*ROW('Hygiene Data'!I56))="","",OFFSET('Hygiene Data'!$I$12,0,10*ROW('Hygiene Data'!I56)))</f>
        <v/>
      </c>
      <c r="EF62" s="294"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50" t="str">
        <f t="shared" ca="true" si="0"/>
        <v/>
      </c>
      <c r="D63" s="98"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8"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8"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8"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8"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8"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8"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8"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8"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8"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8"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8"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8"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8"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8"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8"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8"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8"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9"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9"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9"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9"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9"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9"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9"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9"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9"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9"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9"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9"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9"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9"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9"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9"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9"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9"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9"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9"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9"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9"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9"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9"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9"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9"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9"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9"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9"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9"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0"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0"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0"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0"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0"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0"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0"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0"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0"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0"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0"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0"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0"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0"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0"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0"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0"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0"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4"/>
      <c r="BS63" s="294" t="str">
        <f ca="true">+IF(OFFSET('Water Data'!$D$27,0,10*ROW('Water Data'!D57))="","",OFFSET('Water Data'!$D$27,0,10*ROW('Water Data'!D57)))</f>
        <v/>
      </c>
      <c r="BT63" s="294" t="str">
        <f ca="true">+IF(OFFSET('Water Data'!$D$28,0,10*ROW('Water Data'!D57))="","",OFFSET('Water Data'!$D$28,0,10*ROW('Water Data'!D57)))</f>
        <v/>
      </c>
      <c r="BU63" s="294" t="str">
        <f ca="true">+IF(OFFSET('Water Data'!$D$29,0,10*ROW('Water Data'!D57))="","",OFFSET('Water Data'!$D$29,0,10*ROW('Water Data'!D57)))</f>
        <v/>
      </c>
      <c r="BV63" s="294" t="str">
        <f ca="true">+IF(OFFSET('Water Data'!$E$27,0,10*ROW('Water Data'!E57))="","",OFFSET('Water Data'!$E$27,0,10*ROW('Water Data'!E57)))</f>
        <v/>
      </c>
      <c r="BW63" s="294" t="str">
        <f ca="true">+IF(OFFSET('Water Data'!$E$28,0,10*ROW('Water Data'!E57))="","",OFFSET('Water Data'!$E$28,0,10*ROW('Water Data'!E57)))</f>
        <v/>
      </c>
      <c r="BX63" s="294" t="str">
        <f ca="true">+IF(OFFSET('Water Data'!$E$29,0,10*ROW('Water Data'!E57))="","",OFFSET('Water Data'!$E$29,0,10*ROW('Water Data'!E57)))</f>
        <v/>
      </c>
      <c r="BY63" s="294" t="str">
        <f ca="true">+IF(OFFSET('Water Data'!$F$27,0,10*ROW('Water Data'!F57))="","",OFFSET('Water Data'!$F$27,0,10*ROW('Water Data'!F57)))</f>
        <v/>
      </c>
      <c r="BZ63" s="294" t="str">
        <f ca="true">+IF(OFFSET('Water Data'!$F$28,0,10*ROW('Water Data'!F57))="","",OFFSET('Water Data'!$F$28,0,10*ROW('Water Data'!F57)))</f>
        <v/>
      </c>
      <c r="CA63" s="294" t="str">
        <f ca="true">+IF(OFFSET('Water Data'!$F$29,0,10*ROW('Water Data'!F57))="","",OFFSET('Water Data'!$F$29,0,10*ROW('Water Data'!F57)))</f>
        <v/>
      </c>
      <c r="CB63" s="294" t="str">
        <f ca="true">+IF(OFFSET('Water Data'!$G$27,0,10*ROW('Water Data'!G57))="","",OFFSET('Water Data'!$G$27,0,10*ROW('Water Data'!G57)))</f>
        <v/>
      </c>
      <c r="CC63" s="294" t="str">
        <f ca="true">+IF(OFFSET('Water Data'!$G$28,0,10*ROW('Water Data'!G57))="","",OFFSET('Water Data'!$G$28,0,10*ROW('Water Data'!G57)))</f>
        <v/>
      </c>
      <c r="CD63" s="294" t="str">
        <f ca="true">+IF(OFFSET('Water Data'!$G$29,0,10*ROW('Water Data'!G57))="","",OFFSET('Water Data'!$G$29,0,10*ROW('Water Data'!G57)))</f>
        <v/>
      </c>
      <c r="CE63" s="294" t="str">
        <f ca="true">+IF(OFFSET('Water Data'!$H$27,0,10*ROW('Water Data'!H57))="","",OFFSET('Water Data'!$H$27,0,10*ROW('Water Data'!H57)))</f>
        <v/>
      </c>
      <c r="CF63" s="294" t="str">
        <f ca="true">+IF(OFFSET('Water Data'!$H$28,0,10*ROW('Water Data'!H57))="","",OFFSET('Water Data'!$H$28,0,10*ROW('Water Data'!H57)))</f>
        <v/>
      </c>
      <c r="CG63" s="294" t="str">
        <f ca="true">+IF(OFFSET('Water Data'!$H$29,0,10*ROW('Water Data'!H57))="","",OFFSET('Water Data'!$H$29,0,10*ROW('Water Data'!H57)))</f>
        <v/>
      </c>
      <c r="CH63" s="294" t="str">
        <f ca="true">+IF(OFFSET('Water Data'!$I$27,0,10*ROW('Water Data'!I57))="","",OFFSET('Water Data'!$I$27,0,10*ROW('Water Data'!I57)))</f>
        <v/>
      </c>
      <c r="CI63" s="294" t="str">
        <f ca="true">+IF(OFFSET('Water Data'!$I$28,0,10*ROW('Water Data'!I57))="","",OFFSET('Water Data'!$I$28,0,10*ROW('Water Data'!I57)))</f>
        <v/>
      </c>
      <c r="CJ63" s="294" t="str">
        <f ca="true">+IF(OFFSET('Water Data'!$I$29,0,10*ROW('Water Data'!I57))="","",OFFSET('Water Data'!$I$29,0,10*ROW('Water Data'!I57)))</f>
        <v/>
      </c>
      <c r="CK63" s="294" t="str">
        <f ca="true">+IF(OFFSET('Sanitation Data'!$D$28,0,10*ROW('Sanitation Data'!D57))="","",OFFSET('Sanitation Data'!$D$28,0,10*ROW('Sanitation Data'!D57)))</f>
        <v/>
      </c>
      <c r="CL63" s="294" t="str">
        <f ca="true">+IF(OFFSET('Sanitation Data'!$D$29,0,10*ROW('Sanitation Data'!D57))="","",OFFSET('Sanitation Data'!$D$29,0,10*ROW('Sanitation Data'!D57)))</f>
        <v/>
      </c>
      <c r="CM63" s="294" t="str">
        <f ca="true">+IF(OFFSET('Sanitation Data'!$D$30,0,10*ROW('Sanitation Data'!D57))="","",OFFSET('Sanitation Data'!$D$30,0,10*ROW('Sanitation Data'!D57)))</f>
        <v/>
      </c>
      <c r="CN63" s="294" t="str">
        <f ca="true">+IF(OFFSET('Sanitation Data'!$D$31,0,10*ROW('Sanitation Data'!D57))="","",OFFSET('Sanitation Data'!$D$31,0,10*ROW('Sanitation Data'!D57)))</f>
        <v/>
      </c>
      <c r="CO63" s="294" t="str">
        <f ca="true">+IF(OFFSET('Sanitation Data'!$D$32,0,10*ROW('Sanitation Data'!D57))="","",OFFSET('Sanitation Data'!$D$32,0,10*ROW('Sanitation Data'!D57)))</f>
        <v/>
      </c>
      <c r="CP63" s="294" t="str">
        <f ca="true">+IF(OFFSET('Sanitation Data'!$E$28,0,10*ROW('Sanitation Data'!E57))="","",OFFSET('Sanitation Data'!$E$28,0,10*ROW('Sanitation Data'!E57)))</f>
        <v/>
      </c>
      <c r="CQ63" s="294" t="str">
        <f ca="true">+IF(OFFSET('Sanitation Data'!$E$29,0,10*ROW('Sanitation Data'!E57))="","",OFFSET('Sanitation Data'!$E$29,0,10*ROW('Sanitation Data'!E57)))</f>
        <v/>
      </c>
      <c r="CR63" s="294" t="str">
        <f ca="true">+IF(OFFSET('Sanitation Data'!$E$30,0,10*ROW('Sanitation Data'!E57))="","",OFFSET('Sanitation Data'!$E$30,0,10*ROW('Sanitation Data'!E57)))</f>
        <v/>
      </c>
      <c r="CS63" s="294" t="str">
        <f ca="true">+IF(OFFSET('Sanitation Data'!$E$31,0,10*ROW('Sanitation Data'!E57))="","",OFFSET('Sanitation Data'!$E$31,0,10*ROW('Sanitation Data'!E57)))</f>
        <v/>
      </c>
      <c r="CT63" s="294" t="str">
        <f ca="true">+IF(OFFSET('Sanitation Data'!$E$32,0,10*ROW('Sanitation Data'!E57))="","",OFFSET('Sanitation Data'!$E$32,0,10*ROW('Sanitation Data'!E57)))</f>
        <v/>
      </c>
      <c r="CU63" s="294" t="str">
        <f ca="true">+IF(OFFSET('Sanitation Data'!$F$28,0,10*ROW('Sanitation Data'!F57))="","",OFFSET('Sanitation Data'!$F$28,0,10*ROW('Sanitation Data'!F57)))</f>
        <v/>
      </c>
      <c r="CV63" s="294" t="str">
        <f ca="true">+IF(OFFSET('Sanitation Data'!$F$29,0,10*ROW('Sanitation Data'!F57))="","",OFFSET('Sanitation Data'!$F$29,0,10*ROW('Sanitation Data'!F57)))</f>
        <v/>
      </c>
      <c r="CW63" s="294" t="str">
        <f ca="true">+IF(OFFSET('Sanitation Data'!$F$30,0,10*ROW('Sanitation Data'!F57))="","",OFFSET('Sanitation Data'!$F$30,0,10*ROW('Sanitation Data'!F57)))</f>
        <v/>
      </c>
      <c r="CX63" s="294" t="str">
        <f ca="true">+IF(OFFSET('Sanitation Data'!$F$31,0,10*ROW('Sanitation Data'!F57))="","",OFFSET('Sanitation Data'!$F$31,0,10*ROW('Sanitation Data'!F57)))</f>
        <v/>
      </c>
      <c r="CY63" s="294" t="str">
        <f ca="true">+IF(OFFSET('Sanitation Data'!$F$32,0,10*ROW('Sanitation Data'!F57))="","",OFFSET('Sanitation Data'!$F$32,0,10*ROW('Sanitation Data'!F57)))</f>
        <v/>
      </c>
      <c r="CZ63" s="294" t="str">
        <f ca="true">+IF(OFFSET('Sanitation Data'!$G$28,0,10*ROW('Sanitation Data'!G57))="","",OFFSET('Sanitation Data'!$G$28,0,10*ROW('Sanitation Data'!G57)))</f>
        <v/>
      </c>
      <c r="DA63" s="294" t="str">
        <f ca="true">+IF(OFFSET('Sanitation Data'!$G$29,0,10*ROW('Sanitation Data'!G57))="","",OFFSET('Sanitation Data'!$G$29,0,10*ROW('Sanitation Data'!G57)))</f>
        <v/>
      </c>
      <c r="DB63" s="294" t="str">
        <f ca="true">+IF(OFFSET('Sanitation Data'!$G$30,0,10*ROW('Sanitation Data'!G57))="","",OFFSET('Sanitation Data'!$G$30,0,10*ROW('Sanitation Data'!G57)))</f>
        <v/>
      </c>
      <c r="DC63" s="294" t="str">
        <f ca="true">+IF(OFFSET('Sanitation Data'!$G$31,0,10*ROW('Sanitation Data'!G57))="","",OFFSET('Sanitation Data'!$G$31,0,10*ROW('Sanitation Data'!G57)))</f>
        <v/>
      </c>
      <c r="DD63" s="294" t="str">
        <f ca="true">+IF(OFFSET('Sanitation Data'!$G$32,0,10*ROW('Sanitation Data'!G57))="","",OFFSET('Sanitation Data'!$G$32,0,10*ROW('Sanitation Data'!G57)))</f>
        <v/>
      </c>
      <c r="DE63" s="294" t="str">
        <f ca="true">+IF(OFFSET('Sanitation Data'!$H$28,0,10*ROW('Sanitation Data'!H57))="","",OFFSET('Sanitation Data'!$H$28,0,10*ROW('Sanitation Data'!H57)))</f>
        <v/>
      </c>
      <c r="DF63" s="294" t="str">
        <f ca="true">+IF(OFFSET('Sanitation Data'!$H$29,0,10*ROW('Sanitation Data'!H57))="","",OFFSET('Sanitation Data'!$H$29,0,10*ROW('Sanitation Data'!H57)))</f>
        <v/>
      </c>
      <c r="DG63" s="294" t="str">
        <f ca="true">+IF(OFFSET('Sanitation Data'!$H$30,0,10*ROW('Sanitation Data'!H57))="","",OFFSET('Sanitation Data'!$H$30,0,10*ROW('Sanitation Data'!H57)))</f>
        <v/>
      </c>
      <c r="DH63" s="294" t="str">
        <f ca="true">+IF(OFFSET('Sanitation Data'!$H$31,0,10*ROW('Sanitation Data'!H57))="","",OFFSET('Sanitation Data'!$H$31,0,10*ROW('Sanitation Data'!H57)))</f>
        <v/>
      </c>
      <c r="DI63" s="294" t="str">
        <f ca="true">+IF(OFFSET('Sanitation Data'!$H$32,0,10*ROW('Sanitation Data'!H57))="","",OFFSET('Sanitation Data'!$H$32,0,10*ROW('Sanitation Data'!H57)))</f>
        <v/>
      </c>
      <c r="DJ63" s="294" t="str">
        <f ca="true">+IF(OFFSET('Sanitation Data'!$I$28,0,10*ROW('Sanitation Data'!I57))="","",OFFSET('Sanitation Data'!$I$28,0,10*ROW('Sanitation Data'!I57)))</f>
        <v/>
      </c>
      <c r="DK63" s="294" t="str">
        <f ca="true">+IF(OFFSET('Sanitation Data'!$I$29,0,10*ROW('Sanitation Data'!I57))="","",OFFSET('Sanitation Data'!$I$29,0,10*ROW('Sanitation Data'!I57)))</f>
        <v/>
      </c>
      <c r="DL63" s="294" t="str">
        <f ca="true">+IF(OFFSET('Sanitation Data'!$I$30,0,10*ROW('Sanitation Data'!I57))="","",OFFSET('Sanitation Data'!$I$30,0,10*ROW('Sanitation Data'!I57)))</f>
        <v/>
      </c>
      <c r="DM63" s="294" t="str">
        <f ca="true">+IF(OFFSET('Sanitation Data'!$I$31,0,10*ROW('Sanitation Data'!I57))="","",OFFSET('Sanitation Data'!$I$31,0,10*ROW('Sanitation Data'!I57)))</f>
        <v/>
      </c>
      <c r="DN63" s="294" t="str">
        <f ca="true">+IF(OFFSET('Sanitation Data'!$I$32,0,10*ROW('Sanitation Data'!I57))="","",OFFSET('Sanitation Data'!$I$32,0,10*ROW('Sanitation Data'!I57)))</f>
        <v/>
      </c>
      <c r="DO63" s="294" t="str">
        <f ca="true">+IF(OFFSET('Hygiene Data'!$D$11,0,10*ROW('Hygiene Data'!D57))="","",OFFSET('Hygiene Data'!$D$11,0,10*ROW('Hygiene Data'!D57)))</f>
        <v/>
      </c>
      <c r="DP63" s="294" t="str">
        <f ca="true">+IF(OFFSET('Hygiene Data'!$D$12,0,10*ROW('Hygiene Data'!D57))="","",OFFSET('Hygiene Data'!$D$12,0,10*ROW('Hygiene Data'!D57)))</f>
        <v/>
      </c>
      <c r="DQ63" s="294" t="str">
        <f ca="true">+IF(OFFSET('Hygiene Data'!$D$13,0,10*ROW('Hygiene Data'!D57))="","",OFFSET('Hygiene Data'!$D$13,0,10*ROW('Hygiene Data'!D57)))</f>
        <v/>
      </c>
      <c r="DR63" s="294" t="str">
        <f ca="true">+IF(OFFSET('Hygiene Data'!$E$11,0,10*ROW('Hygiene Data'!E57))="","",OFFSET('Hygiene Data'!$E$11,0,10*ROW('Hygiene Data'!E57)))</f>
        <v/>
      </c>
      <c r="DS63" s="294" t="str">
        <f ca="true">+IF(OFFSET('Hygiene Data'!$E$12,0,10*ROW('Hygiene Data'!E57))="","",OFFSET('Hygiene Data'!$E$12,0,10*ROW('Hygiene Data'!E57)))</f>
        <v/>
      </c>
      <c r="DT63" s="294" t="str">
        <f ca="true">+IF(OFFSET('Hygiene Data'!$E$13,0,10*ROW('Hygiene Data'!E57))="","",OFFSET('Hygiene Data'!$E$13,0,10*ROW('Hygiene Data'!E57)))</f>
        <v/>
      </c>
      <c r="DU63" s="294" t="str">
        <f ca="true">+IF(OFFSET('Hygiene Data'!$F$11,0,10*ROW('Hygiene Data'!F57))="","",OFFSET('Hygiene Data'!$F$11,0,10*ROW('Hygiene Data'!F57)))</f>
        <v/>
      </c>
      <c r="DV63" s="294" t="str">
        <f ca="true">+IF(OFFSET('Hygiene Data'!$F$12,0,10*ROW('Hygiene Data'!F57))="","",OFFSET('Hygiene Data'!$F$12,0,10*ROW('Hygiene Data'!F57)))</f>
        <v/>
      </c>
      <c r="DW63" s="294" t="str">
        <f ca="true">+IF(OFFSET('Hygiene Data'!$F$13,0,10*ROW('Hygiene Data'!F57))="","",OFFSET('Hygiene Data'!$F$13,0,10*ROW('Hygiene Data'!F57)))</f>
        <v/>
      </c>
      <c r="DX63" s="294" t="str">
        <f ca="true">+IF(OFFSET('Hygiene Data'!$G$11,0,10*ROW('Hygiene Data'!G57))="","",OFFSET('Hygiene Data'!$G$11,0,10*ROW('Hygiene Data'!G57)))</f>
        <v/>
      </c>
      <c r="DY63" s="294" t="str">
        <f ca="true">+IF(OFFSET('Hygiene Data'!$G$12,0,10*ROW('Hygiene Data'!G57))="","",OFFSET('Hygiene Data'!$G$12,0,10*ROW('Hygiene Data'!G57)))</f>
        <v/>
      </c>
      <c r="DZ63" s="294" t="str">
        <f ca="true">+IF(OFFSET('Hygiene Data'!$G$13,0,10*ROW('Hygiene Data'!G57))="","",OFFSET('Hygiene Data'!$G$13,0,10*ROW('Hygiene Data'!G57)))</f>
        <v/>
      </c>
      <c r="EA63" s="294" t="str">
        <f ca="true">+IF(OFFSET('Hygiene Data'!$H$11,0,10*ROW('Hygiene Data'!H57))="","",OFFSET('Hygiene Data'!$H$11,0,10*ROW('Hygiene Data'!H57)))</f>
        <v/>
      </c>
      <c r="EB63" s="294" t="str">
        <f ca="true">+IF(OFFSET('Hygiene Data'!$H$12,0,10*ROW('Hygiene Data'!H57))="","",OFFSET('Hygiene Data'!$H$12,0,10*ROW('Hygiene Data'!H57)))</f>
        <v/>
      </c>
      <c r="EC63" s="294" t="str">
        <f ca="true">+IF(OFFSET('Hygiene Data'!$H$13,0,10*ROW('Hygiene Data'!H57))="","",OFFSET('Hygiene Data'!$H$13,0,10*ROW('Hygiene Data'!H57)))</f>
        <v/>
      </c>
      <c r="ED63" s="294" t="str">
        <f ca="true">+IF(OFFSET('Hygiene Data'!$I$11,0,10*ROW('Hygiene Data'!I57))="","",OFFSET('Hygiene Data'!$I$11,0,10*ROW('Hygiene Data'!I57)))</f>
        <v/>
      </c>
      <c r="EE63" s="294" t="str">
        <f ca="true">+IF(OFFSET('Hygiene Data'!$I$12,0,10*ROW('Hygiene Data'!I57))="","",OFFSET('Hygiene Data'!$I$12,0,10*ROW('Hygiene Data'!I57)))</f>
        <v/>
      </c>
      <c r="EF63" s="294"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50" t="str">
        <f t="shared" ca="true" si="0"/>
        <v/>
      </c>
      <c r="D64" s="98"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8"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8"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8"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8"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8"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8"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8"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8"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8"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8"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8"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8"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8"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8"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8"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8"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8"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9"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9"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9"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9"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9"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9"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9"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9"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9"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9"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9"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9"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9"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9"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9"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9"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9"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9"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9"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9"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9"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9"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9"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9"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9"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9"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9"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9"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9"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9"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0"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0"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0"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0"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0"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0"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0"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0"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0"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0"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0"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0"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0"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0"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0"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0"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0"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0"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4"/>
      <c r="BS64" s="294" t="str">
        <f ca="true">+IF(OFFSET('Water Data'!$D$27,0,10*ROW('Water Data'!D58))="","",OFFSET('Water Data'!$D$27,0,10*ROW('Water Data'!D58)))</f>
        <v/>
      </c>
      <c r="BT64" s="294" t="str">
        <f ca="true">+IF(OFFSET('Water Data'!$D$28,0,10*ROW('Water Data'!D58))="","",OFFSET('Water Data'!$D$28,0,10*ROW('Water Data'!D58)))</f>
        <v/>
      </c>
      <c r="BU64" s="294" t="str">
        <f ca="true">+IF(OFFSET('Water Data'!$D$29,0,10*ROW('Water Data'!D58))="","",OFFSET('Water Data'!$D$29,0,10*ROW('Water Data'!D58)))</f>
        <v/>
      </c>
      <c r="BV64" s="294" t="str">
        <f ca="true">+IF(OFFSET('Water Data'!$E$27,0,10*ROW('Water Data'!E58))="","",OFFSET('Water Data'!$E$27,0,10*ROW('Water Data'!E58)))</f>
        <v/>
      </c>
      <c r="BW64" s="294" t="str">
        <f ca="true">+IF(OFFSET('Water Data'!$E$28,0,10*ROW('Water Data'!E58))="","",OFFSET('Water Data'!$E$28,0,10*ROW('Water Data'!E58)))</f>
        <v/>
      </c>
      <c r="BX64" s="294" t="str">
        <f ca="true">+IF(OFFSET('Water Data'!$E$29,0,10*ROW('Water Data'!E58))="","",OFFSET('Water Data'!$E$29,0,10*ROW('Water Data'!E58)))</f>
        <v/>
      </c>
      <c r="BY64" s="294" t="str">
        <f ca="true">+IF(OFFSET('Water Data'!$F$27,0,10*ROW('Water Data'!F58))="","",OFFSET('Water Data'!$F$27,0,10*ROW('Water Data'!F58)))</f>
        <v/>
      </c>
      <c r="BZ64" s="294" t="str">
        <f ca="true">+IF(OFFSET('Water Data'!$F$28,0,10*ROW('Water Data'!F58))="","",OFFSET('Water Data'!$F$28,0,10*ROW('Water Data'!F58)))</f>
        <v/>
      </c>
      <c r="CA64" s="294" t="str">
        <f ca="true">+IF(OFFSET('Water Data'!$F$29,0,10*ROW('Water Data'!F58))="","",OFFSET('Water Data'!$F$29,0,10*ROW('Water Data'!F58)))</f>
        <v/>
      </c>
      <c r="CB64" s="294" t="str">
        <f ca="true">+IF(OFFSET('Water Data'!$G$27,0,10*ROW('Water Data'!G58))="","",OFFSET('Water Data'!$G$27,0,10*ROW('Water Data'!G58)))</f>
        <v/>
      </c>
      <c r="CC64" s="294" t="str">
        <f ca="true">+IF(OFFSET('Water Data'!$G$28,0,10*ROW('Water Data'!G58))="","",OFFSET('Water Data'!$G$28,0,10*ROW('Water Data'!G58)))</f>
        <v/>
      </c>
      <c r="CD64" s="294" t="str">
        <f ca="true">+IF(OFFSET('Water Data'!$G$29,0,10*ROW('Water Data'!G58))="","",OFFSET('Water Data'!$G$29,0,10*ROW('Water Data'!G58)))</f>
        <v/>
      </c>
      <c r="CE64" s="294" t="str">
        <f ca="true">+IF(OFFSET('Water Data'!$H$27,0,10*ROW('Water Data'!H58))="","",OFFSET('Water Data'!$H$27,0,10*ROW('Water Data'!H58)))</f>
        <v/>
      </c>
      <c r="CF64" s="294" t="str">
        <f ca="true">+IF(OFFSET('Water Data'!$H$28,0,10*ROW('Water Data'!H58))="","",OFFSET('Water Data'!$H$28,0,10*ROW('Water Data'!H58)))</f>
        <v/>
      </c>
      <c r="CG64" s="294" t="str">
        <f ca="true">+IF(OFFSET('Water Data'!$H$29,0,10*ROW('Water Data'!H58))="","",OFFSET('Water Data'!$H$29,0,10*ROW('Water Data'!H58)))</f>
        <v/>
      </c>
      <c r="CH64" s="294" t="str">
        <f ca="true">+IF(OFFSET('Water Data'!$I$27,0,10*ROW('Water Data'!I58))="","",OFFSET('Water Data'!$I$27,0,10*ROW('Water Data'!I58)))</f>
        <v/>
      </c>
      <c r="CI64" s="294" t="str">
        <f ca="true">+IF(OFFSET('Water Data'!$I$28,0,10*ROW('Water Data'!I58))="","",OFFSET('Water Data'!$I$28,0,10*ROW('Water Data'!I58)))</f>
        <v/>
      </c>
      <c r="CJ64" s="294" t="str">
        <f ca="true">+IF(OFFSET('Water Data'!$I$29,0,10*ROW('Water Data'!I58))="","",OFFSET('Water Data'!$I$29,0,10*ROW('Water Data'!I58)))</f>
        <v/>
      </c>
      <c r="CK64" s="294" t="str">
        <f ca="true">+IF(OFFSET('Sanitation Data'!$D$28,0,10*ROW('Sanitation Data'!D58))="","",OFFSET('Sanitation Data'!$D$28,0,10*ROW('Sanitation Data'!D58)))</f>
        <v/>
      </c>
      <c r="CL64" s="294" t="str">
        <f ca="true">+IF(OFFSET('Sanitation Data'!$D$29,0,10*ROW('Sanitation Data'!D58))="","",OFFSET('Sanitation Data'!$D$29,0,10*ROW('Sanitation Data'!D58)))</f>
        <v/>
      </c>
      <c r="CM64" s="294" t="str">
        <f ca="true">+IF(OFFSET('Sanitation Data'!$D$30,0,10*ROW('Sanitation Data'!D58))="","",OFFSET('Sanitation Data'!$D$30,0,10*ROW('Sanitation Data'!D58)))</f>
        <v/>
      </c>
      <c r="CN64" s="294" t="str">
        <f ca="true">+IF(OFFSET('Sanitation Data'!$D$31,0,10*ROW('Sanitation Data'!D58))="","",OFFSET('Sanitation Data'!$D$31,0,10*ROW('Sanitation Data'!D58)))</f>
        <v/>
      </c>
      <c r="CO64" s="294" t="str">
        <f ca="true">+IF(OFFSET('Sanitation Data'!$D$32,0,10*ROW('Sanitation Data'!D58))="","",OFFSET('Sanitation Data'!$D$32,0,10*ROW('Sanitation Data'!D58)))</f>
        <v/>
      </c>
      <c r="CP64" s="294" t="str">
        <f ca="true">+IF(OFFSET('Sanitation Data'!$E$28,0,10*ROW('Sanitation Data'!E58))="","",OFFSET('Sanitation Data'!$E$28,0,10*ROW('Sanitation Data'!E58)))</f>
        <v/>
      </c>
      <c r="CQ64" s="294" t="str">
        <f ca="true">+IF(OFFSET('Sanitation Data'!$E$29,0,10*ROW('Sanitation Data'!E58))="","",OFFSET('Sanitation Data'!$E$29,0,10*ROW('Sanitation Data'!E58)))</f>
        <v/>
      </c>
      <c r="CR64" s="294" t="str">
        <f ca="true">+IF(OFFSET('Sanitation Data'!$E$30,0,10*ROW('Sanitation Data'!E58))="","",OFFSET('Sanitation Data'!$E$30,0,10*ROW('Sanitation Data'!E58)))</f>
        <v/>
      </c>
      <c r="CS64" s="294" t="str">
        <f ca="true">+IF(OFFSET('Sanitation Data'!$E$31,0,10*ROW('Sanitation Data'!E58))="","",OFFSET('Sanitation Data'!$E$31,0,10*ROW('Sanitation Data'!E58)))</f>
        <v/>
      </c>
      <c r="CT64" s="294" t="str">
        <f ca="true">+IF(OFFSET('Sanitation Data'!$E$32,0,10*ROW('Sanitation Data'!E58))="","",OFFSET('Sanitation Data'!$E$32,0,10*ROW('Sanitation Data'!E58)))</f>
        <v/>
      </c>
      <c r="CU64" s="294" t="str">
        <f ca="true">+IF(OFFSET('Sanitation Data'!$F$28,0,10*ROW('Sanitation Data'!F58))="","",OFFSET('Sanitation Data'!$F$28,0,10*ROW('Sanitation Data'!F58)))</f>
        <v/>
      </c>
      <c r="CV64" s="294" t="str">
        <f ca="true">+IF(OFFSET('Sanitation Data'!$F$29,0,10*ROW('Sanitation Data'!F58))="","",OFFSET('Sanitation Data'!$F$29,0,10*ROW('Sanitation Data'!F58)))</f>
        <v/>
      </c>
      <c r="CW64" s="294" t="str">
        <f ca="true">+IF(OFFSET('Sanitation Data'!$F$30,0,10*ROW('Sanitation Data'!F58))="","",OFFSET('Sanitation Data'!$F$30,0,10*ROW('Sanitation Data'!F58)))</f>
        <v/>
      </c>
      <c r="CX64" s="294" t="str">
        <f ca="true">+IF(OFFSET('Sanitation Data'!$F$31,0,10*ROW('Sanitation Data'!F58))="","",OFFSET('Sanitation Data'!$F$31,0,10*ROW('Sanitation Data'!F58)))</f>
        <v/>
      </c>
      <c r="CY64" s="294" t="str">
        <f ca="true">+IF(OFFSET('Sanitation Data'!$F$32,0,10*ROW('Sanitation Data'!F58))="","",OFFSET('Sanitation Data'!$F$32,0,10*ROW('Sanitation Data'!F58)))</f>
        <v/>
      </c>
      <c r="CZ64" s="294" t="str">
        <f ca="true">+IF(OFFSET('Sanitation Data'!$G$28,0,10*ROW('Sanitation Data'!G58))="","",OFFSET('Sanitation Data'!$G$28,0,10*ROW('Sanitation Data'!G58)))</f>
        <v/>
      </c>
      <c r="DA64" s="294" t="str">
        <f ca="true">+IF(OFFSET('Sanitation Data'!$G$29,0,10*ROW('Sanitation Data'!G58))="","",OFFSET('Sanitation Data'!$G$29,0,10*ROW('Sanitation Data'!G58)))</f>
        <v/>
      </c>
      <c r="DB64" s="294" t="str">
        <f ca="true">+IF(OFFSET('Sanitation Data'!$G$30,0,10*ROW('Sanitation Data'!G58))="","",OFFSET('Sanitation Data'!$G$30,0,10*ROW('Sanitation Data'!G58)))</f>
        <v/>
      </c>
      <c r="DC64" s="294" t="str">
        <f ca="true">+IF(OFFSET('Sanitation Data'!$G$31,0,10*ROW('Sanitation Data'!G58))="","",OFFSET('Sanitation Data'!$G$31,0,10*ROW('Sanitation Data'!G58)))</f>
        <v/>
      </c>
      <c r="DD64" s="294" t="str">
        <f ca="true">+IF(OFFSET('Sanitation Data'!$G$32,0,10*ROW('Sanitation Data'!G58))="","",OFFSET('Sanitation Data'!$G$32,0,10*ROW('Sanitation Data'!G58)))</f>
        <v/>
      </c>
      <c r="DE64" s="294" t="str">
        <f ca="true">+IF(OFFSET('Sanitation Data'!$H$28,0,10*ROW('Sanitation Data'!H58))="","",OFFSET('Sanitation Data'!$H$28,0,10*ROW('Sanitation Data'!H58)))</f>
        <v/>
      </c>
      <c r="DF64" s="294" t="str">
        <f ca="true">+IF(OFFSET('Sanitation Data'!$H$29,0,10*ROW('Sanitation Data'!H58))="","",OFFSET('Sanitation Data'!$H$29,0,10*ROW('Sanitation Data'!H58)))</f>
        <v/>
      </c>
      <c r="DG64" s="294" t="str">
        <f ca="true">+IF(OFFSET('Sanitation Data'!$H$30,0,10*ROW('Sanitation Data'!H58))="","",OFFSET('Sanitation Data'!$H$30,0,10*ROW('Sanitation Data'!H58)))</f>
        <v/>
      </c>
      <c r="DH64" s="294" t="str">
        <f ca="true">+IF(OFFSET('Sanitation Data'!$H$31,0,10*ROW('Sanitation Data'!H58))="","",OFFSET('Sanitation Data'!$H$31,0,10*ROW('Sanitation Data'!H58)))</f>
        <v/>
      </c>
      <c r="DI64" s="294" t="str">
        <f ca="true">+IF(OFFSET('Sanitation Data'!$H$32,0,10*ROW('Sanitation Data'!H58))="","",OFFSET('Sanitation Data'!$H$32,0,10*ROW('Sanitation Data'!H58)))</f>
        <v/>
      </c>
      <c r="DJ64" s="294" t="str">
        <f ca="true">+IF(OFFSET('Sanitation Data'!$I$28,0,10*ROW('Sanitation Data'!I58))="","",OFFSET('Sanitation Data'!$I$28,0,10*ROW('Sanitation Data'!I58)))</f>
        <v/>
      </c>
      <c r="DK64" s="294" t="str">
        <f ca="true">+IF(OFFSET('Sanitation Data'!$I$29,0,10*ROW('Sanitation Data'!I58))="","",OFFSET('Sanitation Data'!$I$29,0,10*ROW('Sanitation Data'!I58)))</f>
        <v/>
      </c>
      <c r="DL64" s="294" t="str">
        <f ca="true">+IF(OFFSET('Sanitation Data'!$I$30,0,10*ROW('Sanitation Data'!I58))="","",OFFSET('Sanitation Data'!$I$30,0,10*ROW('Sanitation Data'!I58)))</f>
        <v/>
      </c>
      <c r="DM64" s="294" t="str">
        <f ca="true">+IF(OFFSET('Sanitation Data'!$I$31,0,10*ROW('Sanitation Data'!I58))="","",OFFSET('Sanitation Data'!$I$31,0,10*ROW('Sanitation Data'!I58)))</f>
        <v/>
      </c>
      <c r="DN64" s="294" t="str">
        <f ca="true">+IF(OFFSET('Sanitation Data'!$I$32,0,10*ROW('Sanitation Data'!I58))="","",OFFSET('Sanitation Data'!$I$32,0,10*ROW('Sanitation Data'!I58)))</f>
        <v/>
      </c>
      <c r="DO64" s="294" t="str">
        <f ca="true">+IF(OFFSET('Hygiene Data'!$D$11,0,10*ROW('Hygiene Data'!D58))="","",OFFSET('Hygiene Data'!$D$11,0,10*ROW('Hygiene Data'!D58)))</f>
        <v/>
      </c>
      <c r="DP64" s="294" t="str">
        <f ca="true">+IF(OFFSET('Hygiene Data'!$D$12,0,10*ROW('Hygiene Data'!D58))="","",OFFSET('Hygiene Data'!$D$12,0,10*ROW('Hygiene Data'!D58)))</f>
        <v/>
      </c>
      <c r="DQ64" s="294" t="str">
        <f ca="true">+IF(OFFSET('Hygiene Data'!$D$13,0,10*ROW('Hygiene Data'!D58))="","",OFFSET('Hygiene Data'!$D$13,0,10*ROW('Hygiene Data'!D58)))</f>
        <v/>
      </c>
      <c r="DR64" s="294" t="str">
        <f ca="true">+IF(OFFSET('Hygiene Data'!$E$11,0,10*ROW('Hygiene Data'!E58))="","",OFFSET('Hygiene Data'!$E$11,0,10*ROW('Hygiene Data'!E58)))</f>
        <v/>
      </c>
      <c r="DS64" s="294" t="str">
        <f ca="true">+IF(OFFSET('Hygiene Data'!$E$12,0,10*ROW('Hygiene Data'!E58))="","",OFFSET('Hygiene Data'!$E$12,0,10*ROW('Hygiene Data'!E58)))</f>
        <v/>
      </c>
      <c r="DT64" s="294" t="str">
        <f ca="true">+IF(OFFSET('Hygiene Data'!$E$13,0,10*ROW('Hygiene Data'!E58))="","",OFFSET('Hygiene Data'!$E$13,0,10*ROW('Hygiene Data'!E58)))</f>
        <v/>
      </c>
      <c r="DU64" s="294" t="str">
        <f ca="true">+IF(OFFSET('Hygiene Data'!$F$11,0,10*ROW('Hygiene Data'!F58))="","",OFFSET('Hygiene Data'!$F$11,0,10*ROW('Hygiene Data'!F58)))</f>
        <v/>
      </c>
      <c r="DV64" s="294" t="str">
        <f ca="true">+IF(OFFSET('Hygiene Data'!$F$12,0,10*ROW('Hygiene Data'!F58))="","",OFFSET('Hygiene Data'!$F$12,0,10*ROW('Hygiene Data'!F58)))</f>
        <v/>
      </c>
      <c r="DW64" s="294" t="str">
        <f ca="true">+IF(OFFSET('Hygiene Data'!$F$13,0,10*ROW('Hygiene Data'!F58))="","",OFFSET('Hygiene Data'!$F$13,0,10*ROW('Hygiene Data'!F58)))</f>
        <v/>
      </c>
      <c r="DX64" s="294" t="str">
        <f ca="true">+IF(OFFSET('Hygiene Data'!$G$11,0,10*ROW('Hygiene Data'!G58))="","",OFFSET('Hygiene Data'!$G$11,0,10*ROW('Hygiene Data'!G58)))</f>
        <v/>
      </c>
      <c r="DY64" s="294" t="str">
        <f ca="true">+IF(OFFSET('Hygiene Data'!$G$12,0,10*ROW('Hygiene Data'!G58))="","",OFFSET('Hygiene Data'!$G$12,0,10*ROW('Hygiene Data'!G58)))</f>
        <v/>
      </c>
      <c r="DZ64" s="294" t="str">
        <f ca="true">+IF(OFFSET('Hygiene Data'!$G$13,0,10*ROW('Hygiene Data'!G58))="","",OFFSET('Hygiene Data'!$G$13,0,10*ROW('Hygiene Data'!G58)))</f>
        <v/>
      </c>
      <c r="EA64" s="294" t="str">
        <f ca="true">+IF(OFFSET('Hygiene Data'!$H$11,0,10*ROW('Hygiene Data'!H58))="","",OFFSET('Hygiene Data'!$H$11,0,10*ROW('Hygiene Data'!H58)))</f>
        <v/>
      </c>
      <c r="EB64" s="294" t="str">
        <f ca="true">+IF(OFFSET('Hygiene Data'!$H$12,0,10*ROW('Hygiene Data'!H58))="","",OFFSET('Hygiene Data'!$H$12,0,10*ROW('Hygiene Data'!H58)))</f>
        <v/>
      </c>
      <c r="EC64" s="294" t="str">
        <f ca="true">+IF(OFFSET('Hygiene Data'!$H$13,0,10*ROW('Hygiene Data'!H58))="","",OFFSET('Hygiene Data'!$H$13,0,10*ROW('Hygiene Data'!H58)))</f>
        <v/>
      </c>
      <c r="ED64" s="294" t="str">
        <f ca="true">+IF(OFFSET('Hygiene Data'!$I$11,0,10*ROW('Hygiene Data'!I58))="","",OFFSET('Hygiene Data'!$I$11,0,10*ROW('Hygiene Data'!I58)))</f>
        <v/>
      </c>
      <c r="EE64" s="294" t="str">
        <f ca="true">+IF(OFFSET('Hygiene Data'!$I$12,0,10*ROW('Hygiene Data'!I58))="","",OFFSET('Hygiene Data'!$I$12,0,10*ROW('Hygiene Data'!I58)))</f>
        <v/>
      </c>
      <c r="EF64" s="294"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50" t="str">
        <f t="shared" ca="true" si="0"/>
        <v/>
      </c>
      <c r="D65" s="98"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8"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8"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8"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8"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8"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8"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8"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8"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8"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8"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8"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8"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8"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8"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8"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8"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8"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9"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9"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9"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9"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9"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9"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9"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9"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9"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9"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9"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9"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9"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9"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9"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9"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9"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9"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9"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9"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9"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9"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9"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9"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9"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9"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9"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9"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9"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9"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0"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0"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0"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0"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0"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0"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0"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0"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0"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0"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0"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0"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0"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0"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0"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0"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0"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0"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4"/>
      <c r="BS65" s="294" t="str">
        <f ca="true">+IF(OFFSET('Water Data'!$D$27,0,10*ROW('Water Data'!D59))="","",OFFSET('Water Data'!$D$27,0,10*ROW('Water Data'!D59)))</f>
        <v/>
      </c>
      <c r="BT65" s="294" t="str">
        <f ca="true">+IF(OFFSET('Water Data'!$D$28,0,10*ROW('Water Data'!D59))="","",OFFSET('Water Data'!$D$28,0,10*ROW('Water Data'!D59)))</f>
        <v/>
      </c>
      <c r="BU65" s="294" t="str">
        <f ca="true">+IF(OFFSET('Water Data'!$D$29,0,10*ROW('Water Data'!D59))="","",OFFSET('Water Data'!$D$29,0,10*ROW('Water Data'!D59)))</f>
        <v/>
      </c>
      <c r="BV65" s="294" t="str">
        <f ca="true">+IF(OFFSET('Water Data'!$E$27,0,10*ROW('Water Data'!E59))="","",OFFSET('Water Data'!$E$27,0,10*ROW('Water Data'!E59)))</f>
        <v/>
      </c>
      <c r="BW65" s="294" t="str">
        <f ca="true">+IF(OFFSET('Water Data'!$E$28,0,10*ROW('Water Data'!E59))="","",OFFSET('Water Data'!$E$28,0,10*ROW('Water Data'!E59)))</f>
        <v/>
      </c>
      <c r="BX65" s="294" t="str">
        <f ca="true">+IF(OFFSET('Water Data'!$E$29,0,10*ROW('Water Data'!E59))="","",OFFSET('Water Data'!$E$29,0,10*ROW('Water Data'!E59)))</f>
        <v/>
      </c>
      <c r="BY65" s="294" t="str">
        <f ca="true">+IF(OFFSET('Water Data'!$F$27,0,10*ROW('Water Data'!F59))="","",OFFSET('Water Data'!$F$27,0,10*ROW('Water Data'!F59)))</f>
        <v/>
      </c>
      <c r="BZ65" s="294" t="str">
        <f ca="true">+IF(OFFSET('Water Data'!$F$28,0,10*ROW('Water Data'!F59))="","",OFFSET('Water Data'!$F$28,0,10*ROW('Water Data'!F59)))</f>
        <v/>
      </c>
      <c r="CA65" s="294" t="str">
        <f ca="true">+IF(OFFSET('Water Data'!$F$29,0,10*ROW('Water Data'!F59))="","",OFFSET('Water Data'!$F$29,0,10*ROW('Water Data'!F59)))</f>
        <v/>
      </c>
      <c r="CB65" s="294" t="str">
        <f ca="true">+IF(OFFSET('Water Data'!$G$27,0,10*ROW('Water Data'!G59))="","",OFFSET('Water Data'!$G$27,0,10*ROW('Water Data'!G59)))</f>
        <v/>
      </c>
      <c r="CC65" s="294" t="str">
        <f ca="true">+IF(OFFSET('Water Data'!$G$28,0,10*ROW('Water Data'!G59))="","",OFFSET('Water Data'!$G$28,0,10*ROW('Water Data'!G59)))</f>
        <v/>
      </c>
      <c r="CD65" s="294" t="str">
        <f ca="true">+IF(OFFSET('Water Data'!$G$29,0,10*ROW('Water Data'!G59))="","",OFFSET('Water Data'!$G$29,0,10*ROW('Water Data'!G59)))</f>
        <v/>
      </c>
      <c r="CE65" s="294" t="str">
        <f ca="true">+IF(OFFSET('Water Data'!$H$27,0,10*ROW('Water Data'!H59))="","",OFFSET('Water Data'!$H$27,0,10*ROW('Water Data'!H59)))</f>
        <v/>
      </c>
      <c r="CF65" s="294" t="str">
        <f ca="true">+IF(OFFSET('Water Data'!$H$28,0,10*ROW('Water Data'!H59))="","",OFFSET('Water Data'!$H$28,0,10*ROW('Water Data'!H59)))</f>
        <v/>
      </c>
      <c r="CG65" s="294" t="str">
        <f ca="true">+IF(OFFSET('Water Data'!$H$29,0,10*ROW('Water Data'!H59))="","",OFFSET('Water Data'!$H$29,0,10*ROW('Water Data'!H59)))</f>
        <v/>
      </c>
      <c r="CH65" s="294" t="str">
        <f ca="true">+IF(OFFSET('Water Data'!$I$27,0,10*ROW('Water Data'!I59))="","",OFFSET('Water Data'!$I$27,0,10*ROW('Water Data'!I59)))</f>
        <v/>
      </c>
      <c r="CI65" s="294" t="str">
        <f ca="true">+IF(OFFSET('Water Data'!$I$28,0,10*ROW('Water Data'!I59))="","",OFFSET('Water Data'!$I$28,0,10*ROW('Water Data'!I59)))</f>
        <v/>
      </c>
      <c r="CJ65" s="294" t="str">
        <f ca="true">+IF(OFFSET('Water Data'!$I$29,0,10*ROW('Water Data'!I59))="","",OFFSET('Water Data'!$I$29,0,10*ROW('Water Data'!I59)))</f>
        <v/>
      </c>
      <c r="CK65" s="294" t="str">
        <f ca="true">+IF(OFFSET('Sanitation Data'!$D$28,0,10*ROW('Sanitation Data'!D59))="","",OFFSET('Sanitation Data'!$D$28,0,10*ROW('Sanitation Data'!D59)))</f>
        <v/>
      </c>
      <c r="CL65" s="294" t="str">
        <f ca="true">+IF(OFFSET('Sanitation Data'!$D$29,0,10*ROW('Sanitation Data'!D59))="","",OFFSET('Sanitation Data'!$D$29,0,10*ROW('Sanitation Data'!D59)))</f>
        <v/>
      </c>
      <c r="CM65" s="294" t="str">
        <f ca="true">+IF(OFFSET('Sanitation Data'!$D$30,0,10*ROW('Sanitation Data'!D59))="","",OFFSET('Sanitation Data'!$D$30,0,10*ROW('Sanitation Data'!D59)))</f>
        <v/>
      </c>
      <c r="CN65" s="294" t="str">
        <f ca="true">+IF(OFFSET('Sanitation Data'!$D$31,0,10*ROW('Sanitation Data'!D59))="","",OFFSET('Sanitation Data'!$D$31,0,10*ROW('Sanitation Data'!D59)))</f>
        <v/>
      </c>
      <c r="CO65" s="294" t="str">
        <f ca="true">+IF(OFFSET('Sanitation Data'!$D$32,0,10*ROW('Sanitation Data'!D59))="","",OFFSET('Sanitation Data'!$D$32,0,10*ROW('Sanitation Data'!D59)))</f>
        <v/>
      </c>
      <c r="CP65" s="294" t="str">
        <f ca="true">+IF(OFFSET('Sanitation Data'!$E$28,0,10*ROW('Sanitation Data'!E59))="","",OFFSET('Sanitation Data'!$E$28,0,10*ROW('Sanitation Data'!E59)))</f>
        <v/>
      </c>
      <c r="CQ65" s="294" t="str">
        <f ca="true">+IF(OFFSET('Sanitation Data'!$E$29,0,10*ROW('Sanitation Data'!E59))="","",OFFSET('Sanitation Data'!$E$29,0,10*ROW('Sanitation Data'!E59)))</f>
        <v/>
      </c>
      <c r="CR65" s="294" t="str">
        <f ca="true">+IF(OFFSET('Sanitation Data'!$E$30,0,10*ROW('Sanitation Data'!E59))="","",OFFSET('Sanitation Data'!$E$30,0,10*ROW('Sanitation Data'!E59)))</f>
        <v/>
      </c>
      <c r="CS65" s="294" t="str">
        <f ca="true">+IF(OFFSET('Sanitation Data'!$E$31,0,10*ROW('Sanitation Data'!E59))="","",OFFSET('Sanitation Data'!$E$31,0,10*ROW('Sanitation Data'!E59)))</f>
        <v/>
      </c>
      <c r="CT65" s="294" t="str">
        <f ca="true">+IF(OFFSET('Sanitation Data'!$E$32,0,10*ROW('Sanitation Data'!E59))="","",OFFSET('Sanitation Data'!$E$32,0,10*ROW('Sanitation Data'!E59)))</f>
        <v/>
      </c>
      <c r="CU65" s="294" t="str">
        <f ca="true">+IF(OFFSET('Sanitation Data'!$F$28,0,10*ROW('Sanitation Data'!F59))="","",OFFSET('Sanitation Data'!$F$28,0,10*ROW('Sanitation Data'!F59)))</f>
        <v/>
      </c>
      <c r="CV65" s="294" t="str">
        <f ca="true">+IF(OFFSET('Sanitation Data'!$F$29,0,10*ROW('Sanitation Data'!F59))="","",OFFSET('Sanitation Data'!$F$29,0,10*ROW('Sanitation Data'!F59)))</f>
        <v/>
      </c>
      <c r="CW65" s="294" t="str">
        <f ca="true">+IF(OFFSET('Sanitation Data'!$F$30,0,10*ROW('Sanitation Data'!F59))="","",OFFSET('Sanitation Data'!$F$30,0,10*ROW('Sanitation Data'!F59)))</f>
        <v/>
      </c>
      <c r="CX65" s="294" t="str">
        <f ca="true">+IF(OFFSET('Sanitation Data'!$F$31,0,10*ROW('Sanitation Data'!F59))="","",OFFSET('Sanitation Data'!$F$31,0,10*ROW('Sanitation Data'!F59)))</f>
        <v/>
      </c>
      <c r="CY65" s="294" t="str">
        <f ca="true">+IF(OFFSET('Sanitation Data'!$F$32,0,10*ROW('Sanitation Data'!F59))="","",OFFSET('Sanitation Data'!$F$32,0,10*ROW('Sanitation Data'!F59)))</f>
        <v/>
      </c>
      <c r="CZ65" s="294" t="str">
        <f ca="true">+IF(OFFSET('Sanitation Data'!$G$28,0,10*ROW('Sanitation Data'!G59))="","",OFFSET('Sanitation Data'!$G$28,0,10*ROW('Sanitation Data'!G59)))</f>
        <v/>
      </c>
      <c r="DA65" s="294" t="str">
        <f ca="true">+IF(OFFSET('Sanitation Data'!$G$29,0,10*ROW('Sanitation Data'!G59))="","",OFFSET('Sanitation Data'!$G$29,0,10*ROW('Sanitation Data'!G59)))</f>
        <v/>
      </c>
      <c r="DB65" s="294" t="str">
        <f ca="true">+IF(OFFSET('Sanitation Data'!$G$30,0,10*ROW('Sanitation Data'!G59))="","",OFFSET('Sanitation Data'!$G$30,0,10*ROW('Sanitation Data'!G59)))</f>
        <v/>
      </c>
      <c r="DC65" s="294" t="str">
        <f ca="true">+IF(OFFSET('Sanitation Data'!$G$31,0,10*ROW('Sanitation Data'!G59))="","",OFFSET('Sanitation Data'!$G$31,0,10*ROW('Sanitation Data'!G59)))</f>
        <v/>
      </c>
      <c r="DD65" s="294" t="str">
        <f ca="true">+IF(OFFSET('Sanitation Data'!$G$32,0,10*ROW('Sanitation Data'!G59))="","",OFFSET('Sanitation Data'!$G$32,0,10*ROW('Sanitation Data'!G59)))</f>
        <v/>
      </c>
      <c r="DE65" s="294" t="str">
        <f ca="true">+IF(OFFSET('Sanitation Data'!$H$28,0,10*ROW('Sanitation Data'!H59))="","",OFFSET('Sanitation Data'!$H$28,0,10*ROW('Sanitation Data'!H59)))</f>
        <v/>
      </c>
      <c r="DF65" s="294" t="str">
        <f ca="true">+IF(OFFSET('Sanitation Data'!$H$29,0,10*ROW('Sanitation Data'!H59))="","",OFFSET('Sanitation Data'!$H$29,0,10*ROW('Sanitation Data'!H59)))</f>
        <v/>
      </c>
      <c r="DG65" s="294" t="str">
        <f ca="true">+IF(OFFSET('Sanitation Data'!$H$30,0,10*ROW('Sanitation Data'!H59))="","",OFFSET('Sanitation Data'!$H$30,0,10*ROW('Sanitation Data'!H59)))</f>
        <v/>
      </c>
      <c r="DH65" s="294" t="str">
        <f ca="true">+IF(OFFSET('Sanitation Data'!$H$31,0,10*ROW('Sanitation Data'!H59))="","",OFFSET('Sanitation Data'!$H$31,0,10*ROW('Sanitation Data'!H59)))</f>
        <v/>
      </c>
      <c r="DI65" s="294" t="str">
        <f ca="true">+IF(OFFSET('Sanitation Data'!$H$32,0,10*ROW('Sanitation Data'!H59))="","",OFFSET('Sanitation Data'!$H$32,0,10*ROW('Sanitation Data'!H59)))</f>
        <v/>
      </c>
      <c r="DJ65" s="294" t="str">
        <f ca="true">+IF(OFFSET('Sanitation Data'!$I$28,0,10*ROW('Sanitation Data'!I59))="","",OFFSET('Sanitation Data'!$I$28,0,10*ROW('Sanitation Data'!I59)))</f>
        <v/>
      </c>
      <c r="DK65" s="294" t="str">
        <f ca="true">+IF(OFFSET('Sanitation Data'!$I$29,0,10*ROW('Sanitation Data'!I59))="","",OFFSET('Sanitation Data'!$I$29,0,10*ROW('Sanitation Data'!I59)))</f>
        <v/>
      </c>
      <c r="DL65" s="294" t="str">
        <f ca="true">+IF(OFFSET('Sanitation Data'!$I$30,0,10*ROW('Sanitation Data'!I59))="","",OFFSET('Sanitation Data'!$I$30,0,10*ROW('Sanitation Data'!I59)))</f>
        <v/>
      </c>
      <c r="DM65" s="294" t="str">
        <f ca="true">+IF(OFFSET('Sanitation Data'!$I$31,0,10*ROW('Sanitation Data'!I59))="","",OFFSET('Sanitation Data'!$I$31,0,10*ROW('Sanitation Data'!I59)))</f>
        <v/>
      </c>
      <c r="DN65" s="294" t="str">
        <f ca="true">+IF(OFFSET('Sanitation Data'!$I$32,0,10*ROW('Sanitation Data'!I59))="","",OFFSET('Sanitation Data'!$I$32,0,10*ROW('Sanitation Data'!I59)))</f>
        <v/>
      </c>
      <c r="DO65" s="294" t="str">
        <f ca="true">+IF(OFFSET('Hygiene Data'!$D$11,0,10*ROW('Hygiene Data'!D59))="","",OFFSET('Hygiene Data'!$D$11,0,10*ROW('Hygiene Data'!D59)))</f>
        <v/>
      </c>
      <c r="DP65" s="294" t="str">
        <f ca="true">+IF(OFFSET('Hygiene Data'!$D$12,0,10*ROW('Hygiene Data'!D59))="","",OFFSET('Hygiene Data'!$D$12,0,10*ROW('Hygiene Data'!D59)))</f>
        <v/>
      </c>
      <c r="DQ65" s="294" t="str">
        <f ca="true">+IF(OFFSET('Hygiene Data'!$D$13,0,10*ROW('Hygiene Data'!D59))="","",OFFSET('Hygiene Data'!$D$13,0,10*ROW('Hygiene Data'!D59)))</f>
        <v/>
      </c>
      <c r="DR65" s="294" t="str">
        <f ca="true">+IF(OFFSET('Hygiene Data'!$E$11,0,10*ROW('Hygiene Data'!E59))="","",OFFSET('Hygiene Data'!$E$11,0,10*ROW('Hygiene Data'!E59)))</f>
        <v/>
      </c>
      <c r="DS65" s="294" t="str">
        <f ca="true">+IF(OFFSET('Hygiene Data'!$E$12,0,10*ROW('Hygiene Data'!E59))="","",OFFSET('Hygiene Data'!$E$12,0,10*ROW('Hygiene Data'!E59)))</f>
        <v/>
      </c>
      <c r="DT65" s="294" t="str">
        <f ca="true">+IF(OFFSET('Hygiene Data'!$E$13,0,10*ROW('Hygiene Data'!E59))="","",OFFSET('Hygiene Data'!$E$13,0,10*ROW('Hygiene Data'!E59)))</f>
        <v/>
      </c>
      <c r="DU65" s="294" t="str">
        <f ca="true">+IF(OFFSET('Hygiene Data'!$F$11,0,10*ROW('Hygiene Data'!F59))="","",OFFSET('Hygiene Data'!$F$11,0,10*ROW('Hygiene Data'!F59)))</f>
        <v/>
      </c>
      <c r="DV65" s="294" t="str">
        <f ca="true">+IF(OFFSET('Hygiene Data'!$F$12,0,10*ROW('Hygiene Data'!F59))="","",OFFSET('Hygiene Data'!$F$12,0,10*ROW('Hygiene Data'!F59)))</f>
        <v/>
      </c>
      <c r="DW65" s="294" t="str">
        <f ca="true">+IF(OFFSET('Hygiene Data'!$F$13,0,10*ROW('Hygiene Data'!F59))="","",OFFSET('Hygiene Data'!$F$13,0,10*ROW('Hygiene Data'!F59)))</f>
        <v/>
      </c>
      <c r="DX65" s="294" t="str">
        <f ca="true">+IF(OFFSET('Hygiene Data'!$G$11,0,10*ROW('Hygiene Data'!G59))="","",OFFSET('Hygiene Data'!$G$11,0,10*ROW('Hygiene Data'!G59)))</f>
        <v/>
      </c>
      <c r="DY65" s="294" t="str">
        <f ca="true">+IF(OFFSET('Hygiene Data'!$G$12,0,10*ROW('Hygiene Data'!G59))="","",OFFSET('Hygiene Data'!$G$12,0,10*ROW('Hygiene Data'!G59)))</f>
        <v/>
      </c>
      <c r="DZ65" s="294" t="str">
        <f ca="true">+IF(OFFSET('Hygiene Data'!$G$13,0,10*ROW('Hygiene Data'!G59))="","",OFFSET('Hygiene Data'!$G$13,0,10*ROW('Hygiene Data'!G59)))</f>
        <v/>
      </c>
      <c r="EA65" s="294" t="str">
        <f ca="true">+IF(OFFSET('Hygiene Data'!$H$11,0,10*ROW('Hygiene Data'!H59))="","",OFFSET('Hygiene Data'!$H$11,0,10*ROW('Hygiene Data'!H59)))</f>
        <v/>
      </c>
      <c r="EB65" s="294" t="str">
        <f ca="true">+IF(OFFSET('Hygiene Data'!$H$12,0,10*ROW('Hygiene Data'!H59))="","",OFFSET('Hygiene Data'!$H$12,0,10*ROW('Hygiene Data'!H59)))</f>
        <v/>
      </c>
      <c r="EC65" s="294" t="str">
        <f ca="true">+IF(OFFSET('Hygiene Data'!$H$13,0,10*ROW('Hygiene Data'!H59))="","",OFFSET('Hygiene Data'!$H$13,0,10*ROW('Hygiene Data'!H59)))</f>
        <v/>
      </c>
      <c r="ED65" s="294" t="str">
        <f ca="true">+IF(OFFSET('Hygiene Data'!$I$11,0,10*ROW('Hygiene Data'!I59))="","",OFFSET('Hygiene Data'!$I$11,0,10*ROW('Hygiene Data'!I59)))</f>
        <v/>
      </c>
      <c r="EE65" s="294" t="str">
        <f ca="true">+IF(OFFSET('Hygiene Data'!$I$12,0,10*ROW('Hygiene Data'!I59))="","",OFFSET('Hygiene Data'!$I$12,0,10*ROW('Hygiene Data'!I59)))</f>
        <v/>
      </c>
      <c r="EF65" s="294"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50" t="str">
        <f t="shared" ca="true" si="0"/>
        <v/>
      </c>
      <c r="D66" s="98"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8"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8"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8"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8"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8"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8"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8"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8"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8"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8"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8"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8"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8"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8"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8"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8"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8"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9"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9"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9"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9"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9"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9"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9"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9"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9"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9"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9"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9"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9"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9"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9"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9"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9"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9"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9"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9"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9"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9"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9"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9"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9"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9"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9"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9"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9"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9"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0"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0"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0"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0"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0"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0"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0"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0"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0"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0"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0"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0"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0"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0"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0"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0"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0"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0"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4"/>
      <c r="BS66" s="294" t="str">
        <f ca="true">+IF(OFFSET('Water Data'!$D$27,0,10*ROW('Water Data'!D60))="","",OFFSET('Water Data'!$D$27,0,10*ROW('Water Data'!D60)))</f>
        <v/>
      </c>
      <c r="BT66" s="294" t="str">
        <f ca="true">+IF(OFFSET('Water Data'!$D$28,0,10*ROW('Water Data'!D60))="","",OFFSET('Water Data'!$D$28,0,10*ROW('Water Data'!D60)))</f>
        <v/>
      </c>
      <c r="BU66" s="294" t="str">
        <f ca="true">+IF(OFFSET('Water Data'!$D$29,0,10*ROW('Water Data'!D60))="","",OFFSET('Water Data'!$D$29,0,10*ROW('Water Data'!D60)))</f>
        <v/>
      </c>
      <c r="BV66" s="294" t="str">
        <f ca="true">+IF(OFFSET('Water Data'!$E$27,0,10*ROW('Water Data'!E60))="","",OFFSET('Water Data'!$E$27,0,10*ROW('Water Data'!E60)))</f>
        <v/>
      </c>
      <c r="BW66" s="294" t="str">
        <f ca="true">+IF(OFFSET('Water Data'!$E$28,0,10*ROW('Water Data'!E60))="","",OFFSET('Water Data'!$E$28,0,10*ROW('Water Data'!E60)))</f>
        <v/>
      </c>
      <c r="BX66" s="294" t="str">
        <f ca="true">+IF(OFFSET('Water Data'!$E$29,0,10*ROW('Water Data'!E60))="","",OFFSET('Water Data'!$E$29,0,10*ROW('Water Data'!E60)))</f>
        <v/>
      </c>
      <c r="BY66" s="294" t="str">
        <f ca="true">+IF(OFFSET('Water Data'!$F$27,0,10*ROW('Water Data'!F60))="","",OFFSET('Water Data'!$F$27,0,10*ROW('Water Data'!F60)))</f>
        <v/>
      </c>
      <c r="BZ66" s="294" t="str">
        <f ca="true">+IF(OFFSET('Water Data'!$F$28,0,10*ROW('Water Data'!F60))="","",OFFSET('Water Data'!$F$28,0,10*ROW('Water Data'!F60)))</f>
        <v/>
      </c>
      <c r="CA66" s="294" t="str">
        <f ca="true">+IF(OFFSET('Water Data'!$F$29,0,10*ROW('Water Data'!F60))="","",OFFSET('Water Data'!$F$29,0,10*ROW('Water Data'!F60)))</f>
        <v/>
      </c>
      <c r="CB66" s="294" t="str">
        <f ca="true">+IF(OFFSET('Water Data'!$G$27,0,10*ROW('Water Data'!G60))="","",OFFSET('Water Data'!$G$27,0,10*ROW('Water Data'!G60)))</f>
        <v/>
      </c>
      <c r="CC66" s="294" t="str">
        <f ca="true">+IF(OFFSET('Water Data'!$G$28,0,10*ROW('Water Data'!G60))="","",OFFSET('Water Data'!$G$28,0,10*ROW('Water Data'!G60)))</f>
        <v/>
      </c>
      <c r="CD66" s="294" t="str">
        <f ca="true">+IF(OFFSET('Water Data'!$G$29,0,10*ROW('Water Data'!G60))="","",OFFSET('Water Data'!$G$29,0,10*ROW('Water Data'!G60)))</f>
        <v/>
      </c>
      <c r="CE66" s="294" t="str">
        <f ca="true">+IF(OFFSET('Water Data'!$H$27,0,10*ROW('Water Data'!H60))="","",OFFSET('Water Data'!$H$27,0,10*ROW('Water Data'!H60)))</f>
        <v/>
      </c>
      <c r="CF66" s="294" t="str">
        <f ca="true">+IF(OFFSET('Water Data'!$H$28,0,10*ROW('Water Data'!H60))="","",OFFSET('Water Data'!$H$28,0,10*ROW('Water Data'!H60)))</f>
        <v/>
      </c>
      <c r="CG66" s="294" t="str">
        <f ca="true">+IF(OFFSET('Water Data'!$H$29,0,10*ROW('Water Data'!H60))="","",OFFSET('Water Data'!$H$29,0,10*ROW('Water Data'!H60)))</f>
        <v/>
      </c>
      <c r="CH66" s="294" t="str">
        <f ca="true">+IF(OFFSET('Water Data'!$I$27,0,10*ROW('Water Data'!I60))="","",OFFSET('Water Data'!$I$27,0,10*ROW('Water Data'!I60)))</f>
        <v/>
      </c>
      <c r="CI66" s="294" t="str">
        <f ca="true">+IF(OFFSET('Water Data'!$I$28,0,10*ROW('Water Data'!I60))="","",OFFSET('Water Data'!$I$28,0,10*ROW('Water Data'!I60)))</f>
        <v/>
      </c>
      <c r="CJ66" s="294" t="str">
        <f ca="true">+IF(OFFSET('Water Data'!$I$29,0,10*ROW('Water Data'!I60))="","",OFFSET('Water Data'!$I$29,0,10*ROW('Water Data'!I60)))</f>
        <v/>
      </c>
      <c r="CK66" s="294" t="str">
        <f ca="true">+IF(OFFSET('Sanitation Data'!$D$28,0,10*ROW('Sanitation Data'!D60))="","",OFFSET('Sanitation Data'!$D$28,0,10*ROW('Sanitation Data'!D60)))</f>
        <v/>
      </c>
      <c r="CL66" s="294" t="str">
        <f ca="true">+IF(OFFSET('Sanitation Data'!$D$29,0,10*ROW('Sanitation Data'!D60))="","",OFFSET('Sanitation Data'!$D$29,0,10*ROW('Sanitation Data'!D60)))</f>
        <v/>
      </c>
      <c r="CM66" s="294" t="str">
        <f ca="true">+IF(OFFSET('Sanitation Data'!$D$30,0,10*ROW('Sanitation Data'!D60))="","",OFFSET('Sanitation Data'!$D$30,0,10*ROW('Sanitation Data'!D60)))</f>
        <v/>
      </c>
      <c r="CN66" s="294" t="str">
        <f ca="true">+IF(OFFSET('Sanitation Data'!$D$31,0,10*ROW('Sanitation Data'!D60))="","",OFFSET('Sanitation Data'!$D$31,0,10*ROW('Sanitation Data'!D60)))</f>
        <v/>
      </c>
      <c r="CO66" s="294" t="str">
        <f ca="true">+IF(OFFSET('Sanitation Data'!$D$32,0,10*ROW('Sanitation Data'!D60))="","",OFFSET('Sanitation Data'!$D$32,0,10*ROW('Sanitation Data'!D60)))</f>
        <v/>
      </c>
      <c r="CP66" s="294" t="str">
        <f ca="true">+IF(OFFSET('Sanitation Data'!$E$28,0,10*ROW('Sanitation Data'!E60))="","",OFFSET('Sanitation Data'!$E$28,0,10*ROW('Sanitation Data'!E60)))</f>
        <v/>
      </c>
      <c r="CQ66" s="294" t="str">
        <f ca="true">+IF(OFFSET('Sanitation Data'!$E$29,0,10*ROW('Sanitation Data'!E60))="","",OFFSET('Sanitation Data'!$E$29,0,10*ROW('Sanitation Data'!E60)))</f>
        <v/>
      </c>
      <c r="CR66" s="294" t="str">
        <f ca="true">+IF(OFFSET('Sanitation Data'!$E$30,0,10*ROW('Sanitation Data'!E60))="","",OFFSET('Sanitation Data'!$E$30,0,10*ROW('Sanitation Data'!E60)))</f>
        <v/>
      </c>
      <c r="CS66" s="294" t="str">
        <f ca="true">+IF(OFFSET('Sanitation Data'!$E$31,0,10*ROW('Sanitation Data'!E60))="","",OFFSET('Sanitation Data'!$E$31,0,10*ROW('Sanitation Data'!E60)))</f>
        <v/>
      </c>
      <c r="CT66" s="294" t="str">
        <f ca="true">+IF(OFFSET('Sanitation Data'!$E$32,0,10*ROW('Sanitation Data'!E60))="","",OFFSET('Sanitation Data'!$E$32,0,10*ROW('Sanitation Data'!E60)))</f>
        <v/>
      </c>
      <c r="CU66" s="294" t="str">
        <f ca="true">+IF(OFFSET('Sanitation Data'!$F$28,0,10*ROW('Sanitation Data'!F60))="","",OFFSET('Sanitation Data'!$F$28,0,10*ROW('Sanitation Data'!F60)))</f>
        <v/>
      </c>
      <c r="CV66" s="294" t="str">
        <f ca="true">+IF(OFFSET('Sanitation Data'!$F$29,0,10*ROW('Sanitation Data'!F60))="","",OFFSET('Sanitation Data'!$F$29,0,10*ROW('Sanitation Data'!F60)))</f>
        <v/>
      </c>
      <c r="CW66" s="294" t="str">
        <f ca="true">+IF(OFFSET('Sanitation Data'!$F$30,0,10*ROW('Sanitation Data'!F60))="","",OFFSET('Sanitation Data'!$F$30,0,10*ROW('Sanitation Data'!F60)))</f>
        <v/>
      </c>
      <c r="CX66" s="294" t="str">
        <f ca="true">+IF(OFFSET('Sanitation Data'!$F$31,0,10*ROW('Sanitation Data'!F60))="","",OFFSET('Sanitation Data'!$F$31,0,10*ROW('Sanitation Data'!F60)))</f>
        <v/>
      </c>
      <c r="CY66" s="294" t="str">
        <f ca="true">+IF(OFFSET('Sanitation Data'!$F$32,0,10*ROW('Sanitation Data'!F60))="","",OFFSET('Sanitation Data'!$F$32,0,10*ROW('Sanitation Data'!F60)))</f>
        <v/>
      </c>
      <c r="CZ66" s="294" t="str">
        <f ca="true">+IF(OFFSET('Sanitation Data'!$G$28,0,10*ROW('Sanitation Data'!G60))="","",OFFSET('Sanitation Data'!$G$28,0,10*ROW('Sanitation Data'!G60)))</f>
        <v/>
      </c>
      <c r="DA66" s="294" t="str">
        <f ca="true">+IF(OFFSET('Sanitation Data'!$G$29,0,10*ROW('Sanitation Data'!G60))="","",OFFSET('Sanitation Data'!$G$29,0,10*ROW('Sanitation Data'!G60)))</f>
        <v/>
      </c>
      <c r="DB66" s="294" t="str">
        <f ca="true">+IF(OFFSET('Sanitation Data'!$G$30,0,10*ROW('Sanitation Data'!G60))="","",OFFSET('Sanitation Data'!$G$30,0,10*ROW('Sanitation Data'!G60)))</f>
        <v/>
      </c>
      <c r="DC66" s="294" t="str">
        <f ca="true">+IF(OFFSET('Sanitation Data'!$G$31,0,10*ROW('Sanitation Data'!G60))="","",OFFSET('Sanitation Data'!$G$31,0,10*ROW('Sanitation Data'!G60)))</f>
        <v/>
      </c>
      <c r="DD66" s="294" t="str">
        <f ca="true">+IF(OFFSET('Sanitation Data'!$G$32,0,10*ROW('Sanitation Data'!G60))="","",OFFSET('Sanitation Data'!$G$32,0,10*ROW('Sanitation Data'!G60)))</f>
        <v/>
      </c>
      <c r="DE66" s="294" t="str">
        <f ca="true">+IF(OFFSET('Sanitation Data'!$H$28,0,10*ROW('Sanitation Data'!H60))="","",OFFSET('Sanitation Data'!$H$28,0,10*ROW('Sanitation Data'!H60)))</f>
        <v/>
      </c>
      <c r="DF66" s="294" t="str">
        <f ca="true">+IF(OFFSET('Sanitation Data'!$H$29,0,10*ROW('Sanitation Data'!H60))="","",OFFSET('Sanitation Data'!$H$29,0,10*ROW('Sanitation Data'!H60)))</f>
        <v/>
      </c>
      <c r="DG66" s="294" t="str">
        <f ca="true">+IF(OFFSET('Sanitation Data'!$H$30,0,10*ROW('Sanitation Data'!H60))="","",OFFSET('Sanitation Data'!$H$30,0,10*ROW('Sanitation Data'!H60)))</f>
        <v/>
      </c>
      <c r="DH66" s="294" t="str">
        <f ca="true">+IF(OFFSET('Sanitation Data'!$H$31,0,10*ROW('Sanitation Data'!H60))="","",OFFSET('Sanitation Data'!$H$31,0,10*ROW('Sanitation Data'!H60)))</f>
        <v/>
      </c>
      <c r="DI66" s="294" t="str">
        <f ca="true">+IF(OFFSET('Sanitation Data'!$H$32,0,10*ROW('Sanitation Data'!H60))="","",OFFSET('Sanitation Data'!$H$32,0,10*ROW('Sanitation Data'!H60)))</f>
        <v/>
      </c>
      <c r="DJ66" s="294" t="str">
        <f ca="true">+IF(OFFSET('Sanitation Data'!$I$28,0,10*ROW('Sanitation Data'!I60))="","",OFFSET('Sanitation Data'!$I$28,0,10*ROW('Sanitation Data'!I60)))</f>
        <v/>
      </c>
      <c r="DK66" s="294" t="str">
        <f ca="true">+IF(OFFSET('Sanitation Data'!$I$29,0,10*ROW('Sanitation Data'!I60))="","",OFFSET('Sanitation Data'!$I$29,0,10*ROW('Sanitation Data'!I60)))</f>
        <v/>
      </c>
      <c r="DL66" s="294" t="str">
        <f ca="true">+IF(OFFSET('Sanitation Data'!$I$30,0,10*ROW('Sanitation Data'!I60))="","",OFFSET('Sanitation Data'!$I$30,0,10*ROW('Sanitation Data'!I60)))</f>
        <v/>
      </c>
      <c r="DM66" s="294" t="str">
        <f ca="true">+IF(OFFSET('Sanitation Data'!$I$31,0,10*ROW('Sanitation Data'!I60))="","",OFFSET('Sanitation Data'!$I$31,0,10*ROW('Sanitation Data'!I60)))</f>
        <v/>
      </c>
      <c r="DN66" s="294" t="str">
        <f ca="true">+IF(OFFSET('Sanitation Data'!$I$32,0,10*ROW('Sanitation Data'!I60))="","",OFFSET('Sanitation Data'!$I$32,0,10*ROW('Sanitation Data'!I60)))</f>
        <v/>
      </c>
      <c r="DO66" s="294" t="str">
        <f ca="true">+IF(OFFSET('Hygiene Data'!$D$11,0,10*ROW('Hygiene Data'!D60))="","",OFFSET('Hygiene Data'!$D$11,0,10*ROW('Hygiene Data'!D60)))</f>
        <v/>
      </c>
      <c r="DP66" s="294" t="str">
        <f ca="true">+IF(OFFSET('Hygiene Data'!$D$12,0,10*ROW('Hygiene Data'!D60))="","",OFFSET('Hygiene Data'!$D$12,0,10*ROW('Hygiene Data'!D60)))</f>
        <v/>
      </c>
      <c r="DQ66" s="294" t="str">
        <f ca="true">+IF(OFFSET('Hygiene Data'!$D$13,0,10*ROW('Hygiene Data'!D60))="","",OFFSET('Hygiene Data'!$D$13,0,10*ROW('Hygiene Data'!D60)))</f>
        <v/>
      </c>
      <c r="DR66" s="294" t="str">
        <f ca="true">+IF(OFFSET('Hygiene Data'!$E$11,0,10*ROW('Hygiene Data'!E60))="","",OFFSET('Hygiene Data'!$E$11,0,10*ROW('Hygiene Data'!E60)))</f>
        <v/>
      </c>
      <c r="DS66" s="294" t="str">
        <f ca="true">+IF(OFFSET('Hygiene Data'!$E$12,0,10*ROW('Hygiene Data'!E60))="","",OFFSET('Hygiene Data'!$E$12,0,10*ROW('Hygiene Data'!E60)))</f>
        <v/>
      </c>
      <c r="DT66" s="294" t="str">
        <f ca="true">+IF(OFFSET('Hygiene Data'!$E$13,0,10*ROW('Hygiene Data'!E60))="","",OFFSET('Hygiene Data'!$E$13,0,10*ROW('Hygiene Data'!E60)))</f>
        <v/>
      </c>
      <c r="DU66" s="294" t="str">
        <f ca="true">+IF(OFFSET('Hygiene Data'!$F$11,0,10*ROW('Hygiene Data'!F60))="","",OFFSET('Hygiene Data'!$F$11,0,10*ROW('Hygiene Data'!F60)))</f>
        <v/>
      </c>
      <c r="DV66" s="294" t="str">
        <f ca="true">+IF(OFFSET('Hygiene Data'!$F$12,0,10*ROW('Hygiene Data'!F60))="","",OFFSET('Hygiene Data'!$F$12,0,10*ROW('Hygiene Data'!F60)))</f>
        <v/>
      </c>
      <c r="DW66" s="294" t="str">
        <f ca="true">+IF(OFFSET('Hygiene Data'!$F$13,0,10*ROW('Hygiene Data'!F60))="","",OFFSET('Hygiene Data'!$F$13,0,10*ROW('Hygiene Data'!F60)))</f>
        <v/>
      </c>
      <c r="DX66" s="294" t="str">
        <f ca="true">+IF(OFFSET('Hygiene Data'!$G$11,0,10*ROW('Hygiene Data'!G60))="","",OFFSET('Hygiene Data'!$G$11,0,10*ROW('Hygiene Data'!G60)))</f>
        <v/>
      </c>
      <c r="DY66" s="294" t="str">
        <f ca="true">+IF(OFFSET('Hygiene Data'!$G$12,0,10*ROW('Hygiene Data'!G60))="","",OFFSET('Hygiene Data'!$G$12,0,10*ROW('Hygiene Data'!G60)))</f>
        <v/>
      </c>
      <c r="DZ66" s="294" t="str">
        <f ca="true">+IF(OFFSET('Hygiene Data'!$G$13,0,10*ROW('Hygiene Data'!G60))="","",OFFSET('Hygiene Data'!$G$13,0,10*ROW('Hygiene Data'!G60)))</f>
        <v/>
      </c>
      <c r="EA66" s="294" t="str">
        <f ca="true">+IF(OFFSET('Hygiene Data'!$H$11,0,10*ROW('Hygiene Data'!H60))="","",OFFSET('Hygiene Data'!$H$11,0,10*ROW('Hygiene Data'!H60)))</f>
        <v/>
      </c>
      <c r="EB66" s="294" t="str">
        <f ca="true">+IF(OFFSET('Hygiene Data'!$H$12,0,10*ROW('Hygiene Data'!H60))="","",OFFSET('Hygiene Data'!$H$12,0,10*ROW('Hygiene Data'!H60)))</f>
        <v/>
      </c>
      <c r="EC66" s="294" t="str">
        <f ca="true">+IF(OFFSET('Hygiene Data'!$H$13,0,10*ROW('Hygiene Data'!H60))="","",OFFSET('Hygiene Data'!$H$13,0,10*ROW('Hygiene Data'!H60)))</f>
        <v/>
      </c>
      <c r="ED66" s="294" t="str">
        <f ca="true">+IF(OFFSET('Hygiene Data'!$I$11,0,10*ROW('Hygiene Data'!I60))="","",OFFSET('Hygiene Data'!$I$11,0,10*ROW('Hygiene Data'!I60)))</f>
        <v/>
      </c>
      <c r="EE66" s="294" t="str">
        <f ca="true">+IF(OFFSET('Hygiene Data'!$I$12,0,10*ROW('Hygiene Data'!I60))="","",OFFSET('Hygiene Data'!$I$12,0,10*ROW('Hygiene Data'!I60)))</f>
        <v/>
      </c>
      <c r="EF66" s="294"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50" t="str">
        <f t="shared" ca="true" si="0"/>
        <v/>
      </c>
      <c r="D67" s="98"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8"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8"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8"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8"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8"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8"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8"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8"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8"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8"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8"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8"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8"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8"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8"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8"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8"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9"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9"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9"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9"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9"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9"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9"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9"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9"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9"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9"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9"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9"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9"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9"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9"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9"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9"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9"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9"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9"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9"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9"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9"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9"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9"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9"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9"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9"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9"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0"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0"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0"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0"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0"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0"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0"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0"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0"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0"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0"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0"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0"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0"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0"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0"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0"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0"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4"/>
      <c r="BS67" s="294" t="str">
        <f ca="true">+IF(OFFSET('Water Data'!$D$27,0,10*ROW('Water Data'!D61))="","",OFFSET('Water Data'!$D$27,0,10*ROW('Water Data'!D61)))</f>
        <v/>
      </c>
      <c r="BT67" s="294" t="str">
        <f ca="true">+IF(OFFSET('Water Data'!$D$28,0,10*ROW('Water Data'!D61))="","",OFFSET('Water Data'!$D$28,0,10*ROW('Water Data'!D61)))</f>
        <v/>
      </c>
      <c r="BU67" s="294" t="str">
        <f ca="true">+IF(OFFSET('Water Data'!$D$29,0,10*ROW('Water Data'!D61))="","",OFFSET('Water Data'!$D$29,0,10*ROW('Water Data'!D61)))</f>
        <v/>
      </c>
      <c r="BV67" s="294" t="str">
        <f ca="true">+IF(OFFSET('Water Data'!$E$27,0,10*ROW('Water Data'!E61))="","",OFFSET('Water Data'!$E$27,0,10*ROW('Water Data'!E61)))</f>
        <v/>
      </c>
      <c r="BW67" s="294" t="str">
        <f ca="true">+IF(OFFSET('Water Data'!$E$28,0,10*ROW('Water Data'!E61))="","",OFFSET('Water Data'!$E$28,0,10*ROW('Water Data'!E61)))</f>
        <v/>
      </c>
      <c r="BX67" s="294" t="str">
        <f ca="true">+IF(OFFSET('Water Data'!$E$29,0,10*ROW('Water Data'!E61))="","",OFFSET('Water Data'!$E$29,0,10*ROW('Water Data'!E61)))</f>
        <v/>
      </c>
      <c r="BY67" s="294" t="str">
        <f ca="true">+IF(OFFSET('Water Data'!$F$27,0,10*ROW('Water Data'!F61))="","",OFFSET('Water Data'!$F$27,0,10*ROW('Water Data'!F61)))</f>
        <v/>
      </c>
      <c r="BZ67" s="294" t="str">
        <f ca="true">+IF(OFFSET('Water Data'!$F$28,0,10*ROW('Water Data'!F61))="","",OFFSET('Water Data'!$F$28,0,10*ROW('Water Data'!F61)))</f>
        <v/>
      </c>
      <c r="CA67" s="294" t="str">
        <f ca="true">+IF(OFFSET('Water Data'!$F$29,0,10*ROW('Water Data'!F61))="","",OFFSET('Water Data'!$F$29,0,10*ROW('Water Data'!F61)))</f>
        <v/>
      </c>
      <c r="CB67" s="294" t="str">
        <f ca="true">+IF(OFFSET('Water Data'!$G$27,0,10*ROW('Water Data'!G61))="","",OFFSET('Water Data'!$G$27,0,10*ROW('Water Data'!G61)))</f>
        <v/>
      </c>
      <c r="CC67" s="294" t="str">
        <f ca="true">+IF(OFFSET('Water Data'!$G$28,0,10*ROW('Water Data'!G61))="","",OFFSET('Water Data'!$G$28,0,10*ROW('Water Data'!G61)))</f>
        <v/>
      </c>
      <c r="CD67" s="294" t="str">
        <f ca="true">+IF(OFFSET('Water Data'!$G$29,0,10*ROW('Water Data'!G61))="","",OFFSET('Water Data'!$G$29,0,10*ROW('Water Data'!G61)))</f>
        <v/>
      </c>
      <c r="CE67" s="294" t="str">
        <f ca="true">+IF(OFFSET('Water Data'!$H$27,0,10*ROW('Water Data'!H61))="","",OFFSET('Water Data'!$H$27,0,10*ROW('Water Data'!H61)))</f>
        <v/>
      </c>
      <c r="CF67" s="294" t="str">
        <f ca="true">+IF(OFFSET('Water Data'!$H$28,0,10*ROW('Water Data'!H61))="","",OFFSET('Water Data'!$H$28,0,10*ROW('Water Data'!H61)))</f>
        <v/>
      </c>
      <c r="CG67" s="294" t="str">
        <f ca="true">+IF(OFFSET('Water Data'!$H$29,0,10*ROW('Water Data'!H61))="","",OFFSET('Water Data'!$H$29,0,10*ROW('Water Data'!H61)))</f>
        <v/>
      </c>
      <c r="CH67" s="294" t="str">
        <f ca="true">+IF(OFFSET('Water Data'!$I$27,0,10*ROW('Water Data'!I61))="","",OFFSET('Water Data'!$I$27,0,10*ROW('Water Data'!I61)))</f>
        <v/>
      </c>
      <c r="CI67" s="294" t="str">
        <f ca="true">+IF(OFFSET('Water Data'!$I$28,0,10*ROW('Water Data'!I61))="","",OFFSET('Water Data'!$I$28,0,10*ROW('Water Data'!I61)))</f>
        <v/>
      </c>
      <c r="CJ67" s="294" t="str">
        <f ca="true">+IF(OFFSET('Water Data'!$I$29,0,10*ROW('Water Data'!I61))="","",OFFSET('Water Data'!$I$29,0,10*ROW('Water Data'!I61)))</f>
        <v/>
      </c>
      <c r="CK67" s="294" t="str">
        <f ca="true">+IF(OFFSET('Sanitation Data'!$D$28,0,10*ROW('Sanitation Data'!D61))="","",OFFSET('Sanitation Data'!$D$28,0,10*ROW('Sanitation Data'!D61)))</f>
        <v/>
      </c>
      <c r="CL67" s="294" t="str">
        <f ca="true">+IF(OFFSET('Sanitation Data'!$D$29,0,10*ROW('Sanitation Data'!D61))="","",OFFSET('Sanitation Data'!$D$29,0,10*ROW('Sanitation Data'!D61)))</f>
        <v/>
      </c>
      <c r="CM67" s="294" t="str">
        <f ca="true">+IF(OFFSET('Sanitation Data'!$D$30,0,10*ROW('Sanitation Data'!D61))="","",OFFSET('Sanitation Data'!$D$30,0,10*ROW('Sanitation Data'!D61)))</f>
        <v/>
      </c>
      <c r="CN67" s="294" t="str">
        <f ca="true">+IF(OFFSET('Sanitation Data'!$D$31,0,10*ROW('Sanitation Data'!D61))="","",OFFSET('Sanitation Data'!$D$31,0,10*ROW('Sanitation Data'!D61)))</f>
        <v/>
      </c>
      <c r="CO67" s="294" t="str">
        <f ca="true">+IF(OFFSET('Sanitation Data'!$D$32,0,10*ROW('Sanitation Data'!D61))="","",OFFSET('Sanitation Data'!$D$32,0,10*ROW('Sanitation Data'!D61)))</f>
        <v/>
      </c>
      <c r="CP67" s="294" t="str">
        <f ca="true">+IF(OFFSET('Sanitation Data'!$E$28,0,10*ROW('Sanitation Data'!E61))="","",OFFSET('Sanitation Data'!$E$28,0,10*ROW('Sanitation Data'!E61)))</f>
        <v/>
      </c>
      <c r="CQ67" s="294" t="str">
        <f ca="true">+IF(OFFSET('Sanitation Data'!$E$29,0,10*ROW('Sanitation Data'!E61))="","",OFFSET('Sanitation Data'!$E$29,0,10*ROW('Sanitation Data'!E61)))</f>
        <v/>
      </c>
      <c r="CR67" s="294" t="str">
        <f ca="true">+IF(OFFSET('Sanitation Data'!$E$30,0,10*ROW('Sanitation Data'!E61))="","",OFFSET('Sanitation Data'!$E$30,0,10*ROW('Sanitation Data'!E61)))</f>
        <v/>
      </c>
      <c r="CS67" s="294" t="str">
        <f ca="true">+IF(OFFSET('Sanitation Data'!$E$31,0,10*ROW('Sanitation Data'!E61))="","",OFFSET('Sanitation Data'!$E$31,0,10*ROW('Sanitation Data'!E61)))</f>
        <v/>
      </c>
      <c r="CT67" s="294" t="str">
        <f ca="true">+IF(OFFSET('Sanitation Data'!$E$32,0,10*ROW('Sanitation Data'!E61))="","",OFFSET('Sanitation Data'!$E$32,0,10*ROW('Sanitation Data'!E61)))</f>
        <v/>
      </c>
      <c r="CU67" s="294" t="str">
        <f ca="true">+IF(OFFSET('Sanitation Data'!$F$28,0,10*ROW('Sanitation Data'!F61))="","",OFFSET('Sanitation Data'!$F$28,0,10*ROW('Sanitation Data'!F61)))</f>
        <v/>
      </c>
      <c r="CV67" s="294" t="str">
        <f ca="true">+IF(OFFSET('Sanitation Data'!$F$29,0,10*ROW('Sanitation Data'!F61))="","",OFFSET('Sanitation Data'!$F$29,0,10*ROW('Sanitation Data'!F61)))</f>
        <v/>
      </c>
      <c r="CW67" s="294" t="str">
        <f ca="true">+IF(OFFSET('Sanitation Data'!$F$30,0,10*ROW('Sanitation Data'!F61))="","",OFFSET('Sanitation Data'!$F$30,0,10*ROW('Sanitation Data'!F61)))</f>
        <v/>
      </c>
      <c r="CX67" s="294" t="str">
        <f ca="true">+IF(OFFSET('Sanitation Data'!$F$31,0,10*ROW('Sanitation Data'!F61))="","",OFFSET('Sanitation Data'!$F$31,0,10*ROW('Sanitation Data'!F61)))</f>
        <v/>
      </c>
      <c r="CY67" s="294" t="str">
        <f ca="true">+IF(OFFSET('Sanitation Data'!$F$32,0,10*ROW('Sanitation Data'!F61))="","",OFFSET('Sanitation Data'!$F$32,0,10*ROW('Sanitation Data'!F61)))</f>
        <v/>
      </c>
      <c r="CZ67" s="294" t="str">
        <f ca="true">+IF(OFFSET('Sanitation Data'!$G$28,0,10*ROW('Sanitation Data'!G61))="","",OFFSET('Sanitation Data'!$G$28,0,10*ROW('Sanitation Data'!G61)))</f>
        <v/>
      </c>
      <c r="DA67" s="294" t="str">
        <f ca="true">+IF(OFFSET('Sanitation Data'!$G$29,0,10*ROW('Sanitation Data'!G61))="","",OFFSET('Sanitation Data'!$G$29,0,10*ROW('Sanitation Data'!G61)))</f>
        <v/>
      </c>
      <c r="DB67" s="294" t="str">
        <f ca="true">+IF(OFFSET('Sanitation Data'!$G$30,0,10*ROW('Sanitation Data'!G61))="","",OFFSET('Sanitation Data'!$G$30,0,10*ROW('Sanitation Data'!G61)))</f>
        <v/>
      </c>
      <c r="DC67" s="294" t="str">
        <f ca="true">+IF(OFFSET('Sanitation Data'!$G$31,0,10*ROW('Sanitation Data'!G61))="","",OFFSET('Sanitation Data'!$G$31,0,10*ROW('Sanitation Data'!G61)))</f>
        <v/>
      </c>
      <c r="DD67" s="294" t="str">
        <f ca="true">+IF(OFFSET('Sanitation Data'!$G$32,0,10*ROW('Sanitation Data'!G61))="","",OFFSET('Sanitation Data'!$G$32,0,10*ROW('Sanitation Data'!G61)))</f>
        <v/>
      </c>
      <c r="DE67" s="294" t="str">
        <f ca="true">+IF(OFFSET('Sanitation Data'!$H$28,0,10*ROW('Sanitation Data'!H61))="","",OFFSET('Sanitation Data'!$H$28,0,10*ROW('Sanitation Data'!H61)))</f>
        <v/>
      </c>
      <c r="DF67" s="294" t="str">
        <f ca="true">+IF(OFFSET('Sanitation Data'!$H$29,0,10*ROW('Sanitation Data'!H61))="","",OFFSET('Sanitation Data'!$H$29,0,10*ROW('Sanitation Data'!H61)))</f>
        <v/>
      </c>
      <c r="DG67" s="294" t="str">
        <f ca="true">+IF(OFFSET('Sanitation Data'!$H$30,0,10*ROW('Sanitation Data'!H61))="","",OFFSET('Sanitation Data'!$H$30,0,10*ROW('Sanitation Data'!H61)))</f>
        <v/>
      </c>
      <c r="DH67" s="294" t="str">
        <f ca="true">+IF(OFFSET('Sanitation Data'!$H$31,0,10*ROW('Sanitation Data'!H61))="","",OFFSET('Sanitation Data'!$H$31,0,10*ROW('Sanitation Data'!H61)))</f>
        <v/>
      </c>
      <c r="DI67" s="294" t="str">
        <f ca="true">+IF(OFFSET('Sanitation Data'!$H$32,0,10*ROW('Sanitation Data'!H61))="","",OFFSET('Sanitation Data'!$H$32,0,10*ROW('Sanitation Data'!H61)))</f>
        <v/>
      </c>
      <c r="DJ67" s="294" t="str">
        <f ca="true">+IF(OFFSET('Sanitation Data'!$I$28,0,10*ROW('Sanitation Data'!I61))="","",OFFSET('Sanitation Data'!$I$28,0,10*ROW('Sanitation Data'!I61)))</f>
        <v/>
      </c>
      <c r="DK67" s="294" t="str">
        <f ca="true">+IF(OFFSET('Sanitation Data'!$I$29,0,10*ROW('Sanitation Data'!I61))="","",OFFSET('Sanitation Data'!$I$29,0,10*ROW('Sanitation Data'!I61)))</f>
        <v/>
      </c>
      <c r="DL67" s="294" t="str">
        <f ca="true">+IF(OFFSET('Sanitation Data'!$I$30,0,10*ROW('Sanitation Data'!I61))="","",OFFSET('Sanitation Data'!$I$30,0,10*ROW('Sanitation Data'!I61)))</f>
        <v/>
      </c>
      <c r="DM67" s="294" t="str">
        <f ca="true">+IF(OFFSET('Sanitation Data'!$I$31,0,10*ROW('Sanitation Data'!I61))="","",OFFSET('Sanitation Data'!$I$31,0,10*ROW('Sanitation Data'!I61)))</f>
        <v/>
      </c>
      <c r="DN67" s="294" t="str">
        <f ca="true">+IF(OFFSET('Sanitation Data'!$I$32,0,10*ROW('Sanitation Data'!I61))="","",OFFSET('Sanitation Data'!$I$32,0,10*ROW('Sanitation Data'!I61)))</f>
        <v/>
      </c>
      <c r="DO67" s="294" t="str">
        <f ca="true">+IF(OFFSET('Hygiene Data'!$D$11,0,10*ROW('Hygiene Data'!D61))="","",OFFSET('Hygiene Data'!$D$11,0,10*ROW('Hygiene Data'!D61)))</f>
        <v/>
      </c>
      <c r="DP67" s="294" t="str">
        <f ca="true">+IF(OFFSET('Hygiene Data'!$D$12,0,10*ROW('Hygiene Data'!D61))="","",OFFSET('Hygiene Data'!$D$12,0,10*ROW('Hygiene Data'!D61)))</f>
        <v/>
      </c>
      <c r="DQ67" s="294" t="str">
        <f ca="true">+IF(OFFSET('Hygiene Data'!$D$13,0,10*ROW('Hygiene Data'!D61))="","",OFFSET('Hygiene Data'!$D$13,0,10*ROW('Hygiene Data'!D61)))</f>
        <v/>
      </c>
      <c r="DR67" s="294" t="str">
        <f ca="true">+IF(OFFSET('Hygiene Data'!$E$11,0,10*ROW('Hygiene Data'!E61))="","",OFFSET('Hygiene Data'!$E$11,0,10*ROW('Hygiene Data'!E61)))</f>
        <v/>
      </c>
      <c r="DS67" s="294" t="str">
        <f ca="true">+IF(OFFSET('Hygiene Data'!$E$12,0,10*ROW('Hygiene Data'!E61))="","",OFFSET('Hygiene Data'!$E$12,0,10*ROW('Hygiene Data'!E61)))</f>
        <v/>
      </c>
      <c r="DT67" s="294" t="str">
        <f ca="true">+IF(OFFSET('Hygiene Data'!$E$13,0,10*ROW('Hygiene Data'!E61))="","",OFFSET('Hygiene Data'!$E$13,0,10*ROW('Hygiene Data'!E61)))</f>
        <v/>
      </c>
      <c r="DU67" s="294" t="str">
        <f ca="true">+IF(OFFSET('Hygiene Data'!$F$11,0,10*ROW('Hygiene Data'!F61))="","",OFFSET('Hygiene Data'!$F$11,0,10*ROW('Hygiene Data'!F61)))</f>
        <v/>
      </c>
      <c r="DV67" s="294" t="str">
        <f ca="true">+IF(OFFSET('Hygiene Data'!$F$12,0,10*ROW('Hygiene Data'!F61))="","",OFFSET('Hygiene Data'!$F$12,0,10*ROW('Hygiene Data'!F61)))</f>
        <v/>
      </c>
      <c r="DW67" s="294" t="str">
        <f ca="true">+IF(OFFSET('Hygiene Data'!$F$13,0,10*ROW('Hygiene Data'!F61))="","",OFFSET('Hygiene Data'!$F$13,0,10*ROW('Hygiene Data'!F61)))</f>
        <v/>
      </c>
      <c r="DX67" s="294" t="str">
        <f ca="true">+IF(OFFSET('Hygiene Data'!$G$11,0,10*ROW('Hygiene Data'!G61))="","",OFFSET('Hygiene Data'!$G$11,0,10*ROW('Hygiene Data'!G61)))</f>
        <v/>
      </c>
      <c r="DY67" s="294" t="str">
        <f ca="true">+IF(OFFSET('Hygiene Data'!$G$12,0,10*ROW('Hygiene Data'!G61))="","",OFFSET('Hygiene Data'!$G$12,0,10*ROW('Hygiene Data'!G61)))</f>
        <v/>
      </c>
      <c r="DZ67" s="294" t="str">
        <f ca="true">+IF(OFFSET('Hygiene Data'!$G$13,0,10*ROW('Hygiene Data'!G61))="","",OFFSET('Hygiene Data'!$G$13,0,10*ROW('Hygiene Data'!G61)))</f>
        <v/>
      </c>
      <c r="EA67" s="294" t="str">
        <f ca="true">+IF(OFFSET('Hygiene Data'!$H$11,0,10*ROW('Hygiene Data'!H61))="","",OFFSET('Hygiene Data'!$H$11,0,10*ROW('Hygiene Data'!H61)))</f>
        <v/>
      </c>
      <c r="EB67" s="294" t="str">
        <f ca="true">+IF(OFFSET('Hygiene Data'!$H$12,0,10*ROW('Hygiene Data'!H61))="","",OFFSET('Hygiene Data'!$H$12,0,10*ROW('Hygiene Data'!H61)))</f>
        <v/>
      </c>
      <c r="EC67" s="294" t="str">
        <f ca="true">+IF(OFFSET('Hygiene Data'!$H$13,0,10*ROW('Hygiene Data'!H61))="","",OFFSET('Hygiene Data'!$H$13,0,10*ROW('Hygiene Data'!H61)))</f>
        <v/>
      </c>
      <c r="ED67" s="294" t="str">
        <f ca="true">+IF(OFFSET('Hygiene Data'!$I$11,0,10*ROW('Hygiene Data'!I61))="","",OFFSET('Hygiene Data'!$I$11,0,10*ROW('Hygiene Data'!I61)))</f>
        <v/>
      </c>
      <c r="EE67" s="294" t="str">
        <f ca="true">+IF(OFFSET('Hygiene Data'!$I$12,0,10*ROW('Hygiene Data'!I61))="","",OFFSET('Hygiene Data'!$I$12,0,10*ROW('Hygiene Data'!I61)))</f>
        <v/>
      </c>
      <c r="EF67" s="294"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50" t="str">
        <f t="shared" ca="true" si="0"/>
        <v/>
      </c>
      <c r="D68" s="98"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8"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8"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8"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8"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8"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8"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8"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8"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8"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8"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8"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8"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8"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8"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8"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8"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8"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9"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9"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9"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9"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9"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9"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9"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9"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9"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9"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9"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9"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9"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9"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9"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9"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9"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9"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9"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9"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9"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9"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9"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9"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9"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9"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9"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9"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9"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9"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0"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0"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0"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0"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0"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0"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0"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0"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0"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0"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0"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0"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0"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0"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0"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0"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0"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0"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4"/>
      <c r="BS68" s="294" t="str">
        <f ca="true">+IF(OFFSET('Water Data'!$D$27,0,10*ROW('Water Data'!D62))="","",OFFSET('Water Data'!$D$27,0,10*ROW('Water Data'!D62)))</f>
        <v/>
      </c>
      <c r="BT68" s="294" t="str">
        <f ca="true">+IF(OFFSET('Water Data'!$D$28,0,10*ROW('Water Data'!D62))="","",OFFSET('Water Data'!$D$28,0,10*ROW('Water Data'!D62)))</f>
        <v/>
      </c>
      <c r="BU68" s="294" t="str">
        <f ca="true">+IF(OFFSET('Water Data'!$D$29,0,10*ROW('Water Data'!D62))="","",OFFSET('Water Data'!$D$29,0,10*ROW('Water Data'!D62)))</f>
        <v/>
      </c>
      <c r="BV68" s="294" t="str">
        <f ca="true">+IF(OFFSET('Water Data'!$E$27,0,10*ROW('Water Data'!E62))="","",OFFSET('Water Data'!$E$27,0,10*ROW('Water Data'!E62)))</f>
        <v/>
      </c>
      <c r="BW68" s="294" t="str">
        <f ca="true">+IF(OFFSET('Water Data'!$E$28,0,10*ROW('Water Data'!E62))="","",OFFSET('Water Data'!$E$28,0,10*ROW('Water Data'!E62)))</f>
        <v/>
      </c>
      <c r="BX68" s="294" t="str">
        <f ca="true">+IF(OFFSET('Water Data'!$E$29,0,10*ROW('Water Data'!E62))="","",OFFSET('Water Data'!$E$29,0,10*ROW('Water Data'!E62)))</f>
        <v/>
      </c>
      <c r="BY68" s="294" t="str">
        <f ca="true">+IF(OFFSET('Water Data'!$F$27,0,10*ROW('Water Data'!F62))="","",OFFSET('Water Data'!$F$27,0,10*ROW('Water Data'!F62)))</f>
        <v/>
      </c>
      <c r="BZ68" s="294" t="str">
        <f ca="true">+IF(OFFSET('Water Data'!$F$28,0,10*ROW('Water Data'!F62))="","",OFFSET('Water Data'!$F$28,0,10*ROW('Water Data'!F62)))</f>
        <v/>
      </c>
      <c r="CA68" s="294" t="str">
        <f ca="true">+IF(OFFSET('Water Data'!$F$29,0,10*ROW('Water Data'!F62))="","",OFFSET('Water Data'!$F$29,0,10*ROW('Water Data'!F62)))</f>
        <v/>
      </c>
      <c r="CB68" s="294" t="str">
        <f ca="true">+IF(OFFSET('Water Data'!$G$27,0,10*ROW('Water Data'!G62))="","",OFFSET('Water Data'!$G$27,0,10*ROW('Water Data'!G62)))</f>
        <v/>
      </c>
      <c r="CC68" s="294" t="str">
        <f ca="true">+IF(OFFSET('Water Data'!$G$28,0,10*ROW('Water Data'!G62))="","",OFFSET('Water Data'!$G$28,0,10*ROW('Water Data'!G62)))</f>
        <v/>
      </c>
      <c r="CD68" s="294" t="str">
        <f ca="true">+IF(OFFSET('Water Data'!$G$29,0,10*ROW('Water Data'!G62))="","",OFFSET('Water Data'!$G$29,0,10*ROW('Water Data'!G62)))</f>
        <v/>
      </c>
      <c r="CE68" s="294" t="str">
        <f ca="true">+IF(OFFSET('Water Data'!$H$27,0,10*ROW('Water Data'!H62))="","",OFFSET('Water Data'!$H$27,0,10*ROW('Water Data'!H62)))</f>
        <v/>
      </c>
      <c r="CF68" s="294" t="str">
        <f ca="true">+IF(OFFSET('Water Data'!$H$28,0,10*ROW('Water Data'!H62))="","",OFFSET('Water Data'!$H$28,0,10*ROW('Water Data'!H62)))</f>
        <v/>
      </c>
      <c r="CG68" s="294" t="str">
        <f ca="true">+IF(OFFSET('Water Data'!$H$29,0,10*ROW('Water Data'!H62))="","",OFFSET('Water Data'!$H$29,0,10*ROW('Water Data'!H62)))</f>
        <v/>
      </c>
      <c r="CH68" s="294" t="str">
        <f ca="true">+IF(OFFSET('Water Data'!$I$27,0,10*ROW('Water Data'!I62))="","",OFFSET('Water Data'!$I$27,0,10*ROW('Water Data'!I62)))</f>
        <v/>
      </c>
      <c r="CI68" s="294" t="str">
        <f ca="true">+IF(OFFSET('Water Data'!$I$28,0,10*ROW('Water Data'!I62))="","",OFFSET('Water Data'!$I$28,0,10*ROW('Water Data'!I62)))</f>
        <v/>
      </c>
      <c r="CJ68" s="294" t="str">
        <f ca="true">+IF(OFFSET('Water Data'!$I$29,0,10*ROW('Water Data'!I62))="","",OFFSET('Water Data'!$I$29,0,10*ROW('Water Data'!I62)))</f>
        <v/>
      </c>
      <c r="CK68" s="294" t="str">
        <f ca="true">+IF(OFFSET('Sanitation Data'!$D$28,0,10*ROW('Sanitation Data'!D62))="","",OFFSET('Sanitation Data'!$D$28,0,10*ROW('Sanitation Data'!D62)))</f>
        <v/>
      </c>
      <c r="CL68" s="294" t="str">
        <f ca="true">+IF(OFFSET('Sanitation Data'!$D$29,0,10*ROW('Sanitation Data'!D62))="","",OFFSET('Sanitation Data'!$D$29,0,10*ROW('Sanitation Data'!D62)))</f>
        <v/>
      </c>
      <c r="CM68" s="294" t="str">
        <f ca="true">+IF(OFFSET('Sanitation Data'!$D$30,0,10*ROW('Sanitation Data'!D62))="","",OFFSET('Sanitation Data'!$D$30,0,10*ROW('Sanitation Data'!D62)))</f>
        <v/>
      </c>
      <c r="CN68" s="294" t="str">
        <f ca="true">+IF(OFFSET('Sanitation Data'!$D$31,0,10*ROW('Sanitation Data'!D62))="","",OFFSET('Sanitation Data'!$D$31,0,10*ROW('Sanitation Data'!D62)))</f>
        <v/>
      </c>
      <c r="CO68" s="294" t="str">
        <f ca="true">+IF(OFFSET('Sanitation Data'!$D$32,0,10*ROW('Sanitation Data'!D62))="","",OFFSET('Sanitation Data'!$D$32,0,10*ROW('Sanitation Data'!D62)))</f>
        <v/>
      </c>
      <c r="CP68" s="294" t="str">
        <f ca="true">+IF(OFFSET('Sanitation Data'!$E$28,0,10*ROW('Sanitation Data'!E62))="","",OFFSET('Sanitation Data'!$E$28,0,10*ROW('Sanitation Data'!E62)))</f>
        <v/>
      </c>
      <c r="CQ68" s="294" t="str">
        <f ca="true">+IF(OFFSET('Sanitation Data'!$E$29,0,10*ROW('Sanitation Data'!E62))="","",OFFSET('Sanitation Data'!$E$29,0,10*ROW('Sanitation Data'!E62)))</f>
        <v/>
      </c>
      <c r="CR68" s="294" t="str">
        <f ca="true">+IF(OFFSET('Sanitation Data'!$E$30,0,10*ROW('Sanitation Data'!E62))="","",OFFSET('Sanitation Data'!$E$30,0,10*ROW('Sanitation Data'!E62)))</f>
        <v/>
      </c>
      <c r="CS68" s="294" t="str">
        <f ca="true">+IF(OFFSET('Sanitation Data'!$E$31,0,10*ROW('Sanitation Data'!E62))="","",OFFSET('Sanitation Data'!$E$31,0,10*ROW('Sanitation Data'!E62)))</f>
        <v/>
      </c>
      <c r="CT68" s="294" t="str">
        <f ca="true">+IF(OFFSET('Sanitation Data'!$E$32,0,10*ROW('Sanitation Data'!E62))="","",OFFSET('Sanitation Data'!$E$32,0,10*ROW('Sanitation Data'!E62)))</f>
        <v/>
      </c>
      <c r="CU68" s="294" t="str">
        <f ca="true">+IF(OFFSET('Sanitation Data'!$F$28,0,10*ROW('Sanitation Data'!F62))="","",OFFSET('Sanitation Data'!$F$28,0,10*ROW('Sanitation Data'!F62)))</f>
        <v/>
      </c>
      <c r="CV68" s="294" t="str">
        <f ca="true">+IF(OFFSET('Sanitation Data'!$F$29,0,10*ROW('Sanitation Data'!F62))="","",OFFSET('Sanitation Data'!$F$29,0,10*ROW('Sanitation Data'!F62)))</f>
        <v/>
      </c>
      <c r="CW68" s="294" t="str">
        <f ca="true">+IF(OFFSET('Sanitation Data'!$F$30,0,10*ROW('Sanitation Data'!F62))="","",OFFSET('Sanitation Data'!$F$30,0,10*ROW('Sanitation Data'!F62)))</f>
        <v/>
      </c>
      <c r="CX68" s="294" t="str">
        <f ca="true">+IF(OFFSET('Sanitation Data'!$F$31,0,10*ROW('Sanitation Data'!F62))="","",OFFSET('Sanitation Data'!$F$31,0,10*ROW('Sanitation Data'!F62)))</f>
        <v/>
      </c>
      <c r="CY68" s="294" t="str">
        <f ca="true">+IF(OFFSET('Sanitation Data'!$F$32,0,10*ROW('Sanitation Data'!F62))="","",OFFSET('Sanitation Data'!$F$32,0,10*ROW('Sanitation Data'!F62)))</f>
        <v/>
      </c>
      <c r="CZ68" s="294" t="str">
        <f ca="true">+IF(OFFSET('Sanitation Data'!$G$28,0,10*ROW('Sanitation Data'!G62))="","",OFFSET('Sanitation Data'!$G$28,0,10*ROW('Sanitation Data'!G62)))</f>
        <v/>
      </c>
      <c r="DA68" s="294" t="str">
        <f ca="true">+IF(OFFSET('Sanitation Data'!$G$29,0,10*ROW('Sanitation Data'!G62))="","",OFFSET('Sanitation Data'!$G$29,0,10*ROW('Sanitation Data'!G62)))</f>
        <v/>
      </c>
      <c r="DB68" s="294" t="str">
        <f ca="true">+IF(OFFSET('Sanitation Data'!$G$30,0,10*ROW('Sanitation Data'!G62))="","",OFFSET('Sanitation Data'!$G$30,0,10*ROW('Sanitation Data'!G62)))</f>
        <v/>
      </c>
      <c r="DC68" s="294" t="str">
        <f ca="true">+IF(OFFSET('Sanitation Data'!$G$31,0,10*ROW('Sanitation Data'!G62))="","",OFFSET('Sanitation Data'!$G$31,0,10*ROW('Sanitation Data'!G62)))</f>
        <v/>
      </c>
      <c r="DD68" s="294" t="str">
        <f ca="true">+IF(OFFSET('Sanitation Data'!$G$32,0,10*ROW('Sanitation Data'!G62))="","",OFFSET('Sanitation Data'!$G$32,0,10*ROW('Sanitation Data'!G62)))</f>
        <v/>
      </c>
      <c r="DE68" s="294" t="str">
        <f ca="true">+IF(OFFSET('Sanitation Data'!$H$28,0,10*ROW('Sanitation Data'!H62))="","",OFFSET('Sanitation Data'!$H$28,0,10*ROW('Sanitation Data'!H62)))</f>
        <v/>
      </c>
      <c r="DF68" s="294" t="str">
        <f ca="true">+IF(OFFSET('Sanitation Data'!$H$29,0,10*ROW('Sanitation Data'!H62))="","",OFFSET('Sanitation Data'!$H$29,0,10*ROW('Sanitation Data'!H62)))</f>
        <v/>
      </c>
      <c r="DG68" s="294" t="str">
        <f ca="true">+IF(OFFSET('Sanitation Data'!$H$30,0,10*ROW('Sanitation Data'!H62))="","",OFFSET('Sanitation Data'!$H$30,0,10*ROW('Sanitation Data'!H62)))</f>
        <v/>
      </c>
      <c r="DH68" s="294" t="str">
        <f ca="true">+IF(OFFSET('Sanitation Data'!$H$31,0,10*ROW('Sanitation Data'!H62))="","",OFFSET('Sanitation Data'!$H$31,0,10*ROW('Sanitation Data'!H62)))</f>
        <v/>
      </c>
      <c r="DI68" s="294" t="str">
        <f ca="true">+IF(OFFSET('Sanitation Data'!$H$32,0,10*ROW('Sanitation Data'!H62))="","",OFFSET('Sanitation Data'!$H$32,0,10*ROW('Sanitation Data'!H62)))</f>
        <v/>
      </c>
      <c r="DJ68" s="294" t="str">
        <f ca="true">+IF(OFFSET('Sanitation Data'!$I$28,0,10*ROW('Sanitation Data'!I62))="","",OFFSET('Sanitation Data'!$I$28,0,10*ROW('Sanitation Data'!I62)))</f>
        <v/>
      </c>
      <c r="DK68" s="294" t="str">
        <f ca="true">+IF(OFFSET('Sanitation Data'!$I$29,0,10*ROW('Sanitation Data'!I62))="","",OFFSET('Sanitation Data'!$I$29,0,10*ROW('Sanitation Data'!I62)))</f>
        <v/>
      </c>
      <c r="DL68" s="294" t="str">
        <f ca="true">+IF(OFFSET('Sanitation Data'!$I$30,0,10*ROW('Sanitation Data'!I62))="","",OFFSET('Sanitation Data'!$I$30,0,10*ROW('Sanitation Data'!I62)))</f>
        <v/>
      </c>
      <c r="DM68" s="294" t="str">
        <f ca="true">+IF(OFFSET('Sanitation Data'!$I$31,0,10*ROW('Sanitation Data'!I62))="","",OFFSET('Sanitation Data'!$I$31,0,10*ROW('Sanitation Data'!I62)))</f>
        <v/>
      </c>
      <c r="DN68" s="294" t="str">
        <f ca="true">+IF(OFFSET('Sanitation Data'!$I$32,0,10*ROW('Sanitation Data'!I62))="","",OFFSET('Sanitation Data'!$I$32,0,10*ROW('Sanitation Data'!I62)))</f>
        <v/>
      </c>
      <c r="DO68" s="294" t="str">
        <f ca="true">+IF(OFFSET('Hygiene Data'!$D$11,0,10*ROW('Hygiene Data'!D62))="","",OFFSET('Hygiene Data'!$D$11,0,10*ROW('Hygiene Data'!D62)))</f>
        <v/>
      </c>
      <c r="DP68" s="294" t="str">
        <f ca="true">+IF(OFFSET('Hygiene Data'!$D$12,0,10*ROW('Hygiene Data'!D62))="","",OFFSET('Hygiene Data'!$D$12,0,10*ROW('Hygiene Data'!D62)))</f>
        <v/>
      </c>
      <c r="DQ68" s="294" t="str">
        <f ca="true">+IF(OFFSET('Hygiene Data'!$D$13,0,10*ROW('Hygiene Data'!D62))="","",OFFSET('Hygiene Data'!$D$13,0,10*ROW('Hygiene Data'!D62)))</f>
        <v/>
      </c>
      <c r="DR68" s="294" t="str">
        <f ca="true">+IF(OFFSET('Hygiene Data'!$E$11,0,10*ROW('Hygiene Data'!E62))="","",OFFSET('Hygiene Data'!$E$11,0,10*ROW('Hygiene Data'!E62)))</f>
        <v/>
      </c>
      <c r="DS68" s="294" t="str">
        <f ca="true">+IF(OFFSET('Hygiene Data'!$E$12,0,10*ROW('Hygiene Data'!E62))="","",OFFSET('Hygiene Data'!$E$12,0,10*ROW('Hygiene Data'!E62)))</f>
        <v/>
      </c>
      <c r="DT68" s="294" t="str">
        <f ca="true">+IF(OFFSET('Hygiene Data'!$E$13,0,10*ROW('Hygiene Data'!E62))="","",OFFSET('Hygiene Data'!$E$13,0,10*ROW('Hygiene Data'!E62)))</f>
        <v/>
      </c>
      <c r="DU68" s="294" t="str">
        <f ca="true">+IF(OFFSET('Hygiene Data'!$F$11,0,10*ROW('Hygiene Data'!F62))="","",OFFSET('Hygiene Data'!$F$11,0,10*ROW('Hygiene Data'!F62)))</f>
        <v/>
      </c>
      <c r="DV68" s="294" t="str">
        <f ca="true">+IF(OFFSET('Hygiene Data'!$F$12,0,10*ROW('Hygiene Data'!F62))="","",OFFSET('Hygiene Data'!$F$12,0,10*ROW('Hygiene Data'!F62)))</f>
        <v/>
      </c>
      <c r="DW68" s="294" t="str">
        <f ca="true">+IF(OFFSET('Hygiene Data'!$F$13,0,10*ROW('Hygiene Data'!F62))="","",OFFSET('Hygiene Data'!$F$13,0,10*ROW('Hygiene Data'!F62)))</f>
        <v/>
      </c>
      <c r="DX68" s="294" t="str">
        <f ca="true">+IF(OFFSET('Hygiene Data'!$G$11,0,10*ROW('Hygiene Data'!G62))="","",OFFSET('Hygiene Data'!$G$11,0,10*ROW('Hygiene Data'!G62)))</f>
        <v/>
      </c>
      <c r="DY68" s="294" t="str">
        <f ca="true">+IF(OFFSET('Hygiene Data'!$G$12,0,10*ROW('Hygiene Data'!G62))="","",OFFSET('Hygiene Data'!$G$12,0,10*ROW('Hygiene Data'!G62)))</f>
        <v/>
      </c>
      <c r="DZ68" s="294" t="str">
        <f ca="true">+IF(OFFSET('Hygiene Data'!$G$13,0,10*ROW('Hygiene Data'!G62))="","",OFFSET('Hygiene Data'!$G$13,0,10*ROW('Hygiene Data'!G62)))</f>
        <v/>
      </c>
      <c r="EA68" s="294" t="str">
        <f ca="true">+IF(OFFSET('Hygiene Data'!$H$11,0,10*ROW('Hygiene Data'!H62))="","",OFFSET('Hygiene Data'!$H$11,0,10*ROW('Hygiene Data'!H62)))</f>
        <v/>
      </c>
      <c r="EB68" s="294" t="str">
        <f ca="true">+IF(OFFSET('Hygiene Data'!$H$12,0,10*ROW('Hygiene Data'!H62))="","",OFFSET('Hygiene Data'!$H$12,0,10*ROW('Hygiene Data'!H62)))</f>
        <v/>
      </c>
      <c r="EC68" s="294" t="str">
        <f ca="true">+IF(OFFSET('Hygiene Data'!$H$13,0,10*ROW('Hygiene Data'!H62))="","",OFFSET('Hygiene Data'!$H$13,0,10*ROW('Hygiene Data'!H62)))</f>
        <v/>
      </c>
      <c r="ED68" s="294" t="str">
        <f ca="true">+IF(OFFSET('Hygiene Data'!$I$11,0,10*ROW('Hygiene Data'!I62))="","",OFFSET('Hygiene Data'!$I$11,0,10*ROW('Hygiene Data'!I62)))</f>
        <v/>
      </c>
      <c r="EE68" s="294" t="str">
        <f ca="true">+IF(OFFSET('Hygiene Data'!$I$12,0,10*ROW('Hygiene Data'!I62))="","",OFFSET('Hygiene Data'!$I$12,0,10*ROW('Hygiene Data'!I62)))</f>
        <v/>
      </c>
      <c r="EF68" s="294"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50" t="str">
        <f t="shared" ca="true" si="0"/>
        <v/>
      </c>
      <c r="D69" s="98"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8"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8"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8"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8"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8"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8"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8"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8"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8"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8"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8"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8"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8"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8"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8"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8"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8"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9"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9"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9"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9"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9"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9"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9"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9"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9"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9"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9"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9"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9"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9"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9"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9"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9"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9"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9"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9"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9"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9"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9"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9"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9"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9"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9"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9"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9"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9"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0"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0"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0"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0"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0"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0"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0"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0"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0"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0"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0"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0"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0"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0"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0"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0"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0"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0"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4"/>
      <c r="BS69" s="294" t="str">
        <f ca="true">+IF(OFFSET('Water Data'!$D$27,0,10*ROW('Water Data'!D63))="","",OFFSET('Water Data'!$D$27,0,10*ROW('Water Data'!D63)))</f>
        <v/>
      </c>
      <c r="BT69" s="294" t="str">
        <f ca="true">+IF(OFFSET('Water Data'!$D$28,0,10*ROW('Water Data'!D63))="","",OFFSET('Water Data'!$D$28,0,10*ROW('Water Data'!D63)))</f>
        <v/>
      </c>
      <c r="BU69" s="294" t="str">
        <f ca="true">+IF(OFFSET('Water Data'!$D$29,0,10*ROW('Water Data'!D63))="","",OFFSET('Water Data'!$D$29,0,10*ROW('Water Data'!D63)))</f>
        <v/>
      </c>
      <c r="BV69" s="294" t="str">
        <f ca="true">+IF(OFFSET('Water Data'!$E$27,0,10*ROW('Water Data'!E63))="","",OFFSET('Water Data'!$E$27,0,10*ROW('Water Data'!E63)))</f>
        <v/>
      </c>
      <c r="BW69" s="294" t="str">
        <f ca="true">+IF(OFFSET('Water Data'!$E$28,0,10*ROW('Water Data'!E63))="","",OFFSET('Water Data'!$E$28,0,10*ROW('Water Data'!E63)))</f>
        <v/>
      </c>
      <c r="BX69" s="294" t="str">
        <f ca="true">+IF(OFFSET('Water Data'!$E$29,0,10*ROW('Water Data'!E63))="","",OFFSET('Water Data'!$E$29,0,10*ROW('Water Data'!E63)))</f>
        <v/>
      </c>
      <c r="BY69" s="294" t="str">
        <f ca="true">+IF(OFFSET('Water Data'!$F$27,0,10*ROW('Water Data'!F63))="","",OFFSET('Water Data'!$F$27,0,10*ROW('Water Data'!F63)))</f>
        <v/>
      </c>
      <c r="BZ69" s="294" t="str">
        <f ca="true">+IF(OFFSET('Water Data'!$F$28,0,10*ROW('Water Data'!F63))="","",OFFSET('Water Data'!$F$28,0,10*ROW('Water Data'!F63)))</f>
        <v/>
      </c>
      <c r="CA69" s="294" t="str">
        <f ca="true">+IF(OFFSET('Water Data'!$F$29,0,10*ROW('Water Data'!F63))="","",OFFSET('Water Data'!$F$29,0,10*ROW('Water Data'!F63)))</f>
        <v/>
      </c>
      <c r="CB69" s="294" t="str">
        <f ca="true">+IF(OFFSET('Water Data'!$G$27,0,10*ROW('Water Data'!G63))="","",OFFSET('Water Data'!$G$27,0,10*ROW('Water Data'!G63)))</f>
        <v/>
      </c>
      <c r="CC69" s="294" t="str">
        <f ca="true">+IF(OFFSET('Water Data'!$G$28,0,10*ROW('Water Data'!G63))="","",OFFSET('Water Data'!$G$28,0,10*ROW('Water Data'!G63)))</f>
        <v/>
      </c>
      <c r="CD69" s="294" t="str">
        <f ca="true">+IF(OFFSET('Water Data'!$G$29,0,10*ROW('Water Data'!G63))="","",OFFSET('Water Data'!$G$29,0,10*ROW('Water Data'!G63)))</f>
        <v/>
      </c>
      <c r="CE69" s="294" t="str">
        <f ca="true">+IF(OFFSET('Water Data'!$H$27,0,10*ROW('Water Data'!H63))="","",OFFSET('Water Data'!$H$27,0,10*ROW('Water Data'!H63)))</f>
        <v/>
      </c>
      <c r="CF69" s="294" t="str">
        <f ca="true">+IF(OFFSET('Water Data'!$H$28,0,10*ROW('Water Data'!H63))="","",OFFSET('Water Data'!$H$28,0,10*ROW('Water Data'!H63)))</f>
        <v/>
      </c>
      <c r="CG69" s="294" t="str">
        <f ca="true">+IF(OFFSET('Water Data'!$H$29,0,10*ROW('Water Data'!H63))="","",OFFSET('Water Data'!$H$29,0,10*ROW('Water Data'!H63)))</f>
        <v/>
      </c>
      <c r="CH69" s="294" t="str">
        <f ca="true">+IF(OFFSET('Water Data'!$I$27,0,10*ROW('Water Data'!I63))="","",OFFSET('Water Data'!$I$27,0,10*ROW('Water Data'!I63)))</f>
        <v/>
      </c>
      <c r="CI69" s="294" t="str">
        <f ca="true">+IF(OFFSET('Water Data'!$I$28,0,10*ROW('Water Data'!I63))="","",OFFSET('Water Data'!$I$28,0,10*ROW('Water Data'!I63)))</f>
        <v/>
      </c>
      <c r="CJ69" s="294" t="str">
        <f ca="true">+IF(OFFSET('Water Data'!$I$29,0,10*ROW('Water Data'!I63))="","",OFFSET('Water Data'!$I$29,0,10*ROW('Water Data'!I63)))</f>
        <v/>
      </c>
      <c r="CK69" s="294" t="str">
        <f ca="true">+IF(OFFSET('Sanitation Data'!$D$28,0,10*ROW('Sanitation Data'!D63))="","",OFFSET('Sanitation Data'!$D$28,0,10*ROW('Sanitation Data'!D63)))</f>
        <v/>
      </c>
      <c r="CL69" s="294" t="str">
        <f ca="true">+IF(OFFSET('Sanitation Data'!$D$29,0,10*ROW('Sanitation Data'!D63))="","",OFFSET('Sanitation Data'!$D$29,0,10*ROW('Sanitation Data'!D63)))</f>
        <v/>
      </c>
      <c r="CM69" s="294" t="str">
        <f ca="true">+IF(OFFSET('Sanitation Data'!$D$30,0,10*ROW('Sanitation Data'!D63))="","",OFFSET('Sanitation Data'!$D$30,0,10*ROW('Sanitation Data'!D63)))</f>
        <v/>
      </c>
      <c r="CN69" s="294" t="str">
        <f ca="true">+IF(OFFSET('Sanitation Data'!$D$31,0,10*ROW('Sanitation Data'!D63))="","",OFFSET('Sanitation Data'!$D$31,0,10*ROW('Sanitation Data'!D63)))</f>
        <v/>
      </c>
      <c r="CO69" s="294" t="str">
        <f ca="true">+IF(OFFSET('Sanitation Data'!$D$32,0,10*ROW('Sanitation Data'!D63))="","",OFFSET('Sanitation Data'!$D$32,0,10*ROW('Sanitation Data'!D63)))</f>
        <v/>
      </c>
      <c r="CP69" s="294" t="str">
        <f ca="true">+IF(OFFSET('Sanitation Data'!$E$28,0,10*ROW('Sanitation Data'!E63))="","",OFFSET('Sanitation Data'!$E$28,0,10*ROW('Sanitation Data'!E63)))</f>
        <v/>
      </c>
      <c r="CQ69" s="294" t="str">
        <f ca="true">+IF(OFFSET('Sanitation Data'!$E$29,0,10*ROW('Sanitation Data'!E63))="","",OFFSET('Sanitation Data'!$E$29,0,10*ROW('Sanitation Data'!E63)))</f>
        <v/>
      </c>
      <c r="CR69" s="294" t="str">
        <f ca="true">+IF(OFFSET('Sanitation Data'!$E$30,0,10*ROW('Sanitation Data'!E63))="","",OFFSET('Sanitation Data'!$E$30,0,10*ROW('Sanitation Data'!E63)))</f>
        <v/>
      </c>
      <c r="CS69" s="294" t="str">
        <f ca="true">+IF(OFFSET('Sanitation Data'!$E$31,0,10*ROW('Sanitation Data'!E63))="","",OFFSET('Sanitation Data'!$E$31,0,10*ROW('Sanitation Data'!E63)))</f>
        <v/>
      </c>
      <c r="CT69" s="294" t="str">
        <f ca="true">+IF(OFFSET('Sanitation Data'!$E$32,0,10*ROW('Sanitation Data'!E63))="","",OFFSET('Sanitation Data'!$E$32,0,10*ROW('Sanitation Data'!E63)))</f>
        <v/>
      </c>
      <c r="CU69" s="294" t="str">
        <f ca="true">+IF(OFFSET('Sanitation Data'!$F$28,0,10*ROW('Sanitation Data'!F63))="","",OFFSET('Sanitation Data'!$F$28,0,10*ROW('Sanitation Data'!F63)))</f>
        <v/>
      </c>
      <c r="CV69" s="294" t="str">
        <f ca="true">+IF(OFFSET('Sanitation Data'!$F$29,0,10*ROW('Sanitation Data'!F63))="","",OFFSET('Sanitation Data'!$F$29,0,10*ROW('Sanitation Data'!F63)))</f>
        <v/>
      </c>
      <c r="CW69" s="294" t="str">
        <f ca="true">+IF(OFFSET('Sanitation Data'!$F$30,0,10*ROW('Sanitation Data'!F63))="","",OFFSET('Sanitation Data'!$F$30,0,10*ROW('Sanitation Data'!F63)))</f>
        <v/>
      </c>
      <c r="CX69" s="294" t="str">
        <f ca="true">+IF(OFFSET('Sanitation Data'!$F$31,0,10*ROW('Sanitation Data'!F63))="","",OFFSET('Sanitation Data'!$F$31,0,10*ROW('Sanitation Data'!F63)))</f>
        <v/>
      </c>
      <c r="CY69" s="294" t="str">
        <f ca="true">+IF(OFFSET('Sanitation Data'!$F$32,0,10*ROW('Sanitation Data'!F63))="","",OFFSET('Sanitation Data'!$F$32,0,10*ROW('Sanitation Data'!F63)))</f>
        <v/>
      </c>
      <c r="CZ69" s="294" t="str">
        <f ca="true">+IF(OFFSET('Sanitation Data'!$G$28,0,10*ROW('Sanitation Data'!G63))="","",OFFSET('Sanitation Data'!$G$28,0,10*ROW('Sanitation Data'!G63)))</f>
        <v/>
      </c>
      <c r="DA69" s="294" t="str">
        <f ca="true">+IF(OFFSET('Sanitation Data'!$G$29,0,10*ROW('Sanitation Data'!G63))="","",OFFSET('Sanitation Data'!$G$29,0,10*ROW('Sanitation Data'!G63)))</f>
        <v/>
      </c>
      <c r="DB69" s="294" t="str">
        <f ca="true">+IF(OFFSET('Sanitation Data'!$G$30,0,10*ROW('Sanitation Data'!G63))="","",OFFSET('Sanitation Data'!$G$30,0,10*ROW('Sanitation Data'!G63)))</f>
        <v/>
      </c>
      <c r="DC69" s="294" t="str">
        <f ca="true">+IF(OFFSET('Sanitation Data'!$G$31,0,10*ROW('Sanitation Data'!G63))="","",OFFSET('Sanitation Data'!$G$31,0,10*ROW('Sanitation Data'!G63)))</f>
        <v/>
      </c>
      <c r="DD69" s="294" t="str">
        <f ca="true">+IF(OFFSET('Sanitation Data'!$G$32,0,10*ROW('Sanitation Data'!G63))="","",OFFSET('Sanitation Data'!$G$32,0,10*ROW('Sanitation Data'!G63)))</f>
        <v/>
      </c>
      <c r="DE69" s="294" t="str">
        <f ca="true">+IF(OFFSET('Sanitation Data'!$H$28,0,10*ROW('Sanitation Data'!H63))="","",OFFSET('Sanitation Data'!$H$28,0,10*ROW('Sanitation Data'!H63)))</f>
        <v/>
      </c>
      <c r="DF69" s="294" t="str">
        <f ca="true">+IF(OFFSET('Sanitation Data'!$H$29,0,10*ROW('Sanitation Data'!H63))="","",OFFSET('Sanitation Data'!$H$29,0,10*ROW('Sanitation Data'!H63)))</f>
        <v/>
      </c>
      <c r="DG69" s="294" t="str">
        <f ca="true">+IF(OFFSET('Sanitation Data'!$H$30,0,10*ROW('Sanitation Data'!H63))="","",OFFSET('Sanitation Data'!$H$30,0,10*ROW('Sanitation Data'!H63)))</f>
        <v/>
      </c>
      <c r="DH69" s="294" t="str">
        <f ca="true">+IF(OFFSET('Sanitation Data'!$H$31,0,10*ROW('Sanitation Data'!H63))="","",OFFSET('Sanitation Data'!$H$31,0,10*ROW('Sanitation Data'!H63)))</f>
        <v/>
      </c>
      <c r="DI69" s="294" t="str">
        <f ca="true">+IF(OFFSET('Sanitation Data'!$H$32,0,10*ROW('Sanitation Data'!H63))="","",OFFSET('Sanitation Data'!$H$32,0,10*ROW('Sanitation Data'!H63)))</f>
        <v/>
      </c>
      <c r="DJ69" s="294" t="str">
        <f ca="true">+IF(OFFSET('Sanitation Data'!$I$28,0,10*ROW('Sanitation Data'!I63))="","",OFFSET('Sanitation Data'!$I$28,0,10*ROW('Sanitation Data'!I63)))</f>
        <v/>
      </c>
      <c r="DK69" s="294" t="str">
        <f ca="true">+IF(OFFSET('Sanitation Data'!$I$29,0,10*ROW('Sanitation Data'!I63))="","",OFFSET('Sanitation Data'!$I$29,0,10*ROW('Sanitation Data'!I63)))</f>
        <v/>
      </c>
      <c r="DL69" s="294" t="str">
        <f ca="true">+IF(OFFSET('Sanitation Data'!$I$30,0,10*ROW('Sanitation Data'!I63))="","",OFFSET('Sanitation Data'!$I$30,0,10*ROW('Sanitation Data'!I63)))</f>
        <v/>
      </c>
      <c r="DM69" s="294" t="str">
        <f ca="true">+IF(OFFSET('Sanitation Data'!$I$31,0,10*ROW('Sanitation Data'!I63))="","",OFFSET('Sanitation Data'!$I$31,0,10*ROW('Sanitation Data'!I63)))</f>
        <v/>
      </c>
      <c r="DN69" s="294" t="str">
        <f ca="true">+IF(OFFSET('Sanitation Data'!$I$32,0,10*ROW('Sanitation Data'!I63))="","",OFFSET('Sanitation Data'!$I$32,0,10*ROW('Sanitation Data'!I63)))</f>
        <v/>
      </c>
      <c r="DO69" s="294" t="str">
        <f ca="true">+IF(OFFSET('Hygiene Data'!$D$11,0,10*ROW('Hygiene Data'!D63))="","",OFFSET('Hygiene Data'!$D$11,0,10*ROW('Hygiene Data'!D63)))</f>
        <v/>
      </c>
      <c r="DP69" s="294" t="str">
        <f ca="true">+IF(OFFSET('Hygiene Data'!$D$12,0,10*ROW('Hygiene Data'!D63))="","",OFFSET('Hygiene Data'!$D$12,0,10*ROW('Hygiene Data'!D63)))</f>
        <v/>
      </c>
      <c r="DQ69" s="294" t="str">
        <f ca="true">+IF(OFFSET('Hygiene Data'!$D$13,0,10*ROW('Hygiene Data'!D63))="","",OFFSET('Hygiene Data'!$D$13,0,10*ROW('Hygiene Data'!D63)))</f>
        <v/>
      </c>
      <c r="DR69" s="294" t="str">
        <f ca="true">+IF(OFFSET('Hygiene Data'!$E$11,0,10*ROW('Hygiene Data'!E63))="","",OFFSET('Hygiene Data'!$E$11,0,10*ROW('Hygiene Data'!E63)))</f>
        <v/>
      </c>
      <c r="DS69" s="294" t="str">
        <f ca="true">+IF(OFFSET('Hygiene Data'!$E$12,0,10*ROW('Hygiene Data'!E63))="","",OFFSET('Hygiene Data'!$E$12,0,10*ROW('Hygiene Data'!E63)))</f>
        <v/>
      </c>
      <c r="DT69" s="294" t="str">
        <f ca="true">+IF(OFFSET('Hygiene Data'!$E$13,0,10*ROW('Hygiene Data'!E63))="","",OFFSET('Hygiene Data'!$E$13,0,10*ROW('Hygiene Data'!E63)))</f>
        <v/>
      </c>
      <c r="DU69" s="294" t="str">
        <f ca="true">+IF(OFFSET('Hygiene Data'!$F$11,0,10*ROW('Hygiene Data'!F63))="","",OFFSET('Hygiene Data'!$F$11,0,10*ROW('Hygiene Data'!F63)))</f>
        <v/>
      </c>
      <c r="DV69" s="294" t="str">
        <f ca="true">+IF(OFFSET('Hygiene Data'!$F$12,0,10*ROW('Hygiene Data'!F63))="","",OFFSET('Hygiene Data'!$F$12,0,10*ROW('Hygiene Data'!F63)))</f>
        <v/>
      </c>
      <c r="DW69" s="294" t="str">
        <f ca="true">+IF(OFFSET('Hygiene Data'!$F$13,0,10*ROW('Hygiene Data'!F63))="","",OFFSET('Hygiene Data'!$F$13,0,10*ROW('Hygiene Data'!F63)))</f>
        <v/>
      </c>
      <c r="DX69" s="294" t="str">
        <f ca="true">+IF(OFFSET('Hygiene Data'!$G$11,0,10*ROW('Hygiene Data'!G63))="","",OFFSET('Hygiene Data'!$G$11,0,10*ROW('Hygiene Data'!G63)))</f>
        <v/>
      </c>
      <c r="DY69" s="294" t="str">
        <f ca="true">+IF(OFFSET('Hygiene Data'!$G$12,0,10*ROW('Hygiene Data'!G63))="","",OFFSET('Hygiene Data'!$G$12,0,10*ROW('Hygiene Data'!G63)))</f>
        <v/>
      </c>
      <c r="DZ69" s="294" t="str">
        <f ca="true">+IF(OFFSET('Hygiene Data'!$G$13,0,10*ROW('Hygiene Data'!G63))="","",OFFSET('Hygiene Data'!$G$13,0,10*ROW('Hygiene Data'!G63)))</f>
        <v/>
      </c>
      <c r="EA69" s="294" t="str">
        <f ca="true">+IF(OFFSET('Hygiene Data'!$H$11,0,10*ROW('Hygiene Data'!H63))="","",OFFSET('Hygiene Data'!$H$11,0,10*ROW('Hygiene Data'!H63)))</f>
        <v/>
      </c>
      <c r="EB69" s="294" t="str">
        <f ca="true">+IF(OFFSET('Hygiene Data'!$H$12,0,10*ROW('Hygiene Data'!H63))="","",OFFSET('Hygiene Data'!$H$12,0,10*ROW('Hygiene Data'!H63)))</f>
        <v/>
      </c>
      <c r="EC69" s="294" t="str">
        <f ca="true">+IF(OFFSET('Hygiene Data'!$H$13,0,10*ROW('Hygiene Data'!H63))="","",OFFSET('Hygiene Data'!$H$13,0,10*ROW('Hygiene Data'!H63)))</f>
        <v/>
      </c>
      <c r="ED69" s="294" t="str">
        <f ca="true">+IF(OFFSET('Hygiene Data'!$I$11,0,10*ROW('Hygiene Data'!I63))="","",OFFSET('Hygiene Data'!$I$11,0,10*ROW('Hygiene Data'!I63)))</f>
        <v/>
      </c>
      <c r="EE69" s="294" t="str">
        <f ca="true">+IF(OFFSET('Hygiene Data'!$I$12,0,10*ROW('Hygiene Data'!I63))="","",OFFSET('Hygiene Data'!$I$12,0,10*ROW('Hygiene Data'!I63)))</f>
        <v/>
      </c>
      <c r="EF69" s="294"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50" t="str">
        <f t="shared" ca="true" si="0"/>
        <v/>
      </c>
      <c r="D70" s="98"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8"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8"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8"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8"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8"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8"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8"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8"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8"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8"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8"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8"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8"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8"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8"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8"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8"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9"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9"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9"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9"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9"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9"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9"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9"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9"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9"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9"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9"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9"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9"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9"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9"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9"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9"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9"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9"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9"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9"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9"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9"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9"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9"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9"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9"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9"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9"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0"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0"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0"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0"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0"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0"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0"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0"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0"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0"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0"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0"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0"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0"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0"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0"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0"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0"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4"/>
      <c r="BS70" s="294" t="str">
        <f ca="true">+IF(OFFSET('Water Data'!$D$27,0,10*ROW('Water Data'!D64))="","",OFFSET('Water Data'!$D$27,0,10*ROW('Water Data'!D64)))</f>
        <v/>
      </c>
      <c r="BT70" s="294" t="str">
        <f ca="true">+IF(OFFSET('Water Data'!$D$28,0,10*ROW('Water Data'!D64))="","",OFFSET('Water Data'!$D$28,0,10*ROW('Water Data'!D64)))</f>
        <v/>
      </c>
      <c r="BU70" s="294" t="str">
        <f ca="true">+IF(OFFSET('Water Data'!$D$29,0,10*ROW('Water Data'!D64))="","",OFFSET('Water Data'!$D$29,0,10*ROW('Water Data'!D64)))</f>
        <v/>
      </c>
      <c r="BV70" s="294" t="str">
        <f ca="true">+IF(OFFSET('Water Data'!$E$27,0,10*ROW('Water Data'!E64))="","",OFFSET('Water Data'!$E$27,0,10*ROW('Water Data'!E64)))</f>
        <v/>
      </c>
      <c r="BW70" s="294" t="str">
        <f ca="true">+IF(OFFSET('Water Data'!$E$28,0,10*ROW('Water Data'!E64))="","",OFFSET('Water Data'!$E$28,0,10*ROW('Water Data'!E64)))</f>
        <v/>
      </c>
      <c r="BX70" s="294" t="str">
        <f ca="true">+IF(OFFSET('Water Data'!$E$29,0,10*ROW('Water Data'!E64))="","",OFFSET('Water Data'!$E$29,0,10*ROW('Water Data'!E64)))</f>
        <v/>
      </c>
      <c r="BY70" s="294" t="str">
        <f ca="true">+IF(OFFSET('Water Data'!$F$27,0,10*ROW('Water Data'!F64))="","",OFFSET('Water Data'!$F$27,0,10*ROW('Water Data'!F64)))</f>
        <v/>
      </c>
      <c r="BZ70" s="294" t="str">
        <f ca="true">+IF(OFFSET('Water Data'!$F$28,0,10*ROW('Water Data'!F64))="","",OFFSET('Water Data'!$F$28,0,10*ROW('Water Data'!F64)))</f>
        <v/>
      </c>
      <c r="CA70" s="294" t="str">
        <f ca="true">+IF(OFFSET('Water Data'!$F$29,0,10*ROW('Water Data'!F64))="","",OFFSET('Water Data'!$F$29,0,10*ROW('Water Data'!F64)))</f>
        <v/>
      </c>
      <c r="CB70" s="294" t="str">
        <f ca="true">+IF(OFFSET('Water Data'!$G$27,0,10*ROW('Water Data'!G64))="","",OFFSET('Water Data'!$G$27,0,10*ROW('Water Data'!G64)))</f>
        <v/>
      </c>
      <c r="CC70" s="294" t="str">
        <f ca="true">+IF(OFFSET('Water Data'!$G$28,0,10*ROW('Water Data'!G64))="","",OFFSET('Water Data'!$G$28,0,10*ROW('Water Data'!G64)))</f>
        <v/>
      </c>
      <c r="CD70" s="294" t="str">
        <f ca="true">+IF(OFFSET('Water Data'!$G$29,0,10*ROW('Water Data'!G64))="","",OFFSET('Water Data'!$G$29,0,10*ROW('Water Data'!G64)))</f>
        <v/>
      </c>
      <c r="CE70" s="294" t="str">
        <f ca="true">+IF(OFFSET('Water Data'!$H$27,0,10*ROW('Water Data'!H64))="","",OFFSET('Water Data'!$H$27,0,10*ROW('Water Data'!H64)))</f>
        <v/>
      </c>
      <c r="CF70" s="294" t="str">
        <f ca="true">+IF(OFFSET('Water Data'!$H$28,0,10*ROW('Water Data'!H64))="","",OFFSET('Water Data'!$H$28,0,10*ROW('Water Data'!H64)))</f>
        <v/>
      </c>
      <c r="CG70" s="294" t="str">
        <f ca="true">+IF(OFFSET('Water Data'!$H$29,0,10*ROW('Water Data'!H64))="","",OFFSET('Water Data'!$H$29,0,10*ROW('Water Data'!H64)))</f>
        <v/>
      </c>
      <c r="CH70" s="294" t="str">
        <f ca="true">+IF(OFFSET('Water Data'!$I$27,0,10*ROW('Water Data'!I64))="","",OFFSET('Water Data'!$I$27,0,10*ROW('Water Data'!I64)))</f>
        <v/>
      </c>
      <c r="CI70" s="294" t="str">
        <f ca="true">+IF(OFFSET('Water Data'!$I$28,0,10*ROW('Water Data'!I64))="","",OFFSET('Water Data'!$I$28,0,10*ROW('Water Data'!I64)))</f>
        <v/>
      </c>
      <c r="CJ70" s="294" t="str">
        <f ca="true">+IF(OFFSET('Water Data'!$I$29,0,10*ROW('Water Data'!I64))="","",OFFSET('Water Data'!$I$29,0,10*ROW('Water Data'!I64)))</f>
        <v/>
      </c>
      <c r="CK70" s="294" t="str">
        <f ca="true">+IF(OFFSET('Sanitation Data'!$D$28,0,10*ROW('Sanitation Data'!D64))="","",OFFSET('Sanitation Data'!$D$28,0,10*ROW('Sanitation Data'!D64)))</f>
        <v/>
      </c>
      <c r="CL70" s="294" t="str">
        <f ca="true">+IF(OFFSET('Sanitation Data'!$D$29,0,10*ROW('Sanitation Data'!D64))="","",OFFSET('Sanitation Data'!$D$29,0,10*ROW('Sanitation Data'!D64)))</f>
        <v/>
      </c>
      <c r="CM70" s="294" t="str">
        <f ca="true">+IF(OFFSET('Sanitation Data'!$D$30,0,10*ROW('Sanitation Data'!D64))="","",OFFSET('Sanitation Data'!$D$30,0,10*ROW('Sanitation Data'!D64)))</f>
        <v/>
      </c>
      <c r="CN70" s="294" t="str">
        <f ca="true">+IF(OFFSET('Sanitation Data'!$D$31,0,10*ROW('Sanitation Data'!D64))="","",OFFSET('Sanitation Data'!$D$31,0,10*ROW('Sanitation Data'!D64)))</f>
        <v/>
      </c>
      <c r="CO70" s="294" t="str">
        <f ca="true">+IF(OFFSET('Sanitation Data'!$D$32,0,10*ROW('Sanitation Data'!D64))="","",OFFSET('Sanitation Data'!$D$32,0,10*ROW('Sanitation Data'!D64)))</f>
        <v/>
      </c>
      <c r="CP70" s="294" t="str">
        <f ca="true">+IF(OFFSET('Sanitation Data'!$E$28,0,10*ROW('Sanitation Data'!E64))="","",OFFSET('Sanitation Data'!$E$28,0,10*ROW('Sanitation Data'!E64)))</f>
        <v/>
      </c>
      <c r="CQ70" s="294" t="str">
        <f ca="true">+IF(OFFSET('Sanitation Data'!$E$29,0,10*ROW('Sanitation Data'!E64))="","",OFFSET('Sanitation Data'!$E$29,0,10*ROW('Sanitation Data'!E64)))</f>
        <v/>
      </c>
      <c r="CR70" s="294" t="str">
        <f ca="true">+IF(OFFSET('Sanitation Data'!$E$30,0,10*ROW('Sanitation Data'!E64))="","",OFFSET('Sanitation Data'!$E$30,0,10*ROW('Sanitation Data'!E64)))</f>
        <v/>
      </c>
      <c r="CS70" s="294" t="str">
        <f ca="true">+IF(OFFSET('Sanitation Data'!$E$31,0,10*ROW('Sanitation Data'!E64))="","",OFFSET('Sanitation Data'!$E$31,0,10*ROW('Sanitation Data'!E64)))</f>
        <v/>
      </c>
      <c r="CT70" s="294" t="str">
        <f ca="true">+IF(OFFSET('Sanitation Data'!$E$32,0,10*ROW('Sanitation Data'!E64))="","",OFFSET('Sanitation Data'!$E$32,0,10*ROW('Sanitation Data'!E64)))</f>
        <v/>
      </c>
      <c r="CU70" s="294" t="str">
        <f ca="true">+IF(OFFSET('Sanitation Data'!$F$28,0,10*ROW('Sanitation Data'!F64))="","",OFFSET('Sanitation Data'!$F$28,0,10*ROW('Sanitation Data'!F64)))</f>
        <v/>
      </c>
      <c r="CV70" s="294" t="str">
        <f ca="true">+IF(OFFSET('Sanitation Data'!$F$29,0,10*ROW('Sanitation Data'!F64))="","",OFFSET('Sanitation Data'!$F$29,0,10*ROW('Sanitation Data'!F64)))</f>
        <v/>
      </c>
      <c r="CW70" s="294" t="str">
        <f ca="true">+IF(OFFSET('Sanitation Data'!$F$30,0,10*ROW('Sanitation Data'!F64))="","",OFFSET('Sanitation Data'!$F$30,0,10*ROW('Sanitation Data'!F64)))</f>
        <v/>
      </c>
      <c r="CX70" s="294" t="str">
        <f ca="true">+IF(OFFSET('Sanitation Data'!$F$31,0,10*ROW('Sanitation Data'!F64))="","",OFFSET('Sanitation Data'!$F$31,0,10*ROW('Sanitation Data'!F64)))</f>
        <v/>
      </c>
      <c r="CY70" s="294" t="str">
        <f ca="true">+IF(OFFSET('Sanitation Data'!$F$32,0,10*ROW('Sanitation Data'!F64))="","",OFFSET('Sanitation Data'!$F$32,0,10*ROW('Sanitation Data'!F64)))</f>
        <v/>
      </c>
      <c r="CZ70" s="294" t="str">
        <f ca="true">+IF(OFFSET('Sanitation Data'!$G$28,0,10*ROW('Sanitation Data'!G64))="","",OFFSET('Sanitation Data'!$G$28,0,10*ROW('Sanitation Data'!G64)))</f>
        <v/>
      </c>
      <c r="DA70" s="294" t="str">
        <f ca="true">+IF(OFFSET('Sanitation Data'!$G$29,0,10*ROW('Sanitation Data'!G64))="","",OFFSET('Sanitation Data'!$G$29,0,10*ROW('Sanitation Data'!G64)))</f>
        <v/>
      </c>
      <c r="DB70" s="294" t="str">
        <f ca="true">+IF(OFFSET('Sanitation Data'!$G$30,0,10*ROW('Sanitation Data'!G64))="","",OFFSET('Sanitation Data'!$G$30,0,10*ROW('Sanitation Data'!G64)))</f>
        <v/>
      </c>
      <c r="DC70" s="294" t="str">
        <f ca="true">+IF(OFFSET('Sanitation Data'!$G$31,0,10*ROW('Sanitation Data'!G64))="","",OFFSET('Sanitation Data'!$G$31,0,10*ROW('Sanitation Data'!G64)))</f>
        <v/>
      </c>
      <c r="DD70" s="294" t="str">
        <f ca="true">+IF(OFFSET('Sanitation Data'!$G$32,0,10*ROW('Sanitation Data'!G64))="","",OFFSET('Sanitation Data'!$G$32,0,10*ROW('Sanitation Data'!G64)))</f>
        <v/>
      </c>
      <c r="DE70" s="294" t="str">
        <f ca="true">+IF(OFFSET('Sanitation Data'!$H$28,0,10*ROW('Sanitation Data'!H64))="","",OFFSET('Sanitation Data'!$H$28,0,10*ROW('Sanitation Data'!H64)))</f>
        <v/>
      </c>
      <c r="DF70" s="294" t="str">
        <f ca="true">+IF(OFFSET('Sanitation Data'!$H$29,0,10*ROW('Sanitation Data'!H64))="","",OFFSET('Sanitation Data'!$H$29,0,10*ROW('Sanitation Data'!H64)))</f>
        <v/>
      </c>
      <c r="DG70" s="294" t="str">
        <f ca="true">+IF(OFFSET('Sanitation Data'!$H$30,0,10*ROW('Sanitation Data'!H64))="","",OFFSET('Sanitation Data'!$H$30,0,10*ROW('Sanitation Data'!H64)))</f>
        <v/>
      </c>
      <c r="DH70" s="294" t="str">
        <f ca="true">+IF(OFFSET('Sanitation Data'!$H$31,0,10*ROW('Sanitation Data'!H64))="","",OFFSET('Sanitation Data'!$H$31,0,10*ROW('Sanitation Data'!H64)))</f>
        <v/>
      </c>
      <c r="DI70" s="294" t="str">
        <f ca="true">+IF(OFFSET('Sanitation Data'!$H$32,0,10*ROW('Sanitation Data'!H64))="","",OFFSET('Sanitation Data'!$H$32,0,10*ROW('Sanitation Data'!H64)))</f>
        <v/>
      </c>
      <c r="DJ70" s="294" t="str">
        <f ca="true">+IF(OFFSET('Sanitation Data'!$I$28,0,10*ROW('Sanitation Data'!I64))="","",OFFSET('Sanitation Data'!$I$28,0,10*ROW('Sanitation Data'!I64)))</f>
        <v/>
      </c>
      <c r="DK70" s="294" t="str">
        <f ca="true">+IF(OFFSET('Sanitation Data'!$I$29,0,10*ROW('Sanitation Data'!I64))="","",OFFSET('Sanitation Data'!$I$29,0,10*ROW('Sanitation Data'!I64)))</f>
        <v/>
      </c>
      <c r="DL70" s="294" t="str">
        <f ca="true">+IF(OFFSET('Sanitation Data'!$I$30,0,10*ROW('Sanitation Data'!I64))="","",OFFSET('Sanitation Data'!$I$30,0,10*ROW('Sanitation Data'!I64)))</f>
        <v/>
      </c>
      <c r="DM70" s="294" t="str">
        <f ca="true">+IF(OFFSET('Sanitation Data'!$I$31,0,10*ROW('Sanitation Data'!I64))="","",OFFSET('Sanitation Data'!$I$31,0,10*ROW('Sanitation Data'!I64)))</f>
        <v/>
      </c>
      <c r="DN70" s="294" t="str">
        <f ca="true">+IF(OFFSET('Sanitation Data'!$I$32,0,10*ROW('Sanitation Data'!I64))="","",OFFSET('Sanitation Data'!$I$32,0,10*ROW('Sanitation Data'!I64)))</f>
        <v/>
      </c>
      <c r="DO70" s="294" t="str">
        <f ca="true">+IF(OFFSET('Hygiene Data'!$D$11,0,10*ROW('Hygiene Data'!D64))="","",OFFSET('Hygiene Data'!$D$11,0,10*ROW('Hygiene Data'!D64)))</f>
        <v/>
      </c>
      <c r="DP70" s="294" t="str">
        <f ca="true">+IF(OFFSET('Hygiene Data'!$D$12,0,10*ROW('Hygiene Data'!D64))="","",OFFSET('Hygiene Data'!$D$12,0,10*ROW('Hygiene Data'!D64)))</f>
        <v/>
      </c>
      <c r="DQ70" s="294" t="str">
        <f ca="true">+IF(OFFSET('Hygiene Data'!$D$13,0,10*ROW('Hygiene Data'!D64))="","",OFFSET('Hygiene Data'!$D$13,0,10*ROW('Hygiene Data'!D64)))</f>
        <v/>
      </c>
      <c r="DR70" s="294" t="str">
        <f ca="true">+IF(OFFSET('Hygiene Data'!$E$11,0,10*ROW('Hygiene Data'!E64))="","",OFFSET('Hygiene Data'!$E$11,0,10*ROW('Hygiene Data'!E64)))</f>
        <v/>
      </c>
      <c r="DS70" s="294" t="str">
        <f ca="true">+IF(OFFSET('Hygiene Data'!$E$12,0,10*ROW('Hygiene Data'!E64))="","",OFFSET('Hygiene Data'!$E$12,0,10*ROW('Hygiene Data'!E64)))</f>
        <v/>
      </c>
      <c r="DT70" s="294" t="str">
        <f ca="true">+IF(OFFSET('Hygiene Data'!$E$13,0,10*ROW('Hygiene Data'!E64))="","",OFFSET('Hygiene Data'!$E$13,0,10*ROW('Hygiene Data'!E64)))</f>
        <v/>
      </c>
      <c r="DU70" s="294" t="str">
        <f ca="true">+IF(OFFSET('Hygiene Data'!$F$11,0,10*ROW('Hygiene Data'!F64))="","",OFFSET('Hygiene Data'!$F$11,0,10*ROW('Hygiene Data'!F64)))</f>
        <v/>
      </c>
      <c r="DV70" s="294" t="str">
        <f ca="true">+IF(OFFSET('Hygiene Data'!$F$12,0,10*ROW('Hygiene Data'!F64))="","",OFFSET('Hygiene Data'!$F$12,0,10*ROW('Hygiene Data'!F64)))</f>
        <v/>
      </c>
      <c r="DW70" s="294" t="str">
        <f ca="true">+IF(OFFSET('Hygiene Data'!$F$13,0,10*ROW('Hygiene Data'!F64))="","",OFFSET('Hygiene Data'!$F$13,0,10*ROW('Hygiene Data'!F64)))</f>
        <v/>
      </c>
      <c r="DX70" s="294" t="str">
        <f ca="true">+IF(OFFSET('Hygiene Data'!$G$11,0,10*ROW('Hygiene Data'!G64))="","",OFFSET('Hygiene Data'!$G$11,0,10*ROW('Hygiene Data'!G64)))</f>
        <v/>
      </c>
      <c r="DY70" s="294" t="str">
        <f ca="true">+IF(OFFSET('Hygiene Data'!$G$12,0,10*ROW('Hygiene Data'!G64))="","",OFFSET('Hygiene Data'!$G$12,0,10*ROW('Hygiene Data'!G64)))</f>
        <v/>
      </c>
      <c r="DZ70" s="294" t="str">
        <f ca="true">+IF(OFFSET('Hygiene Data'!$G$13,0,10*ROW('Hygiene Data'!G64))="","",OFFSET('Hygiene Data'!$G$13,0,10*ROW('Hygiene Data'!G64)))</f>
        <v/>
      </c>
      <c r="EA70" s="294" t="str">
        <f ca="true">+IF(OFFSET('Hygiene Data'!$H$11,0,10*ROW('Hygiene Data'!H64))="","",OFFSET('Hygiene Data'!$H$11,0,10*ROW('Hygiene Data'!H64)))</f>
        <v/>
      </c>
      <c r="EB70" s="294" t="str">
        <f ca="true">+IF(OFFSET('Hygiene Data'!$H$12,0,10*ROW('Hygiene Data'!H64))="","",OFFSET('Hygiene Data'!$H$12,0,10*ROW('Hygiene Data'!H64)))</f>
        <v/>
      </c>
      <c r="EC70" s="294" t="str">
        <f ca="true">+IF(OFFSET('Hygiene Data'!$H$13,0,10*ROW('Hygiene Data'!H64))="","",OFFSET('Hygiene Data'!$H$13,0,10*ROW('Hygiene Data'!H64)))</f>
        <v/>
      </c>
      <c r="ED70" s="294" t="str">
        <f ca="true">+IF(OFFSET('Hygiene Data'!$I$11,0,10*ROW('Hygiene Data'!I64))="","",OFFSET('Hygiene Data'!$I$11,0,10*ROW('Hygiene Data'!I64)))</f>
        <v/>
      </c>
      <c r="EE70" s="294" t="str">
        <f ca="true">+IF(OFFSET('Hygiene Data'!$I$12,0,10*ROW('Hygiene Data'!I64))="","",OFFSET('Hygiene Data'!$I$12,0,10*ROW('Hygiene Data'!I64)))</f>
        <v/>
      </c>
      <c r="EF70" s="294"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50" t="str">
        <f t="shared" ref="C71:C134" ca="true" si="1">+IF(ISNUMBER(VALUE(MID(A71,5,4))), VALUE(MID(A71, 5,4)),"")</f>
        <v/>
      </c>
      <c r="D71" s="98"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8"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8"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8"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8"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8"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8"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8"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8"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8"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8"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8"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8"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8"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8"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8"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8"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8"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9"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9"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9"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9"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9"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9"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9"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9"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9"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9"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9"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9"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9"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9"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9"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9"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9"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9"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9"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9"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9"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9"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9"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9"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9"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9"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9"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9"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9"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9"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0"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0"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0"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0"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0"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0"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0"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0"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0"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0"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0"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0"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0"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0"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0"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0"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0"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0"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4"/>
      <c r="BS71" s="294" t="str">
        <f ca="true">+IF(OFFSET('Water Data'!$D$27,0,10*ROW('Water Data'!D65))="","",OFFSET('Water Data'!$D$27,0,10*ROW('Water Data'!D65)))</f>
        <v/>
      </c>
      <c r="BT71" s="294" t="str">
        <f ca="true">+IF(OFFSET('Water Data'!$D$28,0,10*ROW('Water Data'!D65))="","",OFFSET('Water Data'!$D$28,0,10*ROW('Water Data'!D65)))</f>
        <v/>
      </c>
      <c r="BU71" s="294" t="str">
        <f ca="true">+IF(OFFSET('Water Data'!$D$29,0,10*ROW('Water Data'!D65))="","",OFFSET('Water Data'!$D$29,0,10*ROW('Water Data'!D65)))</f>
        <v/>
      </c>
      <c r="BV71" s="294" t="str">
        <f ca="true">+IF(OFFSET('Water Data'!$E$27,0,10*ROW('Water Data'!E65))="","",OFFSET('Water Data'!$E$27,0,10*ROW('Water Data'!E65)))</f>
        <v/>
      </c>
      <c r="BW71" s="294" t="str">
        <f ca="true">+IF(OFFSET('Water Data'!$E$28,0,10*ROW('Water Data'!E65))="","",OFFSET('Water Data'!$E$28,0,10*ROW('Water Data'!E65)))</f>
        <v/>
      </c>
      <c r="BX71" s="294" t="str">
        <f ca="true">+IF(OFFSET('Water Data'!$E$29,0,10*ROW('Water Data'!E65))="","",OFFSET('Water Data'!$E$29,0,10*ROW('Water Data'!E65)))</f>
        <v/>
      </c>
      <c r="BY71" s="294" t="str">
        <f ca="true">+IF(OFFSET('Water Data'!$F$27,0,10*ROW('Water Data'!F65))="","",OFFSET('Water Data'!$F$27,0,10*ROW('Water Data'!F65)))</f>
        <v/>
      </c>
      <c r="BZ71" s="294" t="str">
        <f ca="true">+IF(OFFSET('Water Data'!$F$28,0,10*ROW('Water Data'!F65))="","",OFFSET('Water Data'!$F$28,0,10*ROW('Water Data'!F65)))</f>
        <v/>
      </c>
      <c r="CA71" s="294" t="str">
        <f ca="true">+IF(OFFSET('Water Data'!$F$29,0,10*ROW('Water Data'!F65))="","",OFFSET('Water Data'!$F$29,0,10*ROW('Water Data'!F65)))</f>
        <v/>
      </c>
      <c r="CB71" s="294" t="str">
        <f ca="true">+IF(OFFSET('Water Data'!$G$27,0,10*ROW('Water Data'!G65))="","",OFFSET('Water Data'!$G$27,0,10*ROW('Water Data'!G65)))</f>
        <v/>
      </c>
      <c r="CC71" s="294" t="str">
        <f ca="true">+IF(OFFSET('Water Data'!$G$28,0,10*ROW('Water Data'!G65))="","",OFFSET('Water Data'!$G$28,0,10*ROW('Water Data'!G65)))</f>
        <v/>
      </c>
      <c r="CD71" s="294" t="str">
        <f ca="true">+IF(OFFSET('Water Data'!$G$29,0,10*ROW('Water Data'!G65))="","",OFFSET('Water Data'!$G$29,0,10*ROW('Water Data'!G65)))</f>
        <v/>
      </c>
      <c r="CE71" s="294" t="str">
        <f ca="true">+IF(OFFSET('Water Data'!$H$27,0,10*ROW('Water Data'!H65))="","",OFFSET('Water Data'!$H$27,0,10*ROW('Water Data'!H65)))</f>
        <v/>
      </c>
      <c r="CF71" s="294" t="str">
        <f ca="true">+IF(OFFSET('Water Data'!$H$28,0,10*ROW('Water Data'!H65))="","",OFFSET('Water Data'!$H$28,0,10*ROW('Water Data'!H65)))</f>
        <v/>
      </c>
      <c r="CG71" s="294" t="str">
        <f ca="true">+IF(OFFSET('Water Data'!$H$29,0,10*ROW('Water Data'!H65))="","",OFFSET('Water Data'!$H$29,0,10*ROW('Water Data'!H65)))</f>
        <v/>
      </c>
      <c r="CH71" s="294" t="str">
        <f ca="true">+IF(OFFSET('Water Data'!$I$27,0,10*ROW('Water Data'!I65))="","",OFFSET('Water Data'!$I$27,0,10*ROW('Water Data'!I65)))</f>
        <v/>
      </c>
      <c r="CI71" s="294" t="str">
        <f ca="true">+IF(OFFSET('Water Data'!$I$28,0,10*ROW('Water Data'!I65))="","",OFFSET('Water Data'!$I$28,0,10*ROW('Water Data'!I65)))</f>
        <v/>
      </c>
      <c r="CJ71" s="294" t="str">
        <f ca="true">+IF(OFFSET('Water Data'!$I$29,0,10*ROW('Water Data'!I65))="","",OFFSET('Water Data'!$I$29,0,10*ROW('Water Data'!I65)))</f>
        <v/>
      </c>
      <c r="CK71" s="294" t="str">
        <f ca="true">+IF(OFFSET('Sanitation Data'!$D$28,0,10*ROW('Sanitation Data'!D65))="","",OFFSET('Sanitation Data'!$D$28,0,10*ROW('Sanitation Data'!D65)))</f>
        <v/>
      </c>
      <c r="CL71" s="294" t="str">
        <f ca="true">+IF(OFFSET('Sanitation Data'!$D$29,0,10*ROW('Sanitation Data'!D65))="","",OFFSET('Sanitation Data'!$D$29,0,10*ROW('Sanitation Data'!D65)))</f>
        <v/>
      </c>
      <c r="CM71" s="294" t="str">
        <f ca="true">+IF(OFFSET('Sanitation Data'!$D$30,0,10*ROW('Sanitation Data'!D65))="","",OFFSET('Sanitation Data'!$D$30,0,10*ROW('Sanitation Data'!D65)))</f>
        <v/>
      </c>
      <c r="CN71" s="294" t="str">
        <f ca="true">+IF(OFFSET('Sanitation Data'!$D$31,0,10*ROW('Sanitation Data'!D65))="","",OFFSET('Sanitation Data'!$D$31,0,10*ROW('Sanitation Data'!D65)))</f>
        <v/>
      </c>
      <c r="CO71" s="294" t="str">
        <f ca="true">+IF(OFFSET('Sanitation Data'!$D$32,0,10*ROW('Sanitation Data'!D65))="","",OFFSET('Sanitation Data'!$D$32,0,10*ROW('Sanitation Data'!D65)))</f>
        <v/>
      </c>
      <c r="CP71" s="294" t="str">
        <f ca="true">+IF(OFFSET('Sanitation Data'!$E$28,0,10*ROW('Sanitation Data'!E65))="","",OFFSET('Sanitation Data'!$E$28,0,10*ROW('Sanitation Data'!E65)))</f>
        <v/>
      </c>
      <c r="CQ71" s="294" t="str">
        <f ca="true">+IF(OFFSET('Sanitation Data'!$E$29,0,10*ROW('Sanitation Data'!E65))="","",OFFSET('Sanitation Data'!$E$29,0,10*ROW('Sanitation Data'!E65)))</f>
        <v/>
      </c>
      <c r="CR71" s="294" t="str">
        <f ca="true">+IF(OFFSET('Sanitation Data'!$E$30,0,10*ROW('Sanitation Data'!E65))="","",OFFSET('Sanitation Data'!$E$30,0,10*ROW('Sanitation Data'!E65)))</f>
        <v/>
      </c>
      <c r="CS71" s="294" t="str">
        <f ca="true">+IF(OFFSET('Sanitation Data'!$E$31,0,10*ROW('Sanitation Data'!E65))="","",OFFSET('Sanitation Data'!$E$31,0,10*ROW('Sanitation Data'!E65)))</f>
        <v/>
      </c>
      <c r="CT71" s="294" t="str">
        <f ca="true">+IF(OFFSET('Sanitation Data'!$E$32,0,10*ROW('Sanitation Data'!E65))="","",OFFSET('Sanitation Data'!$E$32,0,10*ROW('Sanitation Data'!E65)))</f>
        <v/>
      </c>
      <c r="CU71" s="294" t="str">
        <f ca="true">+IF(OFFSET('Sanitation Data'!$F$28,0,10*ROW('Sanitation Data'!F65))="","",OFFSET('Sanitation Data'!$F$28,0,10*ROW('Sanitation Data'!F65)))</f>
        <v/>
      </c>
      <c r="CV71" s="294" t="str">
        <f ca="true">+IF(OFFSET('Sanitation Data'!$F$29,0,10*ROW('Sanitation Data'!F65))="","",OFFSET('Sanitation Data'!$F$29,0,10*ROW('Sanitation Data'!F65)))</f>
        <v/>
      </c>
      <c r="CW71" s="294" t="str">
        <f ca="true">+IF(OFFSET('Sanitation Data'!$F$30,0,10*ROW('Sanitation Data'!F65))="","",OFFSET('Sanitation Data'!$F$30,0,10*ROW('Sanitation Data'!F65)))</f>
        <v/>
      </c>
      <c r="CX71" s="294" t="str">
        <f ca="true">+IF(OFFSET('Sanitation Data'!$F$31,0,10*ROW('Sanitation Data'!F65))="","",OFFSET('Sanitation Data'!$F$31,0,10*ROW('Sanitation Data'!F65)))</f>
        <v/>
      </c>
      <c r="CY71" s="294" t="str">
        <f ca="true">+IF(OFFSET('Sanitation Data'!$F$32,0,10*ROW('Sanitation Data'!F65))="","",OFFSET('Sanitation Data'!$F$32,0,10*ROW('Sanitation Data'!F65)))</f>
        <v/>
      </c>
      <c r="CZ71" s="294" t="str">
        <f ca="true">+IF(OFFSET('Sanitation Data'!$G$28,0,10*ROW('Sanitation Data'!G65))="","",OFFSET('Sanitation Data'!$G$28,0,10*ROW('Sanitation Data'!G65)))</f>
        <v/>
      </c>
      <c r="DA71" s="294" t="str">
        <f ca="true">+IF(OFFSET('Sanitation Data'!$G$29,0,10*ROW('Sanitation Data'!G65))="","",OFFSET('Sanitation Data'!$G$29,0,10*ROW('Sanitation Data'!G65)))</f>
        <v/>
      </c>
      <c r="DB71" s="294" t="str">
        <f ca="true">+IF(OFFSET('Sanitation Data'!$G$30,0,10*ROW('Sanitation Data'!G65))="","",OFFSET('Sanitation Data'!$G$30,0,10*ROW('Sanitation Data'!G65)))</f>
        <v/>
      </c>
      <c r="DC71" s="294" t="str">
        <f ca="true">+IF(OFFSET('Sanitation Data'!$G$31,0,10*ROW('Sanitation Data'!G65))="","",OFFSET('Sanitation Data'!$G$31,0,10*ROW('Sanitation Data'!G65)))</f>
        <v/>
      </c>
      <c r="DD71" s="294" t="str">
        <f ca="true">+IF(OFFSET('Sanitation Data'!$G$32,0,10*ROW('Sanitation Data'!G65))="","",OFFSET('Sanitation Data'!$G$32,0,10*ROW('Sanitation Data'!G65)))</f>
        <v/>
      </c>
      <c r="DE71" s="294" t="str">
        <f ca="true">+IF(OFFSET('Sanitation Data'!$H$28,0,10*ROW('Sanitation Data'!H65))="","",OFFSET('Sanitation Data'!$H$28,0,10*ROW('Sanitation Data'!H65)))</f>
        <v/>
      </c>
      <c r="DF71" s="294" t="str">
        <f ca="true">+IF(OFFSET('Sanitation Data'!$H$29,0,10*ROW('Sanitation Data'!H65))="","",OFFSET('Sanitation Data'!$H$29,0,10*ROW('Sanitation Data'!H65)))</f>
        <v/>
      </c>
      <c r="DG71" s="294" t="str">
        <f ca="true">+IF(OFFSET('Sanitation Data'!$H$30,0,10*ROW('Sanitation Data'!H65))="","",OFFSET('Sanitation Data'!$H$30,0,10*ROW('Sanitation Data'!H65)))</f>
        <v/>
      </c>
      <c r="DH71" s="294" t="str">
        <f ca="true">+IF(OFFSET('Sanitation Data'!$H$31,0,10*ROW('Sanitation Data'!H65))="","",OFFSET('Sanitation Data'!$H$31,0,10*ROW('Sanitation Data'!H65)))</f>
        <v/>
      </c>
      <c r="DI71" s="294" t="str">
        <f ca="true">+IF(OFFSET('Sanitation Data'!$H$32,0,10*ROW('Sanitation Data'!H65))="","",OFFSET('Sanitation Data'!$H$32,0,10*ROW('Sanitation Data'!H65)))</f>
        <v/>
      </c>
      <c r="DJ71" s="294" t="str">
        <f ca="true">+IF(OFFSET('Sanitation Data'!$I$28,0,10*ROW('Sanitation Data'!I65))="","",OFFSET('Sanitation Data'!$I$28,0,10*ROW('Sanitation Data'!I65)))</f>
        <v/>
      </c>
      <c r="DK71" s="294" t="str">
        <f ca="true">+IF(OFFSET('Sanitation Data'!$I$29,0,10*ROW('Sanitation Data'!I65))="","",OFFSET('Sanitation Data'!$I$29,0,10*ROW('Sanitation Data'!I65)))</f>
        <v/>
      </c>
      <c r="DL71" s="294" t="str">
        <f ca="true">+IF(OFFSET('Sanitation Data'!$I$30,0,10*ROW('Sanitation Data'!I65))="","",OFFSET('Sanitation Data'!$I$30,0,10*ROW('Sanitation Data'!I65)))</f>
        <v/>
      </c>
      <c r="DM71" s="294" t="str">
        <f ca="true">+IF(OFFSET('Sanitation Data'!$I$31,0,10*ROW('Sanitation Data'!I65))="","",OFFSET('Sanitation Data'!$I$31,0,10*ROW('Sanitation Data'!I65)))</f>
        <v/>
      </c>
      <c r="DN71" s="294" t="str">
        <f ca="true">+IF(OFFSET('Sanitation Data'!$I$32,0,10*ROW('Sanitation Data'!I65))="","",OFFSET('Sanitation Data'!$I$32,0,10*ROW('Sanitation Data'!I65)))</f>
        <v/>
      </c>
      <c r="DO71" s="294" t="str">
        <f ca="true">+IF(OFFSET('Hygiene Data'!$D$11,0,10*ROW('Hygiene Data'!D65))="","",OFFSET('Hygiene Data'!$D$11,0,10*ROW('Hygiene Data'!D65)))</f>
        <v/>
      </c>
      <c r="DP71" s="294" t="str">
        <f ca="true">+IF(OFFSET('Hygiene Data'!$D$12,0,10*ROW('Hygiene Data'!D65))="","",OFFSET('Hygiene Data'!$D$12,0,10*ROW('Hygiene Data'!D65)))</f>
        <v/>
      </c>
      <c r="DQ71" s="294" t="str">
        <f ca="true">+IF(OFFSET('Hygiene Data'!$D$13,0,10*ROW('Hygiene Data'!D65))="","",OFFSET('Hygiene Data'!$D$13,0,10*ROW('Hygiene Data'!D65)))</f>
        <v/>
      </c>
      <c r="DR71" s="294" t="str">
        <f ca="true">+IF(OFFSET('Hygiene Data'!$E$11,0,10*ROW('Hygiene Data'!E65))="","",OFFSET('Hygiene Data'!$E$11,0,10*ROW('Hygiene Data'!E65)))</f>
        <v/>
      </c>
      <c r="DS71" s="294" t="str">
        <f ca="true">+IF(OFFSET('Hygiene Data'!$E$12,0,10*ROW('Hygiene Data'!E65))="","",OFFSET('Hygiene Data'!$E$12,0,10*ROW('Hygiene Data'!E65)))</f>
        <v/>
      </c>
      <c r="DT71" s="294" t="str">
        <f ca="true">+IF(OFFSET('Hygiene Data'!$E$13,0,10*ROW('Hygiene Data'!E65))="","",OFFSET('Hygiene Data'!$E$13,0,10*ROW('Hygiene Data'!E65)))</f>
        <v/>
      </c>
      <c r="DU71" s="294" t="str">
        <f ca="true">+IF(OFFSET('Hygiene Data'!$F$11,0,10*ROW('Hygiene Data'!F65))="","",OFFSET('Hygiene Data'!$F$11,0,10*ROW('Hygiene Data'!F65)))</f>
        <v/>
      </c>
      <c r="DV71" s="294" t="str">
        <f ca="true">+IF(OFFSET('Hygiene Data'!$F$12,0,10*ROW('Hygiene Data'!F65))="","",OFFSET('Hygiene Data'!$F$12,0,10*ROW('Hygiene Data'!F65)))</f>
        <v/>
      </c>
      <c r="DW71" s="294" t="str">
        <f ca="true">+IF(OFFSET('Hygiene Data'!$F$13,0,10*ROW('Hygiene Data'!F65))="","",OFFSET('Hygiene Data'!$F$13,0,10*ROW('Hygiene Data'!F65)))</f>
        <v/>
      </c>
      <c r="DX71" s="294" t="str">
        <f ca="true">+IF(OFFSET('Hygiene Data'!$G$11,0,10*ROW('Hygiene Data'!G65))="","",OFFSET('Hygiene Data'!$G$11,0,10*ROW('Hygiene Data'!G65)))</f>
        <v/>
      </c>
      <c r="DY71" s="294" t="str">
        <f ca="true">+IF(OFFSET('Hygiene Data'!$G$12,0,10*ROW('Hygiene Data'!G65))="","",OFFSET('Hygiene Data'!$G$12,0,10*ROW('Hygiene Data'!G65)))</f>
        <v/>
      </c>
      <c r="DZ71" s="294" t="str">
        <f ca="true">+IF(OFFSET('Hygiene Data'!$G$13,0,10*ROW('Hygiene Data'!G65))="","",OFFSET('Hygiene Data'!$G$13,0,10*ROW('Hygiene Data'!G65)))</f>
        <v/>
      </c>
      <c r="EA71" s="294" t="str">
        <f ca="true">+IF(OFFSET('Hygiene Data'!$H$11,0,10*ROW('Hygiene Data'!H65))="","",OFFSET('Hygiene Data'!$H$11,0,10*ROW('Hygiene Data'!H65)))</f>
        <v/>
      </c>
      <c r="EB71" s="294" t="str">
        <f ca="true">+IF(OFFSET('Hygiene Data'!$H$12,0,10*ROW('Hygiene Data'!H65))="","",OFFSET('Hygiene Data'!$H$12,0,10*ROW('Hygiene Data'!H65)))</f>
        <v/>
      </c>
      <c r="EC71" s="294" t="str">
        <f ca="true">+IF(OFFSET('Hygiene Data'!$H$13,0,10*ROW('Hygiene Data'!H65))="","",OFFSET('Hygiene Data'!$H$13,0,10*ROW('Hygiene Data'!H65)))</f>
        <v/>
      </c>
      <c r="ED71" s="294" t="str">
        <f ca="true">+IF(OFFSET('Hygiene Data'!$I$11,0,10*ROW('Hygiene Data'!I65))="","",OFFSET('Hygiene Data'!$I$11,0,10*ROW('Hygiene Data'!I65)))</f>
        <v/>
      </c>
      <c r="EE71" s="294" t="str">
        <f ca="true">+IF(OFFSET('Hygiene Data'!$I$12,0,10*ROW('Hygiene Data'!I65))="","",OFFSET('Hygiene Data'!$I$12,0,10*ROW('Hygiene Data'!I65)))</f>
        <v/>
      </c>
      <c r="EF71" s="294"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50" t="str">
        <f t="shared" ca="true" si="1"/>
        <v/>
      </c>
      <c r="D72" s="98"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8"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8"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8"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8"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8"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8"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8"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8"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8"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8"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8"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8"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8"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8"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8"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8"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8"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9"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9"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9"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9"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9"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9"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9"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9"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9"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9"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9"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9"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9"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9"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9"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9"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9"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9"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9"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9"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9"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9"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9"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9"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9"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9"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9"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9"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9"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9"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0"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0"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0"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0"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0"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0"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0"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0"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0"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0"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0"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0"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0"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0"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0"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0"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0"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0"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4"/>
      <c r="BS72" s="294" t="str">
        <f ca="true">+IF(OFFSET('Water Data'!$D$27,0,10*ROW('Water Data'!D66))="","",OFFSET('Water Data'!$D$27,0,10*ROW('Water Data'!D66)))</f>
        <v/>
      </c>
      <c r="BT72" s="294" t="str">
        <f ca="true">+IF(OFFSET('Water Data'!$D$28,0,10*ROW('Water Data'!D66))="","",OFFSET('Water Data'!$D$28,0,10*ROW('Water Data'!D66)))</f>
        <v/>
      </c>
      <c r="BU72" s="294" t="str">
        <f ca="true">+IF(OFFSET('Water Data'!$D$29,0,10*ROW('Water Data'!D66))="","",OFFSET('Water Data'!$D$29,0,10*ROW('Water Data'!D66)))</f>
        <v/>
      </c>
      <c r="BV72" s="294" t="str">
        <f ca="true">+IF(OFFSET('Water Data'!$E$27,0,10*ROW('Water Data'!E66))="","",OFFSET('Water Data'!$E$27,0,10*ROW('Water Data'!E66)))</f>
        <v/>
      </c>
      <c r="BW72" s="294" t="str">
        <f ca="true">+IF(OFFSET('Water Data'!$E$28,0,10*ROW('Water Data'!E66))="","",OFFSET('Water Data'!$E$28,0,10*ROW('Water Data'!E66)))</f>
        <v/>
      </c>
      <c r="BX72" s="294" t="str">
        <f ca="true">+IF(OFFSET('Water Data'!$E$29,0,10*ROW('Water Data'!E66))="","",OFFSET('Water Data'!$E$29,0,10*ROW('Water Data'!E66)))</f>
        <v/>
      </c>
      <c r="BY72" s="294" t="str">
        <f ca="true">+IF(OFFSET('Water Data'!$F$27,0,10*ROW('Water Data'!F66))="","",OFFSET('Water Data'!$F$27,0,10*ROW('Water Data'!F66)))</f>
        <v/>
      </c>
      <c r="BZ72" s="294" t="str">
        <f ca="true">+IF(OFFSET('Water Data'!$F$28,0,10*ROW('Water Data'!F66))="","",OFFSET('Water Data'!$F$28,0,10*ROW('Water Data'!F66)))</f>
        <v/>
      </c>
      <c r="CA72" s="294" t="str">
        <f ca="true">+IF(OFFSET('Water Data'!$F$29,0,10*ROW('Water Data'!F66))="","",OFFSET('Water Data'!$F$29,0,10*ROW('Water Data'!F66)))</f>
        <v/>
      </c>
      <c r="CB72" s="294" t="str">
        <f ca="true">+IF(OFFSET('Water Data'!$G$27,0,10*ROW('Water Data'!G66))="","",OFFSET('Water Data'!$G$27,0,10*ROW('Water Data'!G66)))</f>
        <v/>
      </c>
      <c r="CC72" s="294" t="str">
        <f ca="true">+IF(OFFSET('Water Data'!$G$28,0,10*ROW('Water Data'!G66))="","",OFFSET('Water Data'!$G$28,0,10*ROW('Water Data'!G66)))</f>
        <v/>
      </c>
      <c r="CD72" s="294" t="str">
        <f ca="true">+IF(OFFSET('Water Data'!$G$29,0,10*ROW('Water Data'!G66))="","",OFFSET('Water Data'!$G$29,0,10*ROW('Water Data'!G66)))</f>
        <v/>
      </c>
      <c r="CE72" s="294" t="str">
        <f ca="true">+IF(OFFSET('Water Data'!$H$27,0,10*ROW('Water Data'!H66))="","",OFFSET('Water Data'!$H$27,0,10*ROW('Water Data'!H66)))</f>
        <v/>
      </c>
      <c r="CF72" s="294" t="str">
        <f ca="true">+IF(OFFSET('Water Data'!$H$28,0,10*ROW('Water Data'!H66))="","",OFFSET('Water Data'!$H$28,0,10*ROW('Water Data'!H66)))</f>
        <v/>
      </c>
      <c r="CG72" s="294" t="str">
        <f ca="true">+IF(OFFSET('Water Data'!$H$29,0,10*ROW('Water Data'!H66))="","",OFFSET('Water Data'!$H$29,0,10*ROW('Water Data'!H66)))</f>
        <v/>
      </c>
      <c r="CH72" s="294" t="str">
        <f ca="true">+IF(OFFSET('Water Data'!$I$27,0,10*ROW('Water Data'!I66))="","",OFFSET('Water Data'!$I$27,0,10*ROW('Water Data'!I66)))</f>
        <v/>
      </c>
      <c r="CI72" s="294" t="str">
        <f ca="true">+IF(OFFSET('Water Data'!$I$28,0,10*ROW('Water Data'!I66))="","",OFFSET('Water Data'!$I$28,0,10*ROW('Water Data'!I66)))</f>
        <v/>
      </c>
      <c r="CJ72" s="294" t="str">
        <f ca="true">+IF(OFFSET('Water Data'!$I$29,0,10*ROW('Water Data'!I66))="","",OFFSET('Water Data'!$I$29,0,10*ROW('Water Data'!I66)))</f>
        <v/>
      </c>
      <c r="CK72" s="294" t="str">
        <f ca="true">+IF(OFFSET('Sanitation Data'!$D$28,0,10*ROW('Sanitation Data'!D66))="","",OFFSET('Sanitation Data'!$D$28,0,10*ROW('Sanitation Data'!D66)))</f>
        <v/>
      </c>
      <c r="CL72" s="294" t="str">
        <f ca="true">+IF(OFFSET('Sanitation Data'!$D$29,0,10*ROW('Sanitation Data'!D66))="","",OFFSET('Sanitation Data'!$D$29,0,10*ROW('Sanitation Data'!D66)))</f>
        <v/>
      </c>
      <c r="CM72" s="294" t="str">
        <f ca="true">+IF(OFFSET('Sanitation Data'!$D$30,0,10*ROW('Sanitation Data'!D66))="","",OFFSET('Sanitation Data'!$D$30,0,10*ROW('Sanitation Data'!D66)))</f>
        <v/>
      </c>
      <c r="CN72" s="294" t="str">
        <f ca="true">+IF(OFFSET('Sanitation Data'!$D$31,0,10*ROW('Sanitation Data'!D66))="","",OFFSET('Sanitation Data'!$D$31,0,10*ROW('Sanitation Data'!D66)))</f>
        <v/>
      </c>
      <c r="CO72" s="294" t="str">
        <f ca="true">+IF(OFFSET('Sanitation Data'!$D$32,0,10*ROW('Sanitation Data'!D66))="","",OFFSET('Sanitation Data'!$D$32,0,10*ROW('Sanitation Data'!D66)))</f>
        <v/>
      </c>
      <c r="CP72" s="294" t="str">
        <f ca="true">+IF(OFFSET('Sanitation Data'!$E$28,0,10*ROW('Sanitation Data'!E66))="","",OFFSET('Sanitation Data'!$E$28,0,10*ROW('Sanitation Data'!E66)))</f>
        <v/>
      </c>
      <c r="CQ72" s="294" t="str">
        <f ca="true">+IF(OFFSET('Sanitation Data'!$E$29,0,10*ROW('Sanitation Data'!E66))="","",OFFSET('Sanitation Data'!$E$29,0,10*ROW('Sanitation Data'!E66)))</f>
        <v/>
      </c>
      <c r="CR72" s="294" t="str">
        <f ca="true">+IF(OFFSET('Sanitation Data'!$E$30,0,10*ROW('Sanitation Data'!E66))="","",OFFSET('Sanitation Data'!$E$30,0,10*ROW('Sanitation Data'!E66)))</f>
        <v/>
      </c>
      <c r="CS72" s="294" t="str">
        <f ca="true">+IF(OFFSET('Sanitation Data'!$E$31,0,10*ROW('Sanitation Data'!E66))="","",OFFSET('Sanitation Data'!$E$31,0,10*ROW('Sanitation Data'!E66)))</f>
        <v/>
      </c>
      <c r="CT72" s="294" t="str">
        <f ca="true">+IF(OFFSET('Sanitation Data'!$E$32,0,10*ROW('Sanitation Data'!E66))="","",OFFSET('Sanitation Data'!$E$32,0,10*ROW('Sanitation Data'!E66)))</f>
        <v/>
      </c>
      <c r="CU72" s="294" t="str">
        <f ca="true">+IF(OFFSET('Sanitation Data'!$F$28,0,10*ROW('Sanitation Data'!F66))="","",OFFSET('Sanitation Data'!$F$28,0,10*ROW('Sanitation Data'!F66)))</f>
        <v/>
      </c>
      <c r="CV72" s="294" t="str">
        <f ca="true">+IF(OFFSET('Sanitation Data'!$F$29,0,10*ROW('Sanitation Data'!F66))="","",OFFSET('Sanitation Data'!$F$29,0,10*ROW('Sanitation Data'!F66)))</f>
        <v/>
      </c>
      <c r="CW72" s="294" t="str">
        <f ca="true">+IF(OFFSET('Sanitation Data'!$F$30,0,10*ROW('Sanitation Data'!F66))="","",OFFSET('Sanitation Data'!$F$30,0,10*ROW('Sanitation Data'!F66)))</f>
        <v/>
      </c>
      <c r="CX72" s="294" t="str">
        <f ca="true">+IF(OFFSET('Sanitation Data'!$F$31,0,10*ROW('Sanitation Data'!F66))="","",OFFSET('Sanitation Data'!$F$31,0,10*ROW('Sanitation Data'!F66)))</f>
        <v/>
      </c>
      <c r="CY72" s="294" t="str">
        <f ca="true">+IF(OFFSET('Sanitation Data'!$F$32,0,10*ROW('Sanitation Data'!F66))="","",OFFSET('Sanitation Data'!$F$32,0,10*ROW('Sanitation Data'!F66)))</f>
        <v/>
      </c>
      <c r="CZ72" s="294" t="str">
        <f ca="true">+IF(OFFSET('Sanitation Data'!$G$28,0,10*ROW('Sanitation Data'!G66))="","",OFFSET('Sanitation Data'!$G$28,0,10*ROW('Sanitation Data'!G66)))</f>
        <v/>
      </c>
      <c r="DA72" s="294" t="str">
        <f ca="true">+IF(OFFSET('Sanitation Data'!$G$29,0,10*ROW('Sanitation Data'!G66))="","",OFFSET('Sanitation Data'!$G$29,0,10*ROW('Sanitation Data'!G66)))</f>
        <v/>
      </c>
      <c r="DB72" s="294" t="str">
        <f ca="true">+IF(OFFSET('Sanitation Data'!$G$30,0,10*ROW('Sanitation Data'!G66))="","",OFFSET('Sanitation Data'!$G$30,0,10*ROW('Sanitation Data'!G66)))</f>
        <v/>
      </c>
      <c r="DC72" s="294" t="str">
        <f ca="true">+IF(OFFSET('Sanitation Data'!$G$31,0,10*ROW('Sanitation Data'!G66))="","",OFFSET('Sanitation Data'!$G$31,0,10*ROW('Sanitation Data'!G66)))</f>
        <v/>
      </c>
      <c r="DD72" s="294" t="str">
        <f ca="true">+IF(OFFSET('Sanitation Data'!$G$32,0,10*ROW('Sanitation Data'!G66))="","",OFFSET('Sanitation Data'!$G$32,0,10*ROW('Sanitation Data'!G66)))</f>
        <v/>
      </c>
      <c r="DE72" s="294" t="str">
        <f ca="true">+IF(OFFSET('Sanitation Data'!$H$28,0,10*ROW('Sanitation Data'!H66))="","",OFFSET('Sanitation Data'!$H$28,0,10*ROW('Sanitation Data'!H66)))</f>
        <v/>
      </c>
      <c r="DF72" s="294" t="str">
        <f ca="true">+IF(OFFSET('Sanitation Data'!$H$29,0,10*ROW('Sanitation Data'!H66))="","",OFFSET('Sanitation Data'!$H$29,0,10*ROW('Sanitation Data'!H66)))</f>
        <v/>
      </c>
      <c r="DG72" s="294" t="str">
        <f ca="true">+IF(OFFSET('Sanitation Data'!$H$30,0,10*ROW('Sanitation Data'!H66))="","",OFFSET('Sanitation Data'!$H$30,0,10*ROW('Sanitation Data'!H66)))</f>
        <v/>
      </c>
      <c r="DH72" s="294" t="str">
        <f ca="true">+IF(OFFSET('Sanitation Data'!$H$31,0,10*ROW('Sanitation Data'!H66))="","",OFFSET('Sanitation Data'!$H$31,0,10*ROW('Sanitation Data'!H66)))</f>
        <v/>
      </c>
      <c r="DI72" s="294" t="str">
        <f ca="true">+IF(OFFSET('Sanitation Data'!$H$32,0,10*ROW('Sanitation Data'!H66))="","",OFFSET('Sanitation Data'!$H$32,0,10*ROW('Sanitation Data'!H66)))</f>
        <v/>
      </c>
      <c r="DJ72" s="294" t="str">
        <f ca="true">+IF(OFFSET('Sanitation Data'!$I$28,0,10*ROW('Sanitation Data'!I66))="","",OFFSET('Sanitation Data'!$I$28,0,10*ROW('Sanitation Data'!I66)))</f>
        <v/>
      </c>
      <c r="DK72" s="294" t="str">
        <f ca="true">+IF(OFFSET('Sanitation Data'!$I$29,0,10*ROW('Sanitation Data'!I66))="","",OFFSET('Sanitation Data'!$I$29,0,10*ROW('Sanitation Data'!I66)))</f>
        <v/>
      </c>
      <c r="DL72" s="294" t="str">
        <f ca="true">+IF(OFFSET('Sanitation Data'!$I$30,0,10*ROW('Sanitation Data'!I66))="","",OFFSET('Sanitation Data'!$I$30,0,10*ROW('Sanitation Data'!I66)))</f>
        <v/>
      </c>
      <c r="DM72" s="294" t="str">
        <f ca="true">+IF(OFFSET('Sanitation Data'!$I$31,0,10*ROW('Sanitation Data'!I66))="","",OFFSET('Sanitation Data'!$I$31,0,10*ROW('Sanitation Data'!I66)))</f>
        <v/>
      </c>
      <c r="DN72" s="294" t="str">
        <f ca="true">+IF(OFFSET('Sanitation Data'!$I$32,0,10*ROW('Sanitation Data'!I66))="","",OFFSET('Sanitation Data'!$I$32,0,10*ROW('Sanitation Data'!I66)))</f>
        <v/>
      </c>
      <c r="DO72" s="294" t="str">
        <f ca="true">+IF(OFFSET('Hygiene Data'!$D$11,0,10*ROW('Hygiene Data'!D66))="","",OFFSET('Hygiene Data'!$D$11,0,10*ROW('Hygiene Data'!D66)))</f>
        <v/>
      </c>
      <c r="DP72" s="294" t="str">
        <f ca="true">+IF(OFFSET('Hygiene Data'!$D$12,0,10*ROW('Hygiene Data'!D66))="","",OFFSET('Hygiene Data'!$D$12,0,10*ROW('Hygiene Data'!D66)))</f>
        <v/>
      </c>
      <c r="DQ72" s="294" t="str">
        <f ca="true">+IF(OFFSET('Hygiene Data'!$D$13,0,10*ROW('Hygiene Data'!D66))="","",OFFSET('Hygiene Data'!$D$13,0,10*ROW('Hygiene Data'!D66)))</f>
        <v/>
      </c>
      <c r="DR72" s="294" t="str">
        <f ca="true">+IF(OFFSET('Hygiene Data'!$E$11,0,10*ROW('Hygiene Data'!E66))="","",OFFSET('Hygiene Data'!$E$11,0,10*ROW('Hygiene Data'!E66)))</f>
        <v/>
      </c>
      <c r="DS72" s="294" t="str">
        <f ca="true">+IF(OFFSET('Hygiene Data'!$E$12,0,10*ROW('Hygiene Data'!E66))="","",OFFSET('Hygiene Data'!$E$12,0,10*ROW('Hygiene Data'!E66)))</f>
        <v/>
      </c>
      <c r="DT72" s="294" t="str">
        <f ca="true">+IF(OFFSET('Hygiene Data'!$E$13,0,10*ROW('Hygiene Data'!E66))="","",OFFSET('Hygiene Data'!$E$13,0,10*ROW('Hygiene Data'!E66)))</f>
        <v/>
      </c>
      <c r="DU72" s="294" t="str">
        <f ca="true">+IF(OFFSET('Hygiene Data'!$F$11,0,10*ROW('Hygiene Data'!F66))="","",OFFSET('Hygiene Data'!$F$11,0,10*ROW('Hygiene Data'!F66)))</f>
        <v/>
      </c>
      <c r="DV72" s="294" t="str">
        <f ca="true">+IF(OFFSET('Hygiene Data'!$F$12,0,10*ROW('Hygiene Data'!F66))="","",OFFSET('Hygiene Data'!$F$12,0,10*ROW('Hygiene Data'!F66)))</f>
        <v/>
      </c>
      <c r="DW72" s="294" t="str">
        <f ca="true">+IF(OFFSET('Hygiene Data'!$F$13,0,10*ROW('Hygiene Data'!F66))="","",OFFSET('Hygiene Data'!$F$13,0,10*ROW('Hygiene Data'!F66)))</f>
        <v/>
      </c>
      <c r="DX72" s="294" t="str">
        <f ca="true">+IF(OFFSET('Hygiene Data'!$G$11,0,10*ROW('Hygiene Data'!G66))="","",OFFSET('Hygiene Data'!$G$11,0,10*ROW('Hygiene Data'!G66)))</f>
        <v/>
      </c>
      <c r="DY72" s="294" t="str">
        <f ca="true">+IF(OFFSET('Hygiene Data'!$G$12,0,10*ROW('Hygiene Data'!G66))="","",OFFSET('Hygiene Data'!$G$12,0,10*ROW('Hygiene Data'!G66)))</f>
        <v/>
      </c>
      <c r="DZ72" s="294" t="str">
        <f ca="true">+IF(OFFSET('Hygiene Data'!$G$13,0,10*ROW('Hygiene Data'!G66))="","",OFFSET('Hygiene Data'!$G$13,0,10*ROW('Hygiene Data'!G66)))</f>
        <v/>
      </c>
      <c r="EA72" s="294" t="str">
        <f ca="true">+IF(OFFSET('Hygiene Data'!$H$11,0,10*ROW('Hygiene Data'!H66))="","",OFFSET('Hygiene Data'!$H$11,0,10*ROW('Hygiene Data'!H66)))</f>
        <v/>
      </c>
      <c r="EB72" s="294" t="str">
        <f ca="true">+IF(OFFSET('Hygiene Data'!$H$12,0,10*ROW('Hygiene Data'!H66))="","",OFFSET('Hygiene Data'!$H$12,0,10*ROW('Hygiene Data'!H66)))</f>
        <v/>
      </c>
      <c r="EC72" s="294" t="str">
        <f ca="true">+IF(OFFSET('Hygiene Data'!$H$13,0,10*ROW('Hygiene Data'!H66))="","",OFFSET('Hygiene Data'!$H$13,0,10*ROW('Hygiene Data'!H66)))</f>
        <v/>
      </c>
      <c r="ED72" s="294" t="str">
        <f ca="true">+IF(OFFSET('Hygiene Data'!$I$11,0,10*ROW('Hygiene Data'!I66))="","",OFFSET('Hygiene Data'!$I$11,0,10*ROW('Hygiene Data'!I66)))</f>
        <v/>
      </c>
      <c r="EE72" s="294" t="str">
        <f ca="true">+IF(OFFSET('Hygiene Data'!$I$12,0,10*ROW('Hygiene Data'!I66))="","",OFFSET('Hygiene Data'!$I$12,0,10*ROW('Hygiene Data'!I66)))</f>
        <v/>
      </c>
      <c r="EF72" s="294"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50" t="str">
        <f t="shared" ca="true" si="1"/>
        <v/>
      </c>
      <c r="D73" s="98"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8"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8"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8"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8"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8"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8"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8"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8"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8"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8"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8"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8"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8"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8"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8"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8"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8"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9"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9"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9"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9"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9"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9"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9"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9"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9"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9"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9"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9"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9"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9"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9"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9"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9"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9"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9"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9"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9"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9"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9"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9"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9"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9"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9"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9"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9"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9"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0"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0"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0"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0"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0"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0"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0"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0"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0"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0"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0"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0"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0"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0"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0"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0"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0"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0"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4"/>
      <c r="BS73" s="294" t="str">
        <f ca="true">+IF(OFFSET('Water Data'!$D$27,0,10*ROW('Water Data'!D67))="","",OFFSET('Water Data'!$D$27,0,10*ROW('Water Data'!D67)))</f>
        <v/>
      </c>
      <c r="BT73" s="294" t="str">
        <f ca="true">+IF(OFFSET('Water Data'!$D$28,0,10*ROW('Water Data'!D67))="","",OFFSET('Water Data'!$D$28,0,10*ROW('Water Data'!D67)))</f>
        <v/>
      </c>
      <c r="BU73" s="294" t="str">
        <f ca="true">+IF(OFFSET('Water Data'!$D$29,0,10*ROW('Water Data'!D67))="","",OFFSET('Water Data'!$D$29,0,10*ROW('Water Data'!D67)))</f>
        <v/>
      </c>
      <c r="BV73" s="294" t="str">
        <f ca="true">+IF(OFFSET('Water Data'!$E$27,0,10*ROW('Water Data'!E67))="","",OFFSET('Water Data'!$E$27,0,10*ROW('Water Data'!E67)))</f>
        <v/>
      </c>
      <c r="BW73" s="294" t="str">
        <f ca="true">+IF(OFFSET('Water Data'!$E$28,0,10*ROW('Water Data'!E67))="","",OFFSET('Water Data'!$E$28,0,10*ROW('Water Data'!E67)))</f>
        <v/>
      </c>
      <c r="BX73" s="294" t="str">
        <f ca="true">+IF(OFFSET('Water Data'!$E$29,0,10*ROW('Water Data'!E67))="","",OFFSET('Water Data'!$E$29,0,10*ROW('Water Data'!E67)))</f>
        <v/>
      </c>
      <c r="BY73" s="294" t="str">
        <f ca="true">+IF(OFFSET('Water Data'!$F$27,0,10*ROW('Water Data'!F67))="","",OFFSET('Water Data'!$F$27,0,10*ROW('Water Data'!F67)))</f>
        <v/>
      </c>
      <c r="BZ73" s="294" t="str">
        <f ca="true">+IF(OFFSET('Water Data'!$F$28,0,10*ROW('Water Data'!F67))="","",OFFSET('Water Data'!$F$28,0,10*ROW('Water Data'!F67)))</f>
        <v/>
      </c>
      <c r="CA73" s="294" t="str">
        <f ca="true">+IF(OFFSET('Water Data'!$F$29,0,10*ROW('Water Data'!F67))="","",OFFSET('Water Data'!$F$29,0,10*ROW('Water Data'!F67)))</f>
        <v/>
      </c>
      <c r="CB73" s="294" t="str">
        <f ca="true">+IF(OFFSET('Water Data'!$G$27,0,10*ROW('Water Data'!G67))="","",OFFSET('Water Data'!$G$27,0,10*ROW('Water Data'!G67)))</f>
        <v/>
      </c>
      <c r="CC73" s="294" t="str">
        <f ca="true">+IF(OFFSET('Water Data'!$G$28,0,10*ROW('Water Data'!G67))="","",OFFSET('Water Data'!$G$28,0,10*ROW('Water Data'!G67)))</f>
        <v/>
      </c>
      <c r="CD73" s="294" t="str">
        <f ca="true">+IF(OFFSET('Water Data'!$G$29,0,10*ROW('Water Data'!G67))="","",OFFSET('Water Data'!$G$29,0,10*ROW('Water Data'!G67)))</f>
        <v/>
      </c>
      <c r="CE73" s="294" t="str">
        <f ca="true">+IF(OFFSET('Water Data'!$H$27,0,10*ROW('Water Data'!H67))="","",OFFSET('Water Data'!$H$27,0,10*ROW('Water Data'!H67)))</f>
        <v/>
      </c>
      <c r="CF73" s="294" t="str">
        <f ca="true">+IF(OFFSET('Water Data'!$H$28,0,10*ROW('Water Data'!H67))="","",OFFSET('Water Data'!$H$28,0,10*ROW('Water Data'!H67)))</f>
        <v/>
      </c>
      <c r="CG73" s="294" t="str">
        <f ca="true">+IF(OFFSET('Water Data'!$H$29,0,10*ROW('Water Data'!H67))="","",OFFSET('Water Data'!$H$29,0,10*ROW('Water Data'!H67)))</f>
        <v/>
      </c>
      <c r="CH73" s="294" t="str">
        <f ca="true">+IF(OFFSET('Water Data'!$I$27,0,10*ROW('Water Data'!I67))="","",OFFSET('Water Data'!$I$27,0,10*ROW('Water Data'!I67)))</f>
        <v/>
      </c>
      <c r="CI73" s="294" t="str">
        <f ca="true">+IF(OFFSET('Water Data'!$I$28,0,10*ROW('Water Data'!I67))="","",OFFSET('Water Data'!$I$28,0,10*ROW('Water Data'!I67)))</f>
        <v/>
      </c>
      <c r="CJ73" s="294" t="str">
        <f ca="true">+IF(OFFSET('Water Data'!$I$29,0,10*ROW('Water Data'!I67))="","",OFFSET('Water Data'!$I$29,0,10*ROW('Water Data'!I67)))</f>
        <v/>
      </c>
      <c r="CK73" s="294" t="str">
        <f ca="true">+IF(OFFSET('Sanitation Data'!$D$28,0,10*ROW('Sanitation Data'!D67))="","",OFFSET('Sanitation Data'!$D$28,0,10*ROW('Sanitation Data'!D67)))</f>
        <v/>
      </c>
      <c r="CL73" s="294" t="str">
        <f ca="true">+IF(OFFSET('Sanitation Data'!$D$29,0,10*ROW('Sanitation Data'!D67))="","",OFFSET('Sanitation Data'!$D$29,0,10*ROW('Sanitation Data'!D67)))</f>
        <v/>
      </c>
      <c r="CM73" s="294" t="str">
        <f ca="true">+IF(OFFSET('Sanitation Data'!$D$30,0,10*ROW('Sanitation Data'!D67))="","",OFFSET('Sanitation Data'!$D$30,0,10*ROW('Sanitation Data'!D67)))</f>
        <v/>
      </c>
      <c r="CN73" s="294" t="str">
        <f ca="true">+IF(OFFSET('Sanitation Data'!$D$31,0,10*ROW('Sanitation Data'!D67))="","",OFFSET('Sanitation Data'!$D$31,0,10*ROW('Sanitation Data'!D67)))</f>
        <v/>
      </c>
      <c r="CO73" s="294" t="str">
        <f ca="true">+IF(OFFSET('Sanitation Data'!$D$32,0,10*ROW('Sanitation Data'!D67))="","",OFFSET('Sanitation Data'!$D$32,0,10*ROW('Sanitation Data'!D67)))</f>
        <v/>
      </c>
      <c r="CP73" s="294" t="str">
        <f ca="true">+IF(OFFSET('Sanitation Data'!$E$28,0,10*ROW('Sanitation Data'!E67))="","",OFFSET('Sanitation Data'!$E$28,0,10*ROW('Sanitation Data'!E67)))</f>
        <v/>
      </c>
      <c r="CQ73" s="294" t="str">
        <f ca="true">+IF(OFFSET('Sanitation Data'!$E$29,0,10*ROW('Sanitation Data'!E67))="","",OFFSET('Sanitation Data'!$E$29,0,10*ROW('Sanitation Data'!E67)))</f>
        <v/>
      </c>
      <c r="CR73" s="294" t="str">
        <f ca="true">+IF(OFFSET('Sanitation Data'!$E$30,0,10*ROW('Sanitation Data'!E67))="","",OFFSET('Sanitation Data'!$E$30,0,10*ROW('Sanitation Data'!E67)))</f>
        <v/>
      </c>
      <c r="CS73" s="294" t="str">
        <f ca="true">+IF(OFFSET('Sanitation Data'!$E$31,0,10*ROW('Sanitation Data'!E67))="","",OFFSET('Sanitation Data'!$E$31,0,10*ROW('Sanitation Data'!E67)))</f>
        <v/>
      </c>
      <c r="CT73" s="294" t="str">
        <f ca="true">+IF(OFFSET('Sanitation Data'!$E$32,0,10*ROW('Sanitation Data'!E67))="","",OFFSET('Sanitation Data'!$E$32,0,10*ROW('Sanitation Data'!E67)))</f>
        <v/>
      </c>
      <c r="CU73" s="294" t="str">
        <f ca="true">+IF(OFFSET('Sanitation Data'!$F$28,0,10*ROW('Sanitation Data'!F67))="","",OFFSET('Sanitation Data'!$F$28,0,10*ROW('Sanitation Data'!F67)))</f>
        <v/>
      </c>
      <c r="CV73" s="294" t="str">
        <f ca="true">+IF(OFFSET('Sanitation Data'!$F$29,0,10*ROW('Sanitation Data'!F67))="","",OFFSET('Sanitation Data'!$F$29,0,10*ROW('Sanitation Data'!F67)))</f>
        <v/>
      </c>
      <c r="CW73" s="294" t="str">
        <f ca="true">+IF(OFFSET('Sanitation Data'!$F$30,0,10*ROW('Sanitation Data'!F67))="","",OFFSET('Sanitation Data'!$F$30,0,10*ROW('Sanitation Data'!F67)))</f>
        <v/>
      </c>
      <c r="CX73" s="294" t="str">
        <f ca="true">+IF(OFFSET('Sanitation Data'!$F$31,0,10*ROW('Sanitation Data'!F67))="","",OFFSET('Sanitation Data'!$F$31,0,10*ROW('Sanitation Data'!F67)))</f>
        <v/>
      </c>
      <c r="CY73" s="294" t="str">
        <f ca="true">+IF(OFFSET('Sanitation Data'!$F$32,0,10*ROW('Sanitation Data'!F67))="","",OFFSET('Sanitation Data'!$F$32,0,10*ROW('Sanitation Data'!F67)))</f>
        <v/>
      </c>
      <c r="CZ73" s="294" t="str">
        <f ca="true">+IF(OFFSET('Sanitation Data'!$G$28,0,10*ROW('Sanitation Data'!G67))="","",OFFSET('Sanitation Data'!$G$28,0,10*ROW('Sanitation Data'!G67)))</f>
        <v/>
      </c>
      <c r="DA73" s="294" t="str">
        <f ca="true">+IF(OFFSET('Sanitation Data'!$G$29,0,10*ROW('Sanitation Data'!G67))="","",OFFSET('Sanitation Data'!$G$29,0,10*ROW('Sanitation Data'!G67)))</f>
        <v/>
      </c>
      <c r="DB73" s="294" t="str">
        <f ca="true">+IF(OFFSET('Sanitation Data'!$G$30,0,10*ROW('Sanitation Data'!G67))="","",OFFSET('Sanitation Data'!$G$30,0,10*ROW('Sanitation Data'!G67)))</f>
        <v/>
      </c>
      <c r="DC73" s="294" t="str">
        <f ca="true">+IF(OFFSET('Sanitation Data'!$G$31,0,10*ROW('Sanitation Data'!G67))="","",OFFSET('Sanitation Data'!$G$31,0,10*ROW('Sanitation Data'!G67)))</f>
        <v/>
      </c>
      <c r="DD73" s="294" t="str">
        <f ca="true">+IF(OFFSET('Sanitation Data'!$G$32,0,10*ROW('Sanitation Data'!G67))="","",OFFSET('Sanitation Data'!$G$32,0,10*ROW('Sanitation Data'!G67)))</f>
        <v/>
      </c>
      <c r="DE73" s="294" t="str">
        <f ca="true">+IF(OFFSET('Sanitation Data'!$H$28,0,10*ROW('Sanitation Data'!H67))="","",OFFSET('Sanitation Data'!$H$28,0,10*ROW('Sanitation Data'!H67)))</f>
        <v/>
      </c>
      <c r="DF73" s="294" t="str">
        <f ca="true">+IF(OFFSET('Sanitation Data'!$H$29,0,10*ROW('Sanitation Data'!H67))="","",OFFSET('Sanitation Data'!$H$29,0,10*ROW('Sanitation Data'!H67)))</f>
        <v/>
      </c>
      <c r="DG73" s="294" t="str">
        <f ca="true">+IF(OFFSET('Sanitation Data'!$H$30,0,10*ROW('Sanitation Data'!H67))="","",OFFSET('Sanitation Data'!$H$30,0,10*ROW('Sanitation Data'!H67)))</f>
        <v/>
      </c>
      <c r="DH73" s="294" t="str">
        <f ca="true">+IF(OFFSET('Sanitation Data'!$H$31,0,10*ROW('Sanitation Data'!H67))="","",OFFSET('Sanitation Data'!$H$31,0,10*ROW('Sanitation Data'!H67)))</f>
        <v/>
      </c>
      <c r="DI73" s="294" t="str">
        <f ca="true">+IF(OFFSET('Sanitation Data'!$H$32,0,10*ROW('Sanitation Data'!H67))="","",OFFSET('Sanitation Data'!$H$32,0,10*ROW('Sanitation Data'!H67)))</f>
        <v/>
      </c>
      <c r="DJ73" s="294" t="str">
        <f ca="true">+IF(OFFSET('Sanitation Data'!$I$28,0,10*ROW('Sanitation Data'!I67))="","",OFFSET('Sanitation Data'!$I$28,0,10*ROW('Sanitation Data'!I67)))</f>
        <v/>
      </c>
      <c r="DK73" s="294" t="str">
        <f ca="true">+IF(OFFSET('Sanitation Data'!$I$29,0,10*ROW('Sanitation Data'!I67))="","",OFFSET('Sanitation Data'!$I$29,0,10*ROW('Sanitation Data'!I67)))</f>
        <v/>
      </c>
      <c r="DL73" s="294" t="str">
        <f ca="true">+IF(OFFSET('Sanitation Data'!$I$30,0,10*ROW('Sanitation Data'!I67))="","",OFFSET('Sanitation Data'!$I$30,0,10*ROW('Sanitation Data'!I67)))</f>
        <v/>
      </c>
      <c r="DM73" s="294" t="str">
        <f ca="true">+IF(OFFSET('Sanitation Data'!$I$31,0,10*ROW('Sanitation Data'!I67))="","",OFFSET('Sanitation Data'!$I$31,0,10*ROW('Sanitation Data'!I67)))</f>
        <v/>
      </c>
      <c r="DN73" s="294" t="str">
        <f ca="true">+IF(OFFSET('Sanitation Data'!$I$32,0,10*ROW('Sanitation Data'!I67))="","",OFFSET('Sanitation Data'!$I$32,0,10*ROW('Sanitation Data'!I67)))</f>
        <v/>
      </c>
      <c r="DO73" s="294" t="str">
        <f ca="true">+IF(OFFSET('Hygiene Data'!$D$11,0,10*ROW('Hygiene Data'!D67))="","",OFFSET('Hygiene Data'!$D$11,0,10*ROW('Hygiene Data'!D67)))</f>
        <v/>
      </c>
      <c r="DP73" s="294" t="str">
        <f ca="true">+IF(OFFSET('Hygiene Data'!$D$12,0,10*ROW('Hygiene Data'!D67))="","",OFFSET('Hygiene Data'!$D$12,0,10*ROW('Hygiene Data'!D67)))</f>
        <v/>
      </c>
      <c r="DQ73" s="294" t="str">
        <f ca="true">+IF(OFFSET('Hygiene Data'!$D$13,0,10*ROW('Hygiene Data'!D67))="","",OFFSET('Hygiene Data'!$D$13,0,10*ROW('Hygiene Data'!D67)))</f>
        <v/>
      </c>
      <c r="DR73" s="294" t="str">
        <f ca="true">+IF(OFFSET('Hygiene Data'!$E$11,0,10*ROW('Hygiene Data'!E67))="","",OFFSET('Hygiene Data'!$E$11,0,10*ROW('Hygiene Data'!E67)))</f>
        <v/>
      </c>
      <c r="DS73" s="294" t="str">
        <f ca="true">+IF(OFFSET('Hygiene Data'!$E$12,0,10*ROW('Hygiene Data'!E67))="","",OFFSET('Hygiene Data'!$E$12,0,10*ROW('Hygiene Data'!E67)))</f>
        <v/>
      </c>
      <c r="DT73" s="294" t="str">
        <f ca="true">+IF(OFFSET('Hygiene Data'!$E$13,0,10*ROW('Hygiene Data'!E67))="","",OFFSET('Hygiene Data'!$E$13,0,10*ROW('Hygiene Data'!E67)))</f>
        <v/>
      </c>
      <c r="DU73" s="294" t="str">
        <f ca="true">+IF(OFFSET('Hygiene Data'!$F$11,0,10*ROW('Hygiene Data'!F67))="","",OFFSET('Hygiene Data'!$F$11,0,10*ROW('Hygiene Data'!F67)))</f>
        <v/>
      </c>
      <c r="DV73" s="294" t="str">
        <f ca="true">+IF(OFFSET('Hygiene Data'!$F$12,0,10*ROW('Hygiene Data'!F67))="","",OFFSET('Hygiene Data'!$F$12,0,10*ROW('Hygiene Data'!F67)))</f>
        <v/>
      </c>
      <c r="DW73" s="294" t="str">
        <f ca="true">+IF(OFFSET('Hygiene Data'!$F$13,0,10*ROW('Hygiene Data'!F67))="","",OFFSET('Hygiene Data'!$F$13,0,10*ROW('Hygiene Data'!F67)))</f>
        <v/>
      </c>
      <c r="DX73" s="294" t="str">
        <f ca="true">+IF(OFFSET('Hygiene Data'!$G$11,0,10*ROW('Hygiene Data'!G67))="","",OFFSET('Hygiene Data'!$G$11,0,10*ROW('Hygiene Data'!G67)))</f>
        <v/>
      </c>
      <c r="DY73" s="294" t="str">
        <f ca="true">+IF(OFFSET('Hygiene Data'!$G$12,0,10*ROW('Hygiene Data'!G67))="","",OFFSET('Hygiene Data'!$G$12,0,10*ROW('Hygiene Data'!G67)))</f>
        <v/>
      </c>
      <c r="DZ73" s="294" t="str">
        <f ca="true">+IF(OFFSET('Hygiene Data'!$G$13,0,10*ROW('Hygiene Data'!G67))="","",OFFSET('Hygiene Data'!$G$13,0,10*ROW('Hygiene Data'!G67)))</f>
        <v/>
      </c>
      <c r="EA73" s="294" t="str">
        <f ca="true">+IF(OFFSET('Hygiene Data'!$H$11,0,10*ROW('Hygiene Data'!H67))="","",OFFSET('Hygiene Data'!$H$11,0,10*ROW('Hygiene Data'!H67)))</f>
        <v/>
      </c>
      <c r="EB73" s="294" t="str">
        <f ca="true">+IF(OFFSET('Hygiene Data'!$H$12,0,10*ROW('Hygiene Data'!H67))="","",OFFSET('Hygiene Data'!$H$12,0,10*ROW('Hygiene Data'!H67)))</f>
        <v/>
      </c>
      <c r="EC73" s="294" t="str">
        <f ca="true">+IF(OFFSET('Hygiene Data'!$H$13,0,10*ROW('Hygiene Data'!H67))="","",OFFSET('Hygiene Data'!$H$13,0,10*ROW('Hygiene Data'!H67)))</f>
        <v/>
      </c>
      <c r="ED73" s="294" t="str">
        <f ca="true">+IF(OFFSET('Hygiene Data'!$I$11,0,10*ROW('Hygiene Data'!I67))="","",OFFSET('Hygiene Data'!$I$11,0,10*ROW('Hygiene Data'!I67)))</f>
        <v/>
      </c>
      <c r="EE73" s="294" t="str">
        <f ca="true">+IF(OFFSET('Hygiene Data'!$I$12,0,10*ROW('Hygiene Data'!I67))="","",OFFSET('Hygiene Data'!$I$12,0,10*ROW('Hygiene Data'!I67)))</f>
        <v/>
      </c>
      <c r="EF73" s="294"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50" t="str">
        <f t="shared" ca="true" si="1"/>
        <v/>
      </c>
      <c r="D74" s="98"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8"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8"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8"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8"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8"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8"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8"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8"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8"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8"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8"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8"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8"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8"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8"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8"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8"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9"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9"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9"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9"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9"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9"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9"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9"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9"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9"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9"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9"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9"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9"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9"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9"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9"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9"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9"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9"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9"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9"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9"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9"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9"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9"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9"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9"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9"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9"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0"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0"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0"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0"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0"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0"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0"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0"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0"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0"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0"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0"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0"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0"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0"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0"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0"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0"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4"/>
      <c r="BS74" s="294" t="str">
        <f ca="true">+IF(OFFSET('Water Data'!$D$27,0,10*ROW('Water Data'!D68))="","",OFFSET('Water Data'!$D$27,0,10*ROW('Water Data'!D68)))</f>
        <v/>
      </c>
      <c r="BT74" s="294" t="str">
        <f ca="true">+IF(OFFSET('Water Data'!$D$28,0,10*ROW('Water Data'!D68))="","",OFFSET('Water Data'!$D$28,0,10*ROW('Water Data'!D68)))</f>
        <v/>
      </c>
      <c r="BU74" s="294" t="str">
        <f ca="true">+IF(OFFSET('Water Data'!$D$29,0,10*ROW('Water Data'!D68))="","",OFFSET('Water Data'!$D$29,0,10*ROW('Water Data'!D68)))</f>
        <v/>
      </c>
      <c r="BV74" s="294" t="str">
        <f ca="true">+IF(OFFSET('Water Data'!$E$27,0,10*ROW('Water Data'!E68))="","",OFFSET('Water Data'!$E$27,0,10*ROW('Water Data'!E68)))</f>
        <v/>
      </c>
      <c r="BW74" s="294" t="str">
        <f ca="true">+IF(OFFSET('Water Data'!$E$28,0,10*ROW('Water Data'!E68))="","",OFFSET('Water Data'!$E$28,0,10*ROW('Water Data'!E68)))</f>
        <v/>
      </c>
      <c r="BX74" s="294" t="str">
        <f ca="true">+IF(OFFSET('Water Data'!$E$29,0,10*ROW('Water Data'!E68))="","",OFFSET('Water Data'!$E$29,0,10*ROW('Water Data'!E68)))</f>
        <v/>
      </c>
      <c r="BY74" s="294" t="str">
        <f ca="true">+IF(OFFSET('Water Data'!$F$27,0,10*ROW('Water Data'!F68))="","",OFFSET('Water Data'!$F$27,0,10*ROW('Water Data'!F68)))</f>
        <v/>
      </c>
      <c r="BZ74" s="294" t="str">
        <f ca="true">+IF(OFFSET('Water Data'!$F$28,0,10*ROW('Water Data'!F68))="","",OFFSET('Water Data'!$F$28,0,10*ROW('Water Data'!F68)))</f>
        <v/>
      </c>
      <c r="CA74" s="294" t="str">
        <f ca="true">+IF(OFFSET('Water Data'!$F$29,0,10*ROW('Water Data'!F68))="","",OFFSET('Water Data'!$F$29,0,10*ROW('Water Data'!F68)))</f>
        <v/>
      </c>
      <c r="CB74" s="294" t="str">
        <f ca="true">+IF(OFFSET('Water Data'!$G$27,0,10*ROW('Water Data'!G68))="","",OFFSET('Water Data'!$G$27,0,10*ROW('Water Data'!G68)))</f>
        <v/>
      </c>
      <c r="CC74" s="294" t="str">
        <f ca="true">+IF(OFFSET('Water Data'!$G$28,0,10*ROW('Water Data'!G68))="","",OFFSET('Water Data'!$G$28,0,10*ROW('Water Data'!G68)))</f>
        <v/>
      </c>
      <c r="CD74" s="294" t="str">
        <f ca="true">+IF(OFFSET('Water Data'!$G$29,0,10*ROW('Water Data'!G68))="","",OFFSET('Water Data'!$G$29,0,10*ROW('Water Data'!G68)))</f>
        <v/>
      </c>
      <c r="CE74" s="294" t="str">
        <f ca="true">+IF(OFFSET('Water Data'!$H$27,0,10*ROW('Water Data'!H68))="","",OFFSET('Water Data'!$H$27,0,10*ROW('Water Data'!H68)))</f>
        <v/>
      </c>
      <c r="CF74" s="294" t="str">
        <f ca="true">+IF(OFFSET('Water Data'!$H$28,0,10*ROW('Water Data'!H68))="","",OFFSET('Water Data'!$H$28,0,10*ROW('Water Data'!H68)))</f>
        <v/>
      </c>
      <c r="CG74" s="294" t="str">
        <f ca="true">+IF(OFFSET('Water Data'!$H$29,0,10*ROW('Water Data'!H68))="","",OFFSET('Water Data'!$H$29,0,10*ROW('Water Data'!H68)))</f>
        <v/>
      </c>
      <c r="CH74" s="294" t="str">
        <f ca="true">+IF(OFFSET('Water Data'!$I$27,0,10*ROW('Water Data'!I68))="","",OFFSET('Water Data'!$I$27,0,10*ROW('Water Data'!I68)))</f>
        <v/>
      </c>
      <c r="CI74" s="294" t="str">
        <f ca="true">+IF(OFFSET('Water Data'!$I$28,0,10*ROW('Water Data'!I68))="","",OFFSET('Water Data'!$I$28,0,10*ROW('Water Data'!I68)))</f>
        <v/>
      </c>
      <c r="CJ74" s="294" t="str">
        <f ca="true">+IF(OFFSET('Water Data'!$I$29,0,10*ROW('Water Data'!I68))="","",OFFSET('Water Data'!$I$29,0,10*ROW('Water Data'!I68)))</f>
        <v/>
      </c>
      <c r="CK74" s="294" t="str">
        <f ca="true">+IF(OFFSET('Sanitation Data'!$D$28,0,10*ROW('Sanitation Data'!D68))="","",OFFSET('Sanitation Data'!$D$28,0,10*ROW('Sanitation Data'!D68)))</f>
        <v/>
      </c>
      <c r="CL74" s="294" t="str">
        <f ca="true">+IF(OFFSET('Sanitation Data'!$D$29,0,10*ROW('Sanitation Data'!D68))="","",OFFSET('Sanitation Data'!$D$29,0,10*ROW('Sanitation Data'!D68)))</f>
        <v/>
      </c>
      <c r="CM74" s="294" t="str">
        <f ca="true">+IF(OFFSET('Sanitation Data'!$D$30,0,10*ROW('Sanitation Data'!D68))="","",OFFSET('Sanitation Data'!$D$30,0,10*ROW('Sanitation Data'!D68)))</f>
        <v/>
      </c>
      <c r="CN74" s="294" t="str">
        <f ca="true">+IF(OFFSET('Sanitation Data'!$D$31,0,10*ROW('Sanitation Data'!D68))="","",OFFSET('Sanitation Data'!$D$31,0,10*ROW('Sanitation Data'!D68)))</f>
        <v/>
      </c>
      <c r="CO74" s="294" t="str">
        <f ca="true">+IF(OFFSET('Sanitation Data'!$D$32,0,10*ROW('Sanitation Data'!D68))="","",OFFSET('Sanitation Data'!$D$32,0,10*ROW('Sanitation Data'!D68)))</f>
        <v/>
      </c>
      <c r="CP74" s="294" t="str">
        <f ca="true">+IF(OFFSET('Sanitation Data'!$E$28,0,10*ROW('Sanitation Data'!E68))="","",OFFSET('Sanitation Data'!$E$28,0,10*ROW('Sanitation Data'!E68)))</f>
        <v/>
      </c>
      <c r="CQ74" s="294" t="str">
        <f ca="true">+IF(OFFSET('Sanitation Data'!$E$29,0,10*ROW('Sanitation Data'!E68))="","",OFFSET('Sanitation Data'!$E$29,0,10*ROW('Sanitation Data'!E68)))</f>
        <v/>
      </c>
      <c r="CR74" s="294" t="str">
        <f ca="true">+IF(OFFSET('Sanitation Data'!$E$30,0,10*ROW('Sanitation Data'!E68))="","",OFFSET('Sanitation Data'!$E$30,0,10*ROW('Sanitation Data'!E68)))</f>
        <v/>
      </c>
      <c r="CS74" s="294" t="str">
        <f ca="true">+IF(OFFSET('Sanitation Data'!$E$31,0,10*ROW('Sanitation Data'!E68))="","",OFFSET('Sanitation Data'!$E$31,0,10*ROW('Sanitation Data'!E68)))</f>
        <v/>
      </c>
      <c r="CT74" s="294" t="str">
        <f ca="true">+IF(OFFSET('Sanitation Data'!$E$32,0,10*ROW('Sanitation Data'!E68))="","",OFFSET('Sanitation Data'!$E$32,0,10*ROW('Sanitation Data'!E68)))</f>
        <v/>
      </c>
      <c r="CU74" s="294" t="str">
        <f ca="true">+IF(OFFSET('Sanitation Data'!$F$28,0,10*ROW('Sanitation Data'!F68))="","",OFFSET('Sanitation Data'!$F$28,0,10*ROW('Sanitation Data'!F68)))</f>
        <v/>
      </c>
      <c r="CV74" s="294" t="str">
        <f ca="true">+IF(OFFSET('Sanitation Data'!$F$29,0,10*ROW('Sanitation Data'!F68))="","",OFFSET('Sanitation Data'!$F$29,0,10*ROW('Sanitation Data'!F68)))</f>
        <v/>
      </c>
      <c r="CW74" s="294" t="str">
        <f ca="true">+IF(OFFSET('Sanitation Data'!$F$30,0,10*ROW('Sanitation Data'!F68))="","",OFFSET('Sanitation Data'!$F$30,0,10*ROW('Sanitation Data'!F68)))</f>
        <v/>
      </c>
      <c r="CX74" s="294" t="str">
        <f ca="true">+IF(OFFSET('Sanitation Data'!$F$31,0,10*ROW('Sanitation Data'!F68))="","",OFFSET('Sanitation Data'!$F$31,0,10*ROW('Sanitation Data'!F68)))</f>
        <v/>
      </c>
      <c r="CY74" s="294" t="str">
        <f ca="true">+IF(OFFSET('Sanitation Data'!$F$32,0,10*ROW('Sanitation Data'!F68))="","",OFFSET('Sanitation Data'!$F$32,0,10*ROW('Sanitation Data'!F68)))</f>
        <v/>
      </c>
      <c r="CZ74" s="294" t="str">
        <f ca="true">+IF(OFFSET('Sanitation Data'!$G$28,0,10*ROW('Sanitation Data'!G68))="","",OFFSET('Sanitation Data'!$G$28,0,10*ROW('Sanitation Data'!G68)))</f>
        <v/>
      </c>
      <c r="DA74" s="294" t="str">
        <f ca="true">+IF(OFFSET('Sanitation Data'!$G$29,0,10*ROW('Sanitation Data'!G68))="","",OFFSET('Sanitation Data'!$G$29,0,10*ROW('Sanitation Data'!G68)))</f>
        <v/>
      </c>
      <c r="DB74" s="294" t="str">
        <f ca="true">+IF(OFFSET('Sanitation Data'!$G$30,0,10*ROW('Sanitation Data'!G68))="","",OFFSET('Sanitation Data'!$G$30,0,10*ROW('Sanitation Data'!G68)))</f>
        <v/>
      </c>
      <c r="DC74" s="294" t="str">
        <f ca="true">+IF(OFFSET('Sanitation Data'!$G$31,0,10*ROW('Sanitation Data'!G68))="","",OFFSET('Sanitation Data'!$G$31,0,10*ROW('Sanitation Data'!G68)))</f>
        <v/>
      </c>
      <c r="DD74" s="294" t="str">
        <f ca="true">+IF(OFFSET('Sanitation Data'!$G$32,0,10*ROW('Sanitation Data'!G68))="","",OFFSET('Sanitation Data'!$G$32,0,10*ROW('Sanitation Data'!G68)))</f>
        <v/>
      </c>
      <c r="DE74" s="294" t="str">
        <f ca="true">+IF(OFFSET('Sanitation Data'!$H$28,0,10*ROW('Sanitation Data'!H68))="","",OFFSET('Sanitation Data'!$H$28,0,10*ROW('Sanitation Data'!H68)))</f>
        <v/>
      </c>
      <c r="DF74" s="294" t="str">
        <f ca="true">+IF(OFFSET('Sanitation Data'!$H$29,0,10*ROW('Sanitation Data'!H68))="","",OFFSET('Sanitation Data'!$H$29,0,10*ROW('Sanitation Data'!H68)))</f>
        <v/>
      </c>
      <c r="DG74" s="294" t="str">
        <f ca="true">+IF(OFFSET('Sanitation Data'!$H$30,0,10*ROW('Sanitation Data'!H68))="","",OFFSET('Sanitation Data'!$H$30,0,10*ROW('Sanitation Data'!H68)))</f>
        <v/>
      </c>
      <c r="DH74" s="294" t="str">
        <f ca="true">+IF(OFFSET('Sanitation Data'!$H$31,0,10*ROW('Sanitation Data'!H68))="","",OFFSET('Sanitation Data'!$H$31,0,10*ROW('Sanitation Data'!H68)))</f>
        <v/>
      </c>
      <c r="DI74" s="294" t="str">
        <f ca="true">+IF(OFFSET('Sanitation Data'!$H$32,0,10*ROW('Sanitation Data'!H68))="","",OFFSET('Sanitation Data'!$H$32,0,10*ROW('Sanitation Data'!H68)))</f>
        <v/>
      </c>
      <c r="DJ74" s="294" t="str">
        <f ca="true">+IF(OFFSET('Sanitation Data'!$I$28,0,10*ROW('Sanitation Data'!I68))="","",OFFSET('Sanitation Data'!$I$28,0,10*ROW('Sanitation Data'!I68)))</f>
        <v/>
      </c>
      <c r="DK74" s="294" t="str">
        <f ca="true">+IF(OFFSET('Sanitation Data'!$I$29,0,10*ROW('Sanitation Data'!I68))="","",OFFSET('Sanitation Data'!$I$29,0,10*ROW('Sanitation Data'!I68)))</f>
        <v/>
      </c>
      <c r="DL74" s="294" t="str">
        <f ca="true">+IF(OFFSET('Sanitation Data'!$I$30,0,10*ROW('Sanitation Data'!I68))="","",OFFSET('Sanitation Data'!$I$30,0,10*ROW('Sanitation Data'!I68)))</f>
        <v/>
      </c>
      <c r="DM74" s="294" t="str">
        <f ca="true">+IF(OFFSET('Sanitation Data'!$I$31,0,10*ROW('Sanitation Data'!I68))="","",OFFSET('Sanitation Data'!$I$31,0,10*ROW('Sanitation Data'!I68)))</f>
        <v/>
      </c>
      <c r="DN74" s="294" t="str">
        <f ca="true">+IF(OFFSET('Sanitation Data'!$I$32,0,10*ROW('Sanitation Data'!I68))="","",OFFSET('Sanitation Data'!$I$32,0,10*ROW('Sanitation Data'!I68)))</f>
        <v/>
      </c>
      <c r="DO74" s="294" t="str">
        <f ca="true">+IF(OFFSET('Hygiene Data'!$D$11,0,10*ROW('Hygiene Data'!D68))="","",OFFSET('Hygiene Data'!$D$11,0,10*ROW('Hygiene Data'!D68)))</f>
        <v/>
      </c>
      <c r="DP74" s="294" t="str">
        <f ca="true">+IF(OFFSET('Hygiene Data'!$D$12,0,10*ROW('Hygiene Data'!D68))="","",OFFSET('Hygiene Data'!$D$12,0,10*ROW('Hygiene Data'!D68)))</f>
        <v/>
      </c>
      <c r="DQ74" s="294" t="str">
        <f ca="true">+IF(OFFSET('Hygiene Data'!$D$13,0,10*ROW('Hygiene Data'!D68))="","",OFFSET('Hygiene Data'!$D$13,0,10*ROW('Hygiene Data'!D68)))</f>
        <v/>
      </c>
      <c r="DR74" s="294" t="str">
        <f ca="true">+IF(OFFSET('Hygiene Data'!$E$11,0,10*ROW('Hygiene Data'!E68))="","",OFFSET('Hygiene Data'!$E$11,0,10*ROW('Hygiene Data'!E68)))</f>
        <v/>
      </c>
      <c r="DS74" s="294" t="str">
        <f ca="true">+IF(OFFSET('Hygiene Data'!$E$12,0,10*ROW('Hygiene Data'!E68))="","",OFFSET('Hygiene Data'!$E$12,0,10*ROW('Hygiene Data'!E68)))</f>
        <v/>
      </c>
      <c r="DT74" s="294" t="str">
        <f ca="true">+IF(OFFSET('Hygiene Data'!$E$13,0,10*ROW('Hygiene Data'!E68))="","",OFFSET('Hygiene Data'!$E$13,0,10*ROW('Hygiene Data'!E68)))</f>
        <v/>
      </c>
      <c r="DU74" s="294" t="str">
        <f ca="true">+IF(OFFSET('Hygiene Data'!$F$11,0,10*ROW('Hygiene Data'!F68))="","",OFFSET('Hygiene Data'!$F$11,0,10*ROW('Hygiene Data'!F68)))</f>
        <v/>
      </c>
      <c r="DV74" s="294" t="str">
        <f ca="true">+IF(OFFSET('Hygiene Data'!$F$12,0,10*ROW('Hygiene Data'!F68))="","",OFFSET('Hygiene Data'!$F$12,0,10*ROW('Hygiene Data'!F68)))</f>
        <v/>
      </c>
      <c r="DW74" s="294" t="str">
        <f ca="true">+IF(OFFSET('Hygiene Data'!$F$13,0,10*ROW('Hygiene Data'!F68))="","",OFFSET('Hygiene Data'!$F$13,0,10*ROW('Hygiene Data'!F68)))</f>
        <v/>
      </c>
      <c r="DX74" s="294" t="str">
        <f ca="true">+IF(OFFSET('Hygiene Data'!$G$11,0,10*ROW('Hygiene Data'!G68))="","",OFFSET('Hygiene Data'!$G$11,0,10*ROW('Hygiene Data'!G68)))</f>
        <v/>
      </c>
      <c r="DY74" s="294" t="str">
        <f ca="true">+IF(OFFSET('Hygiene Data'!$G$12,0,10*ROW('Hygiene Data'!G68))="","",OFFSET('Hygiene Data'!$G$12,0,10*ROW('Hygiene Data'!G68)))</f>
        <v/>
      </c>
      <c r="DZ74" s="294" t="str">
        <f ca="true">+IF(OFFSET('Hygiene Data'!$G$13,0,10*ROW('Hygiene Data'!G68))="","",OFFSET('Hygiene Data'!$G$13,0,10*ROW('Hygiene Data'!G68)))</f>
        <v/>
      </c>
      <c r="EA74" s="294" t="str">
        <f ca="true">+IF(OFFSET('Hygiene Data'!$H$11,0,10*ROW('Hygiene Data'!H68))="","",OFFSET('Hygiene Data'!$H$11,0,10*ROW('Hygiene Data'!H68)))</f>
        <v/>
      </c>
      <c r="EB74" s="294" t="str">
        <f ca="true">+IF(OFFSET('Hygiene Data'!$H$12,0,10*ROW('Hygiene Data'!H68))="","",OFFSET('Hygiene Data'!$H$12,0,10*ROW('Hygiene Data'!H68)))</f>
        <v/>
      </c>
      <c r="EC74" s="294" t="str">
        <f ca="true">+IF(OFFSET('Hygiene Data'!$H$13,0,10*ROW('Hygiene Data'!H68))="","",OFFSET('Hygiene Data'!$H$13,0,10*ROW('Hygiene Data'!H68)))</f>
        <v/>
      </c>
      <c r="ED74" s="294" t="str">
        <f ca="true">+IF(OFFSET('Hygiene Data'!$I$11,0,10*ROW('Hygiene Data'!I68))="","",OFFSET('Hygiene Data'!$I$11,0,10*ROW('Hygiene Data'!I68)))</f>
        <v/>
      </c>
      <c r="EE74" s="294" t="str">
        <f ca="true">+IF(OFFSET('Hygiene Data'!$I$12,0,10*ROW('Hygiene Data'!I68))="","",OFFSET('Hygiene Data'!$I$12,0,10*ROW('Hygiene Data'!I68)))</f>
        <v/>
      </c>
      <c r="EF74" s="294"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50" t="str">
        <f t="shared" ca="true" si="1"/>
        <v/>
      </c>
      <c r="D75" s="98"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8"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8"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8"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8"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8"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8"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8"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8"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8"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8"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8"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8"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8"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8"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8"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8"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8"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9"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9"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9"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9"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9"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9"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9"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9"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9"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9"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9"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9"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9"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9"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9"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9"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9"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9"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9"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9"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9"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9"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9"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9"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9"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9"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9"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9"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9"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9"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0"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0"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0"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0"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0"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0"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0"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0"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0"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0"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0"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0"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0"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0"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0"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0"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0"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0"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4"/>
      <c r="BS75" s="294" t="str">
        <f ca="true">+IF(OFFSET('Water Data'!$D$27,0,10*ROW('Water Data'!D69))="","",OFFSET('Water Data'!$D$27,0,10*ROW('Water Data'!D69)))</f>
        <v/>
      </c>
      <c r="BT75" s="294" t="str">
        <f ca="true">+IF(OFFSET('Water Data'!$D$28,0,10*ROW('Water Data'!D69))="","",OFFSET('Water Data'!$D$28,0,10*ROW('Water Data'!D69)))</f>
        <v/>
      </c>
      <c r="BU75" s="294" t="str">
        <f ca="true">+IF(OFFSET('Water Data'!$D$29,0,10*ROW('Water Data'!D69))="","",OFFSET('Water Data'!$D$29,0,10*ROW('Water Data'!D69)))</f>
        <v/>
      </c>
      <c r="BV75" s="294" t="str">
        <f ca="true">+IF(OFFSET('Water Data'!$E$27,0,10*ROW('Water Data'!E69))="","",OFFSET('Water Data'!$E$27,0,10*ROW('Water Data'!E69)))</f>
        <v/>
      </c>
      <c r="BW75" s="294" t="str">
        <f ca="true">+IF(OFFSET('Water Data'!$E$28,0,10*ROW('Water Data'!E69))="","",OFFSET('Water Data'!$E$28,0,10*ROW('Water Data'!E69)))</f>
        <v/>
      </c>
      <c r="BX75" s="294" t="str">
        <f ca="true">+IF(OFFSET('Water Data'!$E$29,0,10*ROW('Water Data'!E69))="","",OFFSET('Water Data'!$E$29,0,10*ROW('Water Data'!E69)))</f>
        <v/>
      </c>
      <c r="BY75" s="294" t="str">
        <f ca="true">+IF(OFFSET('Water Data'!$F$27,0,10*ROW('Water Data'!F69))="","",OFFSET('Water Data'!$F$27,0,10*ROW('Water Data'!F69)))</f>
        <v/>
      </c>
      <c r="BZ75" s="294" t="str">
        <f ca="true">+IF(OFFSET('Water Data'!$F$28,0,10*ROW('Water Data'!F69))="","",OFFSET('Water Data'!$F$28,0,10*ROW('Water Data'!F69)))</f>
        <v/>
      </c>
      <c r="CA75" s="294" t="str">
        <f ca="true">+IF(OFFSET('Water Data'!$F$29,0,10*ROW('Water Data'!F69))="","",OFFSET('Water Data'!$F$29,0,10*ROW('Water Data'!F69)))</f>
        <v/>
      </c>
      <c r="CB75" s="294" t="str">
        <f ca="true">+IF(OFFSET('Water Data'!$G$27,0,10*ROW('Water Data'!G69))="","",OFFSET('Water Data'!$G$27,0,10*ROW('Water Data'!G69)))</f>
        <v/>
      </c>
      <c r="CC75" s="294" t="str">
        <f ca="true">+IF(OFFSET('Water Data'!$G$28,0,10*ROW('Water Data'!G69))="","",OFFSET('Water Data'!$G$28,0,10*ROW('Water Data'!G69)))</f>
        <v/>
      </c>
      <c r="CD75" s="294" t="str">
        <f ca="true">+IF(OFFSET('Water Data'!$G$29,0,10*ROW('Water Data'!G69))="","",OFFSET('Water Data'!$G$29,0,10*ROW('Water Data'!G69)))</f>
        <v/>
      </c>
      <c r="CE75" s="294" t="str">
        <f ca="true">+IF(OFFSET('Water Data'!$H$27,0,10*ROW('Water Data'!H69))="","",OFFSET('Water Data'!$H$27,0,10*ROW('Water Data'!H69)))</f>
        <v/>
      </c>
      <c r="CF75" s="294" t="str">
        <f ca="true">+IF(OFFSET('Water Data'!$H$28,0,10*ROW('Water Data'!H69))="","",OFFSET('Water Data'!$H$28,0,10*ROW('Water Data'!H69)))</f>
        <v/>
      </c>
      <c r="CG75" s="294" t="str">
        <f ca="true">+IF(OFFSET('Water Data'!$H$29,0,10*ROW('Water Data'!H69))="","",OFFSET('Water Data'!$H$29,0,10*ROW('Water Data'!H69)))</f>
        <v/>
      </c>
      <c r="CH75" s="294" t="str">
        <f ca="true">+IF(OFFSET('Water Data'!$I$27,0,10*ROW('Water Data'!I69))="","",OFFSET('Water Data'!$I$27,0,10*ROW('Water Data'!I69)))</f>
        <v/>
      </c>
      <c r="CI75" s="294" t="str">
        <f ca="true">+IF(OFFSET('Water Data'!$I$28,0,10*ROW('Water Data'!I69))="","",OFFSET('Water Data'!$I$28,0,10*ROW('Water Data'!I69)))</f>
        <v/>
      </c>
      <c r="CJ75" s="294" t="str">
        <f ca="true">+IF(OFFSET('Water Data'!$I$29,0,10*ROW('Water Data'!I69))="","",OFFSET('Water Data'!$I$29,0,10*ROW('Water Data'!I69)))</f>
        <v/>
      </c>
      <c r="CK75" s="294" t="str">
        <f ca="true">+IF(OFFSET('Sanitation Data'!$D$28,0,10*ROW('Sanitation Data'!D69))="","",OFFSET('Sanitation Data'!$D$28,0,10*ROW('Sanitation Data'!D69)))</f>
        <v/>
      </c>
      <c r="CL75" s="294" t="str">
        <f ca="true">+IF(OFFSET('Sanitation Data'!$D$29,0,10*ROW('Sanitation Data'!D69))="","",OFFSET('Sanitation Data'!$D$29,0,10*ROW('Sanitation Data'!D69)))</f>
        <v/>
      </c>
      <c r="CM75" s="294" t="str">
        <f ca="true">+IF(OFFSET('Sanitation Data'!$D$30,0,10*ROW('Sanitation Data'!D69))="","",OFFSET('Sanitation Data'!$D$30,0,10*ROW('Sanitation Data'!D69)))</f>
        <v/>
      </c>
      <c r="CN75" s="294" t="str">
        <f ca="true">+IF(OFFSET('Sanitation Data'!$D$31,0,10*ROW('Sanitation Data'!D69))="","",OFFSET('Sanitation Data'!$D$31,0,10*ROW('Sanitation Data'!D69)))</f>
        <v/>
      </c>
      <c r="CO75" s="294" t="str">
        <f ca="true">+IF(OFFSET('Sanitation Data'!$D$32,0,10*ROW('Sanitation Data'!D69))="","",OFFSET('Sanitation Data'!$D$32,0,10*ROW('Sanitation Data'!D69)))</f>
        <v/>
      </c>
      <c r="CP75" s="294" t="str">
        <f ca="true">+IF(OFFSET('Sanitation Data'!$E$28,0,10*ROW('Sanitation Data'!E69))="","",OFFSET('Sanitation Data'!$E$28,0,10*ROW('Sanitation Data'!E69)))</f>
        <v/>
      </c>
      <c r="CQ75" s="294" t="str">
        <f ca="true">+IF(OFFSET('Sanitation Data'!$E$29,0,10*ROW('Sanitation Data'!E69))="","",OFFSET('Sanitation Data'!$E$29,0,10*ROW('Sanitation Data'!E69)))</f>
        <v/>
      </c>
      <c r="CR75" s="294" t="str">
        <f ca="true">+IF(OFFSET('Sanitation Data'!$E$30,0,10*ROW('Sanitation Data'!E69))="","",OFFSET('Sanitation Data'!$E$30,0,10*ROW('Sanitation Data'!E69)))</f>
        <v/>
      </c>
      <c r="CS75" s="294" t="str">
        <f ca="true">+IF(OFFSET('Sanitation Data'!$E$31,0,10*ROW('Sanitation Data'!E69))="","",OFFSET('Sanitation Data'!$E$31,0,10*ROW('Sanitation Data'!E69)))</f>
        <v/>
      </c>
      <c r="CT75" s="294" t="str">
        <f ca="true">+IF(OFFSET('Sanitation Data'!$E$32,0,10*ROW('Sanitation Data'!E69))="","",OFFSET('Sanitation Data'!$E$32,0,10*ROW('Sanitation Data'!E69)))</f>
        <v/>
      </c>
      <c r="CU75" s="294" t="str">
        <f ca="true">+IF(OFFSET('Sanitation Data'!$F$28,0,10*ROW('Sanitation Data'!F69))="","",OFFSET('Sanitation Data'!$F$28,0,10*ROW('Sanitation Data'!F69)))</f>
        <v/>
      </c>
      <c r="CV75" s="294" t="str">
        <f ca="true">+IF(OFFSET('Sanitation Data'!$F$29,0,10*ROW('Sanitation Data'!F69))="","",OFFSET('Sanitation Data'!$F$29,0,10*ROW('Sanitation Data'!F69)))</f>
        <v/>
      </c>
      <c r="CW75" s="294" t="str">
        <f ca="true">+IF(OFFSET('Sanitation Data'!$F$30,0,10*ROW('Sanitation Data'!F69))="","",OFFSET('Sanitation Data'!$F$30,0,10*ROW('Sanitation Data'!F69)))</f>
        <v/>
      </c>
      <c r="CX75" s="294" t="str">
        <f ca="true">+IF(OFFSET('Sanitation Data'!$F$31,0,10*ROW('Sanitation Data'!F69))="","",OFFSET('Sanitation Data'!$F$31,0,10*ROW('Sanitation Data'!F69)))</f>
        <v/>
      </c>
      <c r="CY75" s="294" t="str">
        <f ca="true">+IF(OFFSET('Sanitation Data'!$F$32,0,10*ROW('Sanitation Data'!F69))="","",OFFSET('Sanitation Data'!$F$32,0,10*ROW('Sanitation Data'!F69)))</f>
        <v/>
      </c>
      <c r="CZ75" s="294" t="str">
        <f ca="true">+IF(OFFSET('Sanitation Data'!$G$28,0,10*ROW('Sanitation Data'!G69))="","",OFFSET('Sanitation Data'!$G$28,0,10*ROW('Sanitation Data'!G69)))</f>
        <v/>
      </c>
      <c r="DA75" s="294" t="str">
        <f ca="true">+IF(OFFSET('Sanitation Data'!$G$29,0,10*ROW('Sanitation Data'!G69))="","",OFFSET('Sanitation Data'!$G$29,0,10*ROW('Sanitation Data'!G69)))</f>
        <v/>
      </c>
      <c r="DB75" s="294" t="str">
        <f ca="true">+IF(OFFSET('Sanitation Data'!$G$30,0,10*ROW('Sanitation Data'!G69))="","",OFFSET('Sanitation Data'!$G$30,0,10*ROW('Sanitation Data'!G69)))</f>
        <v/>
      </c>
      <c r="DC75" s="294" t="str">
        <f ca="true">+IF(OFFSET('Sanitation Data'!$G$31,0,10*ROW('Sanitation Data'!G69))="","",OFFSET('Sanitation Data'!$G$31,0,10*ROW('Sanitation Data'!G69)))</f>
        <v/>
      </c>
      <c r="DD75" s="294" t="str">
        <f ca="true">+IF(OFFSET('Sanitation Data'!$G$32,0,10*ROW('Sanitation Data'!G69))="","",OFFSET('Sanitation Data'!$G$32,0,10*ROW('Sanitation Data'!G69)))</f>
        <v/>
      </c>
      <c r="DE75" s="294" t="str">
        <f ca="true">+IF(OFFSET('Sanitation Data'!$H$28,0,10*ROW('Sanitation Data'!H69))="","",OFFSET('Sanitation Data'!$H$28,0,10*ROW('Sanitation Data'!H69)))</f>
        <v/>
      </c>
      <c r="DF75" s="294" t="str">
        <f ca="true">+IF(OFFSET('Sanitation Data'!$H$29,0,10*ROW('Sanitation Data'!H69))="","",OFFSET('Sanitation Data'!$H$29,0,10*ROW('Sanitation Data'!H69)))</f>
        <v/>
      </c>
      <c r="DG75" s="294" t="str">
        <f ca="true">+IF(OFFSET('Sanitation Data'!$H$30,0,10*ROW('Sanitation Data'!H69))="","",OFFSET('Sanitation Data'!$H$30,0,10*ROW('Sanitation Data'!H69)))</f>
        <v/>
      </c>
      <c r="DH75" s="294" t="str">
        <f ca="true">+IF(OFFSET('Sanitation Data'!$H$31,0,10*ROW('Sanitation Data'!H69))="","",OFFSET('Sanitation Data'!$H$31,0,10*ROW('Sanitation Data'!H69)))</f>
        <v/>
      </c>
      <c r="DI75" s="294" t="str">
        <f ca="true">+IF(OFFSET('Sanitation Data'!$H$32,0,10*ROW('Sanitation Data'!H69))="","",OFFSET('Sanitation Data'!$H$32,0,10*ROW('Sanitation Data'!H69)))</f>
        <v/>
      </c>
      <c r="DJ75" s="294" t="str">
        <f ca="true">+IF(OFFSET('Sanitation Data'!$I$28,0,10*ROW('Sanitation Data'!I69))="","",OFFSET('Sanitation Data'!$I$28,0,10*ROW('Sanitation Data'!I69)))</f>
        <v/>
      </c>
      <c r="DK75" s="294" t="str">
        <f ca="true">+IF(OFFSET('Sanitation Data'!$I$29,0,10*ROW('Sanitation Data'!I69))="","",OFFSET('Sanitation Data'!$I$29,0,10*ROW('Sanitation Data'!I69)))</f>
        <v/>
      </c>
      <c r="DL75" s="294" t="str">
        <f ca="true">+IF(OFFSET('Sanitation Data'!$I$30,0,10*ROW('Sanitation Data'!I69))="","",OFFSET('Sanitation Data'!$I$30,0,10*ROW('Sanitation Data'!I69)))</f>
        <v/>
      </c>
      <c r="DM75" s="294" t="str">
        <f ca="true">+IF(OFFSET('Sanitation Data'!$I$31,0,10*ROW('Sanitation Data'!I69))="","",OFFSET('Sanitation Data'!$I$31,0,10*ROW('Sanitation Data'!I69)))</f>
        <v/>
      </c>
      <c r="DN75" s="294" t="str">
        <f ca="true">+IF(OFFSET('Sanitation Data'!$I$32,0,10*ROW('Sanitation Data'!I69))="","",OFFSET('Sanitation Data'!$I$32,0,10*ROW('Sanitation Data'!I69)))</f>
        <v/>
      </c>
      <c r="DO75" s="294" t="str">
        <f ca="true">+IF(OFFSET('Hygiene Data'!$D$11,0,10*ROW('Hygiene Data'!D69))="","",OFFSET('Hygiene Data'!$D$11,0,10*ROW('Hygiene Data'!D69)))</f>
        <v/>
      </c>
      <c r="DP75" s="294" t="str">
        <f ca="true">+IF(OFFSET('Hygiene Data'!$D$12,0,10*ROW('Hygiene Data'!D69))="","",OFFSET('Hygiene Data'!$D$12,0,10*ROW('Hygiene Data'!D69)))</f>
        <v/>
      </c>
      <c r="DQ75" s="294" t="str">
        <f ca="true">+IF(OFFSET('Hygiene Data'!$D$13,0,10*ROW('Hygiene Data'!D69))="","",OFFSET('Hygiene Data'!$D$13,0,10*ROW('Hygiene Data'!D69)))</f>
        <v/>
      </c>
      <c r="DR75" s="294" t="str">
        <f ca="true">+IF(OFFSET('Hygiene Data'!$E$11,0,10*ROW('Hygiene Data'!E69))="","",OFFSET('Hygiene Data'!$E$11,0,10*ROW('Hygiene Data'!E69)))</f>
        <v/>
      </c>
      <c r="DS75" s="294" t="str">
        <f ca="true">+IF(OFFSET('Hygiene Data'!$E$12,0,10*ROW('Hygiene Data'!E69))="","",OFFSET('Hygiene Data'!$E$12,0,10*ROW('Hygiene Data'!E69)))</f>
        <v/>
      </c>
      <c r="DT75" s="294" t="str">
        <f ca="true">+IF(OFFSET('Hygiene Data'!$E$13,0,10*ROW('Hygiene Data'!E69))="","",OFFSET('Hygiene Data'!$E$13,0,10*ROW('Hygiene Data'!E69)))</f>
        <v/>
      </c>
      <c r="DU75" s="294" t="str">
        <f ca="true">+IF(OFFSET('Hygiene Data'!$F$11,0,10*ROW('Hygiene Data'!F69))="","",OFFSET('Hygiene Data'!$F$11,0,10*ROW('Hygiene Data'!F69)))</f>
        <v/>
      </c>
      <c r="DV75" s="294" t="str">
        <f ca="true">+IF(OFFSET('Hygiene Data'!$F$12,0,10*ROW('Hygiene Data'!F69))="","",OFFSET('Hygiene Data'!$F$12,0,10*ROW('Hygiene Data'!F69)))</f>
        <v/>
      </c>
      <c r="DW75" s="294" t="str">
        <f ca="true">+IF(OFFSET('Hygiene Data'!$F$13,0,10*ROW('Hygiene Data'!F69))="","",OFFSET('Hygiene Data'!$F$13,0,10*ROW('Hygiene Data'!F69)))</f>
        <v/>
      </c>
      <c r="DX75" s="294" t="str">
        <f ca="true">+IF(OFFSET('Hygiene Data'!$G$11,0,10*ROW('Hygiene Data'!G69))="","",OFFSET('Hygiene Data'!$G$11,0,10*ROW('Hygiene Data'!G69)))</f>
        <v/>
      </c>
      <c r="DY75" s="294" t="str">
        <f ca="true">+IF(OFFSET('Hygiene Data'!$G$12,0,10*ROW('Hygiene Data'!G69))="","",OFFSET('Hygiene Data'!$G$12,0,10*ROW('Hygiene Data'!G69)))</f>
        <v/>
      </c>
      <c r="DZ75" s="294" t="str">
        <f ca="true">+IF(OFFSET('Hygiene Data'!$G$13,0,10*ROW('Hygiene Data'!G69))="","",OFFSET('Hygiene Data'!$G$13,0,10*ROW('Hygiene Data'!G69)))</f>
        <v/>
      </c>
      <c r="EA75" s="294" t="str">
        <f ca="true">+IF(OFFSET('Hygiene Data'!$H$11,0,10*ROW('Hygiene Data'!H69))="","",OFFSET('Hygiene Data'!$H$11,0,10*ROW('Hygiene Data'!H69)))</f>
        <v/>
      </c>
      <c r="EB75" s="294" t="str">
        <f ca="true">+IF(OFFSET('Hygiene Data'!$H$12,0,10*ROW('Hygiene Data'!H69))="","",OFFSET('Hygiene Data'!$H$12,0,10*ROW('Hygiene Data'!H69)))</f>
        <v/>
      </c>
      <c r="EC75" s="294" t="str">
        <f ca="true">+IF(OFFSET('Hygiene Data'!$H$13,0,10*ROW('Hygiene Data'!H69))="","",OFFSET('Hygiene Data'!$H$13,0,10*ROW('Hygiene Data'!H69)))</f>
        <v/>
      </c>
      <c r="ED75" s="294" t="str">
        <f ca="true">+IF(OFFSET('Hygiene Data'!$I$11,0,10*ROW('Hygiene Data'!I69))="","",OFFSET('Hygiene Data'!$I$11,0,10*ROW('Hygiene Data'!I69)))</f>
        <v/>
      </c>
      <c r="EE75" s="294" t="str">
        <f ca="true">+IF(OFFSET('Hygiene Data'!$I$12,0,10*ROW('Hygiene Data'!I69))="","",OFFSET('Hygiene Data'!$I$12,0,10*ROW('Hygiene Data'!I69)))</f>
        <v/>
      </c>
      <c r="EF75" s="294"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50" t="str">
        <f t="shared" ca="true" si="1"/>
        <v/>
      </c>
      <c r="D76" s="98"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8"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8"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8"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8"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8"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8"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8"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8"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8"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8"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8"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8"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8"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8"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8"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8"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8"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9"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9"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9"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9"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9"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9"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9"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9"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9"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9"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9"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9"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9"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9"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9"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9"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9"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9"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9"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9"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9"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9"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9"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9"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9"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9"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9"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9"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9"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9"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0"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0"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0"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0"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0"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0"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0"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0"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0"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0"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0"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0"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0"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0"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0"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0"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0"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0"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4"/>
      <c r="BS76" s="294" t="str">
        <f ca="true">+IF(OFFSET('Water Data'!$D$27,0,10*ROW('Water Data'!D70))="","",OFFSET('Water Data'!$D$27,0,10*ROW('Water Data'!D70)))</f>
        <v/>
      </c>
      <c r="BT76" s="294" t="str">
        <f ca="true">+IF(OFFSET('Water Data'!$D$28,0,10*ROW('Water Data'!D70))="","",OFFSET('Water Data'!$D$28,0,10*ROW('Water Data'!D70)))</f>
        <v/>
      </c>
      <c r="BU76" s="294" t="str">
        <f ca="true">+IF(OFFSET('Water Data'!$D$29,0,10*ROW('Water Data'!D70))="","",OFFSET('Water Data'!$D$29,0,10*ROW('Water Data'!D70)))</f>
        <v/>
      </c>
      <c r="BV76" s="294" t="str">
        <f ca="true">+IF(OFFSET('Water Data'!$E$27,0,10*ROW('Water Data'!E70))="","",OFFSET('Water Data'!$E$27,0,10*ROW('Water Data'!E70)))</f>
        <v/>
      </c>
      <c r="BW76" s="294" t="str">
        <f ca="true">+IF(OFFSET('Water Data'!$E$28,0,10*ROW('Water Data'!E70))="","",OFFSET('Water Data'!$E$28,0,10*ROW('Water Data'!E70)))</f>
        <v/>
      </c>
      <c r="BX76" s="294" t="str">
        <f ca="true">+IF(OFFSET('Water Data'!$E$29,0,10*ROW('Water Data'!E70))="","",OFFSET('Water Data'!$E$29,0,10*ROW('Water Data'!E70)))</f>
        <v/>
      </c>
      <c r="BY76" s="294" t="str">
        <f ca="true">+IF(OFFSET('Water Data'!$F$27,0,10*ROW('Water Data'!F70))="","",OFFSET('Water Data'!$F$27,0,10*ROW('Water Data'!F70)))</f>
        <v/>
      </c>
      <c r="BZ76" s="294" t="str">
        <f ca="true">+IF(OFFSET('Water Data'!$F$28,0,10*ROW('Water Data'!F70))="","",OFFSET('Water Data'!$F$28,0,10*ROW('Water Data'!F70)))</f>
        <v/>
      </c>
      <c r="CA76" s="294" t="str">
        <f ca="true">+IF(OFFSET('Water Data'!$F$29,0,10*ROW('Water Data'!F70))="","",OFFSET('Water Data'!$F$29,0,10*ROW('Water Data'!F70)))</f>
        <v/>
      </c>
      <c r="CB76" s="294" t="str">
        <f ca="true">+IF(OFFSET('Water Data'!$G$27,0,10*ROW('Water Data'!G70))="","",OFFSET('Water Data'!$G$27,0,10*ROW('Water Data'!G70)))</f>
        <v/>
      </c>
      <c r="CC76" s="294" t="str">
        <f ca="true">+IF(OFFSET('Water Data'!$G$28,0,10*ROW('Water Data'!G70))="","",OFFSET('Water Data'!$G$28,0,10*ROW('Water Data'!G70)))</f>
        <v/>
      </c>
      <c r="CD76" s="294" t="str">
        <f ca="true">+IF(OFFSET('Water Data'!$G$29,0,10*ROW('Water Data'!G70))="","",OFFSET('Water Data'!$G$29,0,10*ROW('Water Data'!G70)))</f>
        <v/>
      </c>
      <c r="CE76" s="294" t="str">
        <f ca="true">+IF(OFFSET('Water Data'!$H$27,0,10*ROW('Water Data'!H70))="","",OFFSET('Water Data'!$H$27,0,10*ROW('Water Data'!H70)))</f>
        <v/>
      </c>
      <c r="CF76" s="294" t="str">
        <f ca="true">+IF(OFFSET('Water Data'!$H$28,0,10*ROW('Water Data'!H70))="","",OFFSET('Water Data'!$H$28,0,10*ROW('Water Data'!H70)))</f>
        <v/>
      </c>
      <c r="CG76" s="294" t="str">
        <f ca="true">+IF(OFFSET('Water Data'!$H$29,0,10*ROW('Water Data'!H70))="","",OFFSET('Water Data'!$H$29,0,10*ROW('Water Data'!H70)))</f>
        <v/>
      </c>
      <c r="CH76" s="294" t="str">
        <f ca="true">+IF(OFFSET('Water Data'!$I$27,0,10*ROW('Water Data'!I70))="","",OFFSET('Water Data'!$I$27,0,10*ROW('Water Data'!I70)))</f>
        <v/>
      </c>
      <c r="CI76" s="294" t="str">
        <f ca="true">+IF(OFFSET('Water Data'!$I$28,0,10*ROW('Water Data'!I70))="","",OFFSET('Water Data'!$I$28,0,10*ROW('Water Data'!I70)))</f>
        <v/>
      </c>
      <c r="CJ76" s="294" t="str">
        <f ca="true">+IF(OFFSET('Water Data'!$I$29,0,10*ROW('Water Data'!I70))="","",OFFSET('Water Data'!$I$29,0,10*ROW('Water Data'!I70)))</f>
        <v/>
      </c>
      <c r="CK76" s="294" t="str">
        <f ca="true">+IF(OFFSET('Sanitation Data'!$D$28,0,10*ROW('Sanitation Data'!D70))="","",OFFSET('Sanitation Data'!$D$28,0,10*ROW('Sanitation Data'!D70)))</f>
        <v/>
      </c>
      <c r="CL76" s="294" t="str">
        <f ca="true">+IF(OFFSET('Sanitation Data'!$D$29,0,10*ROW('Sanitation Data'!D70))="","",OFFSET('Sanitation Data'!$D$29,0,10*ROW('Sanitation Data'!D70)))</f>
        <v/>
      </c>
      <c r="CM76" s="294" t="str">
        <f ca="true">+IF(OFFSET('Sanitation Data'!$D$30,0,10*ROW('Sanitation Data'!D70))="","",OFFSET('Sanitation Data'!$D$30,0,10*ROW('Sanitation Data'!D70)))</f>
        <v/>
      </c>
      <c r="CN76" s="294" t="str">
        <f ca="true">+IF(OFFSET('Sanitation Data'!$D$31,0,10*ROW('Sanitation Data'!D70))="","",OFFSET('Sanitation Data'!$D$31,0,10*ROW('Sanitation Data'!D70)))</f>
        <v/>
      </c>
      <c r="CO76" s="294" t="str">
        <f ca="true">+IF(OFFSET('Sanitation Data'!$D$32,0,10*ROW('Sanitation Data'!D70))="","",OFFSET('Sanitation Data'!$D$32,0,10*ROW('Sanitation Data'!D70)))</f>
        <v/>
      </c>
      <c r="CP76" s="294" t="str">
        <f ca="true">+IF(OFFSET('Sanitation Data'!$E$28,0,10*ROW('Sanitation Data'!E70))="","",OFFSET('Sanitation Data'!$E$28,0,10*ROW('Sanitation Data'!E70)))</f>
        <v/>
      </c>
      <c r="CQ76" s="294" t="str">
        <f ca="true">+IF(OFFSET('Sanitation Data'!$E$29,0,10*ROW('Sanitation Data'!E70))="","",OFFSET('Sanitation Data'!$E$29,0,10*ROW('Sanitation Data'!E70)))</f>
        <v/>
      </c>
      <c r="CR76" s="294" t="str">
        <f ca="true">+IF(OFFSET('Sanitation Data'!$E$30,0,10*ROW('Sanitation Data'!E70))="","",OFFSET('Sanitation Data'!$E$30,0,10*ROW('Sanitation Data'!E70)))</f>
        <v/>
      </c>
      <c r="CS76" s="294" t="str">
        <f ca="true">+IF(OFFSET('Sanitation Data'!$E$31,0,10*ROW('Sanitation Data'!E70))="","",OFFSET('Sanitation Data'!$E$31,0,10*ROW('Sanitation Data'!E70)))</f>
        <v/>
      </c>
      <c r="CT76" s="294" t="str">
        <f ca="true">+IF(OFFSET('Sanitation Data'!$E$32,0,10*ROW('Sanitation Data'!E70))="","",OFFSET('Sanitation Data'!$E$32,0,10*ROW('Sanitation Data'!E70)))</f>
        <v/>
      </c>
      <c r="CU76" s="294" t="str">
        <f ca="true">+IF(OFFSET('Sanitation Data'!$F$28,0,10*ROW('Sanitation Data'!F70))="","",OFFSET('Sanitation Data'!$F$28,0,10*ROW('Sanitation Data'!F70)))</f>
        <v/>
      </c>
      <c r="CV76" s="294" t="str">
        <f ca="true">+IF(OFFSET('Sanitation Data'!$F$29,0,10*ROW('Sanitation Data'!F70))="","",OFFSET('Sanitation Data'!$F$29,0,10*ROW('Sanitation Data'!F70)))</f>
        <v/>
      </c>
      <c r="CW76" s="294" t="str">
        <f ca="true">+IF(OFFSET('Sanitation Data'!$F$30,0,10*ROW('Sanitation Data'!F70))="","",OFFSET('Sanitation Data'!$F$30,0,10*ROW('Sanitation Data'!F70)))</f>
        <v/>
      </c>
      <c r="CX76" s="294" t="str">
        <f ca="true">+IF(OFFSET('Sanitation Data'!$F$31,0,10*ROW('Sanitation Data'!F70))="","",OFFSET('Sanitation Data'!$F$31,0,10*ROW('Sanitation Data'!F70)))</f>
        <v/>
      </c>
      <c r="CY76" s="294" t="str">
        <f ca="true">+IF(OFFSET('Sanitation Data'!$F$32,0,10*ROW('Sanitation Data'!F70))="","",OFFSET('Sanitation Data'!$F$32,0,10*ROW('Sanitation Data'!F70)))</f>
        <v/>
      </c>
      <c r="CZ76" s="294" t="str">
        <f ca="true">+IF(OFFSET('Sanitation Data'!$G$28,0,10*ROW('Sanitation Data'!G70))="","",OFFSET('Sanitation Data'!$G$28,0,10*ROW('Sanitation Data'!G70)))</f>
        <v/>
      </c>
      <c r="DA76" s="294" t="str">
        <f ca="true">+IF(OFFSET('Sanitation Data'!$G$29,0,10*ROW('Sanitation Data'!G70))="","",OFFSET('Sanitation Data'!$G$29,0,10*ROW('Sanitation Data'!G70)))</f>
        <v/>
      </c>
      <c r="DB76" s="294" t="str">
        <f ca="true">+IF(OFFSET('Sanitation Data'!$G$30,0,10*ROW('Sanitation Data'!G70))="","",OFFSET('Sanitation Data'!$G$30,0,10*ROW('Sanitation Data'!G70)))</f>
        <v/>
      </c>
      <c r="DC76" s="294" t="str">
        <f ca="true">+IF(OFFSET('Sanitation Data'!$G$31,0,10*ROW('Sanitation Data'!G70))="","",OFFSET('Sanitation Data'!$G$31,0,10*ROW('Sanitation Data'!G70)))</f>
        <v/>
      </c>
      <c r="DD76" s="294" t="str">
        <f ca="true">+IF(OFFSET('Sanitation Data'!$G$32,0,10*ROW('Sanitation Data'!G70))="","",OFFSET('Sanitation Data'!$G$32,0,10*ROW('Sanitation Data'!G70)))</f>
        <v/>
      </c>
      <c r="DE76" s="294" t="str">
        <f ca="true">+IF(OFFSET('Sanitation Data'!$H$28,0,10*ROW('Sanitation Data'!H70))="","",OFFSET('Sanitation Data'!$H$28,0,10*ROW('Sanitation Data'!H70)))</f>
        <v/>
      </c>
      <c r="DF76" s="294" t="str">
        <f ca="true">+IF(OFFSET('Sanitation Data'!$H$29,0,10*ROW('Sanitation Data'!H70))="","",OFFSET('Sanitation Data'!$H$29,0,10*ROW('Sanitation Data'!H70)))</f>
        <v/>
      </c>
      <c r="DG76" s="294" t="str">
        <f ca="true">+IF(OFFSET('Sanitation Data'!$H$30,0,10*ROW('Sanitation Data'!H70))="","",OFFSET('Sanitation Data'!$H$30,0,10*ROW('Sanitation Data'!H70)))</f>
        <v/>
      </c>
      <c r="DH76" s="294" t="str">
        <f ca="true">+IF(OFFSET('Sanitation Data'!$H$31,0,10*ROW('Sanitation Data'!H70))="","",OFFSET('Sanitation Data'!$H$31,0,10*ROW('Sanitation Data'!H70)))</f>
        <v/>
      </c>
      <c r="DI76" s="294" t="str">
        <f ca="true">+IF(OFFSET('Sanitation Data'!$H$32,0,10*ROW('Sanitation Data'!H70))="","",OFFSET('Sanitation Data'!$H$32,0,10*ROW('Sanitation Data'!H70)))</f>
        <v/>
      </c>
      <c r="DJ76" s="294" t="str">
        <f ca="true">+IF(OFFSET('Sanitation Data'!$I$28,0,10*ROW('Sanitation Data'!I70))="","",OFFSET('Sanitation Data'!$I$28,0,10*ROW('Sanitation Data'!I70)))</f>
        <v/>
      </c>
      <c r="DK76" s="294" t="str">
        <f ca="true">+IF(OFFSET('Sanitation Data'!$I$29,0,10*ROW('Sanitation Data'!I70))="","",OFFSET('Sanitation Data'!$I$29,0,10*ROW('Sanitation Data'!I70)))</f>
        <v/>
      </c>
      <c r="DL76" s="294" t="str">
        <f ca="true">+IF(OFFSET('Sanitation Data'!$I$30,0,10*ROW('Sanitation Data'!I70))="","",OFFSET('Sanitation Data'!$I$30,0,10*ROW('Sanitation Data'!I70)))</f>
        <v/>
      </c>
      <c r="DM76" s="294" t="str">
        <f ca="true">+IF(OFFSET('Sanitation Data'!$I$31,0,10*ROW('Sanitation Data'!I70))="","",OFFSET('Sanitation Data'!$I$31,0,10*ROW('Sanitation Data'!I70)))</f>
        <v/>
      </c>
      <c r="DN76" s="294" t="str">
        <f ca="true">+IF(OFFSET('Sanitation Data'!$I$32,0,10*ROW('Sanitation Data'!I70))="","",OFFSET('Sanitation Data'!$I$32,0,10*ROW('Sanitation Data'!I70)))</f>
        <v/>
      </c>
      <c r="DO76" s="294" t="str">
        <f ca="true">+IF(OFFSET('Hygiene Data'!$D$11,0,10*ROW('Hygiene Data'!D70))="","",OFFSET('Hygiene Data'!$D$11,0,10*ROW('Hygiene Data'!D70)))</f>
        <v/>
      </c>
      <c r="DP76" s="294" t="str">
        <f ca="true">+IF(OFFSET('Hygiene Data'!$D$12,0,10*ROW('Hygiene Data'!D70))="","",OFFSET('Hygiene Data'!$D$12,0,10*ROW('Hygiene Data'!D70)))</f>
        <v/>
      </c>
      <c r="DQ76" s="294" t="str">
        <f ca="true">+IF(OFFSET('Hygiene Data'!$D$13,0,10*ROW('Hygiene Data'!D70))="","",OFFSET('Hygiene Data'!$D$13,0,10*ROW('Hygiene Data'!D70)))</f>
        <v/>
      </c>
      <c r="DR76" s="294" t="str">
        <f ca="true">+IF(OFFSET('Hygiene Data'!$E$11,0,10*ROW('Hygiene Data'!E70))="","",OFFSET('Hygiene Data'!$E$11,0,10*ROW('Hygiene Data'!E70)))</f>
        <v/>
      </c>
      <c r="DS76" s="294" t="str">
        <f ca="true">+IF(OFFSET('Hygiene Data'!$E$12,0,10*ROW('Hygiene Data'!E70))="","",OFFSET('Hygiene Data'!$E$12,0,10*ROW('Hygiene Data'!E70)))</f>
        <v/>
      </c>
      <c r="DT76" s="294" t="str">
        <f ca="true">+IF(OFFSET('Hygiene Data'!$E$13,0,10*ROW('Hygiene Data'!E70))="","",OFFSET('Hygiene Data'!$E$13,0,10*ROW('Hygiene Data'!E70)))</f>
        <v/>
      </c>
      <c r="DU76" s="294" t="str">
        <f ca="true">+IF(OFFSET('Hygiene Data'!$F$11,0,10*ROW('Hygiene Data'!F70))="","",OFFSET('Hygiene Data'!$F$11,0,10*ROW('Hygiene Data'!F70)))</f>
        <v/>
      </c>
      <c r="DV76" s="294" t="str">
        <f ca="true">+IF(OFFSET('Hygiene Data'!$F$12,0,10*ROW('Hygiene Data'!F70))="","",OFFSET('Hygiene Data'!$F$12,0,10*ROW('Hygiene Data'!F70)))</f>
        <v/>
      </c>
      <c r="DW76" s="294" t="str">
        <f ca="true">+IF(OFFSET('Hygiene Data'!$F$13,0,10*ROW('Hygiene Data'!F70))="","",OFFSET('Hygiene Data'!$F$13,0,10*ROW('Hygiene Data'!F70)))</f>
        <v/>
      </c>
      <c r="DX76" s="294" t="str">
        <f ca="true">+IF(OFFSET('Hygiene Data'!$G$11,0,10*ROW('Hygiene Data'!G70))="","",OFFSET('Hygiene Data'!$G$11,0,10*ROW('Hygiene Data'!G70)))</f>
        <v/>
      </c>
      <c r="DY76" s="294" t="str">
        <f ca="true">+IF(OFFSET('Hygiene Data'!$G$12,0,10*ROW('Hygiene Data'!G70))="","",OFFSET('Hygiene Data'!$G$12,0,10*ROW('Hygiene Data'!G70)))</f>
        <v/>
      </c>
      <c r="DZ76" s="294" t="str">
        <f ca="true">+IF(OFFSET('Hygiene Data'!$G$13,0,10*ROW('Hygiene Data'!G70))="","",OFFSET('Hygiene Data'!$G$13,0,10*ROW('Hygiene Data'!G70)))</f>
        <v/>
      </c>
      <c r="EA76" s="294" t="str">
        <f ca="true">+IF(OFFSET('Hygiene Data'!$H$11,0,10*ROW('Hygiene Data'!H70))="","",OFFSET('Hygiene Data'!$H$11,0,10*ROW('Hygiene Data'!H70)))</f>
        <v/>
      </c>
      <c r="EB76" s="294" t="str">
        <f ca="true">+IF(OFFSET('Hygiene Data'!$H$12,0,10*ROW('Hygiene Data'!H70))="","",OFFSET('Hygiene Data'!$H$12,0,10*ROW('Hygiene Data'!H70)))</f>
        <v/>
      </c>
      <c r="EC76" s="294" t="str">
        <f ca="true">+IF(OFFSET('Hygiene Data'!$H$13,0,10*ROW('Hygiene Data'!H70))="","",OFFSET('Hygiene Data'!$H$13,0,10*ROW('Hygiene Data'!H70)))</f>
        <v/>
      </c>
      <c r="ED76" s="294" t="str">
        <f ca="true">+IF(OFFSET('Hygiene Data'!$I$11,0,10*ROW('Hygiene Data'!I70))="","",OFFSET('Hygiene Data'!$I$11,0,10*ROW('Hygiene Data'!I70)))</f>
        <v/>
      </c>
      <c r="EE76" s="294" t="str">
        <f ca="true">+IF(OFFSET('Hygiene Data'!$I$12,0,10*ROW('Hygiene Data'!I70))="","",OFFSET('Hygiene Data'!$I$12,0,10*ROW('Hygiene Data'!I70)))</f>
        <v/>
      </c>
      <c r="EF76" s="294"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50" t="str">
        <f t="shared" ca="true" si="1"/>
        <v/>
      </c>
      <c r="D77" s="98"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8"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8"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8"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8"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8"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8"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8"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8"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8"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8"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8"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8"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8"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8"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8"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8"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8"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9"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9"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9"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9"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9"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9"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9"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9"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9"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9"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9"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9"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9"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9"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9"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9"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9"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9"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9"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9"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9"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9"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9"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9"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9"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9"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9"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9"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9"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9"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0"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0"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0"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0"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0"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0"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0"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0"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0"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0"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0"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0"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0"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0"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0"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0"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0"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0"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4"/>
      <c r="BS77" s="294" t="str">
        <f ca="true">+IF(OFFSET('Water Data'!$D$27,0,10*ROW('Water Data'!D71))="","",OFFSET('Water Data'!$D$27,0,10*ROW('Water Data'!D71)))</f>
        <v/>
      </c>
      <c r="BT77" s="294" t="str">
        <f ca="true">+IF(OFFSET('Water Data'!$D$28,0,10*ROW('Water Data'!D71))="","",OFFSET('Water Data'!$D$28,0,10*ROW('Water Data'!D71)))</f>
        <v/>
      </c>
      <c r="BU77" s="294" t="str">
        <f ca="true">+IF(OFFSET('Water Data'!$D$29,0,10*ROW('Water Data'!D71))="","",OFFSET('Water Data'!$D$29,0,10*ROW('Water Data'!D71)))</f>
        <v/>
      </c>
      <c r="BV77" s="294" t="str">
        <f ca="true">+IF(OFFSET('Water Data'!$E$27,0,10*ROW('Water Data'!E71))="","",OFFSET('Water Data'!$E$27,0,10*ROW('Water Data'!E71)))</f>
        <v/>
      </c>
      <c r="BW77" s="294" t="str">
        <f ca="true">+IF(OFFSET('Water Data'!$E$28,0,10*ROW('Water Data'!E71))="","",OFFSET('Water Data'!$E$28,0,10*ROW('Water Data'!E71)))</f>
        <v/>
      </c>
      <c r="BX77" s="294" t="str">
        <f ca="true">+IF(OFFSET('Water Data'!$E$29,0,10*ROW('Water Data'!E71))="","",OFFSET('Water Data'!$E$29,0,10*ROW('Water Data'!E71)))</f>
        <v/>
      </c>
      <c r="BY77" s="294" t="str">
        <f ca="true">+IF(OFFSET('Water Data'!$F$27,0,10*ROW('Water Data'!F71))="","",OFFSET('Water Data'!$F$27,0,10*ROW('Water Data'!F71)))</f>
        <v/>
      </c>
      <c r="BZ77" s="294" t="str">
        <f ca="true">+IF(OFFSET('Water Data'!$F$28,0,10*ROW('Water Data'!F71))="","",OFFSET('Water Data'!$F$28,0,10*ROW('Water Data'!F71)))</f>
        <v/>
      </c>
      <c r="CA77" s="294" t="str">
        <f ca="true">+IF(OFFSET('Water Data'!$F$29,0,10*ROW('Water Data'!F71))="","",OFFSET('Water Data'!$F$29,0,10*ROW('Water Data'!F71)))</f>
        <v/>
      </c>
      <c r="CB77" s="294" t="str">
        <f ca="true">+IF(OFFSET('Water Data'!$G$27,0,10*ROW('Water Data'!G71))="","",OFFSET('Water Data'!$G$27,0,10*ROW('Water Data'!G71)))</f>
        <v/>
      </c>
      <c r="CC77" s="294" t="str">
        <f ca="true">+IF(OFFSET('Water Data'!$G$28,0,10*ROW('Water Data'!G71))="","",OFFSET('Water Data'!$G$28,0,10*ROW('Water Data'!G71)))</f>
        <v/>
      </c>
      <c r="CD77" s="294" t="str">
        <f ca="true">+IF(OFFSET('Water Data'!$G$29,0,10*ROW('Water Data'!G71))="","",OFFSET('Water Data'!$G$29,0,10*ROW('Water Data'!G71)))</f>
        <v/>
      </c>
      <c r="CE77" s="294" t="str">
        <f ca="true">+IF(OFFSET('Water Data'!$H$27,0,10*ROW('Water Data'!H71))="","",OFFSET('Water Data'!$H$27,0,10*ROW('Water Data'!H71)))</f>
        <v/>
      </c>
      <c r="CF77" s="294" t="str">
        <f ca="true">+IF(OFFSET('Water Data'!$H$28,0,10*ROW('Water Data'!H71))="","",OFFSET('Water Data'!$H$28,0,10*ROW('Water Data'!H71)))</f>
        <v/>
      </c>
      <c r="CG77" s="294" t="str">
        <f ca="true">+IF(OFFSET('Water Data'!$H$29,0,10*ROW('Water Data'!H71))="","",OFFSET('Water Data'!$H$29,0,10*ROW('Water Data'!H71)))</f>
        <v/>
      </c>
      <c r="CH77" s="294" t="str">
        <f ca="true">+IF(OFFSET('Water Data'!$I$27,0,10*ROW('Water Data'!I71))="","",OFFSET('Water Data'!$I$27,0,10*ROW('Water Data'!I71)))</f>
        <v/>
      </c>
      <c r="CI77" s="294" t="str">
        <f ca="true">+IF(OFFSET('Water Data'!$I$28,0,10*ROW('Water Data'!I71))="","",OFFSET('Water Data'!$I$28,0,10*ROW('Water Data'!I71)))</f>
        <v/>
      </c>
      <c r="CJ77" s="294" t="str">
        <f ca="true">+IF(OFFSET('Water Data'!$I$29,0,10*ROW('Water Data'!I71))="","",OFFSET('Water Data'!$I$29,0,10*ROW('Water Data'!I71)))</f>
        <v/>
      </c>
      <c r="CK77" s="294" t="str">
        <f ca="true">+IF(OFFSET('Sanitation Data'!$D$28,0,10*ROW('Sanitation Data'!D71))="","",OFFSET('Sanitation Data'!$D$28,0,10*ROW('Sanitation Data'!D71)))</f>
        <v/>
      </c>
      <c r="CL77" s="294" t="str">
        <f ca="true">+IF(OFFSET('Sanitation Data'!$D$29,0,10*ROW('Sanitation Data'!D71))="","",OFFSET('Sanitation Data'!$D$29,0,10*ROW('Sanitation Data'!D71)))</f>
        <v/>
      </c>
      <c r="CM77" s="294" t="str">
        <f ca="true">+IF(OFFSET('Sanitation Data'!$D$30,0,10*ROW('Sanitation Data'!D71))="","",OFFSET('Sanitation Data'!$D$30,0,10*ROW('Sanitation Data'!D71)))</f>
        <v/>
      </c>
      <c r="CN77" s="294" t="str">
        <f ca="true">+IF(OFFSET('Sanitation Data'!$D$31,0,10*ROW('Sanitation Data'!D71))="","",OFFSET('Sanitation Data'!$D$31,0,10*ROW('Sanitation Data'!D71)))</f>
        <v/>
      </c>
      <c r="CO77" s="294" t="str">
        <f ca="true">+IF(OFFSET('Sanitation Data'!$D$32,0,10*ROW('Sanitation Data'!D71))="","",OFFSET('Sanitation Data'!$D$32,0,10*ROW('Sanitation Data'!D71)))</f>
        <v/>
      </c>
      <c r="CP77" s="294" t="str">
        <f ca="true">+IF(OFFSET('Sanitation Data'!$E$28,0,10*ROW('Sanitation Data'!E71))="","",OFFSET('Sanitation Data'!$E$28,0,10*ROW('Sanitation Data'!E71)))</f>
        <v/>
      </c>
      <c r="CQ77" s="294" t="str">
        <f ca="true">+IF(OFFSET('Sanitation Data'!$E$29,0,10*ROW('Sanitation Data'!E71))="","",OFFSET('Sanitation Data'!$E$29,0,10*ROW('Sanitation Data'!E71)))</f>
        <v/>
      </c>
      <c r="CR77" s="294" t="str">
        <f ca="true">+IF(OFFSET('Sanitation Data'!$E$30,0,10*ROW('Sanitation Data'!E71))="","",OFFSET('Sanitation Data'!$E$30,0,10*ROW('Sanitation Data'!E71)))</f>
        <v/>
      </c>
      <c r="CS77" s="294" t="str">
        <f ca="true">+IF(OFFSET('Sanitation Data'!$E$31,0,10*ROW('Sanitation Data'!E71))="","",OFFSET('Sanitation Data'!$E$31,0,10*ROW('Sanitation Data'!E71)))</f>
        <v/>
      </c>
      <c r="CT77" s="294" t="str">
        <f ca="true">+IF(OFFSET('Sanitation Data'!$E$32,0,10*ROW('Sanitation Data'!E71))="","",OFFSET('Sanitation Data'!$E$32,0,10*ROW('Sanitation Data'!E71)))</f>
        <v/>
      </c>
      <c r="CU77" s="294" t="str">
        <f ca="true">+IF(OFFSET('Sanitation Data'!$F$28,0,10*ROW('Sanitation Data'!F71))="","",OFFSET('Sanitation Data'!$F$28,0,10*ROW('Sanitation Data'!F71)))</f>
        <v/>
      </c>
      <c r="CV77" s="294" t="str">
        <f ca="true">+IF(OFFSET('Sanitation Data'!$F$29,0,10*ROW('Sanitation Data'!F71))="","",OFFSET('Sanitation Data'!$F$29,0,10*ROW('Sanitation Data'!F71)))</f>
        <v/>
      </c>
      <c r="CW77" s="294" t="str">
        <f ca="true">+IF(OFFSET('Sanitation Data'!$F$30,0,10*ROW('Sanitation Data'!F71))="","",OFFSET('Sanitation Data'!$F$30,0,10*ROW('Sanitation Data'!F71)))</f>
        <v/>
      </c>
      <c r="CX77" s="294" t="str">
        <f ca="true">+IF(OFFSET('Sanitation Data'!$F$31,0,10*ROW('Sanitation Data'!F71))="","",OFFSET('Sanitation Data'!$F$31,0,10*ROW('Sanitation Data'!F71)))</f>
        <v/>
      </c>
      <c r="CY77" s="294" t="str">
        <f ca="true">+IF(OFFSET('Sanitation Data'!$F$32,0,10*ROW('Sanitation Data'!F71))="","",OFFSET('Sanitation Data'!$F$32,0,10*ROW('Sanitation Data'!F71)))</f>
        <v/>
      </c>
      <c r="CZ77" s="294" t="str">
        <f ca="true">+IF(OFFSET('Sanitation Data'!$G$28,0,10*ROW('Sanitation Data'!G71))="","",OFFSET('Sanitation Data'!$G$28,0,10*ROW('Sanitation Data'!G71)))</f>
        <v/>
      </c>
      <c r="DA77" s="294" t="str">
        <f ca="true">+IF(OFFSET('Sanitation Data'!$G$29,0,10*ROW('Sanitation Data'!G71))="","",OFFSET('Sanitation Data'!$G$29,0,10*ROW('Sanitation Data'!G71)))</f>
        <v/>
      </c>
      <c r="DB77" s="294" t="str">
        <f ca="true">+IF(OFFSET('Sanitation Data'!$G$30,0,10*ROW('Sanitation Data'!G71))="","",OFFSET('Sanitation Data'!$G$30,0,10*ROW('Sanitation Data'!G71)))</f>
        <v/>
      </c>
      <c r="DC77" s="294" t="str">
        <f ca="true">+IF(OFFSET('Sanitation Data'!$G$31,0,10*ROW('Sanitation Data'!G71))="","",OFFSET('Sanitation Data'!$G$31,0,10*ROW('Sanitation Data'!G71)))</f>
        <v/>
      </c>
      <c r="DD77" s="294" t="str">
        <f ca="true">+IF(OFFSET('Sanitation Data'!$G$32,0,10*ROW('Sanitation Data'!G71))="","",OFFSET('Sanitation Data'!$G$32,0,10*ROW('Sanitation Data'!G71)))</f>
        <v/>
      </c>
      <c r="DE77" s="294" t="str">
        <f ca="true">+IF(OFFSET('Sanitation Data'!$H$28,0,10*ROW('Sanitation Data'!H71))="","",OFFSET('Sanitation Data'!$H$28,0,10*ROW('Sanitation Data'!H71)))</f>
        <v/>
      </c>
      <c r="DF77" s="294" t="str">
        <f ca="true">+IF(OFFSET('Sanitation Data'!$H$29,0,10*ROW('Sanitation Data'!H71))="","",OFFSET('Sanitation Data'!$H$29,0,10*ROW('Sanitation Data'!H71)))</f>
        <v/>
      </c>
      <c r="DG77" s="294" t="str">
        <f ca="true">+IF(OFFSET('Sanitation Data'!$H$30,0,10*ROW('Sanitation Data'!H71))="","",OFFSET('Sanitation Data'!$H$30,0,10*ROW('Sanitation Data'!H71)))</f>
        <v/>
      </c>
      <c r="DH77" s="294" t="str">
        <f ca="true">+IF(OFFSET('Sanitation Data'!$H$31,0,10*ROW('Sanitation Data'!H71))="","",OFFSET('Sanitation Data'!$H$31,0,10*ROW('Sanitation Data'!H71)))</f>
        <v/>
      </c>
      <c r="DI77" s="294" t="str">
        <f ca="true">+IF(OFFSET('Sanitation Data'!$H$32,0,10*ROW('Sanitation Data'!H71))="","",OFFSET('Sanitation Data'!$H$32,0,10*ROW('Sanitation Data'!H71)))</f>
        <v/>
      </c>
      <c r="DJ77" s="294" t="str">
        <f ca="true">+IF(OFFSET('Sanitation Data'!$I$28,0,10*ROW('Sanitation Data'!I71))="","",OFFSET('Sanitation Data'!$I$28,0,10*ROW('Sanitation Data'!I71)))</f>
        <v/>
      </c>
      <c r="DK77" s="294" t="str">
        <f ca="true">+IF(OFFSET('Sanitation Data'!$I$29,0,10*ROW('Sanitation Data'!I71))="","",OFFSET('Sanitation Data'!$I$29,0,10*ROW('Sanitation Data'!I71)))</f>
        <v/>
      </c>
      <c r="DL77" s="294" t="str">
        <f ca="true">+IF(OFFSET('Sanitation Data'!$I$30,0,10*ROW('Sanitation Data'!I71))="","",OFFSET('Sanitation Data'!$I$30,0,10*ROW('Sanitation Data'!I71)))</f>
        <v/>
      </c>
      <c r="DM77" s="294" t="str">
        <f ca="true">+IF(OFFSET('Sanitation Data'!$I$31,0,10*ROW('Sanitation Data'!I71))="","",OFFSET('Sanitation Data'!$I$31,0,10*ROW('Sanitation Data'!I71)))</f>
        <v/>
      </c>
      <c r="DN77" s="294" t="str">
        <f ca="true">+IF(OFFSET('Sanitation Data'!$I$32,0,10*ROW('Sanitation Data'!I71))="","",OFFSET('Sanitation Data'!$I$32,0,10*ROW('Sanitation Data'!I71)))</f>
        <v/>
      </c>
      <c r="DO77" s="294" t="str">
        <f ca="true">+IF(OFFSET('Hygiene Data'!$D$11,0,10*ROW('Hygiene Data'!D71))="","",OFFSET('Hygiene Data'!$D$11,0,10*ROW('Hygiene Data'!D71)))</f>
        <v/>
      </c>
      <c r="DP77" s="294" t="str">
        <f ca="true">+IF(OFFSET('Hygiene Data'!$D$12,0,10*ROW('Hygiene Data'!D71))="","",OFFSET('Hygiene Data'!$D$12,0,10*ROW('Hygiene Data'!D71)))</f>
        <v/>
      </c>
      <c r="DQ77" s="294" t="str">
        <f ca="true">+IF(OFFSET('Hygiene Data'!$D$13,0,10*ROW('Hygiene Data'!D71))="","",OFFSET('Hygiene Data'!$D$13,0,10*ROW('Hygiene Data'!D71)))</f>
        <v/>
      </c>
      <c r="DR77" s="294" t="str">
        <f ca="true">+IF(OFFSET('Hygiene Data'!$E$11,0,10*ROW('Hygiene Data'!E71))="","",OFFSET('Hygiene Data'!$E$11,0,10*ROW('Hygiene Data'!E71)))</f>
        <v/>
      </c>
      <c r="DS77" s="294" t="str">
        <f ca="true">+IF(OFFSET('Hygiene Data'!$E$12,0,10*ROW('Hygiene Data'!E71))="","",OFFSET('Hygiene Data'!$E$12,0,10*ROW('Hygiene Data'!E71)))</f>
        <v/>
      </c>
      <c r="DT77" s="294" t="str">
        <f ca="true">+IF(OFFSET('Hygiene Data'!$E$13,0,10*ROW('Hygiene Data'!E71))="","",OFFSET('Hygiene Data'!$E$13,0,10*ROW('Hygiene Data'!E71)))</f>
        <v/>
      </c>
      <c r="DU77" s="294" t="str">
        <f ca="true">+IF(OFFSET('Hygiene Data'!$F$11,0,10*ROW('Hygiene Data'!F71))="","",OFFSET('Hygiene Data'!$F$11,0,10*ROW('Hygiene Data'!F71)))</f>
        <v/>
      </c>
      <c r="DV77" s="294" t="str">
        <f ca="true">+IF(OFFSET('Hygiene Data'!$F$12,0,10*ROW('Hygiene Data'!F71))="","",OFFSET('Hygiene Data'!$F$12,0,10*ROW('Hygiene Data'!F71)))</f>
        <v/>
      </c>
      <c r="DW77" s="294" t="str">
        <f ca="true">+IF(OFFSET('Hygiene Data'!$F$13,0,10*ROW('Hygiene Data'!F71))="","",OFFSET('Hygiene Data'!$F$13,0,10*ROW('Hygiene Data'!F71)))</f>
        <v/>
      </c>
      <c r="DX77" s="294" t="str">
        <f ca="true">+IF(OFFSET('Hygiene Data'!$G$11,0,10*ROW('Hygiene Data'!G71))="","",OFFSET('Hygiene Data'!$G$11,0,10*ROW('Hygiene Data'!G71)))</f>
        <v/>
      </c>
      <c r="DY77" s="294" t="str">
        <f ca="true">+IF(OFFSET('Hygiene Data'!$G$12,0,10*ROW('Hygiene Data'!G71))="","",OFFSET('Hygiene Data'!$G$12,0,10*ROW('Hygiene Data'!G71)))</f>
        <v/>
      </c>
      <c r="DZ77" s="294" t="str">
        <f ca="true">+IF(OFFSET('Hygiene Data'!$G$13,0,10*ROW('Hygiene Data'!G71))="","",OFFSET('Hygiene Data'!$G$13,0,10*ROW('Hygiene Data'!G71)))</f>
        <v/>
      </c>
      <c r="EA77" s="294" t="str">
        <f ca="true">+IF(OFFSET('Hygiene Data'!$H$11,0,10*ROW('Hygiene Data'!H71))="","",OFFSET('Hygiene Data'!$H$11,0,10*ROW('Hygiene Data'!H71)))</f>
        <v/>
      </c>
      <c r="EB77" s="294" t="str">
        <f ca="true">+IF(OFFSET('Hygiene Data'!$H$12,0,10*ROW('Hygiene Data'!H71))="","",OFFSET('Hygiene Data'!$H$12,0,10*ROW('Hygiene Data'!H71)))</f>
        <v/>
      </c>
      <c r="EC77" s="294" t="str">
        <f ca="true">+IF(OFFSET('Hygiene Data'!$H$13,0,10*ROW('Hygiene Data'!H71))="","",OFFSET('Hygiene Data'!$H$13,0,10*ROW('Hygiene Data'!H71)))</f>
        <v/>
      </c>
      <c r="ED77" s="294" t="str">
        <f ca="true">+IF(OFFSET('Hygiene Data'!$I$11,0,10*ROW('Hygiene Data'!I71))="","",OFFSET('Hygiene Data'!$I$11,0,10*ROW('Hygiene Data'!I71)))</f>
        <v/>
      </c>
      <c r="EE77" s="294" t="str">
        <f ca="true">+IF(OFFSET('Hygiene Data'!$I$12,0,10*ROW('Hygiene Data'!I71))="","",OFFSET('Hygiene Data'!$I$12,0,10*ROW('Hygiene Data'!I71)))</f>
        <v/>
      </c>
      <c r="EF77" s="294"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50" t="str">
        <f t="shared" ca="true" si="1"/>
        <v/>
      </c>
      <c r="D78" s="98"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8"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8"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8"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8"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8"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8"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8"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8"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8"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8"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8"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8"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8"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8"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8"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8"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8"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9"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9"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9"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9"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9"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9"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9"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9"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9"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9"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9"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9"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9"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9"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9"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9"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9"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9"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9"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9"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9"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9"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9"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9"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9"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9"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9"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9"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9"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9"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0"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0"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0"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0"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0"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0"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0"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0"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0"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0"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0"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0"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0"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0"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0"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0"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0"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0"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4"/>
      <c r="BS78" s="294" t="str">
        <f ca="true">+IF(OFFSET('Water Data'!$D$27,0,10*ROW('Water Data'!D72))="","",OFFSET('Water Data'!$D$27,0,10*ROW('Water Data'!D72)))</f>
        <v/>
      </c>
      <c r="BT78" s="294" t="str">
        <f ca="true">+IF(OFFSET('Water Data'!$D$28,0,10*ROW('Water Data'!D72))="","",OFFSET('Water Data'!$D$28,0,10*ROW('Water Data'!D72)))</f>
        <v/>
      </c>
      <c r="BU78" s="294" t="str">
        <f ca="true">+IF(OFFSET('Water Data'!$D$29,0,10*ROW('Water Data'!D72))="","",OFFSET('Water Data'!$D$29,0,10*ROW('Water Data'!D72)))</f>
        <v/>
      </c>
      <c r="BV78" s="294" t="str">
        <f ca="true">+IF(OFFSET('Water Data'!$E$27,0,10*ROW('Water Data'!E72))="","",OFFSET('Water Data'!$E$27,0,10*ROW('Water Data'!E72)))</f>
        <v/>
      </c>
      <c r="BW78" s="294" t="str">
        <f ca="true">+IF(OFFSET('Water Data'!$E$28,0,10*ROW('Water Data'!E72))="","",OFFSET('Water Data'!$E$28,0,10*ROW('Water Data'!E72)))</f>
        <v/>
      </c>
      <c r="BX78" s="294" t="str">
        <f ca="true">+IF(OFFSET('Water Data'!$E$29,0,10*ROW('Water Data'!E72))="","",OFFSET('Water Data'!$E$29,0,10*ROW('Water Data'!E72)))</f>
        <v/>
      </c>
      <c r="BY78" s="294" t="str">
        <f ca="true">+IF(OFFSET('Water Data'!$F$27,0,10*ROW('Water Data'!F72))="","",OFFSET('Water Data'!$F$27,0,10*ROW('Water Data'!F72)))</f>
        <v/>
      </c>
      <c r="BZ78" s="294" t="str">
        <f ca="true">+IF(OFFSET('Water Data'!$F$28,0,10*ROW('Water Data'!F72))="","",OFFSET('Water Data'!$F$28,0,10*ROW('Water Data'!F72)))</f>
        <v/>
      </c>
      <c r="CA78" s="294" t="str">
        <f ca="true">+IF(OFFSET('Water Data'!$F$29,0,10*ROW('Water Data'!F72))="","",OFFSET('Water Data'!$F$29,0,10*ROW('Water Data'!F72)))</f>
        <v/>
      </c>
      <c r="CB78" s="294" t="str">
        <f ca="true">+IF(OFFSET('Water Data'!$G$27,0,10*ROW('Water Data'!G72))="","",OFFSET('Water Data'!$G$27,0,10*ROW('Water Data'!G72)))</f>
        <v/>
      </c>
      <c r="CC78" s="294" t="str">
        <f ca="true">+IF(OFFSET('Water Data'!$G$28,0,10*ROW('Water Data'!G72))="","",OFFSET('Water Data'!$G$28,0,10*ROW('Water Data'!G72)))</f>
        <v/>
      </c>
      <c r="CD78" s="294" t="str">
        <f ca="true">+IF(OFFSET('Water Data'!$G$29,0,10*ROW('Water Data'!G72))="","",OFFSET('Water Data'!$G$29,0,10*ROW('Water Data'!G72)))</f>
        <v/>
      </c>
      <c r="CE78" s="294" t="str">
        <f ca="true">+IF(OFFSET('Water Data'!$H$27,0,10*ROW('Water Data'!H72))="","",OFFSET('Water Data'!$H$27,0,10*ROW('Water Data'!H72)))</f>
        <v/>
      </c>
      <c r="CF78" s="294" t="str">
        <f ca="true">+IF(OFFSET('Water Data'!$H$28,0,10*ROW('Water Data'!H72))="","",OFFSET('Water Data'!$H$28,0,10*ROW('Water Data'!H72)))</f>
        <v/>
      </c>
      <c r="CG78" s="294" t="str">
        <f ca="true">+IF(OFFSET('Water Data'!$H$29,0,10*ROW('Water Data'!H72))="","",OFFSET('Water Data'!$H$29,0,10*ROW('Water Data'!H72)))</f>
        <v/>
      </c>
      <c r="CH78" s="294" t="str">
        <f ca="true">+IF(OFFSET('Water Data'!$I$27,0,10*ROW('Water Data'!I72))="","",OFFSET('Water Data'!$I$27,0,10*ROW('Water Data'!I72)))</f>
        <v/>
      </c>
      <c r="CI78" s="294" t="str">
        <f ca="true">+IF(OFFSET('Water Data'!$I$28,0,10*ROW('Water Data'!I72))="","",OFFSET('Water Data'!$I$28,0,10*ROW('Water Data'!I72)))</f>
        <v/>
      </c>
      <c r="CJ78" s="294" t="str">
        <f ca="true">+IF(OFFSET('Water Data'!$I$29,0,10*ROW('Water Data'!I72))="","",OFFSET('Water Data'!$I$29,0,10*ROW('Water Data'!I72)))</f>
        <v/>
      </c>
      <c r="CK78" s="294" t="str">
        <f ca="true">+IF(OFFSET('Sanitation Data'!$D$28,0,10*ROW('Sanitation Data'!D72))="","",OFFSET('Sanitation Data'!$D$28,0,10*ROW('Sanitation Data'!D72)))</f>
        <v/>
      </c>
      <c r="CL78" s="294" t="str">
        <f ca="true">+IF(OFFSET('Sanitation Data'!$D$29,0,10*ROW('Sanitation Data'!D72))="","",OFFSET('Sanitation Data'!$D$29,0,10*ROW('Sanitation Data'!D72)))</f>
        <v/>
      </c>
      <c r="CM78" s="294" t="str">
        <f ca="true">+IF(OFFSET('Sanitation Data'!$D$30,0,10*ROW('Sanitation Data'!D72))="","",OFFSET('Sanitation Data'!$D$30,0,10*ROW('Sanitation Data'!D72)))</f>
        <v/>
      </c>
      <c r="CN78" s="294" t="str">
        <f ca="true">+IF(OFFSET('Sanitation Data'!$D$31,0,10*ROW('Sanitation Data'!D72))="","",OFFSET('Sanitation Data'!$D$31,0,10*ROW('Sanitation Data'!D72)))</f>
        <v/>
      </c>
      <c r="CO78" s="294" t="str">
        <f ca="true">+IF(OFFSET('Sanitation Data'!$D$32,0,10*ROW('Sanitation Data'!D72))="","",OFFSET('Sanitation Data'!$D$32,0,10*ROW('Sanitation Data'!D72)))</f>
        <v/>
      </c>
      <c r="CP78" s="294" t="str">
        <f ca="true">+IF(OFFSET('Sanitation Data'!$E$28,0,10*ROW('Sanitation Data'!E72))="","",OFFSET('Sanitation Data'!$E$28,0,10*ROW('Sanitation Data'!E72)))</f>
        <v/>
      </c>
      <c r="CQ78" s="294" t="str">
        <f ca="true">+IF(OFFSET('Sanitation Data'!$E$29,0,10*ROW('Sanitation Data'!E72))="","",OFFSET('Sanitation Data'!$E$29,0,10*ROW('Sanitation Data'!E72)))</f>
        <v/>
      </c>
      <c r="CR78" s="294" t="str">
        <f ca="true">+IF(OFFSET('Sanitation Data'!$E$30,0,10*ROW('Sanitation Data'!E72))="","",OFFSET('Sanitation Data'!$E$30,0,10*ROW('Sanitation Data'!E72)))</f>
        <v/>
      </c>
      <c r="CS78" s="294" t="str">
        <f ca="true">+IF(OFFSET('Sanitation Data'!$E$31,0,10*ROW('Sanitation Data'!E72))="","",OFFSET('Sanitation Data'!$E$31,0,10*ROW('Sanitation Data'!E72)))</f>
        <v/>
      </c>
      <c r="CT78" s="294" t="str">
        <f ca="true">+IF(OFFSET('Sanitation Data'!$E$32,0,10*ROW('Sanitation Data'!E72))="","",OFFSET('Sanitation Data'!$E$32,0,10*ROW('Sanitation Data'!E72)))</f>
        <v/>
      </c>
      <c r="CU78" s="294" t="str">
        <f ca="true">+IF(OFFSET('Sanitation Data'!$F$28,0,10*ROW('Sanitation Data'!F72))="","",OFFSET('Sanitation Data'!$F$28,0,10*ROW('Sanitation Data'!F72)))</f>
        <v/>
      </c>
      <c r="CV78" s="294" t="str">
        <f ca="true">+IF(OFFSET('Sanitation Data'!$F$29,0,10*ROW('Sanitation Data'!F72))="","",OFFSET('Sanitation Data'!$F$29,0,10*ROW('Sanitation Data'!F72)))</f>
        <v/>
      </c>
      <c r="CW78" s="294" t="str">
        <f ca="true">+IF(OFFSET('Sanitation Data'!$F$30,0,10*ROW('Sanitation Data'!F72))="","",OFFSET('Sanitation Data'!$F$30,0,10*ROW('Sanitation Data'!F72)))</f>
        <v/>
      </c>
      <c r="CX78" s="294" t="str">
        <f ca="true">+IF(OFFSET('Sanitation Data'!$F$31,0,10*ROW('Sanitation Data'!F72))="","",OFFSET('Sanitation Data'!$F$31,0,10*ROW('Sanitation Data'!F72)))</f>
        <v/>
      </c>
      <c r="CY78" s="294" t="str">
        <f ca="true">+IF(OFFSET('Sanitation Data'!$F$32,0,10*ROW('Sanitation Data'!F72))="","",OFFSET('Sanitation Data'!$F$32,0,10*ROW('Sanitation Data'!F72)))</f>
        <v/>
      </c>
      <c r="CZ78" s="294" t="str">
        <f ca="true">+IF(OFFSET('Sanitation Data'!$G$28,0,10*ROW('Sanitation Data'!G72))="","",OFFSET('Sanitation Data'!$G$28,0,10*ROW('Sanitation Data'!G72)))</f>
        <v/>
      </c>
      <c r="DA78" s="294" t="str">
        <f ca="true">+IF(OFFSET('Sanitation Data'!$G$29,0,10*ROW('Sanitation Data'!G72))="","",OFFSET('Sanitation Data'!$G$29,0,10*ROW('Sanitation Data'!G72)))</f>
        <v/>
      </c>
      <c r="DB78" s="294" t="str">
        <f ca="true">+IF(OFFSET('Sanitation Data'!$G$30,0,10*ROW('Sanitation Data'!G72))="","",OFFSET('Sanitation Data'!$G$30,0,10*ROW('Sanitation Data'!G72)))</f>
        <v/>
      </c>
      <c r="DC78" s="294" t="str">
        <f ca="true">+IF(OFFSET('Sanitation Data'!$G$31,0,10*ROW('Sanitation Data'!G72))="","",OFFSET('Sanitation Data'!$G$31,0,10*ROW('Sanitation Data'!G72)))</f>
        <v/>
      </c>
      <c r="DD78" s="294" t="str">
        <f ca="true">+IF(OFFSET('Sanitation Data'!$G$32,0,10*ROW('Sanitation Data'!G72))="","",OFFSET('Sanitation Data'!$G$32,0,10*ROW('Sanitation Data'!G72)))</f>
        <v/>
      </c>
      <c r="DE78" s="294" t="str">
        <f ca="true">+IF(OFFSET('Sanitation Data'!$H$28,0,10*ROW('Sanitation Data'!H72))="","",OFFSET('Sanitation Data'!$H$28,0,10*ROW('Sanitation Data'!H72)))</f>
        <v/>
      </c>
      <c r="DF78" s="294" t="str">
        <f ca="true">+IF(OFFSET('Sanitation Data'!$H$29,0,10*ROW('Sanitation Data'!H72))="","",OFFSET('Sanitation Data'!$H$29,0,10*ROW('Sanitation Data'!H72)))</f>
        <v/>
      </c>
      <c r="DG78" s="294" t="str">
        <f ca="true">+IF(OFFSET('Sanitation Data'!$H$30,0,10*ROW('Sanitation Data'!H72))="","",OFFSET('Sanitation Data'!$H$30,0,10*ROW('Sanitation Data'!H72)))</f>
        <v/>
      </c>
      <c r="DH78" s="294" t="str">
        <f ca="true">+IF(OFFSET('Sanitation Data'!$H$31,0,10*ROW('Sanitation Data'!H72))="","",OFFSET('Sanitation Data'!$H$31,0,10*ROW('Sanitation Data'!H72)))</f>
        <v/>
      </c>
      <c r="DI78" s="294" t="str">
        <f ca="true">+IF(OFFSET('Sanitation Data'!$H$32,0,10*ROW('Sanitation Data'!H72))="","",OFFSET('Sanitation Data'!$H$32,0,10*ROW('Sanitation Data'!H72)))</f>
        <v/>
      </c>
      <c r="DJ78" s="294" t="str">
        <f ca="true">+IF(OFFSET('Sanitation Data'!$I$28,0,10*ROW('Sanitation Data'!I72))="","",OFFSET('Sanitation Data'!$I$28,0,10*ROW('Sanitation Data'!I72)))</f>
        <v/>
      </c>
      <c r="DK78" s="294" t="str">
        <f ca="true">+IF(OFFSET('Sanitation Data'!$I$29,0,10*ROW('Sanitation Data'!I72))="","",OFFSET('Sanitation Data'!$I$29,0,10*ROW('Sanitation Data'!I72)))</f>
        <v/>
      </c>
      <c r="DL78" s="294" t="str">
        <f ca="true">+IF(OFFSET('Sanitation Data'!$I$30,0,10*ROW('Sanitation Data'!I72))="","",OFFSET('Sanitation Data'!$I$30,0,10*ROW('Sanitation Data'!I72)))</f>
        <v/>
      </c>
      <c r="DM78" s="294" t="str">
        <f ca="true">+IF(OFFSET('Sanitation Data'!$I$31,0,10*ROW('Sanitation Data'!I72))="","",OFFSET('Sanitation Data'!$I$31,0,10*ROW('Sanitation Data'!I72)))</f>
        <v/>
      </c>
      <c r="DN78" s="294" t="str">
        <f ca="true">+IF(OFFSET('Sanitation Data'!$I$32,0,10*ROW('Sanitation Data'!I72))="","",OFFSET('Sanitation Data'!$I$32,0,10*ROW('Sanitation Data'!I72)))</f>
        <v/>
      </c>
      <c r="DO78" s="294" t="str">
        <f ca="true">+IF(OFFSET('Hygiene Data'!$D$11,0,10*ROW('Hygiene Data'!D72))="","",OFFSET('Hygiene Data'!$D$11,0,10*ROW('Hygiene Data'!D72)))</f>
        <v/>
      </c>
      <c r="DP78" s="294" t="str">
        <f ca="true">+IF(OFFSET('Hygiene Data'!$D$12,0,10*ROW('Hygiene Data'!D72))="","",OFFSET('Hygiene Data'!$D$12,0,10*ROW('Hygiene Data'!D72)))</f>
        <v/>
      </c>
      <c r="DQ78" s="294" t="str">
        <f ca="true">+IF(OFFSET('Hygiene Data'!$D$13,0,10*ROW('Hygiene Data'!D72))="","",OFFSET('Hygiene Data'!$D$13,0,10*ROW('Hygiene Data'!D72)))</f>
        <v/>
      </c>
      <c r="DR78" s="294" t="str">
        <f ca="true">+IF(OFFSET('Hygiene Data'!$E$11,0,10*ROW('Hygiene Data'!E72))="","",OFFSET('Hygiene Data'!$E$11,0,10*ROW('Hygiene Data'!E72)))</f>
        <v/>
      </c>
      <c r="DS78" s="294" t="str">
        <f ca="true">+IF(OFFSET('Hygiene Data'!$E$12,0,10*ROW('Hygiene Data'!E72))="","",OFFSET('Hygiene Data'!$E$12,0,10*ROW('Hygiene Data'!E72)))</f>
        <v/>
      </c>
      <c r="DT78" s="294" t="str">
        <f ca="true">+IF(OFFSET('Hygiene Data'!$E$13,0,10*ROW('Hygiene Data'!E72))="","",OFFSET('Hygiene Data'!$E$13,0,10*ROW('Hygiene Data'!E72)))</f>
        <v/>
      </c>
      <c r="DU78" s="294" t="str">
        <f ca="true">+IF(OFFSET('Hygiene Data'!$F$11,0,10*ROW('Hygiene Data'!F72))="","",OFFSET('Hygiene Data'!$F$11,0,10*ROW('Hygiene Data'!F72)))</f>
        <v/>
      </c>
      <c r="DV78" s="294" t="str">
        <f ca="true">+IF(OFFSET('Hygiene Data'!$F$12,0,10*ROW('Hygiene Data'!F72))="","",OFFSET('Hygiene Data'!$F$12,0,10*ROW('Hygiene Data'!F72)))</f>
        <v/>
      </c>
      <c r="DW78" s="294" t="str">
        <f ca="true">+IF(OFFSET('Hygiene Data'!$F$13,0,10*ROW('Hygiene Data'!F72))="","",OFFSET('Hygiene Data'!$F$13,0,10*ROW('Hygiene Data'!F72)))</f>
        <v/>
      </c>
      <c r="DX78" s="294" t="str">
        <f ca="true">+IF(OFFSET('Hygiene Data'!$G$11,0,10*ROW('Hygiene Data'!G72))="","",OFFSET('Hygiene Data'!$G$11,0,10*ROW('Hygiene Data'!G72)))</f>
        <v/>
      </c>
      <c r="DY78" s="294" t="str">
        <f ca="true">+IF(OFFSET('Hygiene Data'!$G$12,0,10*ROW('Hygiene Data'!G72))="","",OFFSET('Hygiene Data'!$G$12,0,10*ROW('Hygiene Data'!G72)))</f>
        <v/>
      </c>
      <c r="DZ78" s="294" t="str">
        <f ca="true">+IF(OFFSET('Hygiene Data'!$G$13,0,10*ROW('Hygiene Data'!G72))="","",OFFSET('Hygiene Data'!$G$13,0,10*ROW('Hygiene Data'!G72)))</f>
        <v/>
      </c>
      <c r="EA78" s="294" t="str">
        <f ca="true">+IF(OFFSET('Hygiene Data'!$H$11,0,10*ROW('Hygiene Data'!H72))="","",OFFSET('Hygiene Data'!$H$11,0,10*ROW('Hygiene Data'!H72)))</f>
        <v/>
      </c>
      <c r="EB78" s="294" t="str">
        <f ca="true">+IF(OFFSET('Hygiene Data'!$H$12,0,10*ROW('Hygiene Data'!H72))="","",OFFSET('Hygiene Data'!$H$12,0,10*ROW('Hygiene Data'!H72)))</f>
        <v/>
      </c>
      <c r="EC78" s="294" t="str">
        <f ca="true">+IF(OFFSET('Hygiene Data'!$H$13,0,10*ROW('Hygiene Data'!H72))="","",OFFSET('Hygiene Data'!$H$13,0,10*ROW('Hygiene Data'!H72)))</f>
        <v/>
      </c>
      <c r="ED78" s="294" t="str">
        <f ca="true">+IF(OFFSET('Hygiene Data'!$I$11,0,10*ROW('Hygiene Data'!I72))="","",OFFSET('Hygiene Data'!$I$11,0,10*ROW('Hygiene Data'!I72)))</f>
        <v/>
      </c>
      <c r="EE78" s="294" t="str">
        <f ca="true">+IF(OFFSET('Hygiene Data'!$I$12,0,10*ROW('Hygiene Data'!I72))="","",OFFSET('Hygiene Data'!$I$12,0,10*ROW('Hygiene Data'!I72)))</f>
        <v/>
      </c>
      <c r="EF78" s="294"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50" t="str">
        <f t="shared" ca="true" si="1"/>
        <v/>
      </c>
      <c r="D79" s="98"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8"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8"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8"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8"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8"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8"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8"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8"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8"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8"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8"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8"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8"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8"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8"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8"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8"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9"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9"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9"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9"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9"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9"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9"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9"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9"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9"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9"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9"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9"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9"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9"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9"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9"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9"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9"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9"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9"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9"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9"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9"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9"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9"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9"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9"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9"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9"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0"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0"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0"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0"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0"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0"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0"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0"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0"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0"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0"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0"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0"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0"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0"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0"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0"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0"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4"/>
      <c r="BS79" s="294" t="str">
        <f ca="true">+IF(OFFSET('Water Data'!$D$27,0,10*ROW('Water Data'!D73))="","",OFFSET('Water Data'!$D$27,0,10*ROW('Water Data'!D73)))</f>
        <v/>
      </c>
      <c r="BT79" s="294" t="str">
        <f ca="true">+IF(OFFSET('Water Data'!$D$28,0,10*ROW('Water Data'!D73))="","",OFFSET('Water Data'!$D$28,0,10*ROW('Water Data'!D73)))</f>
        <v/>
      </c>
      <c r="BU79" s="294" t="str">
        <f ca="true">+IF(OFFSET('Water Data'!$D$29,0,10*ROW('Water Data'!D73))="","",OFFSET('Water Data'!$D$29,0,10*ROW('Water Data'!D73)))</f>
        <v/>
      </c>
      <c r="BV79" s="294" t="str">
        <f ca="true">+IF(OFFSET('Water Data'!$E$27,0,10*ROW('Water Data'!E73))="","",OFFSET('Water Data'!$E$27,0,10*ROW('Water Data'!E73)))</f>
        <v/>
      </c>
      <c r="BW79" s="294" t="str">
        <f ca="true">+IF(OFFSET('Water Data'!$E$28,0,10*ROW('Water Data'!E73))="","",OFFSET('Water Data'!$E$28,0,10*ROW('Water Data'!E73)))</f>
        <v/>
      </c>
      <c r="BX79" s="294" t="str">
        <f ca="true">+IF(OFFSET('Water Data'!$E$29,0,10*ROW('Water Data'!E73))="","",OFFSET('Water Data'!$E$29,0,10*ROW('Water Data'!E73)))</f>
        <v/>
      </c>
      <c r="BY79" s="294" t="str">
        <f ca="true">+IF(OFFSET('Water Data'!$F$27,0,10*ROW('Water Data'!F73))="","",OFFSET('Water Data'!$F$27,0,10*ROW('Water Data'!F73)))</f>
        <v/>
      </c>
      <c r="BZ79" s="294" t="str">
        <f ca="true">+IF(OFFSET('Water Data'!$F$28,0,10*ROW('Water Data'!F73))="","",OFFSET('Water Data'!$F$28,0,10*ROW('Water Data'!F73)))</f>
        <v/>
      </c>
      <c r="CA79" s="294" t="str">
        <f ca="true">+IF(OFFSET('Water Data'!$F$29,0,10*ROW('Water Data'!F73))="","",OFFSET('Water Data'!$F$29,0,10*ROW('Water Data'!F73)))</f>
        <v/>
      </c>
      <c r="CB79" s="294" t="str">
        <f ca="true">+IF(OFFSET('Water Data'!$G$27,0,10*ROW('Water Data'!G73))="","",OFFSET('Water Data'!$G$27,0,10*ROW('Water Data'!G73)))</f>
        <v/>
      </c>
      <c r="CC79" s="294" t="str">
        <f ca="true">+IF(OFFSET('Water Data'!$G$28,0,10*ROW('Water Data'!G73))="","",OFFSET('Water Data'!$G$28,0,10*ROW('Water Data'!G73)))</f>
        <v/>
      </c>
      <c r="CD79" s="294" t="str">
        <f ca="true">+IF(OFFSET('Water Data'!$G$29,0,10*ROW('Water Data'!G73))="","",OFFSET('Water Data'!$G$29,0,10*ROW('Water Data'!G73)))</f>
        <v/>
      </c>
      <c r="CE79" s="294" t="str">
        <f ca="true">+IF(OFFSET('Water Data'!$H$27,0,10*ROW('Water Data'!H73))="","",OFFSET('Water Data'!$H$27,0,10*ROW('Water Data'!H73)))</f>
        <v/>
      </c>
      <c r="CF79" s="294" t="str">
        <f ca="true">+IF(OFFSET('Water Data'!$H$28,0,10*ROW('Water Data'!H73))="","",OFFSET('Water Data'!$H$28,0,10*ROW('Water Data'!H73)))</f>
        <v/>
      </c>
      <c r="CG79" s="294" t="str">
        <f ca="true">+IF(OFFSET('Water Data'!$H$29,0,10*ROW('Water Data'!H73))="","",OFFSET('Water Data'!$H$29,0,10*ROW('Water Data'!H73)))</f>
        <v/>
      </c>
      <c r="CH79" s="294" t="str">
        <f ca="true">+IF(OFFSET('Water Data'!$I$27,0,10*ROW('Water Data'!I73))="","",OFFSET('Water Data'!$I$27,0,10*ROW('Water Data'!I73)))</f>
        <v/>
      </c>
      <c r="CI79" s="294" t="str">
        <f ca="true">+IF(OFFSET('Water Data'!$I$28,0,10*ROW('Water Data'!I73))="","",OFFSET('Water Data'!$I$28,0,10*ROW('Water Data'!I73)))</f>
        <v/>
      </c>
      <c r="CJ79" s="294" t="str">
        <f ca="true">+IF(OFFSET('Water Data'!$I$29,0,10*ROW('Water Data'!I73))="","",OFFSET('Water Data'!$I$29,0,10*ROW('Water Data'!I73)))</f>
        <v/>
      </c>
      <c r="CK79" s="294" t="str">
        <f ca="true">+IF(OFFSET('Sanitation Data'!$D$28,0,10*ROW('Sanitation Data'!D73))="","",OFFSET('Sanitation Data'!$D$28,0,10*ROW('Sanitation Data'!D73)))</f>
        <v/>
      </c>
      <c r="CL79" s="294" t="str">
        <f ca="true">+IF(OFFSET('Sanitation Data'!$D$29,0,10*ROW('Sanitation Data'!D73))="","",OFFSET('Sanitation Data'!$D$29,0,10*ROW('Sanitation Data'!D73)))</f>
        <v/>
      </c>
      <c r="CM79" s="294" t="str">
        <f ca="true">+IF(OFFSET('Sanitation Data'!$D$30,0,10*ROW('Sanitation Data'!D73))="","",OFFSET('Sanitation Data'!$D$30,0,10*ROW('Sanitation Data'!D73)))</f>
        <v/>
      </c>
      <c r="CN79" s="294" t="str">
        <f ca="true">+IF(OFFSET('Sanitation Data'!$D$31,0,10*ROW('Sanitation Data'!D73))="","",OFFSET('Sanitation Data'!$D$31,0,10*ROW('Sanitation Data'!D73)))</f>
        <v/>
      </c>
      <c r="CO79" s="294" t="str">
        <f ca="true">+IF(OFFSET('Sanitation Data'!$D$32,0,10*ROW('Sanitation Data'!D73))="","",OFFSET('Sanitation Data'!$D$32,0,10*ROW('Sanitation Data'!D73)))</f>
        <v/>
      </c>
      <c r="CP79" s="294" t="str">
        <f ca="true">+IF(OFFSET('Sanitation Data'!$E$28,0,10*ROW('Sanitation Data'!E73))="","",OFFSET('Sanitation Data'!$E$28,0,10*ROW('Sanitation Data'!E73)))</f>
        <v/>
      </c>
      <c r="CQ79" s="294" t="str">
        <f ca="true">+IF(OFFSET('Sanitation Data'!$E$29,0,10*ROW('Sanitation Data'!E73))="","",OFFSET('Sanitation Data'!$E$29,0,10*ROW('Sanitation Data'!E73)))</f>
        <v/>
      </c>
      <c r="CR79" s="294" t="str">
        <f ca="true">+IF(OFFSET('Sanitation Data'!$E$30,0,10*ROW('Sanitation Data'!E73))="","",OFFSET('Sanitation Data'!$E$30,0,10*ROW('Sanitation Data'!E73)))</f>
        <v/>
      </c>
      <c r="CS79" s="294" t="str">
        <f ca="true">+IF(OFFSET('Sanitation Data'!$E$31,0,10*ROW('Sanitation Data'!E73))="","",OFFSET('Sanitation Data'!$E$31,0,10*ROW('Sanitation Data'!E73)))</f>
        <v/>
      </c>
      <c r="CT79" s="294" t="str">
        <f ca="true">+IF(OFFSET('Sanitation Data'!$E$32,0,10*ROW('Sanitation Data'!E73))="","",OFFSET('Sanitation Data'!$E$32,0,10*ROW('Sanitation Data'!E73)))</f>
        <v/>
      </c>
      <c r="CU79" s="294" t="str">
        <f ca="true">+IF(OFFSET('Sanitation Data'!$F$28,0,10*ROW('Sanitation Data'!F73))="","",OFFSET('Sanitation Data'!$F$28,0,10*ROW('Sanitation Data'!F73)))</f>
        <v/>
      </c>
      <c r="CV79" s="294" t="str">
        <f ca="true">+IF(OFFSET('Sanitation Data'!$F$29,0,10*ROW('Sanitation Data'!F73))="","",OFFSET('Sanitation Data'!$F$29,0,10*ROW('Sanitation Data'!F73)))</f>
        <v/>
      </c>
      <c r="CW79" s="294" t="str">
        <f ca="true">+IF(OFFSET('Sanitation Data'!$F$30,0,10*ROW('Sanitation Data'!F73))="","",OFFSET('Sanitation Data'!$F$30,0,10*ROW('Sanitation Data'!F73)))</f>
        <v/>
      </c>
      <c r="CX79" s="294" t="str">
        <f ca="true">+IF(OFFSET('Sanitation Data'!$F$31,0,10*ROW('Sanitation Data'!F73))="","",OFFSET('Sanitation Data'!$F$31,0,10*ROW('Sanitation Data'!F73)))</f>
        <v/>
      </c>
      <c r="CY79" s="294" t="str">
        <f ca="true">+IF(OFFSET('Sanitation Data'!$F$32,0,10*ROW('Sanitation Data'!F73))="","",OFFSET('Sanitation Data'!$F$32,0,10*ROW('Sanitation Data'!F73)))</f>
        <v/>
      </c>
      <c r="CZ79" s="294" t="str">
        <f ca="true">+IF(OFFSET('Sanitation Data'!$G$28,0,10*ROW('Sanitation Data'!G73))="","",OFFSET('Sanitation Data'!$G$28,0,10*ROW('Sanitation Data'!G73)))</f>
        <v/>
      </c>
      <c r="DA79" s="294" t="str">
        <f ca="true">+IF(OFFSET('Sanitation Data'!$G$29,0,10*ROW('Sanitation Data'!G73))="","",OFFSET('Sanitation Data'!$G$29,0,10*ROW('Sanitation Data'!G73)))</f>
        <v/>
      </c>
      <c r="DB79" s="294" t="str">
        <f ca="true">+IF(OFFSET('Sanitation Data'!$G$30,0,10*ROW('Sanitation Data'!G73))="","",OFFSET('Sanitation Data'!$G$30,0,10*ROW('Sanitation Data'!G73)))</f>
        <v/>
      </c>
      <c r="DC79" s="294" t="str">
        <f ca="true">+IF(OFFSET('Sanitation Data'!$G$31,0,10*ROW('Sanitation Data'!G73))="","",OFFSET('Sanitation Data'!$G$31,0,10*ROW('Sanitation Data'!G73)))</f>
        <v/>
      </c>
      <c r="DD79" s="294" t="str">
        <f ca="true">+IF(OFFSET('Sanitation Data'!$G$32,0,10*ROW('Sanitation Data'!G73))="","",OFFSET('Sanitation Data'!$G$32,0,10*ROW('Sanitation Data'!G73)))</f>
        <v/>
      </c>
      <c r="DE79" s="294" t="str">
        <f ca="true">+IF(OFFSET('Sanitation Data'!$H$28,0,10*ROW('Sanitation Data'!H73))="","",OFFSET('Sanitation Data'!$H$28,0,10*ROW('Sanitation Data'!H73)))</f>
        <v/>
      </c>
      <c r="DF79" s="294" t="str">
        <f ca="true">+IF(OFFSET('Sanitation Data'!$H$29,0,10*ROW('Sanitation Data'!H73))="","",OFFSET('Sanitation Data'!$H$29,0,10*ROW('Sanitation Data'!H73)))</f>
        <v/>
      </c>
      <c r="DG79" s="294" t="str">
        <f ca="true">+IF(OFFSET('Sanitation Data'!$H$30,0,10*ROW('Sanitation Data'!H73))="","",OFFSET('Sanitation Data'!$H$30,0,10*ROW('Sanitation Data'!H73)))</f>
        <v/>
      </c>
      <c r="DH79" s="294" t="str">
        <f ca="true">+IF(OFFSET('Sanitation Data'!$H$31,0,10*ROW('Sanitation Data'!H73))="","",OFFSET('Sanitation Data'!$H$31,0,10*ROW('Sanitation Data'!H73)))</f>
        <v/>
      </c>
      <c r="DI79" s="294" t="str">
        <f ca="true">+IF(OFFSET('Sanitation Data'!$H$32,0,10*ROW('Sanitation Data'!H73))="","",OFFSET('Sanitation Data'!$H$32,0,10*ROW('Sanitation Data'!H73)))</f>
        <v/>
      </c>
      <c r="DJ79" s="294" t="str">
        <f ca="true">+IF(OFFSET('Sanitation Data'!$I$28,0,10*ROW('Sanitation Data'!I73))="","",OFFSET('Sanitation Data'!$I$28,0,10*ROW('Sanitation Data'!I73)))</f>
        <v/>
      </c>
      <c r="DK79" s="294" t="str">
        <f ca="true">+IF(OFFSET('Sanitation Data'!$I$29,0,10*ROW('Sanitation Data'!I73))="","",OFFSET('Sanitation Data'!$I$29,0,10*ROW('Sanitation Data'!I73)))</f>
        <v/>
      </c>
      <c r="DL79" s="294" t="str">
        <f ca="true">+IF(OFFSET('Sanitation Data'!$I$30,0,10*ROW('Sanitation Data'!I73))="","",OFFSET('Sanitation Data'!$I$30,0,10*ROW('Sanitation Data'!I73)))</f>
        <v/>
      </c>
      <c r="DM79" s="294" t="str">
        <f ca="true">+IF(OFFSET('Sanitation Data'!$I$31,0,10*ROW('Sanitation Data'!I73))="","",OFFSET('Sanitation Data'!$I$31,0,10*ROW('Sanitation Data'!I73)))</f>
        <v/>
      </c>
      <c r="DN79" s="294" t="str">
        <f ca="true">+IF(OFFSET('Sanitation Data'!$I$32,0,10*ROW('Sanitation Data'!I73))="","",OFFSET('Sanitation Data'!$I$32,0,10*ROW('Sanitation Data'!I73)))</f>
        <v/>
      </c>
      <c r="DO79" s="294" t="str">
        <f ca="true">+IF(OFFSET('Hygiene Data'!$D$11,0,10*ROW('Hygiene Data'!D73))="","",OFFSET('Hygiene Data'!$D$11,0,10*ROW('Hygiene Data'!D73)))</f>
        <v/>
      </c>
      <c r="DP79" s="294" t="str">
        <f ca="true">+IF(OFFSET('Hygiene Data'!$D$12,0,10*ROW('Hygiene Data'!D73))="","",OFFSET('Hygiene Data'!$D$12,0,10*ROW('Hygiene Data'!D73)))</f>
        <v/>
      </c>
      <c r="DQ79" s="294" t="str">
        <f ca="true">+IF(OFFSET('Hygiene Data'!$D$13,0,10*ROW('Hygiene Data'!D73))="","",OFFSET('Hygiene Data'!$D$13,0,10*ROW('Hygiene Data'!D73)))</f>
        <v/>
      </c>
      <c r="DR79" s="294" t="str">
        <f ca="true">+IF(OFFSET('Hygiene Data'!$E$11,0,10*ROW('Hygiene Data'!E73))="","",OFFSET('Hygiene Data'!$E$11,0,10*ROW('Hygiene Data'!E73)))</f>
        <v/>
      </c>
      <c r="DS79" s="294" t="str">
        <f ca="true">+IF(OFFSET('Hygiene Data'!$E$12,0,10*ROW('Hygiene Data'!E73))="","",OFFSET('Hygiene Data'!$E$12,0,10*ROW('Hygiene Data'!E73)))</f>
        <v/>
      </c>
      <c r="DT79" s="294" t="str">
        <f ca="true">+IF(OFFSET('Hygiene Data'!$E$13,0,10*ROW('Hygiene Data'!E73))="","",OFFSET('Hygiene Data'!$E$13,0,10*ROW('Hygiene Data'!E73)))</f>
        <v/>
      </c>
      <c r="DU79" s="294" t="str">
        <f ca="true">+IF(OFFSET('Hygiene Data'!$F$11,0,10*ROW('Hygiene Data'!F73))="","",OFFSET('Hygiene Data'!$F$11,0,10*ROW('Hygiene Data'!F73)))</f>
        <v/>
      </c>
      <c r="DV79" s="294" t="str">
        <f ca="true">+IF(OFFSET('Hygiene Data'!$F$12,0,10*ROW('Hygiene Data'!F73))="","",OFFSET('Hygiene Data'!$F$12,0,10*ROW('Hygiene Data'!F73)))</f>
        <v/>
      </c>
      <c r="DW79" s="294" t="str">
        <f ca="true">+IF(OFFSET('Hygiene Data'!$F$13,0,10*ROW('Hygiene Data'!F73))="","",OFFSET('Hygiene Data'!$F$13,0,10*ROW('Hygiene Data'!F73)))</f>
        <v/>
      </c>
      <c r="DX79" s="294" t="str">
        <f ca="true">+IF(OFFSET('Hygiene Data'!$G$11,0,10*ROW('Hygiene Data'!G73))="","",OFFSET('Hygiene Data'!$G$11,0,10*ROW('Hygiene Data'!G73)))</f>
        <v/>
      </c>
      <c r="DY79" s="294" t="str">
        <f ca="true">+IF(OFFSET('Hygiene Data'!$G$12,0,10*ROW('Hygiene Data'!G73))="","",OFFSET('Hygiene Data'!$G$12,0,10*ROW('Hygiene Data'!G73)))</f>
        <v/>
      </c>
      <c r="DZ79" s="294" t="str">
        <f ca="true">+IF(OFFSET('Hygiene Data'!$G$13,0,10*ROW('Hygiene Data'!G73))="","",OFFSET('Hygiene Data'!$G$13,0,10*ROW('Hygiene Data'!G73)))</f>
        <v/>
      </c>
      <c r="EA79" s="294" t="str">
        <f ca="true">+IF(OFFSET('Hygiene Data'!$H$11,0,10*ROW('Hygiene Data'!H73))="","",OFFSET('Hygiene Data'!$H$11,0,10*ROW('Hygiene Data'!H73)))</f>
        <v/>
      </c>
      <c r="EB79" s="294" t="str">
        <f ca="true">+IF(OFFSET('Hygiene Data'!$H$12,0,10*ROW('Hygiene Data'!H73))="","",OFFSET('Hygiene Data'!$H$12,0,10*ROW('Hygiene Data'!H73)))</f>
        <v/>
      </c>
      <c r="EC79" s="294" t="str">
        <f ca="true">+IF(OFFSET('Hygiene Data'!$H$13,0,10*ROW('Hygiene Data'!H73))="","",OFFSET('Hygiene Data'!$H$13,0,10*ROW('Hygiene Data'!H73)))</f>
        <v/>
      </c>
      <c r="ED79" s="294" t="str">
        <f ca="true">+IF(OFFSET('Hygiene Data'!$I$11,0,10*ROW('Hygiene Data'!I73))="","",OFFSET('Hygiene Data'!$I$11,0,10*ROW('Hygiene Data'!I73)))</f>
        <v/>
      </c>
      <c r="EE79" s="294" t="str">
        <f ca="true">+IF(OFFSET('Hygiene Data'!$I$12,0,10*ROW('Hygiene Data'!I73))="","",OFFSET('Hygiene Data'!$I$12,0,10*ROW('Hygiene Data'!I73)))</f>
        <v/>
      </c>
      <c r="EF79" s="294"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50" t="str">
        <f t="shared" ca="true" si="1"/>
        <v/>
      </c>
      <c r="D80" s="98"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8"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8"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8"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8"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8"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8"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8"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8"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8"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8"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8"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8"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8"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8"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8"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8"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8"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9"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9"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9"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9"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9"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9"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9"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9"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9"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9"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9"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9"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9"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9"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9"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9"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9"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9"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9"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9"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9"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9"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9"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9"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9"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9"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9"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9"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9"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9"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0"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0"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0"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0"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0"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0"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0"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0"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0"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0"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0"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0"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0"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0"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0"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0"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0"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0"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4"/>
      <c r="BS80" s="294" t="str">
        <f ca="true">+IF(OFFSET('Water Data'!$D$27,0,10*ROW('Water Data'!D74))="","",OFFSET('Water Data'!$D$27,0,10*ROW('Water Data'!D74)))</f>
        <v/>
      </c>
      <c r="BT80" s="294" t="str">
        <f ca="true">+IF(OFFSET('Water Data'!$D$28,0,10*ROW('Water Data'!D74))="","",OFFSET('Water Data'!$D$28,0,10*ROW('Water Data'!D74)))</f>
        <v/>
      </c>
      <c r="BU80" s="294" t="str">
        <f ca="true">+IF(OFFSET('Water Data'!$D$29,0,10*ROW('Water Data'!D74))="","",OFFSET('Water Data'!$D$29,0,10*ROW('Water Data'!D74)))</f>
        <v/>
      </c>
      <c r="BV80" s="294" t="str">
        <f ca="true">+IF(OFFSET('Water Data'!$E$27,0,10*ROW('Water Data'!E74))="","",OFFSET('Water Data'!$E$27,0,10*ROW('Water Data'!E74)))</f>
        <v/>
      </c>
      <c r="BW80" s="294" t="str">
        <f ca="true">+IF(OFFSET('Water Data'!$E$28,0,10*ROW('Water Data'!E74))="","",OFFSET('Water Data'!$E$28,0,10*ROW('Water Data'!E74)))</f>
        <v/>
      </c>
      <c r="BX80" s="294" t="str">
        <f ca="true">+IF(OFFSET('Water Data'!$E$29,0,10*ROW('Water Data'!E74))="","",OFFSET('Water Data'!$E$29,0,10*ROW('Water Data'!E74)))</f>
        <v/>
      </c>
      <c r="BY80" s="294" t="str">
        <f ca="true">+IF(OFFSET('Water Data'!$F$27,0,10*ROW('Water Data'!F74))="","",OFFSET('Water Data'!$F$27,0,10*ROW('Water Data'!F74)))</f>
        <v/>
      </c>
      <c r="BZ80" s="294" t="str">
        <f ca="true">+IF(OFFSET('Water Data'!$F$28,0,10*ROW('Water Data'!F74))="","",OFFSET('Water Data'!$F$28,0,10*ROW('Water Data'!F74)))</f>
        <v/>
      </c>
      <c r="CA80" s="294" t="str">
        <f ca="true">+IF(OFFSET('Water Data'!$F$29,0,10*ROW('Water Data'!F74))="","",OFFSET('Water Data'!$F$29,0,10*ROW('Water Data'!F74)))</f>
        <v/>
      </c>
      <c r="CB80" s="294" t="str">
        <f ca="true">+IF(OFFSET('Water Data'!$G$27,0,10*ROW('Water Data'!G74))="","",OFFSET('Water Data'!$G$27,0,10*ROW('Water Data'!G74)))</f>
        <v/>
      </c>
      <c r="CC80" s="294" t="str">
        <f ca="true">+IF(OFFSET('Water Data'!$G$28,0,10*ROW('Water Data'!G74))="","",OFFSET('Water Data'!$G$28,0,10*ROW('Water Data'!G74)))</f>
        <v/>
      </c>
      <c r="CD80" s="294" t="str">
        <f ca="true">+IF(OFFSET('Water Data'!$G$29,0,10*ROW('Water Data'!G74))="","",OFFSET('Water Data'!$G$29,0,10*ROW('Water Data'!G74)))</f>
        <v/>
      </c>
      <c r="CE80" s="294" t="str">
        <f ca="true">+IF(OFFSET('Water Data'!$H$27,0,10*ROW('Water Data'!H74))="","",OFFSET('Water Data'!$H$27,0,10*ROW('Water Data'!H74)))</f>
        <v/>
      </c>
      <c r="CF80" s="294" t="str">
        <f ca="true">+IF(OFFSET('Water Data'!$H$28,0,10*ROW('Water Data'!H74))="","",OFFSET('Water Data'!$H$28,0,10*ROW('Water Data'!H74)))</f>
        <v/>
      </c>
      <c r="CG80" s="294" t="str">
        <f ca="true">+IF(OFFSET('Water Data'!$H$29,0,10*ROW('Water Data'!H74))="","",OFFSET('Water Data'!$H$29,0,10*ROW('Water Data'!H74)))</f>
        <v/>
      </c>
      <c r="CH80" s="294" t="str">
        <f ca="true">+IF(OFFSET('Water Data'!$I$27,0,10*ROW('Water Data'!I74))="","",OFFSET('Water Data'!$I$27,0,10*ROW('Water Data'!I74)))</f>
        <v/>
      </c>
      <c r="CI80" s="294" t="str">
        <f ca="true">+IF(OFFSET('Water Data'!$I$28,0,10*ROW('Water Data'!I74))="","",OFFSET('Water Data'!$I$28,0,10*ROW('Water Data'!I74)))</f>
        <v/>
      </c>
      <c r="CJ80" s="294" t="str">
        <f ca="true">+IF(OFFSET('Water Data'!$I$29,0,10*ROW('Water Data'!I74))="","",OFFSET('Water Data'!$I$29,0,10*ROW('Water Data'!I74)))</f>
        <v/>
      </c>
      <c r="CK80" s="294" t="str">
        <f ca="true">+IF(OFFSET('Sanitation Data'!$D$28,0,10*ROW('Sanitation Data'!D74))="","",OFFSET('Sanitation Data'!$D$28,0,10*ROW('Sanitation Data'!D74)))</f>
        <v/>
      </c>
      <c r="CL80" s="294" t="str">
        <f ca="true">+IF(OFFSET('Sanitation Data'!$D$29,0,10*ROW('Sanitation Data'!D74))="","",OFFSET('Sanitation Data'!$D$29,0,10*ROW('Sanitation Data'!D74)))</f>
        <v/>
      </c>
      <c r="CM80" s="294" t="str">
        <f ca="true">+IF(OFFSET('Sanitation Data'!$D$30,0,10*ROW('Sanitation Data'!D74))="","",OFFSET('Sanitation Data'!$D$30,0,10*ROW('Sanitation Data'!D74)))</f>
        <v/>
      </c>
      <c r="CN80" s="294" t="str">
        <f ca="true">+IF(OFFSET('Sanitation Data'!$D$31,0,10*ROW('Sanitation Data'!D74))="","",OFFSET('Sanitation Data'!$D$31,0,10*ROW('Sanitation Data'!D74)))</f>
        <v/>
      </c>
      <c r="CO80" s="294" t="str">
        <f ca="true">+IF(OFFSET('Sanitation Data'!$D$32,0,10*ROW('Sanitation Data'!D74))="","",OFFSET('Sanitation Data'!$D$32,0,10*ROW('Sanitation Data'!D74)))</f>
        <v/>
      </c>
      <c r="CP80" s="294" t="str">
        <f ca="true">+IF(OFFSET('Sanitation Data'!$E$28,0,10*ROW('Sanitation Data'!E74))="","",OFFSET('Sanitation Data'!$E$28,0,10*ROW('Sanitation Data'!E74)))</f>
        <v/>
      </c>
      <c r="CQ80" s="294" t="str">
        <f ca="true">+IF(OFFSET('Sanitation Data'!$E$29,0,10*ROW('Sanitation Data'!E74))="","",OFFSET('Sanitation Data'!$E$29,0,10*ROW('Sanitation Data'!E74)))</f>
        <v/>
      </c>
      <c r="CR80" s="294" t="str">
        <f ca="true">+IF(OFFSET('Sanitation Data'!$E$30,0,10*ROW('Sanitation Data'!E74))="","",OFFSET('Sanitation Data'!$E$30,0,10*ROW('Sanitation Data'!E74)))</f>
        <v/>
      </c>
      <c r="CS80" s="294" t="str">
        <f ca="true">+IF(OFFSET('Sanitation Data'!$E$31,0,10*ROW('Sanitation Data'!E74))="","",OFFSET('Sanitation Data'!$E$31,0,10*ROW('Sanitation Data'!E74)))</f>
        <v/>
      </c>
      <c r="CT80" s="294" t="str">
        <f ca="true">+IF(OFFSET('Sanitation Data'!$E$32,0,10*ROW('Sanitation Data'!E74))="","",OFFSET('Sanitation Data'!$E$32,0,10*ROW('Sanitation Data'!E74)))</f>
        <v/>
      </c>
      <c r="CU80" s="294" t="str">
        <f ca="true">+IF(OFFSET('Sanitation Data'!$F$28,0,10*ROW('Sanitation Data'!F74))="","",OFFSET('Sanitation Data'!$F$28,0,10*ROW('Sanitation Data'!F74)))</f>
        <v/>
      </c>
      <c r="CV80" s="294" t="str">
        <f ca="true">+IF(OFFSET('Sanitation Data'!$F$29,0,10*ROW('Sanitation Data'!F74))="","",OFFSET('Sanitation Data'!$F$29,0,10*ROW('Sanitation Data'!F74)))</f>
        <v/>
      </c>
      <c r="CW80" s="294" t="str">
        <f ca="true">+IF(OFFSET('Sanitation Data'!$F$30,0,10*ROW('Sanitation Data'!F74))="","",OFFSET('Sanitation Data'!$F$30,0,10*ROW('Sanitation Data'!F74)))</f>
        <v/>
      </c>
      <c r="CX80" s="294" t="str">
        <f ca="true">+IF(OFFSET('Sanitation Data'!$F$31,0,10*ROW('Sanitation Data'!F74))="","",OFFSET('Sanitation Data'!$F$31,0,10*ROW('Sanitation Data'!F74)))</f>
        <v/>
      </c>
      <c r="CY80" s="294" t="str">
        <f ca="true">+IF(OFFSET('Sanitation Data'!$F$32,0,10*ROW('Sanitation Data'!F74))="","",OFFSET('Sanitation Data'!$F$32,0,10*ROW('Sanitation Data'!F74)))</f>
        <v/>
      </c>
      <c r="CZ80" s="294" t="str">
        <f ca="true">+IF(OFFSET('Sanitation Data'!$G$28,0,10*ROW('Sanitation Data'!G74))="","",OFFSET('Sanitation Data'!$G$28,0,10*ROW('Sanitation Data'!G74)))</f>
        <v/>
      </c>
      <c r="DA80" s="294" t="str">
        <f ca="true">+IF(OFFSET('Sanitation Data'!$G$29,0,10*ROW('Sanitation Data'!G74))="","",OFFSET('Sanitation Data'!$G$29,0,10*ROW('Sanitation Data'!G74)))</f>
        <v/>
      </c>
      <c r="DB80" s="294" t="str">
        <f ca="true">+IF(OFFSET('Sanitation Data'!$G$30,0,10*ROW('Sanitation Data'!G74))="","",OFFSET('Sanitation Data'!$G$30,0,10*ROW('Sanitation Data'!G74)))</f>
        <v/>
      </c>
      <c r="DC80" s="294" t="str">
        <f ca="true">+IF(OFFSET('Sanitation Data'!$G$31,0,10*ROW('Sanitation Data'!G74))="","",OFFSET('Sanitation Data'!$G$31,0,10*ROW('Sanitation Data'!G74)))</f>
        <v/>
      </c>
      <c r="DD80" s="294" t="str">
        <f ca="true">+IF(OFFSET('Sanitation Data'!$G$32,0,10*ROW('Sanitation Data'!G74))="","",OFFSET('Sanitation Data'!$G$32,0,10*ROW('Sanitation Data'!G74)))</f>
        <v/>
      </c>
      <c r="DE80" s="294" t="str">
        <f ca="true">+IF(OFFSET('Sanitation Data'!$H$28,0,10*ROW('Sanitation Data'!H74))="","",OFFSET('Sanitation Data'!$H$28,0,10*ROW('Sanitation Data'!H74)))</f>
        <v/>
      </c>
      <c r="DF80" s="294" t="str">
        <f ca="true">+IF(OFFSET('Sanitation Data'!$H$29,0,10*ROW('Sanitation Data'!H74))="","",OFFSET('Sanitation Data'!$H$29,0,10*ROW('Sanitation Data'!H74)))</f>
        <v/>
      </c>
      <c r="DG80" s="294" t="str">
        <f ca="true">+IF(OFFSET('Sanitation Data'!$H$30,0,10*ROW('Sanitation Data'!H74))="","",OFFSET('Sanitation Data'!$H$30,0,10*ROW('Sanitation Data'!H74)))</f>
        <v/>
      </c>
      <c r="DH80" s="294" t="str">
        <f ca="true">+IF(OFFSET('Sanitation Data'!$H$31,0,10*ROW('Sanitation Data'!H74))="","",OFFSET('Sanitation Data'!$H$31,0,10*ROW('Sanitation Data'!H74)))</f>
        <v/>
      </c>
      <c r="DI80" s="294" t="str">
        <f ca="true">+IF(OFFSET('Sanitation Data'!$H$32,0,10*ROW('Sanitation Data'!H74))="","",OFFSET('Sanitation Data'!$H$32,0,10*ROW('Sanitation Data'!H74)))</f>
        <v/>
      </c>
      <c r="DJ80" s="294" t="str">
        <f ca="true">+IF(OFFSET('Sanitation Data'!$I$28,0,10*ROW('Sanitation Data'!I74))="","",OFFSET('Sanitation Data'!$I$28,0,10*ROW('Sanitation Data'!I74)))</f>
        <v/>
      </c>
      <c r="DK80" s="294" t="str">
        <f ca="true">+IF(OFFSET('Sanitation Data'!$I$29,0,10*ROW('Sanitation Data'!I74))="","",OFFSET('Sanitation Data'!$I$29,0,10*ROW('Sanitation Data'!I74)))</f>
        <v/>
      </c>
      <c r="DL80" s="294" t="str">
        <f ca="true">+IF(OFFSET('Sanitation Data'!$I$30,0,10*ROW('Sanitation Data'!I74))="","",OFFSET('Sanitation Data'!$I$30,0,10*ROW('Sanitation Data'!I74)))</f>
        <v/>
      </c>
      <c r="DM80" s="294" t="str">
        <f ca="true">+IF(OFFSET('Sanitation Data'!$I$31,0,10*ROW('Sanitation Data'!I74))="","",OFFSET('Sanitation Data'!$I$31,0,10*ROW('Sanitation Data'!I74)))</f>
        <v/>
      </c>
      <c r="DN80" s="294" t="str">
        <f ca="true">+IF(OFFSET('Sanitation Data'!$I$32,0,10*ROW('Sanitation Data'!I74))="","",OFFSET('Sanitation Data'!$I$32,0,10*ROW('Sanitation Data'!I74)))</f>
        <v/>
      </c>
      <c r="DO80" s="294" t="str">
        <f ca="true">+IF(OFFSET('Hygiene Data'!$D$11,0,10*ROW('Hygiene Data'!D74))="","",OFFSET('Hygiene Data'!$D$11,0,10*ROW('Hygiene Data'!D74)))</f>
        <v/>
      </c>
      <c r="DP80" s="294" t="str">
        <f ca="true">+IF(OFFSET('Hygiene Data'!$D$12,0,10*ROW('Hygiene Data'!D74))="","",OFFSET('Hygiene Data'!$D$12,0,10*ROW('Hygiene Data'!D74)))</f>
        <v/>
      </c>
      <c r="DQ80" s="294" t="str">
        <f ca="true">+IF(OFFSET('Hygiene Data'!$D$13,0,10*ROW('Hygiene Data'!D74))="","",OFFSET('Hygiene Data'!$D$13,0,10*ROW('Hygiene Data'!D74)))</f>
        <v/>
      </c>
      <c r="DR80" s="294" t="str">
        <f ca="true">+IF(OFFSET('Hygiene Data'!$E$11,0,10*ROW('Hygiene Data'!E74))="","",OFFSET('Hygiene Data'!$E$11,0,10*ROW('Hygiene Data'!E74)))</f>
        <v/>
      </c>
      <c r="DS80" s="294" t="str">
        <f ca="true">+IF(OFFSET('Hygiene Data'!$E$12,0,10*ROW('Hygiene Data'!E74))="","",OFFSET('Hygiene Data'!$E$12,0,10*ROW('Hygiene Data'!E74)))</f>
        <v/>
      </c>
      <c r="DT80" s="294" t="str">
        <f ca="true">+IF(OFFSET('Hygiene Data'!$E$13,0,10*ROW('Hygiene Data'!E74))="","",OFFSET('Hygiene Data'!$E$13,0,10*ROW('Hygiene Data'!E74)))</f>
        <v/>
      </c>
      <c r="DU80" s="294" t="str">
        <f ca="true">+IF(OFFSET('Hygiene Data'!$F$11,0,10*ROW('Hygiene Data'!F74))="","",OFFSET('Hygiene Data'!$F$11,0,10*ROW('Hygiene Data'!F74)))</f>
        <v/>
      </c>
      <c r="DV80" s="294" t="str">
        <f ca="true">+IF(OFFSET('Hygiene Data'!$F$12,0,10*ROW('Hygiene Data'!F74))="","",OFFSET('Hygiene Data'!$F$12,0,10*ROW('Hygiene Data'!F74)))</f>
        <v/>
      </c>
      <c r="DW80" s="294" t="str">
        <f ca="true">+IF(OFFSET('Hygiene Data'!$F$13,0,10*ROW('Hygiene Data'!F74))="","",OFFSET('Hygiene Data'!$F$13,0,10*ROW('Hygiene Data'!F74)))</f>
        <v/>
      </c>
      <c r="DX80" s="294" t="str">
        <f ca="true">+IF(OFFSET('Hygiene Data'!$G$11,0,10*ROW('Hygiene Data'!G74))="","",OFFSET('Hygiene Data'!$G$11,0,10*ROW('Hygiene Data'!G74)))</f>
        <v/>
      </c>
      <c r="DY80" s="294" t="str">
        <f ca="true">+IF(OFFSET('Hygiene Data'!$G$12,0,10*ROW('Hygiene Data'!G74))="","",OFFSET('Hygiene Data'!$G$12,0,10*ROW('Hygiene Data'!G74)))</f>
        <v/>
      </c>
      <c r="DZ80" s="294" t="str">
        <f ca="true">+IF(OFFSET('Hygiene Data'!$G$13,0,10*ROW('Hygiene Data'!G74))="","",OFFSET('Hygiene Data'!$G$13,0,10*ROW('Hygiene Data'!G74)))</f>
        <v/>
      </c>
      <c r="EA80" s="294" t="str">
        <f ca="true">+IF(OFFSET('Hygiene Data'!$H$11,0,10*ROW('Hygiene Data'!H74))="","",OFFSET('Hygiene Data'!$H$11,0,10*ROW('Hygiene Data'!H74)))</f>
        <v/>
      </c>
      <c r="EB80" s="294" t="str">
        <f ca="true">+IF(OFFSET('Hygiene Data'!$H$12,0,10*ROW('Hygiene Data'!H74))="","",OFFSET('Hygiene Data'!$H$12,0,10*ROW('Hygiene Data'!H74)))</f>
        <v/>
      </c>
      <c r="EC80" s="294" t="str">
        <f ca="true">+IF(OFFSET('Hygiene Data'!$H$13,0,10*ROW('Hygiene Data'!H74))="","",OFFSET('Hygiene Data'!$H$13,0,10*ROW('Hygiene Data'!H74)))</f>
        <v/>
      </c>
      <c r="ED80" s="294" t="str">
        <f ca="true">+IF(OFFSET('Hygiene Data'!$I$11,0,10*ROW('Hygiene Data'!I74))="","",OFFSET('Hygiene Data'!$I$11,0,10*ROW('Hygiene Data'!I74)))</f>
        <v/>
      </c>
      <c r="EE80" s="294" t="str">
        <f ca="true">+IF(OFFSET('Hygiene Data'!$I$12,0,10*ROW('Hygiene Data'!I74))="","",OFFSET('Hygiene Data'!$I$12,0,10*ROW('Hygiene Data'!I74)))</f>
        <v/>
      </c>
      <c r="EF80" s="294"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50" t="str">
        <f t="shared" ca="true" si="1"/>
        <v/>
      </c>
      <c r="D81" s="98"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8"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8"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8"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8"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8"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8"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8"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8"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8"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8"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8"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8"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8"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8"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8"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8"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8"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9"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9"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9"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9"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9"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9"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9"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9"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9"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9"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9"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9"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9"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9"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9"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9"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9"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9"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9"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9"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9"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9"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9"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9"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9"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9"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9"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9"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9"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9"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0"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0"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0"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0"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0"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0"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0"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0"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0"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0"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0"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0"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0"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0"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0"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0"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0"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0"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4"/>
      <c r="BS81" s="294" t="str">
        <f ca="true">+IF(OFFSET('Water Data'!$D$27,0,10*ROW('Water Data'!D75))="","",OFFSET('Water Data'!$D$27,0,10*ROW('Water Data'!D75)))</f>
        <v/>
      </c>
      <c r="BT81" s="294" t="str">
        <f ca="true">+IF(OFFSET('Water Data'!$D$28,0,10*ROW('Water Data'!D75))="","",OFFSET('Water Data'!$D$28,0,10*ROW('Water Data'!D75)))</f>
        <v/>
      </c>
      <c r="BU81" s="294" t="str">
        <f ca="true">+IF(OFFSET('Water Data'!$D$29,0,10*ROW('Water Data'!D75))="","",OFFSET('Water Data'!$D$29,0,10*ROW('Water Data'!D75)))</f>
        <v/>
      </c>
      <c r="BV81" s="294" t="str">
        <f ca="true">+IF(OFFSET('Water Data'!$E$27,0,10*ROW('Water Data'!E75))="","",OFFSET('Water Data'!$E$27,0,10*ROW('Water Data'!E75)))</f>
        <v/>
      </c>
      <c r="BW81" s="294" t="str">
        <f ca="true">+IF(OFFSET('Water Data'!$E$28,0,10*ROW('Water Data'!E75))="","",OFFSET('Water Data'!$E$28,0,10*ROW('Water Data'!E75)))</f>
        <v/>
      </c>
      <c r="BX81" s="294" t="str">
        <f ca="true">+IF(OFFSET('Water Data'!$E$29,0,10*ROW('Water Data'!E75))="","",OFFSET('Water Data'!$E$29,0,10*ROW('Water Data'!E75)))</f>
        <v/>
      </c>
      <c r="BY81" s="294" t="str">
        <f ca="true">+IF(OFFSET('Water Data'!$F$27,0,10*ROW('Water Data'!F75))="","",OFFSET('Water Data'!$F$27,0,10*ROW('Water Data'!F75)))</f>
        <v/>
      </c>
      <c r="BZ81" s="294" t="str">
        <f ca="true">+IF(OFFSET('Water Data'!$F$28,0,10*ROW('Water Data'!F75))="","",OFFSET('Water Data'!$F$28,0,10*ROW('Water Data'!F75)))</f>
        <v/>
      </c>
      <c r="CA81" s="294" t="str">
        <f ca="true">+IF(OFFSET('Water Data'!$F$29,0,10*ROW('Water Data'!F75))="","",OFFSET('Water Data'!$F$29,0,10*ROW('Water Data'!F75)))</f>
        <v/>
      </c>
      <c r="CB81" s="294" t="str">
        <f ca="true">+IF(OFFSET('Water Data'!$G$27,0,10*ROW('Water Data'!G75))="","",OFFSET('Water Data'!$G$27,0,10*ROW('Water Data'!G75)))</f>
        <v/>
      </c>
      <c r="CC81" s="294" t="str">
        <f ca="true">+IF(OFFSET('Water Data'!$G$28,0,10*ROW('Water Data'!G75))="","",OFFSET('Water Data'!$G$28,0,10*ROW('Water Data'!G75)))</f>
        <v/>
      </c>
      <c r="CD81" s="294" t="str">
        <f ca="true">+IF(OFFSET('Water Data'!$G$29,0,10*ROW('Water Data'!G75))="","",OFFSET('Water Data'!$G$29,0,10*ROW('Water Data'!G75)))</f>
        <v/>
      </c>
      <c r="CE81" s="294" t="str">
        <f ca="true">+IF(OFFSET('Water Data'!$H$27,0,10*ROW('Water Data'!H75))="","",OFFSET('Water Data'!$H$27,0,10*ROW('Water Data'!H75)))</f>
        <v/>
      </c>
      <c r="CF81" s="294" t="str">
        <f ca="true">+IF(OFFSET('Water Data'!$H$28,0,10*ROW('Water Data'!H75))="","",OFFSET('Water Data'!$H$28,0,10*ROW('Water Data'!H75)))</f>
        <v/>
      </c>
      <c r="CG81" s="294" t="str">
        <f ca="true">+IF(OFFSET('Water Data'!$H$29,0,10*ROW('Water Data'!H75))="","",OFFSET('Water Data'!$H$29,0,10*ROW('Water Data'!H75)))</f>
        <v/>
      </c>
      <c r="CH81" s="294" t="str">
        <f ca="true">+IF(OFFSET('Water Data'!$I$27,0,10*ROW('Water Data'!I75))="","",OFFSET('Water Data'!$I$27,0,10*ROW('Water Data'!I75)))</f>
        <v/>
      </c>
      <c r="CI81" s="294" t="str">
        <f ca="true">+IF(OFFSET('Water Data'!$I$28,0,10*ROW('Water Data'!I75))="","",OFFSET('Water Data'!$I$28,0,10*ROW('Water Data'!I75)))</f>
        <v/>
      </c>
      <c r="CJ81" s="294" t="str">
        <f ca="true">+IF(OFFSET('Water Data'!$I$29,0,10*ROW('Water Data'!I75))="","",OFFSET('Water Data'!$I$29,0,10*ROW('Water Data'!I75)))</f>
        <v/>
      </c>
      <c r="CK81" s="294" t="str">
        <f ca="true">+IF(OFFSET('Sanitation Data'!$D$28,0,10*ROW('Sanitation Data'!D75))="","",OFFSET('Sanitation Data'!$D$28,0,10*ROW('Sanitation Data'!D75)))</f>
        <v/>
      </c>
      <c r="CL81" s="294" t="str">
        <f ca="true">+IF(OFFSET('Sanitation Data'!$D$29,0,10*ROW('Sanitation Data'!D75))="","",OFFSET('Sanitation Data'!$D$29,0,10*ROW('Sanitation Data'!D75)))</f>
        <v/>
      </c>
      <c r="CM81" s="294" t="str">
        <f ca="true">+IF(OFFSET('Sanitation Data'!$D$30,0,10*ROW('Sanitation Data'!D75))="","",OFFSET('Sanitation Data'!$D$30,0,10*ROW('Sanitation Data'!D75)))</f>
        <v/>
      </c>
      <c r="CN81" s="294" t="str">
        <f ca="true">+IF(OFFSET('Sanitation Data'!$D$31,0,10*ROW('Sanitation Data'!D75))="","",OFFSET('Sanitation Data'!$D$31,0,10*ROW('Sanitation Data'!D75)))</f>
        <v/>
      </c>
      <c r="CO81" s="294" t="str">
        <f ca="true">+IF(OFFSET('Sanitation Data'!$D$32,0,10*ROW('Sanitation Data'!D75))="","",OFFSET('Sanitation Data'!$D$32,0,10*ROW('Sanitation Data'!D75)))</f>
        <v/>
      </c>
      <c r="CP81" s="294" t="str">
        <f ca="true">+IF(OFFSET('Sanitation Data'!$E$28,0,10*ROW('Sanitation Data'!E75))="","",OFFSET('Sanitation Data'!$E$28,0,10*ROW('Sanitation Data'!E75)))</f>
        <v/>
      </c>
      <c r="CQ81" s="294" t="str">
        <f ca="true">+IF(OFFSET('Sanitation Data'!$E$29,0,10*ROW('Sanitation Data'!E75))="","",OFFSET('Sanitation Data'!$E$29,0,10*ROW('Sanitation Data'!E75)))</f>
        <v/>
      </c>
      <c r="CR81" s="294" t="str">
        <f ca="true">+IF(OFFSET('Sanitation Data'!$E$30,0,10*ROW('Sanitation Data'!E75))="","",OFFSET('Sanitation Data'!$E$30,0,10*ROW('Sanitation Data'!E75)))</f>
        <v/>
      </c>
      <c r="CS81" s="294" t="str">
        <f ca="true">+IF(OFFSET('Sanitation Data'!$E$31,0,10*ROW('Sanitation Data'!E75))="","",OFFSET('Sanitation Data'!$E$31,0,10*ROW('Sanitation Data'!E75)))</f>
        <v/>
      </c>
      <c r="CT81" s="294" t="str">
        <f ca="true">+IF(OFFSET('Sanitation Data'!$E$32,0,10*ROW('Sanitation Data'!E75))="","",OFFSET('Sanitation Data'!$E$32,0,10*ROW('Sanitation Data'!E75)))</f>
        <v/>
      </c>
      <c r="CU81" s="294" t="str">
        <f ca="true">+IF(OFFSET('Sanitation Data'!$F$28,0,10*ROW('Sanitation Data'!F75))="","",OFFSET('Sanitation Data'!$F$28,0,10*ROW('Sanitation Data'!F75)))</f>
        <v/>
      </c>
      <c r="CV81" s="294" t="str">
        <f ca="true">+IF(OFFSET('Sanitation Data'!$F$29,0,10*ROW('Sanitation Data'!F75))="","",OFFSET('Sanitation Data'!$F$29,0,10*ROW('Sanitation Data'!F75)))</f>
        <v/>
      </c>
      <c r="CW81" s="294" t="str">
        <f ca="true">+IF(OFFSET('Sanitation Data'!$F$30,0,10*ROW('Sanitation Data'!F75))="","",OFFSET('Sanitation Data'!$F$30,0,10*ROW('Sanitation Data'!F75)))</f>
        <v/>
      </c>
      <c r="CX81" s="294" t="str">
        <f ca="true">+IF(OFFSET('Sanitation Data'!$F$31,0,10*ROW('Sanitation Data'!F75))="","",OFFSET('Sanitation Data'!$F$31,0,10*ROW('Sanitation Data'!F75)))</f>
        <v/>
      </c>
      <c r="CY81" s="294" t="str">
        <f ca="true">+IF(OFFSET('Sanitation Data'!$F$32,0,10*ROW('Sanitation Data'!F75))="","",OFFSET('Sanitation Data'!$F$32,0,10*ROW('Sanitation Data'!F75)))</f>
        <v/>
      </c>
      <c r="CZ81" s="294" t="str">
        <f ca="true">+IF(OFFSET('Sanitation Data'!$G$28,0,10*ROW('Sanitation Data'!G75))="","",OFFSET('Sanitation Data'!$G$28,0,10*ROW('Sanitation Data'!G75)))</f>
        <v/>
      </c>
      <c r="DA81" s="294" t="str">
        <f ca="true">+IF(OFFSET('Sanitation Data'!$G$29,0,10*ROW('Sanitation Data'!G75))="","",OFFSET('Sanitation Data'!$G$29,0,10*ROW('Sanitation Data'!G75)))</f>
        <v/>
      </c>
      <c r="DB81" s="294" t="str">
        <f ca="true">+IF(OFFSET('Sanitation Data'!$G$30,0,10*ROW('Sanitation Data'!G75))="","",OFFSET('Sanitation Data'!$G$30,0,10*ROW('Sanitation Data'!G75)))</f>
        <v/>
      </c>
      <c r="DC81" s="294" t="str">
        <f ca="true">+IF(OFFSET('Sanitation Data'!$G$31,0,10*ROW('Sanitation Data'!G75))="","",OFFSET('Sanitation Data'!$G$31,0,10*ROW('Sanitation Data'!G75)))</f>
        <v/>
      </c>
      <c r="DD81" s="294" t="str">
        <f ca="true">+IF(OFFSET('Sanitation Data'!$G$32,0,10*ROW('Sanitation Data'!G75))="","",OFFSET('Sanitation Data'!$G$32,0,10*ROW('Sanitation Data'!G75)))</f>
        <v/>
      </c>
      <c r="DE81" s="294" t="str">
        <f ca="true">+IF(OFFSET('Sanitation Data'!$H$28,0,10*ROW('Sanitation Data'!H75))="","",OFFSET('Sanitation Data'!$H$28,0,10*ROW('Sanitation Data'!H75)))</f>
        <v/>
      </c>
      <c r="DF81" s="294" t="str">
        <f ca="true">+IF(OFFSET('Sanitation Data'!$H$29,0,10*ROW('Sanitation Data'!H75))="","",OFFSET('Sanitation Data'!$H$29,0,10*ROW('Sanitation Data'!H75)))</f>
        <v/>
      </c>
      <c r="DG81" s="294" t="str">
        <f ca="true">+IF(OFFSET('Sanitation Data'!$H$30,0,10*ROW('Sanitation Data'!H75))="","",OFFSET('Sanitation Data'!$H$30,0,10*ROW('Sanitation Data'!H75)))</f>
        <v/>
      </c>
      <c r="DH81" s="294" t="str">
        <f ca="true">+IF(OFFSET('Sanitation Data'!$H$31,0,10*ROW('Sanitation Data'!H75))="","",OFFSET('Sanitation Data'!$H$31,0,10*ROW('Sanitation Data'!H75)))</f>
        <v/>
      </c>
      <c r="DI81" s="294" t="str">
        <f ca="true">+IF(OFFSET('Sanitation Data'!$H$32,0,10*ROW('Sanitation Data'!H75))="","",OFFSET('Sanitation Data'!$H$32,0,10*ROW('Sanitation Data'!H75)))</f>
        <v/>
      </c>
      <c r="DJ81" s="294" t="str">
        <f ca="true">+IF(OFFSET('Sanitation Data'!$I$28,0,10*ROW('Sanitation Data'!I75))="","",OFFSET('Sanitation Data'!$I$28,0,10*ROW('Sanitation Data'!I75)))</f>
        <v/>
      </c>
      <c r="DK81" s="294" t="str">
        <f ca="true">+IF(OFFSET('Sanitation Data'!$I$29,0,10*ROW('Sanitation Data'!I75))="","",OFFSET('Sanitation Data'!$I$29,0,10*ROW('Sanitation Data'!I75)))</f>
        <v/>
      </c>
      <c r="DL81" s="294" t="str">
        <f ca="true">+IF(OFFSET('Sanitation Data'!$I$30,0,10*ROW('Sanitation Data'!I75))="","",OFFSET('Sanitation Data'!$I$30,0,10*ROW('Sanitation Data'!I75)))</f>
        <v/>
      </c>
      <c r="DM81" s="294" t="str">
        <f ca="true">+IF(OFFSET('Sanitation Data'!$I$31,0,10*ROW('Sanitation Data'!I75))="","",OFFSET('Sanitation Data'!$I$31,0,10*ROW('Sanitation Data'!I75)))</f>
        <v/>
      </c>
      <c r="DN81" s="294" t="str">
        <f ca="true">+IF(OFFSET('Sanitation Data'!$I$32,0,10*ROW('Sanitation Data'!I75))="","",OFFSET('Sanitation Data'!$I$32,0,10*ROW('Sanitation Data'!I75)))</f>
        <v/>
      </c>
      <c r="DO81" s="294" t="str">
        <f ca="true">+IF(OFFSET('Hygiene Data'!$D$11,0,10*ROW('Hygiene Data'!D75))="","",OFFSET('Hygiene Data'!$D$11,0,10*ROW('Hygiene Data'!D75)))</f>
        <v/>
      </c>
      <c r="DP81" s="294" t="str">
        <f ca="true">+IF(OFFSET('Hygiene Data'!$D$12,0,10*ROW('Hygiene Data'!D75))="","",OFFSET('Hygiene Data'!$D$12,0,10*ROW('Hygiene Data'!D75)))</f>
        <v/>
      </c>
      <c r="DQ81" s="294" t="str">
        <f ca="true">+IF(OFFSET('Hygiene Data'!$D$13,0,10*ROW('Hygiene Data'!D75))="","",OFFSET('Hygiene Data'!$D$13,0,10*ROW('Hygiene Data'!D75)))</f>
        <v/>
      </c>
      <c r="DR81" s="294" t="str">
        <f ca="true">+IF(OFFSET('Hygiene Data'!$E$11,0,10*ROW('Hygiene Data'!E75))="","",OFFSET('Hygiene Data'!$E$11,0,10*ROW('Hygiene Data'!E75)))</f>
        <v/>
      </c>
      <c r="DS81" s="294" t="str">
        <f ca="true">+IF(OFFSET('Hygiene Data'!$E$12,0,10*ROW('Hygiene Data'!E75))="","",OFFSET('Hygiene Data'!$E$12,0,10*ROW('Hygiene Data'!E75)))</f>
        <v/>
      </c>
      <c r="DT81" s="294" t="str">
        <f ca="true">+IF(OFFSET('Hygiene Data'!$E$13,0,10*ROW('Hygiene Data'!E75))="","",OFFSET('Hygiene Data'!$E$13,0,10*ROW('Hygiene Data'!E75)))</f>
        <v/>
      </c>
      <c r="DU81" s="294" t="str">
        <f ca="true">+IF(OFFSET('Hygiene Data'!$F$11,0,10*ROW('Hygiene Data'!F75))="","",OFFSET('Hygiene Data'!$F$11,0,10*ROW('Hygiene Data'!F75)))</f>
        <v/>
      </c>
      <c r="DV81" s="294" t="str">
        <f ca="true">+IF(OFFSET('Hygiene Data'!$F$12,0,10*ROW('Hygiene Data'!F75))="","",OFFSET('Hygiene Data'!$F$12,0,10*ROW('Hygiene Data'!F75)))</f>
        <v/>
      </c>
      <c r="DW81" s="294" t="str">
        <f ca="true">+IF(OFFSET('Hygiene Data'!$F$13,0,10*ROW('Hygiene Data'!F75))="","",OFFSET('Hygiene Data'!$F$13,0,10*ROW('Hygiene Data'!F75)))</f>
        <v/>
      </c>
      <c r="DX81" s="294" t="str">
        <f ca="true">+IF(OFFSET('Hygiene Data'!$G$11,0,10*ROW('Hygiene Data'!G75))="","",OFFSET('Hygiene Data'!$G$11,0,10*ROW('Hygiene Data'!G75)))</f>
        <v/>
      </c>
      <c r="DY81" s="294" t="str">
        <f ca="true">+IF(OFFSET('Hygiene Data'!$G$12,0,10*ROW('Hygiene Data'!G75))="","",OFFSET('Hygiene Data'!$G$12,0,10*ROW('Hygiene Data'!G75)))</f>
        <v/>
      </c>
      <c r="DZ81" s="294" t="str">
        <f ca="true">+IF(OFFSET('Hygiene Data'!$G$13,0,10*ROW('Hygiene Data'!G75))="","",OFFSET('Hygiene Data'!$G$13,0,10*ROW('Hygiene Data'!G75)))</f>
        <v/>
      </c>
      <c r="EA81" s="294" t="str">
        <f ca="true">+IF(OFFSET('Hygiene Data'!$H$11,0,10*ROW('Hygiene Data'!H75))="","",OFFSET('Hygiene Data'!$H$11,0,10*ROW('Hygiene Data'!H75)))</f>
        <v/>
      </c>
      <c r="EB81" s="294" t="str">
        <f ca="true">+IF(OFFSET('Hygiene Data'!$H$12,0,10*ROW('Hygiene Data'!H75))="","",OFFSET('Hygiene Data'!$H$12,0,10*ROW('Hygiene Data'!H75)))</f>
        <v/>
      </c>
      <c r="EC81" s="294" t="str">
        <f ca="true">+IF(OFFSET('Hygiene Data'!$H$13,0,10*ROW('Hygiene Data'!H75))="","",OFFSET('Hygiene Data'!$H$13,0,10*ROW('Hygiene Data'!H75)))</f>
        <v/>
      </c>
      <c r="ED81" s="294" t="str">
        <f ca="true">+IF(OFFSET('Hygiene Data'!$I$11,0,10*ROW('Hygiene Data'!I75))="","",OFFSET('Hygiene Data'!$I$11,0,10*ROW('Hygiene Data'!I75)))</f>
        <v/>
      </c>
      <c r="EE81" s="294" t="str">
        <f ca="true">+IF(OFFSET('Hygiene Data'!$I$12,0,10*ROW('Hygiene Data'!I75))="","",OFFSET('Hygiene Data'!$I$12,0,10*ROW('Hygiene Data'!I75)))</f>
        <v/>
      </c>
      <c r="EF81" s="294"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50" t="str">
        <f t="shared" ca="true" si="1"/>
        <v/>
      </c>
      <c r="D82" s="98"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8"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8"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8"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8"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8"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8"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8"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8"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8"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8"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8"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8"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8"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8"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8"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8"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8"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9"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9"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9"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9"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9"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9"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9"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9"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9"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9"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9"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9"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9"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9"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9"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9"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9"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9"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9"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9"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9"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9"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9"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9"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9"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9"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9"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9"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9"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9"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0"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0"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0"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0"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0"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0"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0"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0"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0"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0"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0"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0"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0"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0"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0"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0"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0"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0"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4"/>
      <c r="BS82" s="294" t="str">
        <f ca="true">+IF(OFFSET('Water Data'!$D$27,0,10*ROW('Water Data'!D76))="","",OFFSET('Water Data'!$D$27,0,10*ROW('Water Data'!D76)))</f>
        <v/>
      </c>
      <c r="BT82" s="294" t="str">
        <f ca="true">+IF(OFFSET('Water Data'!$D$28,0,10*ROW('Water Data'!D76))="","",OFFSET('Water Data'!$D$28,0,10*ROW('Water Data'!D76)))</f>
        <v/>
      </c>
      <c r="BU82" s="294" t="str">
        <f ca="true">+IF(OFFSET('Water Data'!$D$29,0,10*ROW('Water Data'!D76))="","",OFFSET('Water Data'!$D$29,0,10*ROW('Water Data'!D76)))</f>
        <v/>
      </c>
      <c r="BV82" s="294" t="str">
        <f ca="true">+IF(OFFSET('Water Data'!$E$27,0,10*ROW('Water Data'!E76))="","",OFFSET('Water Data'!$E$27,0,10*ROW('Water Data'!E76)))</f>
        <v/>
      </c>
      <c r="BW82" s="294" t="str">
        <f ca="true">+IF(OFFSET('Water Data'!$E$28,0,10*ROW('Water Data'!E76))="","",OFFSET('Water Data'!$E$28,0,10*ROW('Water Data'!E76)))</f>
        <v/>
      </c>
      <c r="BX82" s="294" t="str">
        <f ca="true">+IF(OFFSET('Water Data'!$E$29,0,10*ROW('Water Data'!E76))="","",OFFSET('Water Data'!$E$29,0,10*ROW('Water Data'!E76)))</f>
        <v/>
      </c>
      <c r="BY82" s="294" t="str">
        <f ca="true">+IF(OFFSET('Water Data'!$F$27,0,10*ROW('Water Data'!F76))="","",OFFSET('Water Data'!$F$27,0,10*ROW('Water Data'!F76)))</f>
        <v/>
      </c>
      <c r="BZ82" s="294" t="str">
        <f ca="true">+IF(OFFSET('Water Data'!$F$28,0,10*ROW('Water Data'!F76))="","",OFFSET('Water Data'!$F$28,0,10*ROW('Water Data'!F76)))</f>
        <v/>
      </c>
      <c r="CA82" s="294" t="str">
        <f ca="true">+IF(OFFSET('Water Data'!$F$29,0,10*ROW('Water Data'!F76))="","",OFFSET('Water Data'!$F$29,0,10*ROW('Water Data'!F76)))</f>
        <v/>
      </c>
      <c r="CB82" s="294" t="str">
        <f ca="true">+IF(OFFSET('Water Data'!$G$27,0,10*ROW('Water Data'!G76))="","",OFFSET('Water Data'!$G$27,0,10*ROW('Water Data'!G76)))</f>
        <v/>
      </c>
      <c r="CC82" s="294" t="str">
        <f ca="true">+IF(OFFSET('Water Data'!$G$28,0,10*ROW('Water Data'!G76))="","",OFFSET('Water Data'!$G$28,0,10*ROW('Water Data'!G76)))</f>
        <v/>
      </c>
      <c r="CD82" s="294" t="str">
        <f ca="true">+IF(OFFSET('Water Data'!$G$29,0,10*ROW('Water Data'!G76))="","",OFFSET('Water Data'!$G$29,0,10*ROW('Water Data'!G76)))</f>
        <v/>
      </c>
      <c r="CE82" s="294" t="str">
        <f ca="true">+IF(OFFSET('Water Data'!$H$27,0,10*ROW('Water Data'!H76))="","",OFFSET('Water Data'!$H$27,0,10*ROW('Water Data'!H76)))</f>
        <v/>
      </c>
      <c r="CF82" s="294" t="str">
        <f ca="true">+IF(OFFSET('Water Data'!$H$28,0,10*ROW('Water Data'!H76))="","",OFFSET('Water Data'!$H$28,0,10*ROW('Water Data'!H76)))</f>
        <v/>
      </c>
      <c r="CG82" s="294" t="str">
        <f ca="true">+IF(OFFSET('Water Data'!$H$29,0,10*ROW('Water Data'!H76))="","",OFFSET('Water Data'!$H$29,0,10*ROW('Water Data'!H76)))</f>
        <v/>
      </c>
      <c r="CH82" s="294" t="str">
        <f ca="true">+IF(OFFSET('Water Data'!$I$27,0,10*ROW('Water Data'!I76))="","",OFFSET('Water Data'!$I$27,0,10*ROW('Water Data'!I76)))</f>
        <v/>
      </c>
      <c r="CI82" s="294" t="str">
        <f ca="true">+IF(OFFSET('Water Data'!$I$28,0,10*ROW('Water Data'!I76))="","",OFFSET('Water Data'!$I$28,0,10*ROW('Water Data'!I76)))</f>
        <v/>
      </c>
      <c r="CJ82" s="294" t="str">
        <f ca="true">+IF(OFFSET('Water Data'!$I$29,0,10*ROW('Water Data'!I76))="","",OFFSET('Water Data'!$I$29,0,10*ROW('Water Data'!I76)))</f>
        <v/>
      </c>
      <c r="CK82" s="294" t="str">
        <f ca="true">+IF(OFFSET('Sanitation Data'!$D$28,0,10*ROW('Sanitation Data'!D76))="","",OFFSET('Sanitation Data'!$D$28,0,10*ROW('Sanitation Data'!D76)))</f>
        <v/>
      </c>
      <c r="CL82" s="294" t="str">
        <f ca="true">+IF(OFFSET('Sanitation Data'!$D$29,0,10*ROW('Sanitation Data'!D76))="","",OFFSET('Sanitation Data'!$D$29,0,10*ROW('Sanitation Data'!D76)))</f>
        <v/>
      </c>
      <c r="CM82" s="294" t="str">
        <f ca="true">+IF(OFFSET('Sanitation Data'!$D$30,0,10*ROW('Sanitation Data'!D76))="","",OFFSET('Sanitation Data'!$D$30,0,10*ROW('Sanitation Data'!D76)))</f>
        <v/>
      </c>
      <c r="CN82" s="294" t="str">
        <f ca="true">+IF(OFFSET('Sanitation Data'!$D$31,0,10*ROW('Sanitation Data'!D76))="","",OFFSET('Sanitation Data'!$D$31,0,10*ROW('Sanitation Data'!D76)))</f>
        <v/>
      </c>
      <c r="CO82" s="294" t="str">
        <f ca="true">+IF(OFFSET('Sanitation Data'!$D$32,0,10*ROW('Sanitation Data'!D76))="","",OFFSET('Sanitation Data'!$D$32,0,10*ROW('Sanitation Data'!D76)))</f>
        <v/>
      </c>
      <c r="CP82" s="294" t="str">
        <f ca="true">+IF(OFFSET('Sanitation Data'!$E$28,0,10*ROW('Sanitation Data'!E76))="","",OFFSET('Sanitation Data'!$E$28,0,10*ROW('Sanitation Data'!E76)))</f>
        <v/>
      </c>
      <c r="CQ82" s="294" t="str">
        <f ca="true">+IF(OFFSET('Sanitation Data'!$E$29,0,10*ROW('Sanitation Data'!E76))="","",OFFSET('Sanitation Data'!$E$29,0,10*ROW('Sanitation Data'!E76)))</f>
        <v/>
      </c>
      <c r="CR82" s="294" t="str">
        <f ca="true">+IF(OFFSET('Sanitation Data'!$E$30,0,10*ROW('Sanitation Data'!E76))="","",OFFSET('Sanitation Data'!$E$30,0,10*ROW('Sanitation Data'!E76)))</f>
        <v/>
      </c>
      <c r="CS82" s="294" t="str">
        <f ca="true">+IF(OFFSET('Sanitation Data'!$E$31,0,10*ROW('Sanitation Data'!E76))="","",OFFSET('Sanitation Data'!$E$31,0,10*ROW('Sanitation Data'!E76)))</f>
        <v/>
      </c>
      <c r="CT82" s="294" t="str">
        <f ca="true">+IF(OFFSET('Sanitation Data'!$E$32,0,10*ROW('Sanitation Data'!E76))="","",OFFSET('Sanitation Data'!$E$32,0,10*ROW('Sanitation Data'!E76)))</f>
        <v/>
      </c>
      <c r="CU82" s="294" t="str">
        <f ca="true">+IF(OFFSET('Sanitation Data'!$F$28,0,10*ROW('Sanitation Data'!F76))="","",OFFSET('Sanitation Data'!$F$28,0,10*ROW('Sanitation Data'!F76)))</f>
        <v/>
      </c>
      <c r="CV82" s="294" t="str">
        <f ca="true">+IF(OFFSET('Sanitation Data'!$F$29,0,10*ROW('Sanitation Data'!F76))="","",OFFSET('Sanitation Data'!$F$29,0,10*ROW('Sanitation Data'!F76)))</f>
        <v/>
      </c>
      <c r="CW82" s="294" t="str">
        <f ca="true">+IF(OFFSET('Sanitation Data'!$F$30,0,10*ROW('Sanitation Data'!F76))="","",OFFSET('Sanitation Data'!$F$30,0,10*ROW('Sanitation Data'!F76)))</f>
        <v/>
      </c>
      <c r="CX82" s="294" t="str">
        <f ca="true">+IF(OFFSET('Sanitation Data'!$F$31,0,10*ROW('Sanitation Data'!F76))="","",OFFSET('Sanitation Data'!$F$31,0,10*ROW('Sanitation Data'!F76)))</f>
        <v/>
      </c>
      <c r="CY82" s="294" t="str">
        <f ca="true">+IF(OFFSET('Sanitation Data'!$F$32,0,10*ROW('Sanitation Data'!F76))="","",OFFSET('Sanitation Data'!$F$32,0,10*ROW('Sanitation Data'!F76)))</f>
        <v/>
      </c>
      <c r="CZ82" s="294" t="str">
        <f ca="true">+IF(OFFSET('Sanitation Data'!$G$28,0,10*ROW('Sanitation Data'!G76))="","",OFFSET('Sanitation Data'!$G$28,0,10*ROW('Sanitation Data'!G76)))</f>
        <v/>
      </c>
      <c r="DA82" s="294" t="str">
        <f ca="true">+IF(OFFSET('Sanitation Data'!$G$29,0,10*ROW('Sanitation Data'!G76))="","",OFFSET('Sanitation Data'!$G$29,0,10*ROW('Sanitation Data'!G76)))</f>
        <v/>
      </c>
      <c r="DB82" s="294" t="str">
        <f ca="true">+IF(OFFSET('Sanitation Data'!$G$30,0,10*ROW('Sanitation Data'!G76))="","",OFFSET('Sanitation Data'!$G$30,0,10*ROW('Sanitation Data'!G76)))</f>
        <v/>
      </c>
      <c r="DC82" s="294" t="str">
        <f ca="true">+IF(OFFSET('Sanitation Data'!$G$31,0,10*ROW('Sanitation Data'!G76))="","",OFFSET('Sanitation Data'!$G$31,0,10*ROW('Sanitation Data'!G76)))</f>
        <v/>
      </c>
      <c r="DD82" s="294" t="str">
        <f ca="true">+IF(OFFSET('Sanitation Data'!$G$32,0,10*ROW('Sanitation Data'!G76))="","",OFFSET('Sanitation Data'!$G$32,0,10*ROW('Sanitation Data'!G76)))</f>
        <v/>
      </c>
      <c r="DE82" s="294" t="str">
        <f ca="true">+IF(OFFSET('Sanitation Data'!$H$28,0,10*ROW('Sanitation Data'!H76))="","",OFFSET('Sanitation Data'!$H$28,0,10*ROW('Sanitation Data'!H76)))</f>
        <v/>
      </c>
      <c r="DF82" s="294" t="str">
        <f ca="true">+IF(OFFSET('Sanitation Data'!$H$29,0,10*ROW('Sanitation Data'!H76))="","",OFFSET('Sanitation Data'!$H$29,0,10*ROW('Sanitation Data'!H76)))</f>
        <v/>
      </c>
      <c r="DG82" s="294" t="str">
        <f ca="true">+IF(OFFSET('Sanitation Data'!$H$30,0,10*ROW('Sanitation Data'!H76))="","",OFFSET('Sanitation Data'!$H$30,0,10*ROW('Sanitation Data'!H76)))</f>
        <v/>
      </c>
      <c r="DH82" s="294" t="str">
        <f ca="true">+IF(OFFSET('Sanitation Data'!$H$31,0,10*ROW('Sanitation Data'!H76))="","",OFFSET('Sanitation Data'!$H$31,0,10*ROW('Sanitation Data'!H76)))</f>
        <v/>
      </c>
      <c r="DI82" s="294" t="str">
        <f ca="true">+IF(OFFSET('Sanitation Data'!$H$32,0,10*ROW('Sanitation Data'!H76))="","",OFFSET('Sanitation Data'!$H$32,0,10*ROW('Sanitation Data'!H76)))</f>
        <v/>
      </c>
      <c r="DJ82" s="294" t="str">
        <f ca="true">+IF(OFFSET('Sanitation Data'!$I$28,0,10*ROW('Sanitation Data'!I76))="","",OFFSET('Sanitation Data'!$I$28,0,10*ROW('Sanitation Data'!I76)))</f>
        <v/>
      </c>
      <c r="DK82" s="294" t="str">
        <f ca="true">+IF(OFFSET('Sanitation Data'!$I$29,0,10*ROW('Sanitation Data'!I76))="","",OFFSET('Sanitation Data'!$I$29,0,10*ROW('Sanitation Data'!I76)))</f>
        <v/>
      </c>
      <c r="DL82" s="294" t="str">
        <f ca="true">+IF(OFFSET('Sanitation Data'!$I$30,0,10*ROW('Sanitation Data'!I76))="","",OFFSET('Sanitation Data'!$I$30,0,10*ROW('Sanitation Data'!I76)))</f>
        <v/>
      </c>
      <c r="DM82" s="294" t="str">
        <f ca="true">+IF(OFFSET('Sanitation Data'!$I$31,0,10*ROW('Sanitation Data'!I76))="","",OFFSET('Sanitation Data'!$I$31,0,10*ROW('Sanitation Data'!I76)))</f>
        <v/>
      </c>
      <c r="DN82" s="294" t="str">
        <f ca="true">+IF(OFFSET('Sanitation Data'!$I$32,0,10*ROW('Sanitation Data'!I76))="","",OFFSET('Sanitation Data'!$I$32,0,10*ROW('Sanitation Data'!I76)))</f>
        <v/>
      </c>
      <c r="DO82" s="294" t="str">
        <f ca="true">+IF(OFFSET('Hygiene Data'!$D$11,0,10*ROW('Hygiene Data'!D76))="","",OFFSET('Hygiene Data'!$D$11,0,10*ROW('Hygiene Data'!D76)))</f>
        <v/>
      </c>
      <c r="DP82" s="294" t="str">
        <f ca="true">+IF(OFFSET('Hygiene Data'!$D$12,0,10*ROW('Hygiene Data'!D76))="","",OFFSET('Hygiene Data'!$D$12,0,10*ROW('Hygiene Data'!D76)))</f>
        <v/>
      </c>
      <c r="DQ82" s="294" t="str">
        <f ca="true">+IF(OFFSET('Hygiene Data'!$D$13,0,10*ROW('Hygiene Data'!D76))="","",OFFSET('Hygiene Data'!$D$13,0,10*ROW('Hygiene Data'!D76)))</f>
        <v/>
      </c>
      <c r="DR82" s="294" t="str">
        <f ca="true">+IF(OFFSET('Hygiene Data'!$E$11,0,10*ROW('Hygiene Data'!E76))="","",OFFSET('Hygiene Data'!$E$11,0,10*ROW('Hygiene Data'!E76)))</f>
        <v/>
      </c>
      <c r="DS82" s="294" t="str">
        <f ca="true">+IF(OFFSET('Hygiene Data'!$E$12,0,10*ROW('Hygiene Data'!E76))="","",OFFSET('Hygiene Data'!$E$12,0,10*ROW('Hygiene Data'!E76)))</f>
        <v/>
      </c>
      <c r="DT82" s="294" t="str">
        <f ca="true">+IF(OFFSET('Hygiene Data'!$E$13,0,10*ROW('Hygiene Data'!E76))="","",OFFSET('Hygiene Data'!$E$13,0,10*ROW('Hygiene Data'!E76)))</f>
        <v/>
      </c>
      <c r="DU82" s="294" t="str">
        <f ca="true">+IF(OFFSET('Hygiene Data'!$F$11,0,10*ROW('Hygiene Data'!F76))="","",OFFSET('Hygiene Data'!$F$11,0,10*ROW('Hygiene Data'!F76)))</f>
        <v/>
      </c>
      <c r="DV82" s="294" t="str">
        <f ca="true">+IF(OFFSET('Hygiene Data'!$F$12,0,10*ROW('Hygiene Data'!F76))="","",OFFSET('Hygiene Data'!$F$12,0,10*ROW('Hygiene Data'!F76)))</f>
        <v/>
      </c>
      <c r="DW82" s="294" t="str">
        <f ca="true">+IF(OFFSET('Hygiene Data'!$F$13,0,10*ROW('Hygiene Data'!F76))="","",OFFSET('Hygiene Data'!$F$13,0,10*ROW('Hygiene Data'!F76)))</f>
        <v/>
      </c>
      <c r="DX82" s="294" t="str">
        <f ca="true">+IF(OFFSET('Hygiene Data'!$G$11,0,10*ROW('Hygiene Data'!G76))="","",OFFSET('Hygiene Data'!$G$11,0,10*ROW('Hygiene Data'!G76)))</f>
        <v/>
      </c>
      <c r="DY82" s="294" t="str">
        <f ca="true">+IF(OFFSET('Hygiene Data'!$G$12,0,10*ROW('Hygiene Data'!G76))="","",OFFSET('Hygiene Data'!$G$12,0,10*ROW('Hygiene Data'!G76)))</f>
        <v/>
      </c>
      <c r="DZ82" s="294" t="str">
        <f ca="true">+IF(OFFSET('Hygiene Data'!$G$13,0,10*ROW('Hygiene Data'!G76))="","",OFFSET('Hygiene Data'!$G$13,0,10*ROW('Hygiene Data'!G76)))</f>
        <v/>
      </c>
      <c r="EA82" s="294" t="str">
        <f ca="true">+IF(OFFSET('Hygiene Data'!$H$11,0,10*ROW('Hygiene Data'!H76))="","",OFFSET('Hygiene Data'!$H$11,0,10*ROW('Hygiene Data'!H76)))</f>
        <v/>
      </c>
      <c r="EB82" s="294" t="str">
        <f ca="true">+IF(OFFSET('Hygiene Data'!$H$12,0,10*ROW('Hygiene Data'!H76))="","",OFFSET('Hygiene Data'!$H$12,0,10*ROW('Hygiene Data'!H76)))</f>
        <v/>
      </c>
      <c r="EC82" s="294" t="str">
        <f ca="true">+IF(OFFSET('Hygiene Data'!$H$13,0,10*ROW('Hygiene Data'!H76))="","",OFFSET('Hygiene Data'!$H$13,0,10*ROW('Hygiene Data'!H76)))</f>
        <v/>
      </c>
      <c r="ED82" s="294" t="str">
        <f ca="true">+IF(OFFSET('Hygiene Data'!$I$11,0,10*ROW('Hygiene Data'!I76))="","",OFFSET('Hygiene Data'!$I$11,0,10*ROW('Hygiene Data'!I76)))</f>
        <v/>
      </c>
      <c r="EE82" s="294" t="str">
        <f ca="true">+IF(OFFSET('Hygiene Data'!$I$12,0,10*ROW('Hygiene Data'!I76))="","",OFFSET('Hygiene Data'!$I$12,0,10*ROW('Hygiene Data'!I76)))</f>
        <v/>
      </c>
      <c r="EF82" s="294"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50" t="str">
        <f t="shared" ca="true" si="1"/>
        <v/>
      </c>
      <c r="D83" s="98"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8"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8"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8"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8"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8"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8"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8"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8"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8"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8"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8"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8"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8"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8"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8"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8"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8"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9"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9"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9"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9"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9"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9"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9"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9"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9"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9"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9"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9"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9"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9"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9"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9"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9"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9"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9"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9"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9"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9"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9"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9"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9"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9"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9"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9"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9"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9"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0"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0"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0"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0"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0"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0"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0"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0"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0"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0"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0"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0"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0"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0"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0"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0"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0"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0"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4"/>
      <c r="BS83" s="294" t="str">
        <f ca="true">+IF(OFFSET('Water Data'!$D$27,0,10*ROW('Water Data'!D77))="","",OFFSET('Water Data'!$D$27,0,10*ROW('Water Data'!D77)))</f>
        <v/>
      </c>
      <c r="BT83" s="294" t="str">
        <f ca="true">+IF(OFFSET('Water Data'!$D$28,0,10*ROW('Water Data'!D77))="","",OFFSET('Water Data'!$D$28,0,10*ROW('Water Data'!D77)))</f>
        <v/>
      </c>
      <c r="BU83" s="294" t="str">
        <f ca="true">+IF(OFFSET('Water Data'!$D$29,0,10*ROW('Water Data'!D77))="","",OFFSET('Water Data'!$D$29,0,10*ROW('Water Data'!D77)))</f>
        <v/>
      </c>
      <c r="BV83" s="294" t="str">
        <f ca="true">+IF(OFFSET('Water Data'!$E$27,0,10*ROW('Water Data'!E77))="","",OFFSET('Water Data'!$E$27,0,10*ROW('Water Data'!E77)))</f>
        <v/>
      </c>
      <c r="BW83" s="294" t="str">
        <f ca="true">+IF(OFFSET('Water Data'!$E$28,0,10*ROW('Water Data'!E77))="","",OFFSET('Water Data'!$E$28,0,10*ROW('Water Data'!E77)))</f>
        <v/>
      </c>
      <c r="BX83" s="294" t="str">
        <f ca="true">+IF(OFFSET('Water Data'!$E$29,0,10*ROW('Water Data'!E77))="","",OFFSET('Water Data'!$E$29,0,10*ROW('Water Data'!E77)))</f>
        <v/>
      </c>
      <c r="BY83" s="294" t="str">
        <f ca="true">+IF(OFFSET('Water Data'!$F$27,0,10*ROW('Water Data'!F77))="","",OFFSET('Water Data'!$F$27,0,10*ROW('Water Data'!F77)))</f>
        <v/>
      </c>
      <c r="BZ83" s="294" t="str">
        <f ca="true">+IF(OFFSET('Water Data'!$F$28,0,10*ROW('Water Data'!F77))="","",OFFSET('Water Data'!$F$28,0,10*ROW('Water Data'!F77)))</f>
        <v/>
      </c>
      <c r="CA83" s="294" t="str">
        <f ca="true">+IF(OFFSET('Water Data'!$F$29,0,10*ROW('Water Data'!F77))="","",OFFSET('Water Data'!$F$29,0,10*ROW('Water Data'!F77)))</f>
        <v/>
      </c>
      <c r="CB83" s="294" t="str">
        <f ca="true">+IF(OFFSET('Water Data'!$G$27,0,10*ROW('Water Data'!G77))="","",OFFSET('Water Data'!$G$27,0,10*ROW('Water Data'!G77)))</f>
        <v/>
      </c>
      <c r="CC83" s="294" t="str">
        <f ca="true">+IF(OFFSET('Water Data'!$G$28,0,10*ROW('Water Data'!G77))="","",OFFSET('Water Data'!$G$28,0,10*ROW('Water Data'!G77)))</f>
        <v/>
      </c>
      <c r="CD83" s="294" t="str">
        <f ca="true">+IF(OFFSET('Water Data'!$G$29,0,10*ROW('Water Data'!G77))="","",OFFSET('Water Data'!$G$29,0,10*ROW('Water Data'!G77)))</f>
        <v/>
      </c>
      <c r="CE83" s="294" t="str">
        <f ca="true">+IF(OFFSET('Water Data'!$H$27,0,10*ROW('Water Data'!H77))="","",OFFSET('Water Data'!$H$27,0,10*ROW('Water Data'!H77)))</f>
        <v/>
      </c>
      <c r="CF83" s="294" t="str">
        <f ca="true">+IF(OFFSET('Water Data'!$H$28,0,10*ROW('Water Data'!H77))="","",OFFSET('Water Data'!$H$28,0,10*ROW('Water Data'!H77)))</f>
        <v/>
      </c>
      <c r="CG83" s="294" t="str">
        <f ca="true">+IF(OFFSET('Water Data'!$H$29,0,10*ROW('Water Data'!H77))="","",OFFSET('Water Data'!$H$29,0,10*ROW('Water Data'!H77)))</f>
        <v/>
      </c>
      <c r="CH83" s="294" t="str">
        <f ca="true">+IF(OFFSET('Water Data'!$I$27,0,10*ROW('Water Data'!I77))="","",OFFSET('Water Data'!$I$27,0,10*ROW('Water Data'!I77)))</f>
        <v/>
      </c>
      <c r="CI83" s="294" t="str">
        <f ca="true">+IF(OFFSET('Water Data'!$I$28,0,10*ROW('Water Data'!I77))="","",OFFSET('Water Data'!$I$28,0,10*ROW('Water Data'!I77)))</f>
        <v/>
      </c>
      <c r="CJ83" s="294" t="str">
        <f ca="true">+IF(OFFSET('Water Data'!$I$29,0,10*ROW('Water Data'!I77))="","",OFFSET('Water Data'!$I$29,0,10*ROW('Water Data'!I77)))</f>
        <v/>
      </c>
      <c r="CK83" s="294" t="str">
        <f ca="true">+IF(OFFSET('Sanitation Data'!$D$28,0,10*ROW('Sanitation Data'!D77))="","",OFFSET('Sanitation Data'!$D$28,0,10*ROW('Sanitation Data'!D77)))</f>
        <v/>
      </c>
      <c r="CL83" s="294" t="str">
        <f ca="true">+IF(OFFSET('Sanitation Data'!$D$29,0,10*ROW('Sanitation Data'!D77))="","",OFFSET('Sanitation Data'!$D$29,0,10*ROW('Sanitation Data'!D77)))</f>
        <v/>
      </c>
      <c r="CM83" s="294" t="str">
        <f ca="true">+IF(OFFSET('Sanitation Data'!$D$30,0,10*ROW('Sanitation Data'!D77))="","",OFFSET('Sanitation Data'!$D$30,0,10*ROW('Sanitation Data'!D77)))</f>
        <v/>
      </c>
      <c r="CN83" s="294" t="str">
        <f ca="true">+IF(OFFSET('Sanitation Data'!$D$31,0,10*ROW('Sanitation Data'!D77))="","",OFFSET('Sanitation Data'!$D$31,0,10*ROW('Sanitation Data'!D77)))</f>
        <v/>
      </c>
      <c r="CO83" s="294" t="str">
        <f ca="true">+IF(OFFSET('Sanitation Data'!$D$32,0,10*ROW('Sanitation Data'!D77))="","",OFFSET('Sanitation Data'!$D$32,0,10*ROW('Sanitation Data'!D77)))</f>
        <v/>
      </c>
      <c r="CP83" s="294" t="str">
        <f ca="true">+IF(OFFSET('Sanitation Data'!$E$28,0,10*ROW('Sanitation Data'!E77))="","",OFFSET('Sanitation Data'!$E$28,0,10*ROW('Sanitation Data'!E77)))</f>
        <v/>
      </c>
      <c r="CQ83" s="294" t="str">
        <f ca="true">+IF(OFFSET('Sanitation Data'!$E$29,0,10*ROW('Sanitation Data'!E77))="","",OFFSET('Sanitation Data'!$E$29,0,10*ROW('Sanitation Data'!E77)))</f>
        <v/>
      </c>
      <c r="CR83" s="294" t="str">
        <f ca="true">+IF(OFFSET('Sanitation Data'!$E$30,0,10*ROW('Sanitation Data'!E77))="","",OFFSET('Sanitation Data'!$E$30,0,10*ROW('Sanitation Data'!E77)))</f>
        <v/>
      </c>
      <c r="CS83" s="294" t="str">
        <f ca="true">+IF(OFFSET('Sanitation Data'!$E$31,0,10*ROW('Sanitation Data'!E77))="","",OFFSET('Sanitation Data'!$E$31,0,10*ROW('Sanitation Data'!E77)))</f>
        <v/>
      </c>
      <c r="CT83" s="294" t="str">
        <f ca="true">+IF(OFFSET('Sanitation Data'!$E$32,0,10*ROW('Sanitation Data'!E77))="","",OFFSET('Sanitation Data'!$E$32,0,10*ROW('Sanitation Data'!E77)))</f>
        <v/>
      </c>
      <c r="CU83" s="294" t="str">
        <f ca="true">+IF(OFFSET('Sanitation Data'!$F$28,0,10*ROW('Sanitation Data'!F77))="","",OFFSET('Sanitation Data'!$F$28,0,10*ROW('Sanitation Data'!F77)))</f>
        <v/>
      </c>
      <c r="CV83" s="294" t="str">
        <f ca="true">+IF(OFFSET('Sanitation Data'!$F$29,0,10*ROW('Sanitation Data'!F77))="","",OFFSET('Sanitation Data'!$F$29,0,10*ROW('Sanitation Data'!F77)))</f>
        <v/>
      </c>
      <c r="CW83" s="294" t="str">
        <f ca="true">+IF(OFFSET('Sanitation Data'!$F$30,0,10*ROW('Sanitation Data'!F77))="","",OFFSET('Sanitation Data'!$F$30,0,10*ROW('Sanitation Data'!F77)))</f>
        <v/>
      </c>
      <c r="CX83" s="294" t="str">
        <f ca="true">+IF(OFFSET('Sanitation Data'!$F$31,0,10*ROW('Sanitation Data'!F77))="","",OFFSET('Sanitation Data'!$F$31,0,10*ROW('Sanitation Data'!F77)))</f>
        <v/>
      </c>
      <c r="CY83" s="294" t="str">
        <f ca="true">+IF(OFFSET('Sanitation Data'!$F$32,0,10*ROW('Sanitation Data'!F77))="","",OFFSET('Sanitation Data'!$F$32,0,10*ROW('Sanitation Data'!F77)))</f>
        <v/>
      </c>
      <c r="CZ83" s="294" t="str">
        <f ca="true">+IF(OFFSET('Sanitation Data'!$G$28,0,10*ROW('Sanitation Data'!G77))="","",OFFSET('Sanitation Data'!$G$28,0,10*ROW('Sanitation Data'!G77)))</f>
        <v/>
      </c>
      <c r="DA83" s="294" t="str">
        <f ca="true">+IF(OFFSET('Sanitation Data'!$G$29,0,10*ROW('Sanitation Data'!G77))="","",OFFSET('Sanitation Data'!$G$29,0,10*ROW('Sanitation Data'!G77)))</f>
        <v/>
      </c>
      <c r="DB83" s="294" t="str">
        <f ca="true">+IF(OFFSET('Sanitation Data'!$G$30,0,10*ROW('Sanitation Data'!G77))="","",OFFSET('Sanitation Data'!$G$30,0,10*ROW('Sanitation Data'!G77)))</f>
        <v/>
      </c>
      <c r="DC83" s="294" t="str">
        <f ca="true">+IF(OFFSET('Sanitation Data'!$G$31,0,10*ROW('Sanitation Data'!G77))="","",OFFSET('Sanitation Data'!$G$31,0,10*ROW('Sanitation Data'!G77)))</f>
        <v/>
      </c>
      <c r="DD83" s="294" t="str">
        <f ca="true">+IF(OFFSET('Sanitation Data'!$G$32,0,10*ROW('Sanitation Data'!G77))="","",OFFSET('Sanitation Data'!$G$32,0,10*ROW('Sanitation Data'!G77)))</f>
        <v/>
      </c>
      <c r="DE83" s="294" t="str">
        <f ca="true">+IF(OFFSET('Sanitation Data'!$H$28,0,10*ROW('Sanitation Data'!H77))="","",OFFSET('Sanitation Data'!$H$28,0,10*ROW('Sanitation Data'!H77)))</f>
        <v/>
      </c>
      <c r="DF83" s="294" t="str">
        <f ca="true">+IF(OFFSET('Sanitation Data'!$H$29,0,10*ROW('Sanitation Data'!H77))="","",OFFSET('Sanitation Data'!$H$29,0,10*ROW('Sanitation Data'!H77)))</f>
        <v/>
      </c>
      <c r="DG83" s="294" t="str">
        <f ca="true">+IF(OFFSET('Sanitation Data'!$H$30,0,10*ROW('Sanitation Data'!H77))="","",OFFSET('Sanitation Data'!$H$30,0,10*ROW('Sanitation Data'!H77)))</f>
        <v/>
      </c>
      <c r="DH83" s="294" t="str">
        <f ca="true">+IF(OFFSET('Sanitation Data'!$H$31,0,10*ROW('Sanitation Data'!H77))="","",OFFSET('Sanitation Data'!$H$31,0,10*ROW('Sanitation Data'!H77)))</f>
        <v/>
      </c>
      <c r="DI83" s="294" t="str">
        <f ca="true">+IF(OFFSET('Sanitation Data'!$H$32,0,10*ROW('Sanitation Data'!H77))="","",OFFSET('Sanitation Data'!$H$32,0,10*ROW('Sanitation Data'!H77)))</f>
        <v/>
      </c>
      <c r="DJ83" s="294" t="str">
        <f ca="true">+IF(OFFSET('Sanitation Data'!$I$28,0,10*ROW('Sanitation Data'!I77))="","",OFFSET('Sanitation Data'!$I$28,0,10*ROW('Sanitation Data'!I77)))</f>
        <v/>
      </c>
      <c r="DK83" s="294" t="str">
        <f ca="true">+IF(OFFSET('Sanitation Data'!$I$29,0,10*ROW('Sanitation Data'!I77))="","",OFFSET('Sanitation Data'!$I$29,0,10*ROW('Sanitation Data'!I77)))</f>
        <v/>
      </c>
      <c r="DL83" s="294" t="str">
        <f ca="true">+IF(OFFSET('Sanitation Data'!$I$30,0,10*ROW('Sanitation Data'!I77))="","",OFFSET('Sanitation Data'!$I$30,0,10*ROW('Sanitation Data'!I77)))</f>
        <v/>
      </c>
      <c r="DM83" s="294" t="str">
        <f ca="true">+IF(OFFSET('Sanitation Data'!$I$31,0,10*ROW('Sanitation Data'!I77))="","",OFFSET('Sanitation Data'!$I$31,0,10*ROW('Sanitation Data'!I77)))</f>
        <v/>
      </c>
      <c r="DN83" s="294" t="str">
        <f ca="true">+IF(OFFSET('Sanitation Data'!$I$32,0,10*ROW('Sanitation Data'!I77))="","",OFFSET('Sanitation Data'!$I$32,0,10*ROW('Sanitation Data'!I77)))</f>
        <v/>
      </c>
      <c r="DO83" s="294" t="str">
        <f ca="true">+IF(OFFSET('Hygiene Data'!$D$11,0,10*ROW('Hygiene Data'!D77))="","",OFFSET('Hygiene Data'!$D$11,0,10*ROW('Hygiene Data'!D77)))</f>
        <v/>
      </c>
      <c r="DP83" s="294" t="str">
        <f ca="true">+IF(OFFSET('Hygiene Data'!$D$12,0,10*ROW('Hygiene Data'!D77))="","",OFFSET('Hygiene Data'!$D$12,0,10*ROW('Hygiene Data'!D77)))</f>
        <v/>
      </c>
      <c r="DQ83" s="294" t="str">
        <f ca="true">+IF(OFFSET('Hygiene Data'!$D$13,0,10*ROW('Hygiene Data'!D77))="","",OFFSET('Hygiene Data'!$D$13,0,10*ROW('Hygiene Data'!D77)))</f>
        <v/>
      </c>
      <c r="DR83" s="294" t="str">
        <f ca="true">+IF(OFFSET('Hygiene Data'!$E$11,0,10*ROW('Hygiene Data'!E77))="","",OFFSET('Hygiene Data'!$E$11,0,10*ROW('Hygiene Data'!E77)))</f>
        <v/>
      </c>
      <c r="DS83" s="294" t="str">
        <f ca="true">+IF(OFFSET('Hygiene Data'!$E$12,0,10*ROW('Hygiene Data'!E77))="","",OFFSET('Hygiene Data'!$E$12,0,10*ROW('Hygiene Data'!E77)))</f>
        <v/>
      </c>
      <c r="DT83" s="294" t="str">
        <f ca="true">+IF(OFFSET('Hygiene Data'!$E$13,0,10*ROW('Hygiene Data'!E77))="","",OFFSET('Hygiene Data'!$E$13,0,10*ROW('Hygiene Data'!E77)))</f>
        <v/>
      </c>
      <c r="DU83" s="294" t="str">
        <f ca="true">+IF(OFFSET('Hygiene Data'!$F$11,0,10*ROW('Hygiene Data'!F77))="","",OFFSET('Hygiene Data'!$F$11,0,10*ROW('Hygiene Data'!F77)))</f>
        <v/>
      </c>
      <c r="DV83" s="294" t="str">
        <f ca="true">+IF(OFFSET('Hygiene Data'!$F$12,0,10*ROW('Hygiene Data'!F77))="","",OFFSET('Hygiene Data'!$F$12,0,10*ROW('Hygiene Data'!F77)))</f>
        <v/>
      </c>
      <c r="DW83" s="294" t="str">
        <f ca="true">+IF(OFFSET('Hygiene Data'!$F$13,0,10*ROW('Hygiene Data'!F77))="","",OFFSET('Hygiene Data'!$F$13,0,10*ROW('Hygiene Data'!F77)))</f>
        <v/>
      </c>
      <c r="DX83" s="294" t="str">
        <f ca="true">+IF(OFFSET('Hygiene Data'!$G$11,0,10*ROW('Hygiene Data'!G77))="","",OFFSET('Hygiene Data'!$G$11,0,10*ROW('Hygiene Data'!G77)))</f>
        <v/>
      </c>
      <c r="DY83" s="294" t="str">
        <f ca="true">+IF(OFFSET('Hygiene Data'!$G$12,0,10*ROW('Hygiene Data'!G77))="","",OFFSET('Hygiene Data'!$G$12,0,10*ROW('Hygiene Data'!G77)))</f>
        <v/>
      </c>
      <c r="DZ83" s="294" t="str">
        <f ca="true">+IF(OFFSET('Hygiene Data'!$G$13,0,10*ROW('Hygiene Data'!G77))="","",OFFSET('Hygiene Data'!$G$13,0,10*ROW('Hygiene Data'!G77)))</f>
        <v/>
      </c>
      <c r="EA83" s="294" t="str">
        <f ca="true">+IF(OFFSET('Hygiene Data'!$H$11,0,10*ROW('Hygiene Data'!H77))="","",OFFSET('Hygiene Data'!$H$11,0,10*ROW('Hygiene Data'!H77)))</f>
        <v/>
      </c>
      <c r="EB83" s="294" t="str">
        <f ca="true">+IF(OFFSET('Hygiene Data'!$H$12,0,10*ROW('Hygiene Data'!H77))="","",OFFSET('Hygiene Data'!$H$12,0,10*ROW('Hygiene Data'!H77)))</f>
        <v/>
      </c>
      <c r="EC83" s="294" t="str">
        <f ca="true">+IF(OFFSET('Hygiene Data'!$H$13,0,10*ROW('Hygiene Data'!H77))="","",OFFSET('Hygiene Data'!$H$13,0,10*ROW('Hygiene Data'!H77)))</f>
        <v/>
      </c>
      <c r="ED83" s="294" t="str">
        <f ca="true">+IF(OFFSET('Hygiene Data'!$I$11,0,10*ROW('Hygiene Data'!I77))="","",OFFSET('Hygiene Data'!$I$11,0,10*ROW('Hygiene Data'!I77)))</f>
        <v/>
      </c>
      <c r="EE83" s="294" t="str">
        <f ca="true">+IF(OFFSET('Hygiene Data'!$I$12,0,10*ROW('Hygiene Data'!I77))="","",OFFSET('Hygiene Data'!$I$12,0,10*ROW('Hygiene Data'!I77)))</f>
        <v/>
      </c>
      <c r="EF83" s="294"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50" t="str">
        <f t="shared" ca="true" si="1"/>
        <v/>
      </c>
      <c r="D84" s="98"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8"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8"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8"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8"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8"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8"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8"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8"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8"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8"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8"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8"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8"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8"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8"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8"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8"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9"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9"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9"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9"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9"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9"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9"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9"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9"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9"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9"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9"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9"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9"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9"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9"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9"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9"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9"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9"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9"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9"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9"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9"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9"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9"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9"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9"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9"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9"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0"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0"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0"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0"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0"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0"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0"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0"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0"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0"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0"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0"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0"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0"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0"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0"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0"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0"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4"/>
      <c r="BS84" s="294" t="str">
        <f ca="true">+IF(OFFSET('Water Data'!$D$27,0,10*ROW('Water Data'!D78))="","",OFFSET('Water Data'!$D$27,0,10*ROW('Water Data'!D78)))</f>
        <v/>
      </c>
      <c r="BT84" s="294" t="str">
        <f ca="true">+IF(OFFSET('Water Data'!$D$28,0,10*ROW('Water Data'!D78))="","",OFFSET('Water Data'!$D$28,0,10*ROW('Water Data'!D78)))</f>
        <v/>
      </c>
      <c r="BU84" s="294" t="str">
        <f ca="true">+IF(OFFSET('Water Data'!$D$29,0,10*ROW('Water Data'!D78))="","",OFFSET('Water Data'!$D$29,0,10*ROW('Water Data'!D78)))</f>
        <v/>
      </c>
      <c r="BV84" s="294" t="str">
        <f ca="true">+IF(OFFSET('Water Data'!$E$27,0,10*ROW('Water Data'!E78))="","",OFFSET('Water Data'!$E$27,0,10*ROW('Water Data'!E78)))</f>
        <v/>
      </c>
      <c r="BW84" s="294" t="str">
        <f ca="true">+IF(OFFSET('Water Data'!$E$28,0,10*ROW('Water Data'!E78))="","",OFFSET('Water Data'!$E$28,0,10*ROW('Water Data'!E78)))</f>
        <v/>
      </c>
      <c r="BX84" s="294" t="str">
        <f ca="true">+IF(OFFSET('Water Data'!$E$29,0,10*ROW('Water Data'!E78))="","",OFFSET('Water Data'!$E$29,0,10*ROW('Water Data'!E78)))</f>
        <v/>
      </c>
      <c r="BY84" s="294" t="str">
        <f ca="true">+IF(OFFSET('Water Data'!$F$27,0,10*ROW('Water Data'!F78))="","",OFFSET('Water Data'!$F$27,0,10*ROW('Water Data'!F78)))</f>
        <v/>
      </c>
      <c r="BZ84" s="294" t="str">
        <f ca="true">+IF(OFFSET('Water Data'!$F$28,0,10*ROW('Water Data'!F78))="","",OFFSET('Water Data'!$F$28,0,10*ROW('Water Data'!F78)))</f>
        <v/>
      </c>
      <c r="CA84" s="294" t="str">
        <f ca="true">+IF(OFFSET('Water Data'!$F$29,0,10*ROW('Water Data'!F78))="","",OFFSET('Water Data'!$F$29,0,10*ROW('Water Data'!F78)))</f>
        <v/>
      </c>
      <c r="CB84" s="294" t="str">
        <f ca="true">+IF(OFFSET('Water Data'!$G$27,0,10*ROW('Water Data'!G78))="","",OFFSET('Water Data'!$G$27,0,10*ROW('Water Data'!G78)))</f>
        <v/>
      </c>
      <c r="CC84" s="294" t="str">
        <f ca="true">+IF(OFFSET('Water Data'!$G$28,0,10*ROW('Water Data'!G78))="","",OFFSET('Water Data'!$G$28,0,10*ROW('Water Data'!G78)))</f>
        <v/>
      </c>
      <c r="CD84" s="294" t="str">
        <f ca="true">+IF(OFFSET('Water Data'!$G$29,0,10*ROW('Water Data'!G78))="","",OFFSET('Water Data'!$G$29,0,10*ROW('Water Data'!G78)))</f>
        <v/>
      </c>
      <c r="CE84" s="294" t="str">
        <f ca="true">+IF(OFFSET('Water Data'!$H$27,0,10*ROW('Water Data'!H78))="","",OFFSET('Water Data'!$H$27,0,10*ROW('Water Data'!H78)))</f>
        <v/>
      </c>
      <c r="CF84" s="294" t="str">
        <f ca="true">+IF(OFFSET('Water Data'!$H$28,0,10*ROW('Water Data'!H78))="","",OFFSET('Water Data'!$H$28,0,10*ROW('Water Data'!H78)))</f>
        <v/>
      </c>
      <c r="CG84" s="294" t="str">
        <f ca="true">+IF(OFFSET('Water Data'!$H$29,0,10*ROW('Water Data'!H78))="","",OFFSET('Water Data'!$H$29,0,10*ROW('Water Data'!H78)))</f>
        <v/>
      </c>
      <c r="CH84" s="294" t="str">
        <f ca="true">+IF(OFFSET('Water Data'!$I$27,0,10*ROW('Water Data'!I78))="","",OFFSET('Water Data'!$I$27,0,10*ROW('Water Data'!I78)))</f>
        <v/>
      </c>
      <c r="CI84" s="294" t="str">
        <f ca="true">+IF(OFFSET('Water Data'!$I$28,0,10*ROW('Water Data'!I78))="","",OFFSET('Water Data'!$I$28,0,10*ROW('Water Data'!I78)))</f>
        <v/>
      </c>
      <c r="CJ84" s="294" t="str">
        <f ca="true">+IF(OFFSET('Water Data'!$I$29,0,10*ROW('Water Data'!I78))="","",OFFSET('Water Data'!$I$29,0,10*ROW('Water Data'!I78)))</f>
        <v/>
      </c>
      <c r="CK84" s="294" t="str">
        <f ca="true">+IF(OFFSET('Sanitation Data'!$D$28,0,10*ROW('Sanitation Data'!D78))="","",OFFSET('Sanitation Data'!$D$28,0,10*ROW('Sanitation Data'!D78)))</f>
        <v/>
      </c>
      <c r="CL84" s="294" t="str">
        <f ca="true">+IF(OFFSET('Sanitation Data'!$D$29,0,10*ROW('Sanitation Data'!D78))="","",OFFSET('Sanitation Data'!$D$29,0,10*ROW('Sanitation Data'!D78)))</f>
        <v/>
      </c>
      <c r="CM84" s="294" t="str">
        <f ca="true">+IF(OFFSET('Sanitation Data'!$D$30,0,10*ROW('Sanitation Data'!D78))="","",OFFSET('Sanitation Data'!$D$30,0,10*ROW('Sanitation Data'!D78)))</f>
        <v/>
      </c>
      <c r="CN84" s="294" t="str">
        <f ca="true">+IF(OFFSET('Sanitation Data'!$D$31,0,10*ROW('Sanitation Data'!D78))="","",OFFSET('Sanitation Data'!$D$31,0,10*ROW('Sanitation Data'!D78)))</f>
        <v/>
      </c>
      <c r="CO84" s="294" t="str">
        <f ca="true">+IF(OFFSET('Sanitation Data'!$D$32,0,10*ROW('Sanitation Data'!D78))="","",OFFSET('Sanitation Data'!$D$32,0,10*ROW('Sanitation Data'!D78)))</f>
        <v/>
      </c>
      <c r="CP84" s="294" t="str">
        <f ca="true">+IF(OFFSET('Sanitation Data'!$E$28,0,10*ROW('Sanitation Data'!E78))="","",OFFSET('Sanitation Data'!$E$28,0,10*ROW('Sanitation Data'!E78)))</f>
        <v/>
      </c>
      <c r="CQ84" s="294" t="str">
        <f ca="true">+IF(OFFSET('Sanitation Data'!$E$29,0,10*ROW('Sanitation Data'!E78))="","",OFFSET('Sanitation Data'!$E$29,0,10*ROW('Sanitation Data'!E78)))</f>
        <v/>
      </c>
      <c r="CR84" s="294" t="str">
        <f ca="true">+IF(OFFSET('Sanitation Data'!$E$30,0,10*ROW('Sanitation Data'!E78))="","",OFFSET('Sanitation Data'!$E$30,0,10*ROW('Sanitation Data'!E78)))</f>
        <v/>
      </c>
      <c r="CS84" s="294" t="str">
        <f ca="true">+IF(OFFSET('Sanitation Data'!$E$31,0,10*ROW('Sanitation Data'!E78))="","",OFFSET('Sanitation Data'!$E$31,0,10*ROW('Sanitation Data'!E78)))</f>
        <v/>
      </c>
      <c r="CT84" s="294" t="str">
        <f ca="true">+IF(OFFSET('Sanitation Data'!$E$32,0,10*ROW('Sanitation Data'!E78))="","",OFFSET('Sanitation Data'!$E$32,0,10*ROW('Sanitation Data'!E78)))</f>
        <v/>
      </c>
      <c r="CU84" s="294" t="str">
        <f ca="true">+IF(OFFSET('Sanitation Data'!$F$28,0,10*ROW('Sanitation Data'!F78))="","",OFFSET('Sanitation Data'!$F$28,0,10*ROW('Sanitation Data'!F78)))</f>
        <v/>
      </c>
      <c r="CV84" s="294" t="str">
        <f ca="true">+IF(OFFSET('Sanitation Data'!$F$29,0,10*ROW('Sanitation Data'!F78))="","",OFFSET('Sanitation Data'!$F$29,0,10*ROW('Sanitation Data'!F78)))</f>
        <v/>
      </c>
      <c r="CW84" s="294" t="str">
        <f ca="true">+IF(OFFSET('Sanitation Data'!$F$30,0,10*ROW('Sanitation Data'!F78))="","",OFFSET('Sanitation Data'!$F$30,0,10*ROW('Sanitation Data'!F78)))</f>
        <v/>
      </c>
      <c r="CX84" s="294" t="str">
        <f ca="true">+IF(OFFSET('Sanitation Data'!$F$31,0,10*ROW('Sanitation Data'!F78))="","",OFFSET('Sanitation Data'!$F$31,0,10*ROW('Sanitation Data'!F78)))</f>
        <v/>
      </c>
      <c r="CY84" s="294" t="str">
        <f ca="true">+IF(OFFSET('Sanitation Data'!$F$32,0,10*ROW('Sanitation Data'!F78))="","",OFFSET('Sanitation Data'!$F$32,0,10*ROW('Sanitation Data'!F78)))</f>
        <v/>
      </c>
      <c r="CZ84" s="294" t="str">
        <f ca="true">+IF(OFFSET('Sanitation Data'!$G$28,0,10*ROW('Sanitation Data'!G78))="","",OFFSET('Sanitation Data'!$G$28,0,10*ROW('Sanitation Data'!G78)))</f>
        <v/>
      </c>
      <c r="DA84" s="294" t="str">
        <f ca="true">+IF(OFFSET('Sanitation Data'!$G$29,0,10*ROW('Sanitation Data'!G78))="","",OFFSET('Sanitation Data'!$G$29,0,10*ROW('Sanitation Data'!G78)))</f>
        <v/>
      </c>
      <c r="DB84" s="294" t="str">
        <f ca="true">+IF(OFFSET('Sanitation Data'!$G$30,0,10*ROW('Sanitation Data'!G78))="","",OFFSET('Sanitation Data'!$G$30,0,10*ROW('Sanitation Data'!G78)))</f>
        <v/>
      </c>
      <c r="DC84" s="294" t="str">
        <f ca="true">+IF(OFFSET('Sanitation Data'!$G$31,0,10*ROW('Sanitation Data'!G78))="","",OFFSET('Sanitation Data'!$G$31,0,10*ROW('Sanitation Data'!G78)))</f>
        <v/>
      </c>
      <c r="DD84" s="294" t="str">
        <f ca="true">+IF(OFFSET('Sanitation Data'!$G$32,0,10*ROW('Sanitation Data'!G78))="","",OFFSET('Sanitation Data'!$G$32,0,10*ROW('Sanitation Data'!G78)))</f>
        <v/>
      </c>
      <c r="DE84" s="294" t="str">
        <f ca="true">+IF(OFFSET('Sanitation Data'!$H$28,0,10*ROW('Sanitation Data'!H78))="","",OFFSET('Sanitation Data'!$H$28,0,10*ROW('Sanitation Data'!H78)))</f>
        <v/>
      </c>
      <c r="DF84" s="294" t="str">
        <f ca="true">+IF(OFFSET('Sanitation Data'!$H$29,0,10*ROW('Sanitation Data'!H78))="","",OFFSET('Sanitation Data'!$H$29,0,10*ROW('Sanitation Data'!H78)))</f>
        <v/>
      </c>
      <c r="DG84" s="294" t="str">
        <f ca="true">+IF(OFFSET('Sanitation Data'!$H$30,0,10*ROW('Sanitation Data'!H78))="","",OFFSET('Sanitation Data'!$H$30,0,10*ROW('Sanitation Data'!H78)))</f>
        <v/>
      </c>
      <c r="DH84" s="294" t="str">
        <f ca="true">+IF(OFFSET('Sanitation Data'!$H$31,0,10*ROW('Sanitation Data'!H78))="","",OFFSET('Sanitation Data'!$H$31,0,10*ROW('Sanitation Data'!H78)))</f>
        <v/>
      </c>
      <c r="DI84" s="294" t="str">
        <f ca="true">+IF(OFFSET('Sanitation Data'!$H$32,0,10*ROW('Sanitation Data'!H78))="","",OFFSET('Sanitation Data'!$H$32,0,10*ROW('Sanitation Data'!H78)))</f>
        <v/>
      </c>
      <c r="DJ84" s="294" t="str">
        <f ca="true">+IF(OFFSET('Sanitation Data'!$I$28,0,10*ROW('Sanitation Data'!I78))="","",OFFSET('Sanitation Data'!$I$28,0,10*ROW('Sanitation Data'!I78)))</f>
        <v/>
      </c>
      <c r="DK84" s="294" t="str">
        <f ca="true">+IF(OFFSET('Sanitation Data'!$I$29,0,10*ROW('Sanitation Data'!I78))="","",OFFSET('Sanitation Data'!$I$29,0,10*ROW('Sanitation Data'!I78)))</f>
        <v/>
      </c>
      <c r="DL84" s="294" t="str">
        <f ca="true">+IF(OFFSET('Sanitation Data'!$I$30,0,10*ROW('Sanitation Data'!I78))="","",OFFSET('Sanitation Data'!$I$30,0,10*ROW('Sanitation Data'!I78)))</f>
        <v/>
      </c>
      <c r="DM84" s="294" t="str">
        <f ca="true">+IF(OFFSET('Sanitation Data'!$I$31,0,10*ROW('Sanitation Data'!I78))="","",OFFSET('Sanitation Data'!$I$31,0,10*ROW('Sanitation Data'!I78)))</f>
        <v/>
      </c>
      <c r="DN84" s="294" t="str">
        <f ca="true">+IF(OFFSET('Sanitation Data'!$I$32,0,10*ROW('Sanitation Data'!I78))="","",OFFSET('Sanitation Data'!$I$32,0,10*ROW('Sanitation Data'!I78)))</f>
        <v/>
      </c>
      <c r="DO84" s="294" t="str">
        <f ca="true">+IF(OFFSET('Hygiene Data'!$D$11,0,10*ROW('Hygiene Data'!D78))="","",OFFSET('Hygiene Data'!$D$11,0,10*ROW('Hygiene Data'!D78)))</f>
        <v/>
      </c>
      <c r="DP84" s="294" t="str">
        <f ca="true">+IF(OFFSET('Hygiene Data'!$D$12,0,10*ROW('Hygiene Data'!D78))="","",OFFSET('Hygiene Data'!$D$12,0,10*ROW('Hygiene Data'!D78)))</f>
        <v/>
      </c>
      <c r="DQ84" s="294" t="str">
        <f ca="true">+IF(OFFSET('Hygiene Data'!$D$13,0,10*ROW('Hygiene Data'!D78))="","",OFFSET('Hygiene Data'!$D$13,0,10*ROW('Hygiene Data'!D78)))</f>
        <v/>
      </c>
      <c r="DR84" s="294" t="str">
        <f ca="true">+IF(OFFSET('Hygiene Data'!$E$11,0,10*ROW('Hygiene Data'!E78))="","",OFFSET('Hygiene Data'!$E$11,0,10*ROW('Hygiene Data'!E78)))</f>
        <v/>
      </c>
      <c r="DS84" s="294" t="str">
        <f ca="true">+IF(OFFSET('Hygiene Data'!$E$12,0,10*ROW('Hygiene Data'!E78))="","",OFFSET('Hygiene Data'!$E$12,0,10*ROW('Hygiene Data'!E78)))</f>
        <v/>
      </c>
      <c r="DT84" s="294" t="str">
        <f ca="true">+IF(OFFSET('Hygiene Data'!$E$13,0,10*ROW('Hygiene Data'!E78))="","",OFFSET('Hygiene Data'!$E$13,0,10*ROW('Hygiene Data'!E78)))</f>
        <v/>
      </c>
      <c r="DU84" s="294" t="str">
        <f ca="true">+IF(OFFSET('Hygiene Data'!$F$11,0,10*ROW('Hygiene Data'!F78))="","",OFFSET('Hygiene Data'!$F$11,0,10*ROW('Hygiene Data'!F78)))</f>
        <v/>
      </c>
      <c r="DV84" s="294" t="str">
        <f ca="true">+IF(OFFSET('Hygiene Data'!$F$12,0,10*ROW('Hygiene Data'!F78))="","",OFFSET('Hygiene Data'!$F$12,0,10*ROW('Hygiene Data'!F78)))</f>
        <v/>
      </c>
      <c r="DW84" s="294" t="str">
        <f ca="true">+IF(OFFSET('Hygiene Data'!$F$13,0,10*ROW('Hygiene Data'!F78))="","",OFFSET('Hygiene Data'!$F$13,0,10*ROW('Hygiene Data'!F78)))</f>
        <v/>
      </c>
      <c r="DX84" s="294" t="str">
        <f ca="true">+IF(OFFSET('Hygiene Data'!$G$11,0,10*ROW('Hygiene Data'!G78))="","",OFFSET('Hygiene Data'!$G$11,0,10*ROW('Hygiene Data'!G78)))</f>
        <v/>
      </c>
      <c r="DY84" s="294" t="str">
        <f ca="true">+IF(OFFSET('Hygiene Data'!$G$12,0,10*ROW('Hygiene Data'!G78))="","",OFFSET('Hygiene Data'!$G$12,0,10*ROW('Hygiene Data'!G78)))</f>
        <v/>
      </c>
      <c r="DZ84" s="294" t="str">
        <f ca="true">+IF(OFFSET('Hygiene Data'!$G$13,0,10*ROW('Hygiene Data'!G78))="","",OFFSET('Hygiene Data'!$G$13,0,10*ROW('Hygiene Data'!G78)))</f>
        <v/>
      </c>
      <c r="EA84" s="294" t="str">
        <f ca="true">+IF(OFFSET('Hygiene Data'!$H$11,0,10*ROW('Hygiene Data'!H78))="","",OFFSET('Hygiene Data'!$H$11,0,10*ROW('Hygiene Data'!H78)))</f>
        <v/>
      </c>
      <c r="EB84" s="294" t="str">
        <f ca="true">+IF(OFFSET('Hygiene Data'!$H$12,0,10*ROW('Hygiene Data'!H78))="","",OFFSET('Hygiene Data'!$H$12,0,10*ROW('Hygiene Data'!H78)))</f>
        <v/>
      </c>
      <c r="EC84" s="294" t="str">
        <f ca="true">+IF(OFFSET('Hygiene Data'!$H$13,0,10*ROW('Hygiene Data'!H78))="","",OFFSET('Hygiene Data'!$H$13,0,10*ROW('Hygiene Data'!H78)))</f>
        <v/>
      </c>
      <c r="ED84" s="294" t="str">
        <f ca="true">+IF(OFFSET('Hygiene Data'!$I$11,0,10*ROW('Hygiene Data'!I78))="","",OFFSET('Hygiene Data'!$I$11,0,10*ROW('Hygiene Data'!I78)))</f>
        <v/>
      </c>
      <c r="EE84" s="294" t="str">
        <f ca="true">+IF(OFFSET('Hygiene Data'!$I$12,0,10*ROW('Hygiene Data'!I78))="","",OFFSET('Hygiene Data'!$I$12,0,10*ROW('Hygiene Data'!I78)))</f>
        <v/>
      </c>
      <c r="EF84" s="294"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50" t="str">
        <f t="shared" ca="true" si="1"/>
        <v/>
      </c>
      <c r="D85" s="98"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8"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8"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8"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8"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8"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8"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8"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8"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8"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8"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8"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8"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8"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8"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8"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8"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8"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9"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9"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9"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9"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9"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9"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9"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9"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9"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9"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9"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9"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9"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9"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9"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9"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9"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9"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9"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9"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9"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9"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9"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9"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9"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9"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9"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9"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9"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9"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0"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0"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0"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0"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0"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0"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0"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0"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0"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0"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0"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0"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0"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0"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0"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0"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0"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0"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4"/>
      <c r="BS85" s="294" t="str">
        <f ca="true">+IF(OFFSET('Water Data'!$D$27,0,10*ROW('Water Data'!D79))="","",OFFSET('Water Data'!$D$27,0,10*ROW('Water Data'!D79)))</f>
        <v/>
      </c>
      <c r="BT85" s="294" t="str">
        <f ca="true">+IF(OFFSET('Water Data'!$D$28,0,10*ROW('Water Data'!D79))="","",OFFSET('Water Data'!$D$28,0,10*ROW('Water Data'!D79)))</f>
        <v/>
      </c>
      <c r="BU85" s="294" t="str">
        <f ca="true">+IF(OFFSET('Water Data'!$D$29,0,10*ROW('Water Data'!D79))="","",OFFSET('Water Data'!$D$29,0,10*ROW('Water Data'!D79)))</f>
        <v/>
      </c>
      <c r="BV85" s="294" t="str">
        <f ca="true">+IF(OFFSET('Water Data'!$E$27,0,10*ROW('Water Data'!E79))="","",OFFSET('Water Data'!$E$27,0,10*ROW('Water Data'!E79)))</f>
        <v/>
      </c>
      <c r="BW85" s="294" t="str">
        <f ca="true">+IF(OFFSET('Water Data'!$E$28,0,10*ROW('Water Data'!E79))="","",OFFSET('Water Data'!$E$28,0,10*ROW('Water Data'!E79)))</f>
        <v/>
      </c>
      <c r="BX85" s="294" t="str">
        <f ca="true">+IF(OFFSET('Water Data'!$E$29,0,10*ROW('Water Data'!E79))="","",OFFSET('Water Data'!$E$29,0,10*ROW('Water Data'!E79)))</f>
        <v/>
      </c>
      <c r="BY85" s="294" t="str">
        <f ca="true">+IF(OFFSET('Water Data'!$F$27,0,10*ROW('Water Data'!F79))="","",OFFSET('Water Data'!$F$27,0,10*ROW('Water Data'!F79)))</f>
        <v/>
      </c>
      <c r="BZ85" s="294" t="str">
        <f ca="true">+IF(OFFSET('Water Data'!$F$28,0,10*ROW('Water Data'!F79))="","",OFFSET('Water Data'!$F$28,0,10*ROW('Water Data'!F79)))</f>
        <v/>
      </c>
      <c r="CA85" s="294" t="str">
        <f ca="true">+IF(OFFSET('Water Data'!$F$29,0,10*ROW('Water Data'!F79))="","",OFFSET('Water Data'!$F$29,0,10*ROW('Water Data'!F79)))</f>
        <v/>
      </c>
      <c r="CB85" s="294" t="str">
        <f ca="true">+IF(OFFSET('Water Data'!$G$27,0,10*ROW('Water Data'!G79))="","",OFFSET('Water Data'!$G$27,0,10*ROW('Water Data'!G79)))</f>
        <v/>
      </c>
      <c r="CC85" s="294" t="str">
        <f ca="true">+IF(OFFSET('Water Data'!$G$28,0,10*ROW('Water Data'!G79))="","",OFFSET('Water Data'!$G$28,0,10*ROW('Water Data'!G79)))</f>
        <v/>
      </c>
      <c r="CD85" s="294" t="str">
        <f ca="true">+IF(OFFSET('Water Data'!$G$29,0,10*ROW('Water Data'!G79))="","",OFFSET('Water Data'!$G$29,0,10*ROW('Water Data'!G79)))</f>
        <v/>
      </c>
      <c r="CE85" s="294" t="str">
        <f ca="true">+IF(OFFSET('Water Data'!$H$27,0,10*ROW('Water Data'!H79))="","",OFFSET('Water Data'!$H$27,0,10*ROW('Water Data'!H79)))</f>
        <v/>
      </c>
      <c r="CF85" s="294" t="str">
        <f ca="true">+IF(OFFSET('Water Data'!$H$28,0,10*ROW('Water Data'!H79))="","",OFFSET('Water Data'!$H$28,0,10*ROW('Water Data'!H79)))</f>
        <v/>
      </c>
      <c r="CG85" s="294" t="str">
        <f ca="true">+IF(OFFSET('Water Data'!$H$29,0,10*ROW('Water Data'!H79))="","",OFFSET('Water Data'!$H$29,0,10*ROW('Water Data'!H79)))</f>
        <v/>
      </c>
      <c r="CH85" s="294" t="str">
        <f ca="true">+IF(OFFSET('Water Data'!$I$27,0,10*ROW('Water Data'!I79))="","",OFFSET('Water Data'!$I$27,0,10*ROW('Water Data'!I79)))</f>
        <v/>
      </c>
      <c r="CI85" s="294" t="str">
        <f ca="true">+IF(OFFSET('Water Data'!$I$28,0,10*ROW('Water Data'!I79))="","",OFFSET('Water Data'!$I$28,0,10*ROW('Water Data'!I79)))</f>
        <v/>
      </c>
      <c r="CJ85" s="294" t="str">
        <f ca="true">+IF(OFFSET('Water Data'!$I$29,0,10*ROW('Water Data'!I79))="","",OFFSET('Water Data'!$I$29,0,10*ROW('Water Data'!I79)))</f>
        <v/>
      </c>
      <c r="CK85" s="294" t="str">
        <f ca="true">+IF(OFFSET('Sanitation Data'!$D$28,0,10*ROW('Sanitation Data'!D79))="","",OFFSET('Sanitation Data'!$D$28,0,10*ROW('Sanitation Data'!D79)))</f>
        <v/>
      </c>
      <c r="CL85" s="294" t="str">
        <f ca="true">+IF(OFFSET('Sanitation Data'!$D$29,0,10*ROW('Sanitation Data'!D79))="","",OFFSET('Sanitation Data'!$D$29,0,10*ROW('Sanitation Data'!D79)))</f>
        <v/>
      </c>
      <c r="CM85" s="294" t="str">
        <f ca="true">+IF(OFFSET('Sanitation Data'!$D$30,0,10*ROW('Sanitation Data'!D79))="","",OFFSET('Sanitation Data'!$D$30,0,10*ROW('Sanitation Data'!D79)))</f>
        <v/>
      </c>
      <c r="CN85" s="294" t="str">
        <f ca="true">+IF(OFFSET('Sanitation Data'!$D$31,0,10*ROW('Sanitation Data'!D79))="","",OFFSET('Sanitation Data'!$D$31,0,10*ROW('Sanitation Data'!D79)))</f>
        <v/>
      </c>
      <c r="CO85" s="294" t="str">
        <f ca="true">+IF(OFFSET('Sanitation Data'!$D$32,0,10*ROW('Sanitation Data'!D79))="","",OFFSET('Sanitation Data'!$D$32,0,10*ROW('Sanitation Data'!D79)))</f>
        <v/>
      </c>
      <c r="CP85" s="294" t="str">
        <f ca="true">+IF(OFFSET('Sanitation Data'!$E$28,0,10*ROW('Sanitation Data'!E79))="","",OFFSET('Sanitation Data'!$E$28,0,10*ROW('Sanitation Data'!E79)))</f>
        <v/>
      </c>
      <c r="CQ85" s="294" t="str">
        <f ca="true">+IF(OFFSET('Sanitation Data'!$E$29,0,10*ROW('Sanitation Data'!E79))="","",OFFSET('Sanitation Data'!$E$29,0,10*ROW('Sanitation Data'!E79)))</f>
        <v/>
      </c>
      <c r="CR85" s="294" t="str">
        <f ca="true">+IF(OFFSET('Sanitation Data'!$E$30,0,10*ROW('Sanitation Data'!E79))="","",OFFSET('Sanitation Data'!$E$30,0,10*ROW('Sanitation Data'!E79)))</f>
        <v/>
      </c>
      <c r="CS85" s="294" t="str">
        <f ca="true">+IF(OFFSET('Sanitation Data'!$E$31,0,10*ROW('Sanitation Data'!E79))="","",OFFSET('Sanitation Data'!$E$31,0,10*ROW('Sanitation Data'!E79)))</f>
        <v/>
      </c>
      <c r="CT85" s="294" t="str">
        <f ca="true">+IF(OFFSET('Sanitation Data'!$E$32,0,10*ROW('Sanitation Data'!E79))="","",OFFSET('Sanitation Data'!$E$32,0,10*ROW('Sanitation Data'!E79)))</f>
        <v/>
      </c>
      <c r="CU85" s="294" t="str">
        <f ca="true">+IF(OFFSET('Sanitation Data'!$F$28,0,10*ROW('Sanitation Data'!F79))="","",OFFSET('Sanitation Data'!$F$28,0,10*ROW('Sanitation Data'!F79)))</f>
        <v/>
      </c>
      <c r="CV85" s="294" t="str">
        <f ca="true">+IF(OFFSET('Sanitation Data'!$F$29,0,10*ROW('Sanitation Data'!F79))="","",OFFSET('Sanitation Data'!$F$29,0,10*ROW('Sanitation Data'!F79)))</f>
        <v/>
      </c>
      <c r="CW85" s="294" t="str">
        <f ca="true">+IF(OFFSET('Sanitation Data'!$F$30,0,10*ROW('Sanitation Data'!F79))="","",OFFSET('Sanitation Data'!$F$30,0,10*ROW('Sanitation Data'!F79)))</f>
        <v/>
      </c>
      <c r="CX85" s="294" t="str">
        <f ca="true">+IF(OFFSET('Sanitation Data'!$F$31,0,10*ROW('Sanitation Data'!F79))="","",OFFSET('Sanitation Data'!$F$31,0,10*ROW('Sanitation Data'!F79)))</f>
        <v/>
      </c>
      <c r="CY85" s="294" t="str">
        <f ca="true">+IF(OFFSET('Sanitation Data'!$F$32,0,10*ROW('Sanitation Data'!F79))="","",OFFSET('Sanitation Data'!$F$32,0,10*ROW('Sanitation Data'!F79)))</f>
        <v/>
      </c>
      <c r="CZ85" s="294" t="str">
        <f ca="true">+IF(OFFSET('Sanitation Data'!$G$28,0,10*ROW('Sanitation Data'!G79))="","",OFFSET('Sanitation Data'!$G$28,0,10*ROW('Sanitation Data'!G79)))</f>
        <v/>
      </c>
      <c r="DA85" s="294" t="str">
        <f ca="true">+IF(OFFSET('Sanitation Data'!$G$29,0,10*ROW('Sanitation Data'!G79))="","",OFFSET('Sanitation Data'!$G$29,0,10*ROW('Sanitation Data'!G79)))</f>
        <v/>
      </c>
      <c r="DB85" s="294" t="str">
        <f ca="true">+IF(OFFSET('Sanitation Data'!$G$30,0,10*ROW('Sanitation Data'!G79))="","",OFFSET('Sanitation Data'!$G$30,0,10*ROW('Sanitation Data'!G79)))</f>
        <v/>
      </c>
      <c r="DC85" s="294" t="str">
        <f ca="true">+IF(OFFSET('Sanitation Data'!$G$31,0,10*ROW('Sanitation Data'!G79))="","",OFFSET('Sanitation Data'!$G$31,0,10*ROW('Sanitation Data'!G79)))</f>
        <v/>
      </c>
      <c r="DD85" s="294" t="str">
        <f ca="true">+IF(OFFSET('Sanitation Data'!$G$32,0,10*ROW('Sanitation Data'!G79))="","",OFFSET('Sanitation Data'!$G$32,0,10*ROW('Sanitation Data'!G79)))</f>
        <v/>
      </c>
      <c r="DE85" s="294" t="str">
        <f ca="true">+IF(OFFSET('Sanitation Data'!$H$28,0,10*ROW('Sanitation Data'!H79))="","",OFFSET('Sanitation Data'!$H$28,0,10*ROW('Sanitation Data'!H79)))</f>
        <v/>
      </c>
      <c r="DF85" s="294" t="str">
        <f ca="true">+IF(OFFSET('Sanitation Data'!$H$29,0,10*ROW('Sanitation Data'!H79))="","",OFFSET('Sanitation Data'!$H$29,0,10*ROW('Sanitation Data'!H79)))</f>
        <v/>
      </c>
      <c r="DG85" s="294" t="str">
        <f ca="true">+IF(OFFSET('Sanitation Data'!$H$30,0,10*ROW('Sanitation Data'!H79))="","",OFFSET('Sanitation Data'!$H$30,0,10*ROW('Sanitation Data'!H79)))</f>
        <v/>
      </c>
      <c r="DH85" s="294" t="str">
        <f ca="true">+IF(OFFSET('Sanitation Data'!$H$31,0,10*ROW('Sanitation Data'!H79))="","",OFFSET('Sanitation Data'!$H$31,0,10*ROW('Sanitation Data'!H79)))</f>
        <v/>
      </c>
      <c r="DI85" s="294" t="str">
        <f ca="true">+IF(OFFSET('Sanitation Data'!$H$32,0,10*ROW('Sanitation Data'!H79))="","",OFFSET('Sanitation Data'!$H$32,0,10*ROW('Sanitation Data'!H79)))</f>
        <v/>
      </c>
      <c r="DJ85" s="294" t="str">
        <f ca="true">+IF(OFFSET('Sanitation Data'!$I$28,0,10*ROW('Sanitation Data'!I79))="","",OFFSET('Sanitation Data'!$I$28,0,10*ROW('Sanitation Data'!I79)))</f>
        <v/>
      </c>
      <c r="DK85" s="294" t="str">
        <f ca="true">+IF(OFFSET('Sanitation Data'!$I$29,0,10*ROW('Sanitation Data'!I79))="","",OFFSET('Sanitation Data'!$I$29,0,10*ROW('Sanitation Data'!I79)))</f>
        <v/>
      </c>
      <c r="DL85" s="294" t="str">
        <f ca="true">+IF(OFFSET('Sanitation Data'!$I$30,0,10*ROW('Sanitation Data'!I79))="","",OFFSET('Sanitation Data'!$I$30,0,10*ROW('Sanitation Data'!I79)))</f>
        <v/>
      </c>
      <c r="DM85" s="294" t="str">
        <f ca="true">+IF(OFFSET('Sanitation Data'!$I$31,0,10*ROW('Sanitation Data'!I79))="","",OFFSET('Sanitation Data'!$I$31,0,10*ROW('Sanitation Data'!I79)))</f>
        <v/>
      </c>
      <c r="DN85" s="294" t="str">
        <f ca="true">+IF(OFFSET('Sanitation Data'!$I$32,0,10*ROW('Sanitation Data'!I79))="","",OFFSET('Sanitation Data'!$I$32,0,10*ROW('Sanitation Data'!I79)))</f>
        <v/>
      </c>
      <c r="DO85" s="294" t="str">
        <f ca="true">+IF(OFFSET('Hygiene Data'!$D$11,0,10*ROW('Hygiene Data'!D79))="","",OFFSET('Hygiene Data'!$D$11,0,10*ROW('Hygiene Data'!D79)))</f>
        <v/>
      </c>
      <c r="DP85" s="294" t="str">
        <f ca="true">+IF(OFFSET('Hygiene Data'!$D$12,0,10*ROW('Hygiene Data'!D79))="","",OFFSET('Hygiene Data'!$D$12,0,10*ROW('Hygiene Data'!D79)))</f>
        <v/>
      </c>
      <c r="DQ85" s="294" t="str">
        <f ca="true">+IF(OFFSET('Hygiene Data'!$D$13,0,10*ROW('Hygiene Data'!D79))="","",OFFSET('Hygiene Data'!$D$13,0,10*ROW('Hygiene Data'!D79)))</f>
        <v/>
      </c>
      <c r="DR85" s="294" t="str">
        <f ca="true">+IF(OFFSET('Hygiene Data'!$E$11,0,10*ROW('Hygiene Data'!E79))="","",OFFSET('Hygiene Data'!$E$11,0,10*ROW('Hygiene Data'!E79)))</f>
        <v/>
      </c>
      <c r="DS85" s="294" t="str">
        <f ca="true">+IF(OFFSET('Hygiene Data'!$E$12,0,10*ROW('Hygiene Data'!E79))="","",OFFSET('Hygiene Data'!$E$12,0,10*ROW('Hygiene Data'!E79)))</f>
        <v/>
      </c>
      <c r="DT85" s="294" t="str">
        <f ca="true">+IF(OFFSET('Hygiene Data'!$E$13,0,10*ROW('Hygiene Data'!E79))="","",OFFSET('Hygiene Data'!$E$13,0,10*ROW('Hygiene Data'!E79)))</f>
        <v/>
      </c>
      <c r="DU85" s="294" t="str">
        <f ca="true">+IF(OFFSET('Hygiene Data'!$F$11,0,10*ROW('Hygiene Data'!F79))="","",OFFSET('Hygiene Data'!$F$11,0,10*ROW('Hygiene Data'!F79)))</f>
        <v/>
      </c>
      <c r="DV85" s="294" t="str">
        <f ca="true">+IF(OFFSET('Hygiene Data'!$F$12,0,10*ROW('Hygiene Data'!F79))="","",OFFSET('Hygiene Data'!$F$12,0,10*ROW('Hygiene Data'!F79)))</f>
        <v/>
      </c>
      <c r="DW85" s="294" t="str">
        <f ca="true">+IF(OFFSET('Hygiene Data'!$F$13,0,10*ROW('Hygiene Data'!F79))="","",OFFSET('Hygiene Data'!$F$13,0,10*ROW('Hygiene Data'!F79)))</f>
        <v/>
      </c>
      <c r="DX85" s="294" t="str">
        <f ca="true">+IF(OFFSET('Hygiene Data'!$G$11,0,10*ROW('Hygiene Data'!G79))="","",OFFSET('Hygiene Data'!$G$11,0,10*ROW('Hygiene Data'!G79)))</f>
        <v/>
      </c>
      <c r="DY85" s="294" t="str">
        <f ca="true">+IF(OFFSET('Hygiene Data'!$G$12,0,10*ROW('Hygiene Data'!G79))="","",OFFSET('Hygiene Data'!$G$12,0,10*ROW('Hygiene Data'!G79)))</f>
        <v/>
      </c>
      <c r="DZ85" s="294" t="str">
        <f ca="true">+IF(OFFSET('Hygiene Data'!$G$13,0,10*ROW('Hygiene Data'!G79))="","",OFFSET('Hygiene Data'!$G$13,0,10*ROW('Hygiene Data'!G79)))</f>
        <v/>
      </c>
      <c r="EA85" s="294" t="str">
        <f ca="true">+IF(OFFSET('Hygiene Data'!$H$11,0,10*ROW('Hygiene Data'!H79))="","",OFFSET('Hygiene Data'!$H$11,0,10*ROW('Hygiene Data'!H79)))</f>
        <v/>
      </c>
      <c r="EB85" s="294" t="str">
        <f ca="true">+IF(OFFSET('Hygiene Data'!$H$12,0,10*ROW('Hygiene Data'!H79))="","",OFFSET('Hygiene Data'!$H$12,0,10*ROW('Hygiene Data'!H79)))</f>
        <v/>
      </c>
      <c r="EC85" s="294" t="str">
        <f ca="true">+IF(OFFSET('Hygiene Data'!$H$13,0,10*ROW('Hygiene Data'!H79))="","",OFFSET('Hygiene Data'!$H$13,0,10*ROW('Hygiene Data'!H79)))</f>
        <v/>
      </c>
      <c r="ED85" s="294" t="str">
        <f ca="true">+IF(OFFSET('Hygiene Data'!$I$11,0,10*ROW('Hygiene Data'!I79))="","",OFFSET('Hygiene Data'!$I$11,0,10*ROW('Hygiene Data'!I79)))</f>
        <v/>
      </c>
      <c r="EE85" s="294" t="str">
        <f ca="true">+IF(OFFSET('Hygiene Data'!$I$12,0,10*ROW('Hygiene Data'!I79))="","",OFFSET('Hygiene Data'!$I$12,0,10*ROW('Hygiene Data'!I79)))</f>
        <v/>
      </c>
      <c r="EF85" s="294"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50" t="str">
        <f t="shared" ca="true" si="1"/>
        <v/>
      </c>
      <c r="D86" s="98"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8"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8"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8"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8"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8"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8"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8"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8"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8"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8"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8"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8"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8"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8"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8"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8"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8"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9"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9"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9"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9"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9"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9"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9"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9"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9"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9"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9"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9"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9"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9"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9"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9"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9"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9"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9"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9"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9"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9"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9"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9"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9"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9"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9"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9"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9"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9"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0"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0"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0"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0"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0"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0"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0"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0"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0"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0"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0"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0"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0"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0"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0"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0"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0"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0"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4"/>
      <c r="BS86" s="294" t="str">
        <f ca="true">+IF(OFFSET('Water Data'!$D$27,0,10*ROW('Water Data'!D80))="","",OFFSET('Water Data'!$D$27,0,10*ROW('Water Data'!D80)))</f>
        <v/>
      </c>
      <c r="BT86" s="294" t="str">
        <f ca="true">+IF(OFFSET('Water Data'!$D$28,0,10*ROW('Water Data'!D80))="","",OFFSET('Water Data'!$D$28,0,10*ROW('Water Data'!D80)))</f>
        <v/>
      </c>
      <c r="BU86" s="294" t="str">
        <f ca="true">+IF(OFFSET('Water Data'!$D$29,0,10*ROW('Water Data'!D80))="","",OFFSET('Water Data'!$D$29,0,10*ROW('Water Data'!D80)))</f>
        <v/>
      </c>
      <c r="BV86" s="294" t="str">
        <f ca="true">+IF(OFFSET('Water Data'!$E$27,0,10*ROW('Water Data'!E80))="","",OFFSET('Water Data'!$E$27,0,10*ROW('Water Data'!E80)))</f>
        <v/>
      </c>
      <c r="BW86" s="294" t="str">
        <f ca="true">+IF(OFFSET('Water Data'!$E$28,0,10*ROW('Water Data'!E80))="","",OFFSET('Water Data'!$E$28,0,10*ROW('Water Data'!E80)))</f>
        <v/>
      </c>
      <c r="BX86" s="294" t="str">
        <f ca="true">+IF(OFFSET('Water Data'!$E$29,0,10*ROW('Water Data'!E80))="","",OFFSET('Water Data'!$E$29,0,10*ROW('Water Data'!E80)))</f>
        <v/>
      </c>
      <c r="BY86" s="294" t="str">
        <f ca="true">+IF(OFFSET('Water Data'!$F$27,0,10*ROW('Water Data'!F80))="","",OFFSET('Water Data'!$F$27,0,10*ROW('Water Data'!F80)))</f>
        <v/>
      </c>
      <c r="BZ86" s="294" t="str">
        <f ca="true">+IF(OFFSET('Water Data'!$F$28,0,10*ROW('Water Data'!F80))="","",OFFSET('Water Data'!$F$28,0,10*ROW('Water Data'!F80)))</f>
        <v/>
      </c>
      <c r="CA86" s="294" t="str">
        <f ca="true">+IF(OFFSET('Water Data'!$F$29,0,10*ROW('Water Data'!F80))="","",OFFSET('Water Data'!$F$29,0,10*ROW('Water Data'!F80)))</f>
        <v/>
      </c>
      <c r="CB86" s="294" t="str">
        <f ca="true">+IF(OFFSET('Water Data'!$G$27,0,10*ROW('Water Data'!G80))="","",OFFSET('Water Data'!$G$27,0,10*ROW('Water Data'!G80)))</f>
        <v/>
      </c>
      <c r="CC86" s="294" t="str">
        <f ca="true">+IF(OFFSET('Water Data'!$G$28,0,10*ROW('Water Data'!G80))="","",OFFSET('Water Data'!$G$28,0,10*ROW('Water Data'!G80)))</f>
        <v/>
      </c>
      <c r="CD86" s="294" t="str">
        <f ca="true">+IF(OFFSET('Water Data'!$G$29,0,10*ROW('Water Data'!G80))="","",OFFSET('Water Data'!$G$29,0,10*ROW('Water Data'!G80)))</f>
        <v/>
      </c>
      <c r="CE86" s="294" t="str">
        <f ca="true">+IF(OFFSET('Water Data'!$H$27,0,10*ROW('Water Data'!H80))="","",OFFSET('Water Data'!$H$27,0,10*ROW('Water Data'!H80)))</f>
        <v/>
      </c>
      <c r="CF86" s="294" t="str">
        <f ca="true">+IF(OFFSET('Water Data'!$H$28,0,10*ROW('Water Data'!H80))="","",OFFSET('Water Data'!$H$28,0,10*ROW('Water Data'!H80)))</f>
        <v/>
      </c>
      <c r="CG86" s="294" t="str">
        <f ca="true">+IF(OFFSET('Water Data'!$H$29,0,10*ROW('Water Data'!H80))="","",OFFSET('Water Data'!$H$29,0,10*ROW('Water Data'!H80)))</f>
        <v/>
      </c>
      <c r="CH86" s="294" t="str">
        <f ca="true">+IF(OFFSET('Water Data'!$I$27,0,10*ROW('Water Data'!I80))="","",OFFSET('Water Data'!$I$27,0,10*ROW('Water Data'!I80)))</f>
        <v/>
      </c>
      <c r="CI86" s="294" t="str">
        <f ca="true">+IF(OFFSET('Water Data'!$I$28,0,10*ROW('Water Data'!I80))="","",OFFSET('Water Data'!$I$28,0,10*ROW('Water Data'!I80)))</f>
        <v/>
      </c>
      <c r="CJ86" s="294" t="str">
        <f ca="true">+IF(OFFSET('Water Data'!$I$29,0,10*ROW('Water Data'!I80))="","",OFFSET('Water Data'!$I$29,0,10*ROW('Water Data'!I80)))</f>
        <v/>
      </c>
      <c r="CK86" s="294" t="str">
        <f ca="true">+IF(OFFSET('Sanitation Data'!$D$28,0,10*ROW('Sanitation Data'!D80))="","",OFFSET('Sanitation Data'!$D$28,0,10*ROW('Sanitation Data'!D80)))</f>
        <v/>
      </c>
      <c r="CL86" s="294" t="str">
        <f ca="true">+IF(OFFSET('Sanitation Data'!$D$29,0,10*ROW('Sanitation Data'!D80))="","",OFFSET('Sanitation Data'!$D$29,0,10*ROW('Sanitation Data'!D80)))</f>
        <v/>
      </c>
      <c r="CM86" s="294" t="str">
        <f ca="true">+IF(OFFSET('Sanitation Data'!$D$30,0,10*ROW('Sanitation Data'!D80))="","",OFFSET('Sanitation Data'!$D$30,0,10*ROW('Sanitation Data'!D80)))</f>
        <v/>
      </c>
      <c r="CN86" s="294" t="str">
        <f ca="true">+IF(OFFSET('Sanitation Data'!$D$31,0,10*ROW('Sanitation Data'!D80))="","",OFFSET('Sanitation Data'!$D$31,0,10*ROW('Sanitation Data'!D80)))</f>
        <v/>
      </c>
      <c r="CO86" s="294" t="str">
        <f ca="true">+IF(OFFSET('Sanitation Data'!$D$32,0,10*ROW('Sanitation Data'!D80))="","",OFFSET('Sanitation Data'!$D$32,0,10*ROW('Sanitation Data'!D80)))</f>
        <v/>
      </c>
      <c r="CP86" s="294" t="str">
        <f ca="true">+IF(OFFSET('Sanitation Data'!$E$28,0,10*ROW('Sanitation Data'!E80))="","",OFFSET('Sanitation Data'!$E$28,0,10*ROW('Sanitation Data'!E80)))</f>
        <v/>
      </c>
      <c r="CQ86" s="294" t="str">
        <f ca="true">+IF(OFFSET('Sanitation Data'!$E$29,0,10*ROW('Sanitation Data'!E80))="","",OFFSET('Sanitation Data'!$E$29,0,10*ROW('Sanitation Data'!E80)))</f>
        <v/>
      </c>
      <c r="CR86" s="294" t="str">
        <f ca="true">+IF(OFFSET('Sanitation Data'!$E$30,0,10*ROW('Sanitation Data'!E80))="","",OFFSET('Sanitation Data'!$E$30,0,10*ROW('Sanitation Data'!E80)))</f>
        <v/>
      </c>
      <c r="CS86" s="294" t="str">
        <f ca="true">+IF(OFFSET('Sanitation Data'!$E$31,0,10*ROW('Sanitation Data'!E80))="","",OFFSET('Sanitation Data'!$E$31,0,10*ROW('Sanitation Data'!E80)))</f>
        <v/>
      </c>
      <c r="CT86" s="294" t="str">
        <f ca="true">+IF(OFFSET('Sanitation Data'!$E$32,0,10*ROW('Sanitation Data'!E80))="","",OFFSET('Sanitation Data'!$E$32,0,10*ROW('Sanitation Data'!E80)))</f>
        <v/>
      </c>
      <c r="CU86" s="294" t="str">
        <f ca="true">+IF(OFFSET('Sanitation Data'!$F$28,0,10*ROW('Sanitation Data'!F80))="","",OFFSET('Sanitation Data'!$F$28,0,10*ROW('Sanitation Data'!F80)))</f>
        <v/>
      </c>
      <c r="CV86" s="294" t="str">
        <f ca="true">+IF(OFFSET('Sanitation Data'!$F$29,0,10*ROW('Sanitation Data'!F80))="","",OFFSET('Sanitation Data'!$F$29,0,10*ROW('Sanitation Data'!F80)))</f>
        <v/>
      </c>
      <c r="CW86" s="294" t="str">
        <f ca="true">+IF(OFFSET('Sanitation Data'!$F$30,0,10*ROW('Sanitation Data'!F80))="","",OFFSET('Sanitation Data'!$F$30,0,10*ROW('Sanitation Data'!F80)))</f>
        <v/>
      </c>
      <c r="CX86" s="294" t="str">
        <f ca="true">+IF(OFFSET('Sanitation Data'!$F$31,0,10*ROW('Sanitation Data'!F80))="","",OFFSET('Sanitation Data'!$F$31,0,10*ROW('Sanitation Data'!F80)))</f>
        <v/>
      </c>
      <c r="CY86" s="294" t="str">
        <f ca="true">+IF(OFFSET('Sanitation Data'!$F$32,0,10*ROW('Sanitation Data'!F80))="","",OFFSET('Sanitation Data'!$F$32,0,10*ROW('Sanitation Data'!F80)))</f>
        <v/>
      </c>
      <c r="CZ86" s="294" t="str">
        <f ca="true">+IF(OFFSET('Sanitation Data'!$G$28,0,10*ROW('Sanitation Data'!G80))="","",OFFSET('Sanitation Data'!$G$28,0,10*ROW('Sanitation Data'!G80)))</f>
        <v/>
      </c>
      <c r="DA86" s="294" t="str">
        <f ca="true">+IF(OFFSET('Sanitation Data'!$G$29,0,10*ROW('Sanitation Data'!G80))="","",OFFSET('Sanitation Data'!$G$29,0,10*ROW('Sanitation Data'!G80)))</f>
        <v/>
      </c>
      <c r="DB86" s="294" t="str">
        <f ca="true">+IF(OFFSET('Sanitation Data'!$G$30,0,10*ROW('Sanitation Data'!G80))="","",OFFSET('Sanitation Data'!$G$30,0,10*ROW('Sanitation Data'!G80)))</f>
        <v/>
      </c>
      <c r="DC86" s="294" t="str">
        <f ca="true">+IF(OFFSET('Sanitation Data'!$G$31,0,10*ROW('Sanitation Data'!G80))="","",OFFSET('Sanitation Data'!$G$31,0,10*ROW('Sanitation Data'!G80)))</f>
        <v/>
      </c>
      <c r="DD86" s="294" t="str">
        <f ca="true">+IF(OFFSET('Sanitation Data'!$G$32,0,10*ROW('Sanitation Data'!G80))="","",OFFSET('Sanitation Data'!$G$32,0,10*ROW('Sanitation Data'!G80)))</f>
        <v/>
      </c>
      <c r="DE86" s="294" t="str">
        <f ca="true">+IF(OFFSET('Sanitation Data'!$H$28,0,10*ROW('Sanitation Data'!H80))="","",OFFSET('Sanitation Data'!$H$28,0,10*ROW('Sanitation Data'!H80)))</f>
        <v/>
      </c>
      <c r="DF86" s="294" t="str">
        <f ca="true">+IF(OFFSET('Sanitation Data'!$H$29,0,10*ROW('Sanitation Data'!H80))="","",OFFSET('Sanitation Data'!$H$29,0,10*ROW('Sanitation Data'!H80)))</f>
        <v/>
      </c>
      <c r="DG86" s="294" t="str">
        <f ca="true">+IF(OFFSET('Sanitation Data'!$H$30,0,10*ROW('Sanitation Data'!H80))="","",OFFSET('Sanitation Data'!$H$30,0,10*ROW('Sanitation Data'!H80)))</f>
        <v/>
      </c>
      <c r="DH86" s="294" t="str">
        <f ca="true">+IF(OFFSET('Sanitation Data'!$H$31,0,10*ROW('Sanitation Data'!H80))="","",OFFSET('Sanitation Data'!$H$31,0,10*ROW('Sanitation Data'!H80)))</f>
        <v/>
      </c>
      <c r="DI86" s="294" t="str">
        <f ca="true">+IF(OFFSET('Sanitation Data'!$H$32,0,10*ROW('Sanitation Data'!H80))="","",OFFSET('Sanitation Data'!$H$32,0,10*ROW('Sanitation Data'!H80)))</f>
        <v/>
      </c>
      <c r="DJ86" s="294" t="str">
        <f ca="true">+IF(OFFSET('Sanitation Data'!$I$28,0,10*ROW('Sanitation Data'!I80))="","",OFFSET('Sanitation Data'!$I$28,0,10*ROW('Sanitation Data'!I80)))</f>
        <v/>
      </c>
      <c r="DK86" s="294" t="str">
        <f ca="true">+IF(OFFSET('Sanitation Data'!$I$29,0,10*ROW('Sanitation Data'!I80))="","",OFFSET('Sanitation Data'!$I$29,0,10*ROW('Sanitation Data'!I80)))</f>
        <v/>
      </c>
      <c r="DL86" s="294" t="str">
        <f ca="true">+IF(OFFSET('Sanitation Data'!$I$30,0,10*ROW('Sanitation Data'!I80))="","",OFFSET('Sanitation Data'!$I$30,0,10*ROW('Sanitation Data'!I80)))</f>
        <v/>
      </c>
      <c r="DM86" s="294" t="str">
        <f ca="true">+IF(OFFSET('Sanitation Data'!$I$31,0,10*ROW('Sanitation Data'!I80))="","",OFFSET('Sanitation Data'!$I$31,0,10*ROW('Sanitation Data'!I80)))</f>
        <v/>
      </c>
      <c r="DN86" s="294" t="str">
        <f ca="true">+IF(OFFSET('Sanitation Data'!$I$32,0,10*ROW('Sanitation Data'!I80))="","",OFFSET('Sanitation Data'!$I$32,0,10*ROW('Sanitation Data'!I80)))</f>
        <v/>
      </c>
      <c r="DO86" s="294" t="str">
        <f ca="true">+IF(OFFSET('Hygiene Data'!$D$11,0,10*ROW('Hygiene Data'!D80))="","",OFFSET('Hygiene Data'!$D$11,0,10*ROW('Hygiene Data'!D80)))</f>
        <v/>
      </c>
      <c r="DP86" s="294" t="str">
        <f ca="true">+IF(OFFSET('Hygiene Data'!$D$12,0,10*ROW('Hygiene Data'!D80))="","",OFFSET('Hygiene Data'!$D$12,0,10*ROW('Hygiene Data'!D80)))</f>
        <v/>
      </c>
      <c r="DQ86" s="294" t="str">
        <f ca="true">+IF(OFFSET('Hygiene Data'!$D$13,0,10*ROW('Hygiene Data'!D80))="","",OFFSET('Hygiene Data'!$D$13,0,10*ROW('Hygiene Data'!D80)))</f>
        <v/>
      </c>
      <c r="DR86" s="294" t="str">
        <f ca="true">+IF(OFFSET('Hygiene Data'!$E$11,0,10*ROW('Hygiene Data'!E80))="","",OFFSET('Hygiene Data'!$E$11,0,10*ROW('Hygiene Data'!E80)))</f>
        <v/>
      </c>
      <c r="DS86" s="294" t="str">
        <f ca="true">+IF(OFFSET('Hygiene Data'!$E$12,0,10*ROW('Hygiene Data'!E80))="","",OFFSET('Hygiene Data'!$E$12,0,10*ROW('Hygiene Data'!E80)))</f>
        <v/>
      </c>
      <c r="DT86" s="294" t="str">
        <f ca="true">+IF(OFFSET('Hygiene Data'!$E$13,0,10*ROW('Hygiene Data'!E80))="","",OFFSET('Hygiene Data'!$E$13,0,10*ROW('Hygiene Data'!E80)))</f>
        <v/>
      </c>
      <c r="DU86" s="294" t="str">
        <f ca="true">+IF(OFFSET('Hygiene Data'!$F$11,0,10*ROW('Hygiene Data'!F80))="","",OFFSET('Hygiene Data'!$F$11,0,10*ROW('Hygiene Data'!F80)))</f>
        <v/>
      </c>
      <c r="DV86" s="294" t="str">
        <f ca="true">+IF(OFFSET('Hygiene Data'!$F$12,0,10*ROW('Hygiene Data'!F80))="","",OFFSET('Hygiene Data'!$F$12,0,10*ROW('Hygiene Data'!F80)))</f>
        <v/>
      </c>
      <c r="DW86" s="294" t="str">
        <f ca="true">+IF(OFFSET('Hygiene Data'!$F$13,0,10*ROW('Hygiene Data'!F80))="","",OFFSET('Hygiene Data'!$F$13,0,10*ROW('Hygiene Data'!F80)))</f>
        <v/>
      </c>
      <c r="DX86" s="294" t="str">
        <f ca="true">+IF(OFFSET('Hygiene Data'!$G$11,0,10*ROW('Hygiene Data'!G80))="","",OFFSET('Hygiene Data'!$G$11,0,10*ROW('Hygiene Data'!G80)))</f>
        <v/>
      </c>
      <c r="DY86" s="294" t="str">
        <f ca="true">+IF(OFFSET('Hygiene Data'!$G$12,0,10*ROW('Hygiene Data'!G80))="","",OFFSET('Hygiene Data'!$G$12,0,10*ROW('Hygiene Data'!G80)))</f>
        <v/>
      </c>
      <c r="DZ86" s="294" t="str">
        <f ca="true">+IF(OFFSET('Hygiene Data'!$G$13,0,10*ROW('Hygiene Data'!G80))="","",OFFSET('Hygiene Data'!$G$13,0,10*ROW('Hygiene Data'!G80)))</f>
        <v/>
      </c>
      <c r="EA86" s="294" t="str">
        <f ca="true">+IF(OFFSET('Hygiene Data'!$H$11,0,10*ROW('Hygiene Data'!H80))="","",OFFSET('Hygiene Data'!$H$11,0,10*ROW('Hygiene Data'!H80)))</f>
        <v/>
      </c>
      <c r="EB86" s="294" t="str">
        <f ca="true">+IF(OFFSET('Hygiene Data'!$H$12,0,10*ROW('Hygiene Data'!H80))="","",OFFSET('Hygiene Data'!$H$12,0,10*ROW('Hygiene Data'!H80)))</f>
        <v/>
      </c>
      <c r="EC86" s="294" t="str">
        <f ca="true">+IF(OFFSET('Hygiene Data'!$H$13,0,10*ROW('Hygiene Data'!H80))="","",OFFSET('Hygiene Data'!$H$13,0,10*ROW('Hygiene Data'!H80)))</f>
        <v/>
      </c>
      <c r="ED86" s="294" t="str">
        <f ca="true">+IF(OFFSET('Hygiene Data'!$I$11,0,10*ROW('Hygiene Data'!I80))="","",OFFSET('Hygiene Data'!$I$11,0,10*ROW('Hygiene Data'!I80)))</f>
        <v/>
      </c>
      <c r="EE86" s="294" t="str">
        <f ca="true">+IF(OFFSET('Hygiene Data'!$I$12,0,10*ROW('Hygiene Data'!I80))="","",OFFSET('Hygiene Data'!$I$12,0,10*ROW('Hygiene Data'!I80)))</f>
        <v/>
      </c>
      <c r="EF86" s="294"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50" t="str">
        <f t="shared" ca="true" si="1"/>
        <v/>
      </c>
      <c r="D87" s="98"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8"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8"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8"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8"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8"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8"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8"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8"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8"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8"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8"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8"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8"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8"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8"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8"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8"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9"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9"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9"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9"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9"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9"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9"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9"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9"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9"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9"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9"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9"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9"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9"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9"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9"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9"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9"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9"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9"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9"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9"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9"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9"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9"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9"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9"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9"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9"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0"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0"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0"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0"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0"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0"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0"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0"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0"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0"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0"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0"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0"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0"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0"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0"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0"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0"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4"/>
      <c r="BS87" s="294" t="str">
        <f ca="true">+IF(OFFSET('Water Data'!$D$27,0,10*ROW('Water Data'!D81))="","",OFFSET('Water Data'!$D$27,0,10*ROW('Water Data'!D81)))</f>
        <v/>
      </c>
      <c r="BT87" s="294" t="str">
        <f ca="true">+IF(OFFSET('Water Data'!$D$28,0,10*ROW('Water Data'!D81))="","",OFFSET('Water Data'!$D$28,0,10*ROW('Water Data'!D81)))</f>
        <v/>
      </c>
      <c r="BU87" s="294" t="str">
        <f ca="true">+IF(OFFSET('Water Data'!$D$29,0,10*ROW('Water Data'!D81))="","",OFFSET('Water Data'!$D$29,0,10*ROW('Water Data'!D81)))</f>
        <v/>
      </c>
      <c r="BV87" s="294" t="str">
        <f ca="true">+IF(OFFSET('Water Data'!$E$27,0,10*ROW('Water Data'!E81))="","",OFFSET('Water Data'!$E$27,0,10*ROW('Water Data'!E81)))</f>
        <v/>
      </c>
      <c r="BW87" s="294" t="str">
        <f ca="true">+IF(OFFSET('Water Data'!$E$28,0,10*ROW('Water Data'!E81))="","",OFFSET('Water Data'!$E$28,0,10*ROW('Water Data'!E81)))</f>
        <v/>
      </c>
      <c r="BX87" s="294" t="str">
        <f ca="true">+IF(OFFSET('Water Data'!$E$29,0,10*ROW('Water Data'!E81))="","",OFFSET('Water Data'!$E$29,0,10*ROW('Water Data'!E81)))</f>
        <v/>
      </c>
      <c r="BY87" s="294" t="str">
        <f ca="true">+IF(OFFSET('Water Data'!$F$27,0,10*ROW('Water Data'!F81))="","",OFFSET('Water Data'!$F$27,0,10*ROW('Water Data'!F81)))</f>
        <v/>
      </c>
      <c r="BZ87" s="294" t="str">
        <f ca="true">+IF(OFFSET('Water Data'!$F$28,0,10*ROW('Water Data'!F81))="","",OFFSET('Water Data'!$F$28,0,10*ROW('Water Data'!F81)))</f>
        <v/>
      </c>
      <c r="CA87" s="294" t="str">
        <f ca="true">+IF(OFFSET('Water Data'!$F$29,0,10*ROW('Water Data'!F81))="","",OFFSET('Water Data'!$F$29,0,10*ROW('Water Data'!F81)))</f>
        <v/>
      </c>
      <c r="CB87" s="294" t="str">
        <f ca="true">+IF(OFFSET('Water Data'!$G$27,0,10*ROW('Water Data'!G81))="","",OFFSET('Water Data'!$G$27,0,10*ROW('Water Data'!G81)))</f>
        <v/>
      </c>
      <c r="CC87" s="294" t="str">
        <f ca="true">+IF(OFFSET('Water Data'!$G$28,0,10*ROW('Water Data'!G81))="","",OFFSET('Water Data'!$G$28,0,10*ROW('Water Data'!G81)))</f>
        <v/>
      </c>
      <c r="CD87" s="294" t="str">
        <f ca="true">+IF(OFFSET('Water Data'!$G$29,0,10*ROW('Water Data'!G81))="","",OFFSET('Water Data'!$G$29,0,10*ROW('Water Data'!G81)))</f>
        <v/>
      </c>
      <c r="CE87" s="294" t="str">
        <f ca="true">+IF(OFFSET('Water Data'!$H$27,0,10*ROW('Water Data'!H81))="","",OFFSET('Water Data'!$H$27,0,10*ROW('Water Data'!H81)))</f>
        <v/>
      </c>
      <c r="CF87" s="294" t="str">
        <f ca="true">+IF(OFFSET('Water Data'!$H$28,0,10*ROW('Water Data'!H81))="","",OFFSET('Water Data'!$H$28,0,10*ROW('Water Data'!H81)))</f>
        <v/>
      </c>
      <c r="CG87" s="294" t="str">
        <f ca="true">+IF(OFFSET('Water Data'!$H$29,0,10*ROW('Water Data'!H81))="","",OFFSET('Water Data'!$H$29,0,10*ROW('Water Data'!H81)))</f>
        <v/>
      </c>
      <c r="CH87" s="294" t="str">
        <f ca="true">+IF(OFFSET('Water Data'!$I$27,0,10*ROW('Water Data'!I81))="","",OFFSET('Water Data'!$I$27,0,10*ROW('Water Data'!I81)))</f>
        <v/>
      </c>
      <c r="CI87" s="294" t="str">
        <f ca="true">+IF(OFFSET('Water Data'!$I$28,0,10*ROW('Water Data'!I81))="","",OFFSET('Water Data'!$I$28,0,10*ROW('Water Data'!I81)))</f>
        <v/>
      </c>
      <c r="CJ87" s="294" t="str">
        <f ca="true">+IF(OFFSET('Water Data'!$I$29,0,10*ROW('Water Data'!I81))="","",OFFSET('Water Data'!$I$29,0,10*ROW('Water Data'!I81)))</f>
        <v/>
      </c>
      <c r="CK87" s="294" t="str">
        <f ca="true">+IF(OFFSET('Sanitation Data'!$D$28,0,10*ROW('Sanitation Data'!D81))="","",OFFSET('Sanitation Data'!$D$28,0,10*ROW('Sanitation Data'!D81)))</f>
        <v/>
      </c>
      <c r="CL87" s="294" t="str">
        <f ca="true">+IF(OFFSET('Sanitation Data'!$D$29,0,10*ROW('Sanitation Data'!D81))="","",OFFSET('Sanitation Data'!$D$29,0,10*ROW('Sanitation Data'!D81)))</f>
        <v/>
      </c>
      <c r="CM87" s="294" t="str">
        <f ca="true">+IF(OFFSET('Sanitation Data'!$D$30,0,10*ROW('Sanitation Data'!D81))="","",OFFSET('Sanitation Data'!$D$30,0,10*ROW('Sanitation Data'!D81)))</f>
        <v/>
      </c>
      <c r="CN87" s="294" t="str">
        <f ca="true">+IF(OFFSET('Sanitation Data'!$D$31,0,10*ROW('Sanitation Data'!D81))="","",OFFSET('Sanitation Data'!$D$31,0,10*ROW('Sanitation Data'!D81)))</f>
        <v/>
      </c>
      <c r="CO87" s="294" t="str">
        <f ca="true">+IF(OFFSET('Sanitation Data'!$D$32,0,10*ROW('Sanitation Data'!D81))="","",OFFSET('Sanitation Data'!$D$32,0,10*ROW('Sanitation Data'!D81)))</f>
        <v/>
      </c>
      <c r="CP87" s="294" t="str">
        <f ca="true">+IF(OFFSET('Sanitation Data'!$E$28,0,10*ROW('Sanitation Data'!E81))="","",OFFSET('Sanitation Data'!$E$28,0,10*ROW('Sanitation Data'!E81)))</f>
        <v/>
      </c>
      <c r="CQ87" s="294" t="str">
        <f ca="true">+IF(OFFSET('Sanitation Data'!$E$29,0,10*ROW('Sanitation Data'!E81))="","",OFFSET('Sanitation Data'!$E$29,0,10*ROW('Sanitation Data'!E81)))</f>
        <v/>
      </c>
      <c r="CR87" s="294" t="str">
        <f ca="true">+IF(OFFSET('Sanitation Data'!$E$30,0,10*ROW('Sanitation Data'!E81))="","",OFFSET('Sanitation Data'!$E$30,0,10*ROW('Sanitation Data'!E81)))</f>
        <v/>
      </c>
      <c r="CS87" s="294" t="str">
        <f ca="true">+IF(OFFSET('Sanitation Data'!$E$31,0,10*ROW('Sanitation Data'!E81))="","",OFFSET('Sanitation Data'!$E$31,0,10*ROW('Sanitation Data'!E81)))</f>
        <v/>
      </c>
      <c r="CT87" s="294" t="str">
        <f ca="true">+IF(OFFSET('Sanitation Data'!$E$32,0,10*ROW('Sanitation Data'!E81))="","",OFFSET('Sanitation Data'!$E$32,0,10*ROW('Sanitation Data'!E81)))</f>
        <v/>
      </c>
      <c r="CU87" s="294" t="str">
        <f ca="true">+IF(OFFSET('Sanitation Data'!$F$28,0,10*ROW('Sanitation Data'!F81))="","",OFFSET('Sanitation Data'!$F$28,0,10*ROW('Sanitation Data'!F81)))</f>
        <v/>
      </c>
      <c r="CV87" s="294" t="str">
        <f ca="true">+IF(OFFSET('Sanitation Data'!$F$29,0,10*ROW('Sanitation Data'!F81))="","",OFFSET('Sanitation Data'!$F$29,0,10*ROW('Sanitation Data'!F81)))</f>
        <v/>
      </c>
      <c r="CW87" s="294" t="str">
        <f ca="true">+IF(OFFSET('Sanitation Data'!$F$30,0,10*ROW('Sanitation Data'!F81))="","",OFFSET('Sanitation Data'!$F$30,0,10*ROW('Sanitation Data'!F81)))</f>
        <v/>
      </c>
      <c r="CX87" s="294" t="str">
        <f ca="true">+IF(OFFSET('Sanitation Data'!$F$31,0,10*ROW('Sanitation Data'!F81))="","",OFFSET('Sanitation Data'!$F$31,0,10*ROW('Sanitation Data'!F81)))</f>
        <v/>
      </c>
      <c r="CY87" s="294" t="str">
        <f ca="true">+IF(OFFSET('Sanitation Data'!$F$32,0,10*ROW('Sanitation Data'!F81))="","",OFFSET('Sanitation Data'!$F$32,0,10*ROW('Sanitation Data'!F81)))</f>
        <v/>
      </c>
      <c r="CZ87" s="294" t="str">
        <f ca="true">+IF(OFFSET('Sanitation Data'!$G$28,0,10*ROW('Sanitation Data'!G81))="","",OFFSET('Sanitation Data'!$G$28,0,10*ROW('Sanitation Data'!G81)))</f>
        <v/>
      </c>
      <c r="DA87" s="294" t="str">
        <f ca="true">+IF(OFFSET('Sanitation Data'!$G$29,0,10*ROW('Sanitation Data'!G81))="","",OFFSET('Sanitation Data'!$G$29,0,10*ROW('Sanitation Data'!G81)))</f>
        <v/>
      </c>
      <c r="DB87" s="294" t="str">
        <f ca="true">+IF(OFFSET('Sanitation Data'!$G$30,0,10*ROW('Sanitation Data'!G81))="","",OFFSET('Sanitation Data'!$G$30,0,10*ROW('Sanitation Data'!G81)))</f>
        <v/>
      </c>
      <c r="DC87" s="294" t="str">
        <f ca="true">+IF(OFFSET('Sanitation Data'!$G$31,0,10*ROW('Sanitation Data'!G81))="","",OFFSET('Sanitation Data'!$G$31,0,10*ROW('Sanitation Data'!G81)))</f>
        <v/>
      </c>
      <c r="DD87" s="294" t="str">
        <f ca="true">+IF(OFFSET('Sanitation Data'!$G$32,0,10*ROW('Sanitation Data'!G81))="","",OFFSET('Sanitation Data'!$G$32,0,10*ROW('Sanitation Data'!G81)))</f>
        <v/>
      </c>
      <c r="DE87" s="294" t="str">
        <f ca="true">+IF(OFFSET('Sanitation Data'!$H$28,0,10*ROW('Sanitation Data'!H81))="","",OFFSET('Sanitation Data'!$H$28,0,10*ROW('Sanitation Data'!H81)))</f>
        <v/>
      </c>
      <c r="DF87" s="294" t="str">
        <f ca="true">+IF(OFFSET('Sanitation Data'!$H$29,0,10*ROW('Sanitation Data'!H81))="","",OFFSET('Sanitation Data'!$H$29,0,10*ROW('Sanitation Data'!H81)))</f>
        <v/>
      </c>
      <c r="DG87" s="294" t="str">
        <f ca="true">+IF(OFFSET('Sanitation Data'!$H$30,0,10*ROW('Sanitation Data'!H81))="","",OFFSET('Sanitation Data'!$H$30,0,10*ROW('Sanitation Data'!H81)))</f>
        <v/>
      </c>
      <c r="DH87" s="294" t="str">
        <f ca="true">+IF(OFFSET('Sanitation Data'!$H$31,0,10*ROW('Sanitation Data'!H81))="","",OFFSET('Sanitation Data'!$H$31,0,10*ROW('Sanitation Data'!H81)))</f>
        <v/>
      </c>
      <c r="DI87" s="294" t="str">
        <f ca="true">+IF(OFFSET('Sanitation Data'!$H$32,0,10*ROW('Sanitation Data'!H81))="","",OFFSET('Sanitation Data'!$H$32,0,10*ROW('Sanitation Data'!H81)))</f>
        <v/>
      </c>
      <c r="DJ87" s="294" t="str">
        <f ca="true">+IF(OFFSET('Sanitation Data'!$I$28,0,10*ROW('Sanitation Data'!I81))="","",OFFSET('Sanitation Data'!$I$28,0,10*ROW('Sanitation Data'!I81)))</f>
        <v/>
      </c>
      <c r="DK87" s="294" t="str">
        <f ca="true">+IF(OFFSET('Sanitation Data'!$I$29,0,10*ROW('Sanitation Data'!I81))="","",OFFSET('Sanitation Data'!$I$29,0,10*ROW('Sanitation Data'!I81)))</f>
        <v/>
      </c>
      <c r="DL87" s="294" t="str">
        <f ca="true">+IF(OFFSET('Sanitation Data'!$I$30,0,10*ROW('Sanitation Data'!I81))="","",OFFSET('Sanitation Data'!$I$30,0,10*ROW('Sanitation Data'!I81)))</f>
        <v/>
      </c>
      <c r="DM87" s="294" t="str">
        <f ca="true">+IF(OFFSET('Sanitation Data'!$I$31,0,10*ROW('Sanitation Data'!I81))="","",OFFSET('Sanitation Data'!$I$31,0,10*ROW('Sanitation Data'!I81)))</f>
        <v/>
      </c>
      <c r="DN87" s="294" t="str">
        <f ca="true">+IF(OFFSET('Sanitation Data'!$I$32,0,10*ROW('Sanitation Data'!I81))="","",OFFSET('Sanitation Data'!$I$32,0,10*ROW('Sanitation Data'!I81)))</f>
        <v/>
      </c>
      <c r="DO87" s="294" t="str">
        <f ca="true">+IF(OFFSET('Hygiene Data'!$D$11,0,10*ROW('Hygiene Data'!D81))="","",OFFSET('Hygiene Data'!$D$11,0,10*ROW('Hygiene Data'!D81)))</f>
        <v/>
      </c>
      <c r="DP87" s="294" t="str">
        <f ca="true">+IF(OFFSET('Hygiene Data'!$D$12,0,10*ROW('Hygiene Data'!D81))="","",OFFSET('Hygiene Data'!$D$12,0,10*ROW('Hygiene Data'!D81)))</f>
        <v/>
      </c>
      <c r="DQ87" s="294" t="str">
        <f ca="true">+IF(OFFSET('Hygiene Data'!$D$13,0,10*ROW('Hygiene Data'!D81))="","",OFFSET('Hygiene Data'!$D$13,0,10*ROW('Hygiene Data'!D81)))</f>
        <v/>
      </c>
      <c r="DR87" s="294" t="str">
        <f ca="true">+IF(OFFSET('Hygiene Data'!$E$11,0,10*ROW('Hygiene Data'!E81))="","",OFFSET('Hygiene Data'!$E$11,0,10*ROW('Hygiene Data'!E81)))</f>
        <v/>
      </c>
      <c r="DS87" s="294" t="str">
        <f ca="true">+IF(OFFSET('Hygiene Data'!$E$12,0,10*ROW('Hygiene Data'!E81))="","",OFFSET('Hygiene Data'!$E$12,0,10*ROW('Hygiene Data'!E81)))</f>
        <v/>
      </c>
      <c r="DT87" s="294" t="str">
        <f ca="true">+IF(OFFSET('Hygiene Data'!$E$13,0,10*ROW('Hygiene Data'!E81))="","",OFFSET('Hygiene Data'!$E$13,0,10*ROW('Hygiene Data'!E81)))</f>
        <v/>
      </c>
      <c r="DU87" s="294" t="str">
        <f ca="true">+IF(OFFSET('Hygiene Data'!$F$11,0,10*ROW('Hygiene Data'!F81))="","",OFFSET('Hygiene Data'!$F$11,0,10*ROW('Hygiene Data'!F81)))</f>
        <v/>
      </c>
      <c r="DV87" s="294" t="str">
        <f ca="true">+IF(OFFSET('Hygiene Data'!$F$12,0,10*ROW('Hygiene Data'!F81))="","",OFFSET('Hygiene Data'!$F$12,0,10*ROW('Hygiene Data'!F81)))</f>
        <v/>
      </c>
      <c r="DW87" s="294" t="str">
        <f ca="true">+IF(OFFSET('Hygiene Data'!$F$13,0,10*ROW('Hygiene Data'!F81))="","",OFFSET('Hygiene Data'!$F$13,0,10*ROW('Hygiene Data'!F81)))</f>
        <v/>
      </c>
      <c r="DX87" s="294" t="str">
        <f ca="true">+IF(OFFSET('Hygiene Data'!$G$11,0,10*ROW('Hygiene Data'!G81))="","",OFFSET('Hygiene Data'!$G$11,0,10*ROW('Hygiene Data'!G81)))</f>
        <v/>
      </c>
      <c r="DY87" s="294" t="str">
        <f ca="true">+IF(OFFSET('Hygiene Data'!$G$12,0,10*ROW('Hygiene Data'!G81))="","",OFFSET('Hygiene Data'!$G$12,0,10*ROW('Hygiene Data'!G81)))</f>
        <v/>
      </c>
      <c r="DZ87" s="294" t="str">
        <f ca="true">+IF(OFFSET('Hygiene Data'!$G$13,0,10*ROW('Hygiene Data'!G81))="","",OFFSET('Hygiene Data'!$G$13,0,10*ROW('Hygiene Data'!G81)))</f>
        <v/>
      </c>
      <c r="EA87" s="294" t="str">
        <f ca="true">+IF(OFFSET('Hygiene Data'!$H$11,0,10*ROW('Hygiene Data'!H81))="","",OFFSET('Hygiene Data'!$H$11,0,10*ROW('Hygiene Data'!H81)))</f>
        <v/>
      </c>
      <c r="EB87" s="294" t="str">
        <f ca="true">+IF(OFFSET('Hygiene Data'!$H$12,0,10*ROW('Hygiene Data'!H81))="","",OFFSET('Hygiene Data'!$H$12,0,10*ROW('Hygiene Data'!H81)))</f>
        <v/>
      </c>
      <c r="EC87" s="294" t="str">
        <f ca="true">+IF(OFFSET('Hygiene Data'!$H$13,0,10*ROW('Hygiene Data'!H81))="","",OFFSET('Hygiene Data'!$H$13,0,10*ROW('Hygiene Data'!H81)))</f>
        <v/>
      </c>
      <c r="ED87" s="294" t="str">
        <f ca="true">+IF(OFFSET('Hygiene Data'!$I$11,0,10*ROW('Hygiene Data'!I81))="","",OFFSET('Hygiene Data'!$I$11,0,10*ROW('Hygiene Data'!I81)))</f>
        <v/>
      </c>
      <c r="EE87" s="294" t="str">
        <f ca="true">+IF(OFFSET('Hygiene Data'!$I$12,0,10*ROW('Hygiene Data'!I81))="","",OFFSET('Hygiene Data'!$I$12,0,10*ROW('Hygiene Data'!I81)))</f>
        <v/>
      </c>
      <c r="EF87" s="294"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50" t="str">
        <f t="shared" ca="true" si="1"/>
        <v/>
      </c>
      <c r="D88" s="98"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8"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8"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8"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8"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8"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8"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8"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8"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8"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8"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8"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8"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8"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8"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8"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8"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8"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9"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9"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9"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9"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9"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9"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9"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9"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9"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9"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9"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9"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9"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9"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9"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9"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9"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9"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9"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9"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9"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9"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9"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9"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9"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9"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9"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9"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9"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9"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0"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0"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0"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0"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0"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0"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0"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0"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0"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0"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0"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0"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0"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0"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0"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0"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0"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0"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4"/>
      <c r="BS88" s="294" t="str">
        <f ca="true">+IF(OFFSET('Water Data'!$D$27,0,10*ROW('Water Data'!D82))="","",OFFSET('Water Data'!$D$27,0,10*ROW('Water Data'!D82)))</f>
        <v/>
      </c>
      <c r="BT88" s="294" t="str">
        <f ca="true">+IF(OFFSET('Water Data'!$D$28,0,10*ROW('Water Data'!D82))="","",OFFSET('Water Data'!$D$28,0,10*ROW('Water Data'!D82)))</f>
        <v/>
      </c>
      <c r="BU88" s="294" t="str">
        <f ca="true">+IF(OFFSET('Water Data'!$D$29,0,10*ROW('Water Data'!D82))="","",OFFSET('Water Data'!$D$29,0,10*ROW('Water Data'!D82)))</f>
        <v/>
      </c>
      <c r="BV88" s="294" t="str">
        <f ca="true">+IF(OFFSET('Water Data'!$E$27,0,10*ROW('Water Data'!E82))="","",OFFSET('Water Data'!$E$27,0,10*ROW('Water Data'!E82)))</f>
        <v/>
      </c>
      <c r="BW88" s="294" t="str">
        <f ca="true">+IF(OFFSET('Water Data'!$E$28,0,10*ROW('Water Data'!E82))="","",OFFSET('Water Data'!$E$28,0,10*ROW('Water Data'!E82)))</f>
        <v/>
      </c>
      <c r="BX88" s="294" t="str">
        <f ca="true">+IF(OFFSET('Water Data'!$E$29,0,10*ROW('Water Data'!E82))="","",OFFSET('Water Data'!$E$29,0,10*ROW('Water Data'!E82)))</f>
        <v/>
      </c>
      <c r="BY88" s="294" t="str">
        <f ca="true">+IF(OFFSET('Water Data'!$F$27,0,10*ROW('Water Data'!F82))="","",OFFSET('Water Data'!$F$27,0,10*ROW('Water Data'!F82)))</f>
        <v/>
      </c>
      <c r="BZ88" s="294" t="str">
        <f ca="true">+IF(OFFSET('Water Data'!$F$28,0,10*ROW('Water Data'!F82))="","",OFFSET('Water Data'!$F$28,0,10*ROW('Water Data'!F82)))</f>
        <v/>
      </c>
      <c r="CA88" s="294" t="str">
        <f ca="true">+IF(OFFSET('Water Data'!$F$29,0,10*ROW('Water Data'!F82))="","",OFFSET('Water Data'!$F$29,0,10*ROW('Water Data'!F82)))</f>
        <v/>
      </c>
      <c r="CB88" s="294" t="str">
        <f ca="true">+IF(OFFSET('Water Data'!$G$27,0,10*ROW('Water Data'!G82))="","",OFFSET('Water Data'!$G$27,0,10*ROW('Water Data'!G82)))</f>
        <v/>
      </c>
      <c r="CC88" s="294" t="str">
        <f ca="true">+IF(OFFSET('Water Data'!$G$28,0,10*ROW('Water Data'!G82))="","",OFFSET('Water Data'!$G$28,0,10*ROW('Water Data'!G82)))</f>
        <v/>
      </c>
      <c r="CD88" s="294" t="str">
        <f ca="true">+IF(OFFSET('Water Data'!$G$29,0,10*ROW('Water Data'!G82))="","",OFFSET('Water Data'!$G$29,0,10*ROW('Water Data'!G82)))</f>
        <v/>
      </c>
      <c r="CE88" s="294" t="str">
        <f ca="true">+IF(OFFSET('Water Data'!$H$27,0,10*ROW('Water Data'!H82))="","",OFFSET('Water Data'!$H$27,0,10*ROW('Water Data'!H82)))</f>
        <v/>
      </c>
      <c r="CF88" s="294" t="str">
        <f ca="true">+IF(OFFSET('Water Data'!$H$28,0,10*ROW('Water Data'!H82))="","",OFFSET('Water Data'!$H$28,0,10*ROW('Water Data'!H82)))</f>
        <v/>
      </c>
      <c r="CG88" s="294" t="str">
        <f ca="true">+IF(OFFSET('Water Data'!$H$29,0,10*ROW('Water Data'!H82))="","",OFFSET('Water Data'!$H$29,0,10*ROW('Water Data'!H82)))</f>
        <v/>
      </c>
      <c r="CH88" s="294" t="str">
        <f ca="true">+IF(OFFSET('Water Data'!$I$27,0,10*ROW('Water Data'!I82))="","",OFFSET('Water Data'!$I$27,0,10*ROW('Water Data'!I82)))</f>
        <v/>
      </c>
      <c r="CI88" s="294" t="str">
        <f ca="true">+IF(OFFSET('Water Data'!$I$28,0,10*ROW('Water Data'!I82))="","",OFFSET('Water Data'!$I$28,0,10*ROW('Water Data'!I82)))</f>
        <v/>
      </c>
      <c r="CJ88" s="294" t="str">
        <f ca="true">+IF(OFFSET('Water Data'!$I$29,0,10*ROW('Water Data'!I82))="","",OFFSET('Water Data'!$I$29,0,10*ROW('Water Data'!I82)))</f>
        <v/>
      </c>
      <c r="CK88" s="294" t="str">
        <f ca="true">+IF(OFFSET('Sanitation Data'!$D$28,0,10*ROW('Sanitation Data'!D82))="","",OFFSET('Sanitation Data'!$D$28,0,10*ROW('Sanitation Data'!D82)))</f>
        <v/>
      </c>
      <c r="CL88" s="294" t="str">
        <f ca="true">+IF(OFFSET('Sanitation Data'!$D$29,0,10*ROW('Sanitation Data'!D82))="","",OFFSET('Sanitation Data'!$D$29,0,10*ROW('Sanitation Data'!D82)))</f>
        <v/>
      </c>
      <c r="CM88" s="294" t="str">
        <f ca="true">+IF(OFFSET('Sanitation Data'!$D$30,0,10*ROW('Sanitation Data'!D82))="","",OFFSET('Sanitation Data'!$D$30,0,10*ROW('Sanitation Data'!D82)))</f>
        <v/>
      </c>
      <c r="CN88" s="294" t="str">
        <f ca="true">+IF(OFFSET('Sanitation Data'!$D$31,0,10*ROW('Sanitation Data'!D82))="","",OFFSET('Sanitation Data'!$D$31,0,10*ROW('Sanitation Data'!D82)))</f>
        <v/>
      </c>
      <c r="CO88" s="294" t="str">
        <f ca="true">+IF(OFFSET('Sanitation Data'!$D$32,0,10*ROW('Sanitation Data'!D82))="","",OFFSET('Sanitation Data'!$D$32,0,10*ROW('Sanitation Data'!D82)))</f>
        <v/>
      </c>
      <c r="CP88" s="294" t="str">
        <f ca="true">+IF(OFFSET('Sanitation Data'!$E$28,0,10*ROW('Sanitation Data'!E82))="","",OFFSET('Sanitation Data'!$E$28,0,10*ROW('Sanitation Data'!E82)))</f>
        <v/>
      </c>
      <c r="CQ88" s="294" t="str">
        <f ca="true">+IF(OFFSET('Sanitation Data'!$E$29,0,10*ROW('Sanitation Data'!E82))="","",OFFSET('Sanitation Data'!$E$29,0,10*ROW('Sanitation Data'!E82)))</f>
        <v/>
      </c>
      <c r="CR88" s="294" t="str">
        <f ca="true">+IF(OFFSET('Sanitation Data'!$E$30,0,10*ROW('Sanitation Data'!E82))="","",OFFSET('Sanitation Data'!$E$30,0,10*ROW('Sanitation Data'!E82)))</f>
        <v/>
      </c>
      <c r="CS88" s="294" t="str">
        <f ca="true">+IF(OFFSET('Sanitation Data'!$E$31,0,10*ROW('Sanitation Data'!E82))="","",OFFSET('Sanitation Data'!$E$31,0,10*ROW('Sanitation Data'!E82)))</f>
        <v/>
      </c>
      <c r="CT88" s="294" t="str">
        <f ca="true">+IF(OFFSET('Sanitation Data'!$E$32,0,10*ROW('Sanitation Data'!E82))="","",OFFSET('Sanitation Data'!$E$32,0,10*ROW('Sanitation Data'!E82)))</f>
        <v/>
      </c>
      <c r="CU88" s="294" t="str">
        <f ca="true">+IF(OFFSET('Sanitation Data'!$F$28,0,10*ROW('Sanitation Data'!F82))="","",OFFSET('Sanitation Data'!$F$28,0,10*ROW('Sanitation Data'!F82)))</f>
        <v/>
      </c>
      <c r="CV88" s="294" t="str">
        <f ca="true">+IF(OFFSET('Sanitation Data'!$F$29,0,10*ROW('Sanitation Data'!F82))="","",OFFSET('Sanitation Data'!$F$29,0,10*ROW('Sanitation Data'!F82)))</f>
        <v/>
      </c>
      <c r="CW88" s="294" t="str">
        <f ca="true">+IF(OFFSET('Sanitation Data'!$F$30,0,10*ROW('Sanitation Data'!F82))="","",OFFSET('Sanitation Data'!$F$30,0,10*ROW('Sanitation Data'!F82)))</f>
        <v/>
      </c>
      <c r="CX88" s="294" t="str">
        <f ca="true">+IF(OFFSET('Sanitation Data'!$F$31,0,10*ROW('Sanitation Data'!F82))="","",OFFSET('Sanitation Data'!$F$31,0,10*ROW('Sanitation Data'!F82)))</f>
        <v/>
      </c>
      <c r="CY88" s="294" t="str">
        <f ca="true">+IF(OFFSET('Sanitation Data'!$F$32,0,10*ROW('Sanitation Data'!F82))="","",OFFSET('Sanitation Data'!$F$32,0,10*ROW('Sanitation Data'!F82)))</f>
        <v/>
      </c>
      <c r="CZ88" s="294" t="str">
        <f ca="true">+IF(OFFSET('Sanitation Data'!$G$28,0,10*ROW('Sanitation Data'!G82))="","",OFFSET('Sanitation Data'!$G$28,0,10*ROW('Sanitation Data'!G82)))</f>
        <v/>
      </c>
      <c r="DA88" s="294" t="str">
        <f ca="true">+IF(OFFSET('Sanitation Data'!$G$29,0,10*ROW('Sanitation Data'!G82))="","",OFFSET('Sanitation Data'!$G$29,0,10*ROW('Sanitation Data'!G82)))</f>
        <v/>
      </c>
      <c r="DB88" s="294" t="str">
        <f ca="true">+IF(OFFSET('Sanitation Data'!$G$30,0,10*ROW('Sanitation Data'!G82))="","",OFFSET('Sanitation Data'!$G$30,0,10*ROW('Sanitation Data'!G82)))</f>
        <v/>
      </c>
      <c r="DC88" s="294" t="str">
        <f ca="true">+IF(OFFSET('Sanitation Data'!$G$31,0,10*ROW('Sanitation Data'!G82))="","",OFFSET('Sanitation Data'!$G$31,0,10*ROW('Sanitation Data'!G82)))</f>
        <v/>
      </c>
      <c r="DD88" s="294" t="str">
        <f ca="true">+IF(OFFSET('Sanitation Data'!$G$32,0,10*ROW('Sanitation Data'!G82))="","",OFFSET('Sanitation Data'!$G$32,0,10*ROW('Sanitation Data'!G82)))</f>
        <v/>
      </c>
      <c r="DE88" s="294" t="str">
        <f ca="true">+IF(OFFSET('Sanitation Data'!$H$28,0,10*ROW('Sanitation Data'!H82))="","",OFFSET('Sanitation Data'!$H$28,0,10*ROW('Sanitation Data'!H82)))</f>
        <v/>
      </c>
      <c r="DF88" s="294" t="str">
        <f ca="true">+IF(OFFSET('Sanitation Data'!$H$29,0,10*ROW('Sanitation Data'!H82))="","",OFFSET('Sanitation Data'!$H$29,0,10*ROW('Sanitation Data'!H82)))</f>
        <v/>
      </c>
      <c r="DG88" s="294" t="str">
        <f ca="true">+IF(OFFSET('Sanitation Data'!$H$30,0,10*ROW('Sanitation Data'!H82))="","",OFFSET('Sanitation Data'!$H$30,0,10*ROW('Sanitation Data'!H82)))</f>
        <v/>
      </c>
      <c r="DH88" s="294" t="str">
        <f ca="true">+IF(OFFSET('Sanitation Data'!$H$31,0,10*ROW('Sanitation Data'!H82))="","",OFFSET('Sanitation Data'!$H$31,0,10*ROW('Sanitation Data'!H82)))</f>
        <v/>
      </c>
      <c r="DI88" s="294" t="str">
        <f ca="true">+IF(OFFSET('Sanitation Data'!$H$32,0,10*ROW('Sanitation Data'!H82))="","",OFFSET('Sanitation Data'!$H$32,0,10*ROW('Sanitation Data'!H82)))</f>
        <v/>
      </c>
      <c r="DJ88" s="294" t="str">
        <f ca="true">+IF(OFFSET('Sanitation Data'!$I$28,0,10*ROW('Sanitation Data'!I82))="","",OFFSET('Sanitation Data'!$I$28,0,10*ROW('Sanitation Data'!I82)))</f>
        <v/>
      </c>
      <c r="DK88" s="294" t="str">
        <f ca="true">+IF(OFFSET('Sanitation Data'!$I$29,0,10*ROW('Sanitation Data'!I82))="","",OFFSET('Sanitation Data'!$I$29,0,10*ROW('Sanitation Data'!I82)))</f>
        <v/>
      </c>
      <c r="DL88" s="294" t="str">
        <f ca="true">+IF(OFFSET('Sanitation Data'!$I$30,0,10*ROW('Sanitation Data'!I82))="","",OFFSET('Sanitation Data'!$I$30,0,10*ROW('Sanitation Data'!I82)))</f>
        <v/>
      </c>
      <c r="DM88" s="294" t="str">
        <f ca="true">+IF(OFFSET('Sanitation Data'!$I$31,0,10*ROW('Sanitation Data'!I82))="","",OFFSET('Sanitation Data'!$I$31,0,10*ROW('Sanitation Data'!I82)))</f>
        <v/>
      </c>
      <c r="DN88" s="294" t="str">
        <f ca="true">+IF(OFFSET('Sanitation Data'!$I$32,0,10*ROW('Sanitation Data'!I82))="","",OFFSET('Sanitation Data'!$I$32,0,10*ROW('Sanitation Data'!I82)))</f>
        <v/>
      </c>
      <c r="DO88" s="294" t="str">
        <f ca="true">+IF(OFFSET('Hygiene Data'!$D$11,0,10*ROW('Hygiene Data'!D82))="","",OFFSET('Hygiene Data'!$D$11,0,10*ROW('Hygiene Data'!D82)))</f>
        <v/>
      </c>
      <c r="DP88" s="294" t="str">
        <f ca="true">+IF(OFFSET('Hygiene Data'!$D$12,0,10*ROW('Hygiene Data'!D82))="","",OFFSET('Hygiene Data'!$D$12,0,10*ROW('Hygiene Data'!D82)))</f>
        <v/>
      </c>
      <c r="DQ88" s="294" t="str">
        <f ca="true">+IF(OFFSET('Hygiene Data'!$D$13,0,10*ROW('Hygiene Data'!D82))="","",OFFSET('Hygiene Data'!$D$13,0,10*ROW('Hygiene Data'!D82)))</f>
        <v/>
      </c>
      <c r="DR88" s="294" t="str">
        <f ca="true">+IF(OFFSET('Hygiene Data'!$E$11,0,10*ROW('Hygiene Data'!E82))="","",OFFSET('Hygiene Data'!$E$11,0,10*ROW('Hygiene Data'!E82)))</f>
        <v/>
      </c>
      <c r="DS88" s="294" t="str">
        <f ca="true">+IF(OFFSET('Hygiene Data'!$E$12,0,10*ROW('Hygiene Data'!E82))="","",OFFSET('Hygiene Data'!$E$12,0,10*ROW('Hygiene Data'!E82)))</f>
        <v/>
      </c>
      <c r="DT88" s="294" t="str">
        <f ca="true">+IF(OFFSET('Hygiene Data'!$E$13,0,10*ROW('Hygiene Data'!E82))="","",OFFSET('Hygiene Data'!$E$13,0,10*ROW('Hygiene Data'!E82)))</f>
        <v/>
      </c>
      <c r="DU88" s="294" t="str">
        <f ca="true">+IF(OFFSET('Hygiene Data'!$F$11,0,10*ROW('Hygiene Data'!F82))="","",OFFSET('Hygiene Data'!$F$11,0,10*ROW('Hygiene Data'!F82)))</f>
        <v/>
      </c>
      <c r="DV88" s="294" t="str">
        <f ca="true">+IF(OFFSET('Hygiene Data'!$F$12,0,10*ROW('Hygiene Data'!F82))="","",OFFSET('Hygiene Data'!$F$12,0,10*ROW('Hygiene Data'!F82)))</f>
        <v/>
      </c>
      <c r="DW88" s="294" t="str">
        <f ca="true">+IF(OFFSET('Hygiene Data'!$F$13,0,10*ROW('Hygiene Data'!F82))="","",OFFSET('Hygiene Data'!$F$13,0,10*ROW('Hygiene Data'!F82)))</f>
        <v/>
      </c>
      <c r="DX88" s="294" t="str">
        <f ca="true">+IF(OFFSET('Hygiene Data'!$G$11,0,10*ROW('Hygiene Data'!G82))="","",OFFSET('Hygiene Data'!$G$11,0,10*ROW('Hygiene Data'!G82)))</f>
        <v/>
      </c>
      <c r="DY88" s="294" t="str">
        <f ca="true">+IF(OFFSET('Hygiene Data'!$G$12,0,10*ROW('Hygiene Data'!G82))="","",OFFSET('Hygiene Data'!$G$12,0,10*ROW('Hygiene Data'!G82)))</f>
        <v/>
      </c>
      <c r="DZ88" s="294" t="str">
        <f ca="true">+IF(OFFSET('Hygiene Data'!$G$13,0,10*ROW('Hygiene Data'!G82))="","",OFFSET('Hygiene Data'!$G$13,0,10*ROW('Hygiene Data'!G82)))</f>
        <v/>
      </c>
      <c r="EA88" s="294" t="str">
        <f ca="true">+IF(OFFSET('Hygiene Data'!$H$11,0,10*ROW('Hygiene Data'!H82))="","",OFFSET('Hygiene Data'!$H$11,0,10*ROW('Hygiene Data'!H82)))</f>
        <v/>
      </c>
      <c r="EB88" s="294" t="str">
        <f ca="true">+IF(OFFSET('Hygiene Data'!$H$12,0,10*ROW('Hygiene Data'!H82))="","",OFFSET('Hygiene Data'!$H$12,0,10*ROW('Hygiene Data'!H82)))</f>
        <v/>
      </c>
      <c r="EC88" s="294" t="str">
        <f ca="true">+IF(OFFSET('Hygiene Data'!$H$13,0,10*ROW('Hygiene Data'!H82))="","",OFFSET('Hygiene Data'!$H$13,0,10*ROW('Hygiene Data'!H82)))</f>
        <v/>
      </c>
      <c r="ED88" s="294" t="str">
        <f ca="true">+IF(OFFSET('Hygiene Data'!$I$11,0,10*ROW('Hygiene Data'!I82))="","",OFFSET('Hygiene Data'!$I$11,0,10*ROW('Hygiene Data'!I82)))</f>
        <v/>
      </c>
      <c r="EE88" s="294" t="str">
        <f ca="true">+IF(OFFSET('Hygiene Data'!$I$12,0,10*ROW('Hygiene Data'!I82))="","",OFFSET('Hygiene Data'!$I$12,0,10*ROW('Hygiene Data'!I82)))</f>
        <v/>
      </c>
      <c r="EF88" s="294"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50" t="str">
        <f t="shared" ca="true" si="1"/>
        <v/>
      </c>
      <c r="D89" s="98"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8"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8"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8"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8"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8"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8"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8"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8"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8"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8"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8"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8"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8"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8"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8"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8"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8"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9"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9"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9"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9"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9"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9"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9"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9"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9"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9"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9"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9"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9"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9"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9"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9"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9"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9"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9"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9"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9"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9"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9"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9"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9"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9"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9"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9"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9"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9"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0"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0"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0"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0"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0"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0"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0"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0"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0"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0"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0"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0"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0"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0"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0"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0"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0"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0"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4"/>
      <c r="BS89" s="294" t="str">
        <f ca="true">+IF(OFFSET('Water Data'!$D$27,0,10*ROW('Water Data'!D83))="","",OFFSET('Water Data'!$D$27,0,10*ROW('Water Data'!D83)))</f>
        <v/>
      </c>
      <c r="BT89" s="294" t="str">
        <f ca="true">+IF(OFFSET('Water Data'!$D$28,0,10*ROW('Water Data'!D83))="","",OFFSET('Water Data'!$D$28,0,10*ROW('Water Data'!D83)))</f>
        <v/>
      </c>
      <c r="BU89" s="294" t="str">
        <f ca="true">+IF(OFFSET('Water Data'!$D$29,0,10*ROW('Water Data'!D83))="","",OFFSET('Water Data'!$D$29,0,10*ROW('Water Data'!D83)))</f>
        <v/>
      </c>
      <c r="BV89" s="294" t="str">
        <f ca="true">+IF(OFFSET('Water Data'!$E$27,0,10*ROW('Water Data'!E83))="","",OFFSET('Water Data'!$E$27,0,10*ROW('Water Data'!E83)))</f>
        <v/>
      </c>
      <c r="BW89" s="294" t="str">
        <f ca="true">+IF(OFFSET('Water Data'!$E$28,0,10*ROW('Water Data'!E83))="","",OFFSET('Water Data'!$E$28,0,10*ROW('Water Data'!E83)))</f>
        <v/>
      </c>
      <c r="BX89" s="294" t="str">
        <f ca="true">+IF(OFFSET('Water Data'!$E$29,0,10*ROW('Water Data'!E83))="","",OFFSET('Water Data'!$E$29,0,10*ROW('Water Data'!E83)))</f>
        <v/>
      </c>
      <c r="BY89" s="294" t="str">
        <f ca="true">+IF(OFFSET('Water Data'!$F$27,0,10*ROW('Water Data'!F83))="","",OFFSET('Water Data'!$F$27,0,10*ROW('Water Data'!F83)))</f>
        <v/>
      </c>
      <c r="BZ89" s="294" t="str">
        <f ca="true">+IF(OFFSET('Water Data'!$F$28,0,10*ROW('Water Data'!F83))="","",OFFSET('Water Data'!$F$28,0,10*ROW('Water Data'!F83)))</f>
        <v/>
      </c>
      <c r="CA89" s="294" t="str">
        <f ca="true">+IF(OFFSET('Water Data'!$F$29,0,10*ROW('Water Data'!F83))="","",OFFSET('Water Data'!$F$29,0,10*ROW('Water Data'!F83)))</f>
        <v/>
      </c>
      <c r="CB89" s="294" t="str">
        <f ca="true">+IF(OFFSET('Water Data'!$G$27,0,10*ROW('Water Data'!G83))="","",OFFSET('Water Data'!$G$27,0,10*ROW('Water Data'!G83)))</f>
        <v/>
      </c>
      <c r="CC89" s="294" t="str">
        <f ca="true">+IF(OFFSET('Water Data'!$G$28,0,10*ROW('Water Data'!G83))="","",OFFSET('Water Data'!$G$28,0,10*ROW('Water Data'!G83)))</f>
        <v/>
      </c>
      <c r="CD89" s="294" t="str">
        <f ca="true">+IF(OFFSET('Water Data'!$G$29,0,10*ROW('Water Data'!G83))="","",OFFSET('Water Data'!$G$29,0,10*ROW('Water Data'!G83)))</f>
        <v/>
      </c>
      <c r="CE89" s="294" t="str">
        <f ca="true">+IF(OFFSET('Water Data'!$H$27,0,10*ROW('Water Data'!H83))="","",OFFSET('Water Data'!$H$27,0,10*ROW('Water Data'!H83)))</f>
        <v/>
      </c>
      <c r="CF89" s="294" t="str">
        <f ca="true">+IF(OFFSET('Water Data'!$H$28,0,10*ROW('Water Data'!H83))="","",OFFSET('Water Data'!$H$28,0,10*ROW('Water Data'!H83)))</f>
        <v/>
      </c>
      <c r="CG89" s="294" t="str">
        <f ca="true">+IF(OFFSET('Water Data'!$H$29,0,10*ROW('Water Data'!H83))="","",OFFSET('Water Data'!$H$29,0,10*ROW('Water Data'!H83)))</f>
        <v/>
      </c>
      <c r="CH89" s="294" t="str">
        <f ca="true">+IF(OFFSET('Water Data'!$I$27,0,10*ROW('Water Data'!I83))="","",OFFSET('Water Data'!$I$27,0,10*ROW('Water Data'!I83)))</f>
        <v/>
      </c>
      <c r="CI89" s="294" t="str">
        <f ca="true">+IF(OFFSET('Water Data'!$I$28,0,10*ROW('Water Data'!I83))="","",OFFSET('Water Data'!$I$28,0,10*ROW('Water Data'!I83)))</f>
        <v/>
      </c>
      <c r="CJ89" s="294" t="str">
        <f ca="true">+IF(OFFSET('Water Data'!$I$29,0,10*ROW('Water Data'!I83))="","",OFFSET('Water Data'!$I$29,0,10*ROW('Water Data'!I83)))</f>
        <v/>
      </c>
      <c r="CK89" s="294" t="str">
        <f ca="true">+IF(OFFSET('Sanitation Data'!$D$28,0,10*ROW('Sanitation Data'!D83))="","",OFFSET('Sanitation Data'!$D$28,0,10*ROW('Sanitation Data'!D83)))</f>
        <v/>
      </c>
      <c r="CL89" s="294" t="str">
        <f ca="true">+IF(OFFSET('Sanitation Data'!$D$29,0,10*ROW('Sanitation Data'!D83))="","",OFFSET('Sanitation Data'!$D$29,0,10*ROW('Sanitation Data'!D83)))</f>
        <v/>
      </c>
      <c r="CM89" s="294" t="str">
        <f ca="true">+IF(OFFSET('Sanitation Data'!$D$30,0,10*ROW('Sanitation Data'!D83))="","",OFFSET('Sanitation Data'!$D$30,0,10*ROW('Sanitation Data'!D83)))</f>
        <v/>
      </c>
      <c r="CN89" s="294" t="str">
        <f ca="true">+IF(OFFSET('Sanitation Data'!$D$31,0,10*ROW('Sanitation Data'!D83))="","",OFFSET('Sanitation Data'!$D$31,0,10*ROW('Sanitation Data'!D83)))</f>
        <v/>
      </c>
      <c r="CO89" s="294" t="str">
        <f ca="true">+IF(OFFSET('Sanitation Data'!$D$32,0,10*ROW('Sanitation Data'!D83))="","",OFFSET('Sanitation Data'!$D$32,0,10*ROW('Sanitation Data'!D83)))</f>
        <v/>
      </c>
      <c r="CP89" s="294" t="str">
        <f ca="true">+IF(OFFSET('Sanitation Data'!$E$28,0,10*ROW('Sanitation Data'!E83))="","",OFFSET('Sanitation Data'!$E$28,0,10*ROW('Sanitation Data'!E83)))</f>
        <v/>
      </c>
      <c r="CQ89" s="294" t="str">
        <f ca="true">+IF(OFFSET('Sanitation Data'!$E$29,0,10*ROW('Sanitation Data'!E83))="","",OFFSET('Sanitation Data'!$E$29,0,10*ROW('Sanitation Data'!E83)))</f>
        <v/>
      </c>
      <c r="CR89" s="294" t="str">
        <f ca="true">+IF(OFFSET('Sanitation Data'!$E$30,0,10*ROW('Sanitation Data'!E83))="","",OFFSET('Sanitation Data'!$E$30,0,10*ROW('Sanitation Data'!E83)))</f>
        <v/>
      </c>
      <c r="CS89" s="294" t="str">
        <f ca="true">+IF(OFFSET('Sanitation Data'!$E$31,0,10*ROW('Sanitation Data'!E83))="","",OFFSET('Sanitation Data'!$E$31,0,10*ROW('Sanitation Data'!E83)))</f>
        <v/>
      </c>
      <c r="CT89" s="294" t="str">
        <f ca="true">+IF(OFFSET('Sanitation Data'!$E$32,0,10*ROW('Sanitation Data'!E83))="","",OFFSET('Sanitation Data'!$E$32,0,10*ROW('Sanitation Data'!E83)))</f>
        <v/>
      </c>
      <c r="CU89" s="294" t="str">
        <f ca="true">+IF(OFFSET('Sanitation Data'!$F$28,0,10*ROW('Sanitation Data'!F83))="","",OFFSET('Sanitation Data'!$F$28,0,10*ROW('Sanitation Data'!F83)))</f>
        <v/>
      </c>
      <c r="CV89" s="294" t="str">
        <f ca="true">+IF(OFFSET('Sanitation Data'!$F$29,0,10*ROW('Sanitation Data'!F83))="","",OFFSET('Sanitation Data'!$F$29,0,10*ROW('Sanitation Data'!F83)))</f>
        <v/>
      </c>
      <c r="CW89" s="294" t="str">
        <f ca="true">+IF(OFFSET('Sanitation Data'!$F$30,0,10*ROW('Sanitation Data'!F83))="","",OFFSET('Sanitation Data'!$F$30,0,10*ROW('Sanitation Data'!F83)))</f>
        <v/>
      </c>
      <c r="CX89" s="294" t="str">
        <f ca="true">+IF(OFFSET('Sanitation Data'!$F$31,0,10*ROW('Sanitation Data'!F83))="","",OFFSET('Sanitation Data'!$F$31,0,10*ROW('Sanitation Data'!F83)))</f>
        <v/>
      </c>
      <c r="CY89" s="294" t="str">
        <f ca="true">+IF(OFFSET('Sanitation Data'!$F$32,0,10*ROW('Sanitation Data'!F83))="","",OFFSET('Sanitation Data'!$F$32,0,10*ROW('Sanitation Data'!F83)))</f>
        <v/>
      </c>
      <c r="CZ89" s="294" t="str">
        <f ca="true">+IF(OFFSET('Sanitation Data'!$G$28,0,10*ROW('Sanitation Data'!G83))="","",OFFSET('Sanitation Data'!$G$28,0,10*ROW('Sanitation Data'!G83)))</f>
        <v/>
      </c>
      <c r="DA89" s="294" t="str">
        <f ca="true">+IF(OFFSET('Sanitation Data'!$G$29,0,10*ROW('Sanitation Data'!G83))="","",OFFSET('Sanitation Data'!$G$29,0,10*ROW('Sanitation Data'!G83)))</f>
        <v/>
      </c>
      <c r="DB89" s="294" t="str">
        <f ca="true">+IF(OFFSET('Sanitation Data'!$G$30,0,10*ROW('Sanitation Data'!G83))="","",OFFSET('Sanitation Data'!$G$30,0,10*ROW('Sanitation Data'!G83)))</f>
        <v/>
      </c>
      <c r="DC89" s="294" t="str">
        <f ca="true">+IF(OFFSET('Sanitation Data'!$G$31,0,10*ROW('Sanitation Data'!G83))="","",OFFSET('Sanitation Data'!$G$31,0,10*ROW('Sanitation Data'!G83)))</f>
        <v/>
      </c>
      <c r="DD89" s="294" t="str">
        <f ca="true">+IF(OFFSET('Sanitation Data'!$G$32,0,10*ROW('Sanitation Data'!G83))="","",OFFSET('Sanitation Data'!$G$32,0,10*ROW('Sanitation Data'!G83)))</f>
        <v/>
      </c>
      <c r="DE89" s="294" t="str">
        <f ca="true">+IF(OFFSET('Sanitation Data'!$H$28,0,10*ROW('Sanitation Data'!H83))="","",OFFSET('Sanitation Data'!$H$28,0,10*ROW('Sanitation Data'!H83)))</f>
        <v/>
      </c>
      <c r="DF89" s="294" t="str">
        <f ca="true">+IF(OFFSET('Sanitation Data'!$H$29,0,10*ROW('Sanitation Data'!H83))="","",OFFSET('Sanitation Data'!$H$29,0,10*ROW('Sanitation Data'!H83)))</f>
        <v/>
      </c>
      <c r="DG89" s="294" t="str">
        <f ca="true">+IF(OFFSET('Sanitation Data'!$H$30,0,10*ROW('Sanitation Data'!H83))="","",OFFSET('Sanitation Data'!$H$30,0,10*ROW('Sanitation Data'!H83)))</f>
        <v/>
      </c>
      <c r="DH89" s="294" t="str">
        <f ca="true">+IF(OFFSET('Sanitation Data'!$H$31,0,10*ROW('Sanitation Data'!H83))="","",OFFSET('Sanitation Data'!$H$31,0,10*ROW('Sanitation Data'!H83)))</f>
        <v/>
      </c>
      <c r="DI89" s="294" t="str">
        <f ca="true">+IF(OFFSET('Sanitation Data'!$H$32,0,10*ROW('Sanitation Data'!H83))="","",OFFSET('Sanitation Data'!$H$32,0,10*ROW('Sanitation Data'!H83)))</f>
        <v/>
      </c>
      <c r="DJ89" s="294" t="str">
        <f ca="true">+IF(OFFSET('Sanitation Data'!$I$28,0,10*ROW('Sanitation Data'!I83))="","",OFFSET('Sanitation Data'!$I$28,0,10*ROW('Sanitation Data'!I83)))</f>
        <v/>
      </c>
      <c r="DK89" s="294" t="str">
        <f ca="true">+IF(OFFSET('Sanitation Data'!$I$29,0,10*ROW('Sanitation Data'!I83))="","",OFFSET('Sanitation Data'!$I$29,0,10*ROW('Sanitation Data'!I83)))</f>
        <v/>
      </c>
      <c r="DL89" s="294" t="str">
        <f ca="true">+IF(OFFSET('Sanitation Data'!$I$30,0,10*ROW('Sanitation Data'!I83))="","",OFFSET('Sanitation Data'!$I$30,0,10*ROW('Sanitation Data'!I83)))</f>
        <v/>
      </c>
      <c r="DM89" s="294" t="str">
        <f ca="true">+IF(OFFSET('Sanitation Data'!$I$31,0,10*ROW('Sanitation Data'!I83))="","",OFFSET('Sanitation Data'!$I$31,0,10*ROW('Sanitation Data'!I83)))</f>
        <v/>
      </c>
      <c r="DN89" s="294" t="str">
        <f ca="true">+IF(OFFSET('Sanitation Data'!$I$32,0,10*ROW('Sanitation Data'!I83))="","",OFFSET('Sanitation Data'!$I$32,0,10*ROW('Sanitation Data'!I83)))</f>
        <v/>
      </c>
      <c r="DO89" s="294" t="str">
        <f ca="true">+IF(OFFSET('Hygiene Data'!$D$11,0,10*ROW('Hygiene Data'!D83))="","",OFFSET('Hygiene Data'!$D$11,0,10*ROW('Hygiene Data'!D83)))</f>
        <v/>
      </c>
      <c r="DP89" s="294" t="str">
        <f ca="true">+IF(OFFSET('Hygiene Data'!$D$12,0,10*ROW('Hygiene Data'!D83))="","",OFFSET('Hygiene Data'!$D$12,0,10*ROW('Hygiene Data'!D83)))</f>
        <v/>
      </c>
      <c r="DQ89" s="294" t="str">
        <f ca="true">+IF(OFFSET('Hygiene Data'!$D$13,0,10*ROW('Hygiene Data'!D83))="","",OFFSET('Hygiene Data'!$D$13,0,10*ROW('Hygiene Data'!D83)))</f>
        <v/>
      </c>
      <c r="DR89" s="294" t="str">
        <f ca="true">+IF(OFFSET('Hygiene Data'!$E$11,0,10*ROW('Hygiene Data'!E83))="","",OFFSET('Hygiene Data'!$E$11,0,10*ROW('Hygiene Data'!E83)))</f>
        <v/>
      </c>
      <c r="DS89" s="294" t="str">
        <f ca="true">+IF(OFFSET('Hygiene Data'!$E$12,0,10*ROW('Hygiene Data'!E83))="","",OFFSET('Hygiene Data'!$E$12,0,10*ROW('Hygiene Data'!E83)))</f>
        <v/>
      </c>
      <c r="DT89" s="294" t="str">
        <f ca="true">+IF(OFFSET('Hygiene Data'!$E$13,0,10*ROW('Hygiene Data'!E83))="","",OFFSET('Hygiene Data'!$E$13,0,10*ROW('Hygiene Data'!E83)))</f>
        <v/>
      </c>
      <c r="DU89" s="294" t="str">
        <f ca="true">+IF(OFFSET('Hygiene Data'!$F$11,0,10*ROW('Hygiene Data'!F83))="","",OFFSET('Hygiene Data'!$F$11,0,10*ROW('Hygiene Data'!F83)))</f>
        <v/>
      </c>
      <c r="DV89" s="294" t="str">
        <f ca="true">+IF(OFFSET('Hygiene Data'!$F$12,0,10*ROW('Hygiene Data'!F83))="","",OFFSET('Hygiene Data'!$F$12,0,10*ROW('Hygiene Data'!F83)))</f>
        <v/>
      </c>
      <c r="DW89" s="294" t="str">
        <f ca="true">+IF(OFFSET('Hygiene Data'!$F$13,0,10*ROW('Hygiene Data'!F83))="","",OFFSET('Hygiene Data'!$F$13,0,10*ROW('Hygiene Data'!F83)))</f>
        <v/>
      </c>
      <c r="DX89" s="294" t="str">
        <f ca="true">+IF(OFFSET('Hygiene Data'!$G$11,0,10*ROW('Hygiene Data'!G83))="","",OFFSET('Hygiene Data'!$G$11,0,10*ROW('Hygiene Data'!G83)))</f>
        <v/>
      </c>
      <c r="DY89" s="294" t="str">
        <f ca="true">+IF(OFFSET('Hygiene Data'!$G$12,0,10*ROW('Hygiene Data'!G83))="","",OFFSET('Hygiene Data'!$G$12,0,10*ROW('Hygiene Data'!G83)))</f>
        <v/>
      </c>
      <c r="DZ89" s="294" t="str">
        <f ca="true">+IF(OFFSET('Hygiene Data'!$G$13,0,10*ROW('Hygiene Data'!G83))="","",OFFSET('Hygiene Data'!$G$13,0,10*ROW('Hygiene Data'!G83)))</f>
        <v/>
      </c>
      <c r="EA89" s="294" t="str">
        <f ca="true">+IF(OFFSET('Hygiene Data'!$H$11,0,10*ROW('Hygiene Data'!H83))="","",OFFSET('Hygiene Data'!$H$11,0,10*ROW('Hygiene Data'!H83)))</f>
        <v/>
      </c>
      <c r="EB89" s="294" t="str">
        <f ca="true">+IF(OFFSET('Hygiene Data'!$H$12,0,10*ROW('Hygiene Data'!H83))="","",OFFSET('Hygiene Data'!$H$12,0,10*ROW('Hygiene Data'!H83)))</f>
        <v/>
      </c>
      <c r="EC89" s="294" t="str">
        <f ca="true">+IF(OFFSET('Hygiene Data'!$H$13,0,10*ROW('Hygiene Data'!H83))="","",OFFSET('Hygiene Data'!$H$13,0,10*ROW('Hygiene Data'!H83)))</f>
        <v/>
      </c>
      <c r="ED89" s="294" t="str">
        <f ca="true">+IF(OFFSET('Hygiene Data'!$I$11,0,10*ROW('Hygiene Data'!I83))="","",OFFSET('Hygiene Data'!$I$11,0,10*ROW('Hygiene Data'!I83)))</f>
        <v/>
      </c>
      <c r="EE89" s="294" t="str">
        <f ca="true">+IF(OFFSET('Hygiene Data'!$I$12,0,10*ROW('Hygiene Data'!I83))="","",OFFSET('Hygiene Data'!$I$12,0,10*ROW('Hygiene Data'!I83)))</f>
        <v/>
      </c>
      <c r="EF89" s="294"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50" t="str">
        <f t="shared" ca="true" si="1"/>
        <v/>
      </c>
      <c r="D90" s="98"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8"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8"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8"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8"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8"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8"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8"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8"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8"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8"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8"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8"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8"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8"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8"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8"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8"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9"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9"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9"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9"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9"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9"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9"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9"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9"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9"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9"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9"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9"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9"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9"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9"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9"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9"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9"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9"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9"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9"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9"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9"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9"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9"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9"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9"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9"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9"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0"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0"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0"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0"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0"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0"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0"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0"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0"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0"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0"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0"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0"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0"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0"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0"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0"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0"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4"/>
      <c r="BS90" s="294" t="str">
        <f ca="true">+IF(OFFSET('Water Data'!$D$27,0,10*ROW('Water Data'!D84))="","",OFFSET('Water Data'!$D$27,0,10*ROW('Water Data'!D84)))</f>
        <v/>
      </c>
      <c r="BT90" s="294" t="str">
        <f ca="true">+IF(OFFSET('Water Data'!$D$28,0,10*ROW('Water Data'!D84))="","",OFFSET('Water Data'!$D$28,0,10*ROW('Water Data'!D84)))</f>
        <v/>
      </c>
      <c r="BU90" s="294" t="str">
        <f ca="true">+IF(OFFSET('Water Data'!$D$29,0,10*ROW('Water Data'!D84))="","",OFFSET('Water Data'!$D$29,0,10*ROW('Water Data'!D84)))</f>
        <v/>
      </c>
      <c r="BV90" s="294" t="str">
        <f ca="true">+IF(OFFSET('Water Data'!$E$27,0,10*ROW('Water Data'!E84))="","",OFFSET('Water Data'!$E$27,0,10*ROW('Water Data'!E84)))</f>
        <v/>
      </c>
      <c r="BW90" s="294" t="str">
        <f ca="true">+IF(OFFSET('Water Data'!$E$28,0,10*ROW('Water Data'!E84))="","",OFFSET('Water Data'!$E$28,0,10*ROW('Water Data'!E84)))</f>
        <v/>
      </c>
      <c r="BX90" s="294" t="str">
        <f ca="true">+IF(OFFSET('Water Data'!$E$29,0,10*ROW('Water Data'!E84))="","",OFFSET('Water Data'!$E$29,0,10*ROW('Water Data'!E84)))</f>
        <v/>
      </c>
      <c r="BY90" s="294" t="str">
        <f ca="true">+IF(OFFSET('Water Data'!$F$27,0,10*ROW('Water Data'!F84))="","",OFFSET('Water Data'!$F$27,0,10*ROW('Water Data'!F84)))</f>
        <v/>
      </c>
      <c r="BZ90" s="294" t="str">
        <f ca="true">+IF(OFFSET('Water Data'!$F$28,0,10*ROW('Water Data'!F84))="","",OFFSET('Water Data'!$F$28,0,10*ROW('Water Data'!F84)))</f>
        <v/>
      </c>
      <c r="CA90" s="294" t="str">
        <f ca="true">+IF(OFFSET('Water Data'!$F$29,0,10*ROW('Water Data'!F84))="","",OFFSET('Water Data'!$F$29,0,10*ROW('Water Data'!F84)))</f>
        <v/>
      </c>
      <c r="CB90" s="294" t="str">
        <f ca="true">+IF(OFFSET('Water Data'!$G$27,0,10*ROW('Water Data'!G84))="","",OFFSET('Water Data'!$G$27,0,10*ROW('Water Data'!G84)))</f>
        <v/>
      </c>
      <c r="CC90" s="294" t="str">
        <f ca="true">+IF(OFFSET('Water Data'!$G$28,0,10*ROW('Water Data'!G84))="","",OFFSET('Water Data'!$G$28,0,10*ROW('Water Data'!G84)))</f>
        <v/>
      </c>
      <c r="CD90" s="294" t="str">
        <f ca="true">+IF(OFFSET('Water Data'!$G$29,0,10*ROW('Water Data'!G84))="","",OFFSET('Water Data'!$G$29,0,10*ROW('Water Data'!G84)))</f>
        <v/>
      </c>
      <c r="CE90" s="294" t="str">
        <f ca="true">+IF(OFFSET('Water Data'!$H$27,0,10*ROW('Water Data'!H84))="","",OFFSET('Water Data'!$H$27,0,10*ROW('Water Data'!H84)))</f>
        <v/>
      </c>
      <c r="CF90" s="294" t="str">
        <f ca="true">+IF(OFFSET('Water Data'!$H$28,0,10*ROW('Water Data'!H84))="","",OFFSET('Water Data'!$H$28,0,10*ROW('Water Data'!H84)))</f>
        <v/>
      </c>
      <c r="CG90" s="294" t="str">
        <f ca="true">+IF(OFFSET('Water Data'!$H$29,0,10*ROW('Water Data'!H84))="","",OFFSET('Water Data'!$H$29,0,10*ROW('Water Data'!H84)))</f>
        <v/>
      </c>
      <c r="CH90" s="294" t="str">
        <f ca="true">+IF(OFFSET('Water Data'!$I$27,0,10*ROW('Water Data'!I84))="","",OFFSET('Water Data'!$I$27,0,10*ROW('Water Data'!I84)))</f>
        <v/>
      </c>
      <c r="CI90" s="294" t="str">
        <f ca="true">+IF(OFFSET('Water Data'!$I$28,0,10*ROW('Water Data'!I84))="","",OFFSET('Water Data'!$I$28,0,10*ROW('Water Data'!I84)))</f>
        <v/>
      </c>
      <c r="CJ90" s="294" t="str">
        <f ca="true">+IF(OFFSET('Water Data'!$I$29,0,10*ROW('Water Data'!I84))="","",OFFSET('Water Data'!$I$29,0,10*ROW('Water Data'!I84)))</f>
        <v/>
      </c>
      <c r="CK90" s="294" t="str">
        <f ca="true">+IF(OFFSET('Sanitation Data'!$D$28,0,10*ROW('Sanitation Data'!D84))="","",OFFSET('Sanitation Data'!$D$28,0,10*ROW('Sanitation Data'!D84)))</f>
        <v/>
      </c>
      <c r="CL90" s="294" t="str">
        <f ca="true">+IF(OFFSET('Sanitation Data'!$D$29,0,10*ROW('Sanitation Data'!D84))="","",OFFSET('Sanitation Data'!$D$29,0,10*ROW('Sanitation Data'!D84)))</f>
        <v/>
      </c>
      <c r="CM90" s="294" t="str">
        <f ca="true">+IF(OFFSET('Sanitation Data'!$D$30,0,10*ROW('Sanitation Data'!D84))="","",OFFSET('Sanitation Data'!$D$30,0,10*ROW('Sanitation Data'!D84)))</f>
        <v/>
      </c>
      <c r="CN90" s="294" t="str">
        <f ca="true">+IF(OFFSET('Sanitation Data'!$D$31,0,10*ROW('Sanitation Data'!D84))="","",OFFSET('Sanitation Data'!$D$31,0,10*ROW('Sanitation Data'!D84)))</f>
        <v/>
      </c>
      <c r="CO90" s="294" t="str">
        <f ca="true">+IF(OFFSET('Sanitation Data'!$D$32,0,10*ROW('Sanitation Data'!D84))="","",OFFSET('Sanitation Data'!$D$32,0,10*ROW('Sanitation Data'!D84)))</f>
        <v/>
      </c>
      <c r="CP90" s="294" t="str">
        <f ca="true">+IF(OFFSET('Sanitation Data'!$E$28,0,10*ROW('Sanitation Data'!E84))="","",OFFSET('Sanitation Data'!$E$28,0,10*ROW('Sanitation Data'!E84)))</f>
        <v/>
      </c>
      <c r="CQ90" s="294" t="str">
        <f ca="true">+IF(OFFSET('Sanitation Data'!$E$29,0,10*ROW('Sanitation Data'!E84))="","",OFFSET('Sanitation Data'!$E$29,0,10*ROW('Sanitation Data'!E84)))</f>
        <v/>
      </c>
      <c r="CR90" s="294" t="str">
        <f ca="true">+IF(OFFSET('Sanitation Data'!$E$30,0,10*ROW('Sanitation Data'!E84))="","",OFFSET('Sanitation Data'!$E$30,0,10*ROW('Sanitation Data'!E84)))</f>
        <v/>
      </c>
      <c r="CS90" s="294" t="str">
        <f ca="true">+IF(OFFSET('Sanitation Data'!$E$31,0,10*ROW('Sanitation Data'!E84))="","",OFFSET('Sanitation Data'!$E$31,0,10*ROW('Sanitation Data'!E84)))</f>
        <v/>
      </c>
      <c r="CT90" s="294" t="str">
        <f ca="true">+IF(OFFSET('Sanitation Data'!$E$32,0,10*ROW('Sanitation Data'!E84))="","",OFFSET('Sanitation Data'!$E$32,0,10*ROW('Sanitation Data'!E84)))</f>
        <v/>
      </c>
      <c r="CU90" s="294" t="str">
        <f ca="true">+IF(OFFSET('Sanitation Data'!$F$28,0,10*ROW('Sanitation Data'!F84))="","",OFFSET('Sanitation Data'!$F$28,0,10*ROW('Sanitation Data'!F84)))</f>
        <v/>
      </c>
      <c r="CV90" s="294" t="str">
        <f ca="true">+IF(OFFSET('Sanitation Data'!$F$29,0,10*ROW('Sanitation Data'!F84))="","",OFFSET('Sanitation Data'!$F$29,0,10*ROW('Sanitation Data'!F84)))</f>
        <v/>
      </c>
      <c r="CW90" s="294" t="str">
        <f ca="true">+IF(OFFSET('Sanitation Data'!$F$30,0,10*ROW('Sanitation Data'!F84))="","",OFFSET('Sanitation Data'!$F$30,0,10*ROW('Sanitation Data'!F84)))</f>
        <v/>
      </c>
      <c r="CX90" s="294" t="str">
        <f ca="true">+IF(OFFSET('Sanitation Data'!$F$31,0,10*ROW('Sanitation Data'!F84))="","",OFFSET('Sanitation Data'!$F$31,0,10*ROW('Sanitation Data'!F84)))</f>
        <v/>
      </c>
      <c r="CY90" s="294" t="str">
        <f ca="true">+IF(OFFSET('Sanitation Data'!$F$32,0,10*ROW('Sanitation Data'!F84))="","",OFFSET('Sanitation Data'!$F$32,0,10*ROW('Sanitation Data'!F84)))</f>
        <v/>
      </c>
      <c r="CZ90" s="294" t="str">
        <f ca="true">+IF(OFFSET('Sanitation Data'!$G$28,0,10*ROW('Sanitation Data'!G84))="","",OFFSET('Sanitation Data'!$G$28,0,10*ROW('Sanitation Data'!G84)))</f>
        <v/>
      </c>
      <c r="DA90" s="294" t="str">
        <f ca="true">+IF(OFFSET('Sanitation Data'!$G$29,0,10*ROW('Sanitation Data'!G84))="","",OFFSET('Sanitation Data'!$G$29,0,10*ROW('Sanitation Data'!G84)))</f>
        <v/>
      </c>
      <c r="DB90" s="294" t="str">
        <f ca="true">+IF(OFFSET('Sanitation Data'!$G$30,0,10*ROW('Sanitation Data'!G84))="","",OFFSET('Sanitation Data'!$G$30,0,10*ROW('Sanitation Data'!G84)))</f>
        <v/>
      </c>
      <c r="DC90" s="294" t="str">
        <f ca="true">+IF(OFFSET('Sanitation Data'!$G$31,0,10*ROW('Sanitation Data'!G84))="","",OFFSET('Sanitation Data'!$G$31,0,10*ROW('Sanitation Data'!G84)))</f>
        <v/>
      </c>
      <c r="DD90" s="294" t="str">
        <f ca="true">+IF(OFFSET('Sanitation Data'!$G$32,0,10*ROW('Sanitation Data'!G84))="","",OFFSET('Sanitation Data'!$G$32,0,10*ROW('Sanitation Data'!G84)))</f>
        <v/>
      </c>
      <c r="DE90" s="294" t="str">
        <f ca="true">+IF(OFFSET('Sanitation Data'!$H$28,0,10*ROW('Sanitation Data'!H84))="","",OFFSET('Sanitation Data'!$H$28,0,10*ROW('Sanitation Data'!H84)))</f>
        <v/>
      </c>
      <c r="DF90" s="294" t="str">
        <f ca="true">+IF(OFFSET('Sanitation Data'!$H$29,0,10*ROW('Sanitation Data'!H84))="","",OFFSET('Sanitation Data'!$H$29,0,10*ROW('Sanitation Data'!H84)))</f>
        <v/>
      </c>
      <c r="DG90" s="294" t="str">
        <f ca="true">+IF(OFFSET('Sanitation Data'!$H$30,0,10*ROW('Sanitation Data'!H84))="","",OFFSET('Sanitation Data'!$H$30,0,10*ROW('Sanitation Data'!H84)))</f>
        <v/>
      </c>
      <c r="DH90" s="294" t="str">
        <f ca="true">+IF(OFFSET('Sanitation Data'!$H$31,0,10*ROW('Sanitation Data'!H84))="","",OFFSET('Sanitation Data'!$H$31,0,10*ROW('Sanitation Data'!H84)))</f>
        <v/>
      </c>
      <c r="DI90" s="294" t="str">
        <f ca="true">+IF(OFFSET('Sanitation Data'!$H$32,0,10*ROW('Sanitation Data'!H84))="","",OFFSET('Sanitation Data'!$H$32,0,10*ROW('Sanitation Data'!H84)))</f>
        <v/>
      </c>
      <c r="DJ90" s="294" t="str">
        <f ca="true">+IF(OFFSET('Sanitation Data'!$I$28,0,10*ROW('Sanitation Data'!I84))="","",OFFSET('Sanitation Data'!$I$28,0,10*ROW('Sanitation Data'!I84)))</f>
        <v/>
      </c>
      <c r="DK90" s="294" t="str">
        <f ca="true">+IF(OFFSET('Sanitation Data'!$I$29,0,10*ROW('Sanitation Data'!I84))="","",OFFSET('Sanitation Data'!$I$29,0,10*ROW('Sanitation Data'!I84)))</f>
        <v/>
      </c>
      <c r="DL90" s="294" t="str">
        <f ca="true">+IF(OFFSET('Sanitation Data'!$I$30,0,10*ROW('Sanitation Data'!I84))="","",OFFSET('Sanitation Data'!$I$30,0,10*ROW('Sanitation Data'!I84)))</f>
        <v/>
      </c>
      <c r="DM90" s="294" t="str">
        <f ca="true">+IF(OFFSET('Sanitation Data'!$I$31,0,10*ROW('Sanitation Data'!I84))="","",OFFSET('Sanitation Data'!$I$31,0,10*ROW('Sanitation Data'!I84)))</f>
        <v/>
      </c>
      <c r="DN90" s="294" t="str">
        <f ca="true">+IF(OFFSET('Sanitation Data'!$I$32,0,10*ROW('Sanitation Data'!I84))="","",OFFSET('Sanitation Data'!$I$32,0,10*ROW('Sanitation Data'!I84)))</f>
        <v/>
      </c>
      <c r="DO90" s="294" t="str">
        <f ca="true">+IF(OFFSET('Hygiene Data'!$D$11,0,10*ROW('Hygiene Data'!D84))="","",OFFSET('Hygiene Data'!$D$11,0,10*ROW('Hygiene Data'!D84)))</f>
        <v/>
      </c>
      <c r="DP90" s="294" t="str">
        <f ca="true">+IF(OFFSET('Hygiene Data'!$D$12,0,10*ROW('Hygiene Data'!D84))="","",OFFSET('Hygiene Data'!$D$12,0,10*ROW('Hygiene Data'!D84)))</f>
        <v/>
      </c>
      <c r="DQ90" s="294" t="str">
        <f ca="true">+IF(OFFSET('Hygiene Data'!$D$13,0,10*ROW('Hygiene Data'!D84))="","",OFFSET('Hygiene Data'!$D$13,0,10*ROW('Hygiene Data'!D84)))</f>
        <v/>
      </c>
      <c r="DR90" s="294" t="str">
        <f ca="true">+IF(OFFSET('Hygiene Data'!$E$11,0,10*ROW('Hygiene Data'!E84))="","",OFFSET('Hygiene Data'!$E$11,0,10*ROW('Hygiene Data'!E84)))</f>
        <v/>
      </c>
      <c r="DS90" s="294" t="str">
        <f ca="true">+IF(OFFSET('Hygiene Data'!$E$12,0,10*ROW('Hygiene Data'!E84))="","",OFFSET('Hygiene Data'!$E$12,0,10*ROW('Hygiene Data'!E84)))</f>
        <v/>
      </c>
      <c r="DT90" s="294" t="str">
        <f ca="true">+IF(OFFSET('Hygiene Data'!$E$13,0,10*ROW('Hygiene Data'!E84))="","",OFFSET('Hygiene Data'!$E$13,0,10*ROW('Hygiene Data'!E84)))</f>
        <v/>
      </c>
      <c r="DU90" s="294" t="str">
        <f ca="true">+IF(OFFSET('Hygiene Data'!$F$11,0,10*ROW('Hygiene Data'!F84))="","",OFFSET('Hygiene Data'!$F$11,0,10*ROW('Hygiene Data'!F84)))</f>
        <v/>
      </c>
      <c r="DV90" s="294" t="str">
        <f ca="true">+IF(OFFSET('Hygiene Data'!$F$12,0,10*ROW('Hygiene Data'!F84))="","",OFFSET('Hygiene Data'!$F$12,0,10*ROW('Hygiene Data'!F84)))</f>
        <v/>
      </c>
      <c r="DW90" s="294" t="str">
        <f ca="true">+IF(OFFSET('Hygiene Data'!$F$13,0,10*ROW('Hygiene Data'!F84))="","",OFFSET('Hygiene Data'!$F$13,0,10*ROW('Hygiene Data'!F84)))</f>
        <v/>
      </c>
      <c r="DX90" s="294" t="str">
        <f ca="true">+IF(OFFSET('Hygiene Data'!$G$11,0,10*ROW('Hygiene Data'!G84))="","",OFFSET('Hygiene Data'!$G$11,0,10*ROW('Hygiene Data'!G84)))</f>
        <v/>
      </c>
      <c r="DY90" s="294" t="str">
        <f ca="true">+IF(OFFSET('Hygiene Data'!$G$12,0,10*ROW('Hygiene Data'!G84))="","",OFFSET('Hygiene Data'!$G$12,0,10*ROW('Hygiene Data'!G84)))</f>
        <v/>
      </c>
      <c r="DZ90" s="294" t="str">
        <f ca="true">+IF(OFFSET('Hygiene Data'!$G$13,0,10*ROW('Hygiene Data'!G84))="","",OFFSET('Hygiene Data'!$G$13,0,10*ROW('Hygiene Data'!G84)))</f>
        <v/>
      </c>
      <c r="EA90" s="294" t="str">
        <f ca="true">+IF(OFFSET('Hygiene Data'!$H$11,0,10*ROW('Hygiene Data'!H84))="","",OFFSET('Hygiene Data'!$H$11,0,10*ROW('Hygiene Data'!H84)))</f>
        <v/>
      </c>
      <c r="EB90" s="294" t="str">
        <f ca="true">+IF(OFFSET('Hygiene Data'!$H$12,0,10*ROW('Hygiene Data'!H84))="","",OFFSET('Hygiene Data'!$H$12,0,10*ROW('Hygiene Data'!H84)))</f>
        <v/>
      </c>
      <c r="EC90" s="294" t="str">
        <f ca="true">+IF(OFFSET('Hygiene Data'!$H$13,0,10*ROW('Hygiene Data'!H84))="","",OFFSET('Hygiene Data'!$H$13,0,10*ROW('Hygiene Data'!H84)))</f>
        <v/>
      </c>
      <c r="ED90" s="294" t="str">
        <f ca="true">+IF(OFFSET('Hygiene Data'!$I$11,0,10*ROW('Hygiene Data'!I84))="","",OFFSET('Hygiene Data'!$I$11,0,10*ROW('Hygiene Data'!I84)))</f>
        <v/>
      </c>
      <c r="EE90" s="294" t="str">
        <f ca="true">+IF(OFFSET('Hygiene Data'!$I$12,0,10*ROW('Hygiene Data'!I84))="","",OFFSET('Hygiene Data'!$I$12,0,10*ROW('Hygiene Data'!I84)))</f>
        <v/>
      </c>
      <c r="EF90" s="294"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50" t="str">
        <f t="shared" ca="true" si="1"/>
        <v/>
      </c>
      <c r="D91" s="98"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8"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8"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8"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8"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8"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8"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8"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8"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8"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8"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8"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8"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8"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8"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8"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8"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8"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9"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9"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9"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9"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9"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9"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9"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9"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9"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9"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9"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9"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9"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9"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9"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9"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9"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9"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9"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9"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9"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9"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9"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9"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9"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9"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9"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9"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9"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9"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0"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0"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0"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0"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0"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0"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0"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0"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0"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0"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0"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0"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0"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0"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0"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0"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0"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0"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4"/>
      <c r="BS91" s="294" t="str">
        <f ca="true">+IF(OFFSET('Water Data'!$D$27,0,10*ROW('Water Data'!D85))="","",OFFSET('Water Data'!$D$27,0,10*ROW('Water Data'!D85)))</f>
        <v/>
      </c>
      <c r="BT91" s="294" t="str">
        <f ca="true">+IF(OFFSET('Water Data'!$D$28,0,10*ROW('Water Data'!D85))="","",OFFSET('Water Data'!$D$28,0,10*ROW('Water Data'!D85)))</f>
        <v/>
      </c>
      <c r="BU91" s="294" t="str">
        <f ca="true">+IF(OFFSET('Water Data'!$D$29,0,10*ROW('Water Data'!D85))="","",OFFSET('Water Data'!$D$29,0,10*ROW('Water Data'!D85)))</f>
        <v/>
      </c>
      <c r="BV91" s="294" t="str">
        <f ca="true">+IF(OFFSET('Water Data'!$E$27,0,10*ROW('Water Data'!E85))="","",OFFSET('Water Data'!$E$27,0,10*ROW('Water Data'!E85)))</f>
        <v/>
      </c>
      <c r="BW91" s="294" t="str">
        <f ca="true">+IF(OFFSET('Water Data'!$E$28,0,10*ROW('Water Data'!E85))="","",OFFSET('Water Data'!$E$28,0,10*ROW('Water Data'!E85)))</f>
        <v/>
      </c>
      <c r="BX91" s="294" t="str">
        <f ca="true">+IF(OFFSET('Water Data'!$E$29,0,10*ROW('Water Data'!E85))="","",OFFSET('Water Data'!$E$29,0,10*ROW('Water Data'!E85)))</f>
        <v/>
      </c>
      <c r="BY91" s="294" t="str">
        <f ca="true">+IF(OFFSET('Water Data'!$F$27,0,10*ROW('Water Data'!F85))="","",OFFSET('Water Data'!$F$27,0,10*ROW('Water Data'!F85)))</f>
        <v/>
      </c>
      <c r="BZ91" s="294" t="str">
        <f ca="true">+IF(OFFSET('Water Data'!$F$28,0,10*ROW('Water Data'!F85))="","",OFFSET('Water Data'!$F$28,0,10*ROW('Water Data'!F85)))</f>
        <v/>
      </c>
      <c r="CA91" s="294" t="str">
        <f ca="true">+IF(OFFSET('Water Data'!$F$29,0,10*ROW('Water Data'!F85))="","",OFFSET('Water Data'!$F$29,0,10*ROW('Water Data'!F85)))</f>
        <v/>
      </c>
      <c r="CB91" s="294" t="str">
        <f ca="true">+IF(OFFSET('Water Data'!$G$27,0,10*ROW('Water Data'!G85))="","",OFFSET('Water Data'!$G$27,0,10*ROW('Water Data'!G85)))</f>
        <v/>
      </c>
      <c r="CC91" s="294" t="str">
        <f ca="true">+IF(OFFSET('Water Data'!$G$28,0,10*ROW('Water Data'!G85))="","",OFFSET('Water Data'!$G$28,0,10*ROW('Water Data'!G85)))</f>
        <v/>
      </c>
      <c r="CD91" s="294" t="str">
        <f ca="true">+IF(OFFSET('Water Data'!$G$29,0,10*ROW('Water Data'!G85))="","",OFFSET('Water Data'!$G$29,0,10*ROW('Water Data'!G85)))</f>
        <v/>
      </c>
      <c r="CE91" s="294" t="str">
        <f ca="true">+IF(OFFSET('Water Data'!$H$27,0,10*ROW('Water Data'!H85))="","",OFFSET('Water Data'!$H$27,0,10*ROW('Water Data'!H85)))</f>
        <v/>
      </c>
      <c r="CF91" s="294" t="str">
        <f ca="true">+IF(OFFSET('Water Data'!$H$28,0,10*ROW('Water Data'!H85))="","",OFFSET('Water Data'!$H$28,0,10*ROW('Water Data'!H85)))</f>
        <v/>
      </c>
      <c r="CG91" s="294" t="str">
        <f ca="true">+IF(OFFSET('Water Data'!$H$29,0,10*ROW('Water Data'!H85))="","",OFFSET('Water Data'!$H$29,0,10*ROW('Water Data'!H85)))</f>
        <v/>
      </c>
      <c r="CH91" s="294" t="str">
        <f ca="true">+IF(OFFSET('Water Data'!$I$27,0,10*ROW('Water Data'!I85))="","",OFFSET('Water Data'!$I$27,0,10*ROW('Water Data'!I85)))</f>
        <v/>
      </c>
      <c r="CI91" s="294" t="str">
        <f ca="true">+IF(OFFSET('Water Data'!$I$28,0,10*ROW('Water Data'!I85))="","",OFFSET('Water Data'!$I$28,0,10*ROW('Water Data'!I85)))</f>
        <v/>
      </c>
      <c r="CJ91" s="294" t="str">
        <f ca="true">+IF(OFFSET('Water Data'!$I$29,0,10*ROW('Water Data'!I85))="","",OFFSET('Water Data'!$I$29,0,10*ROW('Water Data'!I85)))</f>
        <v/>
      </c>
      <c r="CK91" s="294" t="str">
        <f ca="true">+IF(OFFSET('Sanitation Data'!$D$28,0,10*ROW('Sanitation Data'!D85))="","",OFFSET('Sanitation Data'!$D$28,0,10*ROW('Sanitation Data'!D85)))</f>
        <v/>
      </c>
      <c r="CL91" s="294" t="str">
        <f ca="true">+IF(OFFSET('Sanitation Data'!$D$29,0,10*ROW('Sanitation Data'!D85))="","",OFFSET('Sanitation Data'!$D$29,0,10*ROW('Sanitation Data'!D85)))</f>
        <v/>
      </c>
      <c r="CM91" s="294" t="str">
        <f ca="true">+IF(OFFSET('Sanitation Data'!$D$30,0,10*ROW('Sanitation Data'!D85))="","",OFFSET('Sanitation Data'!$D$30,0,10*ROW('Sanitation Data'!D85)))</f>
        <v/>
      </c>
      <c r="CN91" s="294" t="str">
        <f ca="true">+IF(OFFSET('Sanitation Data'!$D$31,0,10*ROW('Sanitation Data'!D85))="","",OFFSET('Sanitation Data'!$D$31,0,10*ROW('Sanitation Data'!D85)))</f>
        <v/>
      </c>
      <c r="CO91" s="294" t="str">
        <f ca="true">+IF(OFFSET('Sanitation Data'!$D$32,0,10*ROW('Sanitation Data'!D85))="","",OFFSET('Sanitation Data'!$D$32,0,10*ROW('Sanitation Data'!D85)))</f>
        <v/>
      </c>
      <c r="CP91" s="294" t="str">
        <f ca="true">+IF(OFFSET('Sanitation Data'!$E$28,0,10*ROW('Sanitation Data'!E85))="","",OFFSET('Sanitation Data'!$E$28,0,10*ROW('Sanitation Data'!E85)))</f>
        <v/>
      </c>
      <c r="CQ91" s="294" t="str">
        <f ca="true">+IF(OFFSET('Sanitation Data'!$E$29,0,10*ROW('Sanitation Data'!E85))="","",OFFSET('Sanitation Data'!$E$29,0,10*ROW('Sanitation Data'!E85)))</f>
        <v/>
      </c>
      <c r="CR91" s="294" t="str">
        <f ca="true">+IF(OFFSET('Sanitation Data'!$E$30,0,10*ROW('Sanitation Data'!E85))="","",OFFSET('Sanitation Data'!$E$30,0,10*ROW('Sanitation Data'!E85)))</f>
        <v/>
      </c>
      <c r="CS91" s="294" t="str">
        <f ca="true">+IF(OFFSET('Sanitation Data'!$E$31,0,10*ROW('Sanitation Data'!E85))="","",OFFSET('Sanitation Data'!$E$31,0,10*ROW('Sanitation Data'!E85)))</f>
        <v/>
      </c>
      <c r="CT91" s="294" t="str">
        <f ca="true">+IF(OFFSET('Sanitation Data'!$E$32,0,10*ROW('Sanitation Data'!E85))="","",OFFSET('Sanitation Data'!$E$32,0,10*ROW('Sanitation Data'!E85)))</f>
        <v/>
      </c>
      <c r="CU91" s="294" t="str">
        <f ca="true">+IF(OFFSET('Sanitation Data'!$F$28,0,10*ROW('Sanitation Data'!F85))="","",OFFSET('Sanitation Data'!$F$28,0,10*ROW('Sanitation Data'!F85)))</f>
        <v/>
      </c>
      <c r="CV91" s="294" t="str">
        <f ca="true">+IF(OFFSET('Sanitation Data'!$F$29,0,10*ROW('Sanitation Data'!F85))="","",OFFSET('Sanitation Data'!$F$29,0,10*ROW('Sanitation Data'!F85)))</f>
        <v/>
      </c>
      <c r="CW91" s="294" t="str">
        <f ca="true">+IF(OFFSET('Sanitation Data'!$F$30,0,10*ROW('Sanitation Data'!F85))="","",OFFSET('Sanitation Data'!$F$30,0,10*ROW('Sanitation Data'!F85)))</f>
        <v/>
      </c>
      <c r="CX91" s="294" t="str">
        <f ca="true">+IF(OFFSET('Sanitation Data'!$F$31,0,10*ROW('Sanitation Data'!F85))="","",OFFSET('Sanitation Data'!$F$31,0,10*ROW('Sanitation Data'!F85)))</f>
        <v/>
      </c>
      <c r="CY91" s="294" t="str">
        <f ca="true">+IF(OFFSET('Sanitation Data'!$F$32,0,10*ROW('Sanitation Data'!F85))="","",OFFSET('Sanitation Data'!$F$32,0,10*ROW('Sanitation Data'!F85)))</f>
        <v/>
      </c>
      <c r="CZ91" s="294" t="str">
        <f ca="true">+IF(OFFSET('Sanitation Data'!$G$28,0,10*ROW('Sanitation Data'!G85))="","",OFFSET('Sanitation Data'!$G$28,0,10*ROW('Sanitation Data'!G85)))</f>
        <v/>
      </c>
      <c r="DA91" s="294" t="str">
        <f ca="true">+IF(OFFSET('Sanitation Data'!$G$29,0,10*ROW('Sanitation Data'!G85))="","",OFFSET('Sanitation Data'!$G$29,0,10*ROW('Sanitation Data'!G85)))</f>
        <v/>
      </c>
      <c r="DB91" s="294" t="str">
        <f ca="true">+IF(OFFSET('Sanitation Data'!$G$30,0,10*ROW('Sanitation Data'!G85))="","",OFFSET('Sanitation Data'!$G$30,0,10*ROW('Sanitation Data'!G85)))</f>
        <v/>
      </c>
      <c r="DC91" s="294" t="str">
        <f ca="true">+IF(OFFSET('Sanitation Data'!$G$31,0,10*ROW('Sanitation Data'!G85))="","",OFFSET('Sanitation Data'!$G$31,0,10*ROW('Sanitation Data'!G85)))</f>
        <v/>
      </c>
      <c r="DD91" s="294" t="str">
        <f ca="true">+IF(OFFSET('Sanitation Data'!$G$32,0,10*ROW('Sanitation Data'!G85))="","",OFFSET('Sanitation Data'!$G$32,0,10*ROW('Sanitation Data'!G85)))</f>
        <v/>
      </c>
      <c r="DE91" s="294" t="str">
        <f ca="true">+IF(OFFSET('Sanitation Data'!$H$28,0,10*ROW('Sanitation Data'!H85))="","",OFFSET('Sanitation Data'!$H$28,0,10*ROW('Sanitation Data'!H85)))</f>
        <v/>
      </c>
      <c r="DF91" s="294" t="str">
        <f ca="true">+IF(OFFSET('Sanitation Data'!$H$29,0,10*ROW('Sanitation Data'!H85))="","",OFFSET('Sanitation Data'!$H$29,0,10*ROW('Sanitation Data'!H85)))</f>
        <v/>
      </c>
      <c r="DG91" s="294" t="str">
        <f ca="true">+IF(OFFSET('Sanitation Data'!$H$30,0,10*ROW('Sanitation Data'!H85))="","",OFFSET('Sanitation Data'!$H$30,0,10*ROW('Sanitation Data'!H85)))</f>
        <v/>
      </c>
      <c r="DH91" s="294" t="str">
        <f ca="true">+IF(OFFSET('Sanitation Data'!$H$31,0,10*ROW('Sanitation Data'!H85))="","",OFFSET('Sanitation Data'!$H$31,0,10*ROW('Sanitation Data'!H85)))</f>
        <v/>
      </c>
      <c r="DI91" s="294" t="str">
        <f ca="true">+IF(OFFSET('Sanitation Data'!$H$32,0,10*ROW('Sanitation Data'!H85))="","",OFFSET('Sanitation Data'!$H$32,0,10*ROW('Sanitation Data'!H85)))</f>
        <v/>
      </c>
      <c r="DJ91" s="294" t="str">
        <f ca="true">+IF(OFFSET('Sanitation Data'!$I$28,0,10*ROW('Sanitation Data'!I85))="","",OFFSET('Sanitation Data'!$I$28,0,10*ROW('Sanitation Data'!I85)))</f>
        <v/>
      </c>
      <c r="DK91" s="294" t="str">
        <f ca="true">+IF(OFFSET('Sanitation Data'!$I$29,0,10*ROW('Sanitation Data'!I85))="","",OFFSET('Sanitation Data'!$I$29,0,10*ROW('Sanitation Data'!I85)))</f>
        <v/>
      </c>
      <c r="DL91" s="294" t="str">
        <f ca="true">+IF(OFFSET('Sanitation Data'!$I$30,0,10*ROW('Sanitation Data'!I85))="","",OFFSET('Sanitation Data'!$I$30,0,10*ROW('Sanitation Data'!I85)))</f>
        <v/>
      </c>
      <c r="DM91" s="294" t="str">
        <f ca="true">+IF(OFFSET('Sanitation Data'!$I$31,0,10*ROW('Sanitation Data'!I85))="","",OFFSET('Sanitation Data'!$I$31,0,10*ROW('Sanitation Data'!I85)))</f>
        <v/>
      </c>
      <c r="DN91" s="294" t="str">
        <f ca="true">+IF(OFFSET('Sanitation Data'!$I$32,0,10*ROW('Sanitation Data'!I85))="","",OFFSET('Sanitation Data'!$I$32,0,10*ROW('Sanitation Data'!I85)))</f>
        <v/>
      </c>
      <c r="DO91" s="294" t="str">
        <f ca="true">+IF(OFFSET('Hygiene Data'!$D$11,0,10*ROW('Hygiene Data'!D85))="","",OFFSET('Hygiene Data'!$D$11,0,10*ROW('Hygiene Data'!D85)))</f>
        <v/>
      </c>
      <c r="DP91" s="294" t="str">
        <f ca="true">+IF(OFFSET('Hygiene Data'!$D$12,0,10*ROW('Hygiene Data'!D85))="","",OFFSET('Hygiene Data'!$D$12,0,10*ROW('Hygiene Data'!D85)))</f>
        <v/>
      </c>
      <c r="DQ91" s="294" t="str">
        <f ca="true">+IF(OFFSET('Hygiene Data'!$D$13,0,10*ROW('Hygiene Data'!D85))="","",OFFSET('Hygiene Data'!$D$13,0,10*ROW('Hygiene Data'!D85)))</f>
        <v/>
      </c>
      <c r="DR91" s="294" t="str">
        <f ca="true">+IF(OFFSET('Hygiene Data'!$E$11,0,10*ROW('Hygiene Data'!E85))="","",OFFSET('Hygiene Data'!$E$11,0,10*ROW('Hygiene Data'!E85)))</f>
        <v/>
      </c>
      <c r="DS91" s="294" t="str">
        <f ca="true">+IF(OFFSET('Hygiene Data'!$E$12,0,10*ROW('Hygiene Data'!E85))="","",OFFSET('Hygiene Data'!$E$12,0,10*ROW('Hygiene Data'!E85)))</f>
        <v/>
      </c>
      <c r="DT91" s="294" t="str">
        <f ca="true">+IF(OFFSET('Hygiene Data'!$E$13,0,10*ROW('Hygiene Data'!E85))="","",OFFSET('Hygiene Data'!$E$13,0,10*ROW('Hygiene Data'!E85)))</f>
        <v/>
      </c>
      <c r="DU91" s="294" t="str">
        <f ca="true">+IF(OFFSET('Hygiene Data'!$F$11,0,10*ROW('Hygiene Data'!F85))="","",OFFSET('Hygiene Data'!$F$11,0,10*ROW('Hygiene Data'!F85)))</f>
        <v/>
      </c>
      <c r="DV91" s="294" t="str">
        <f ca="true">+IF(OFFSET('Hygiene Data'!$F$12,0,10*ROW('Hygiene Data'!F85))="","",OFFSET('Hygiene Data'!$F$12,0,10*ROW('Hygiene Data'!F85)))</f>
        <v/>
      </c>
      <c r="DW91" s="294" t="str">
        <f ca="true">+IF(OFFSET('Hygiene Data'!$F$13,0,10*ROW('Hygiene Data'!F85))="","",OFFSET('Hygiene Data'!$F$13,0,10*ROW('Hygiene Data'!F85)))</f>
        <v/>
      </c>
      <c r="DX91" s="294" t="str">
        <f ca="true">+IF(OFFSET('Hygiene Data'!$G$11,0,10*ROW('Hygiene Data'!G85))="","",OFFSET('Hygiene Data'!$G$11,0,10*ROW('Hygiene Data'!G85)))</f>
        <v/>
      </c>
      <c r="DY91" s="294" t="str">
        <f ca="true">+IF(OFFSET('Hygiene Data'!$G$12,0,10*ROW('Hygiene Data'!G85))="","",OFFSET('Hygiene Data'!$G$12,0,10*ROW('Hygiene Data'!G85)))</f>
        <v/>
      </c>
      <c r="DZ91" s="294" t="str">
        <f ca="true">+IF(OFFSET('Hygiene Data'!$G$13,0,10*ROW('Hygiene Data'!G85))="","",OFFSET('Hygiene Data'!$G$13,0,10*ROW('Hygiene Data'!G85)))</f>
        <v/>
      </c>
      <c r="EA91" s="294" t="str">
        <f ca="true">+IF(OFFSET('Hygiene Data'!$H$11,0,10*ROW('Hygiene Data'!H85))="","",OFFSET('Hygiene Data'!$H$11,0,10*ROW('Hygiene Data'!H85)))</f>
        <v/>
      </c>
      <c r="EB91" s="294" t="str">
        <f ca="true">+IF(OFFSET('Hygiene Data'!$H$12,0,10*ROW('Hygiene Data'!H85))="","",OFFSET('Hygiene Data'!$H$12,0,10*ROW('Hygiene Data'!H85)))</f>
        <v/>
      </c>
      <c r="EC91" s="294" t="str">
        <f ca="true">+IF(OFFSET('Hygiene Data'!$H$13,0,10*ROW('Hygiene Data'!H85))="","",OFFSET('Hygiene Data'!$H$13,0,10*ROW('Hygiene Data'!H85)))</f>
        <v/>
      </c>
      <c r="ED91" s="294" t="str">
        <f ca="true">+IF(OFFSET('Hygiene Data'!$I$11,0,10*ROW('Hygiene Data'!I85))="","",OFFSET('Hygiene Data'!$I$11,0,10*ROW('Hygiene Data'!I85)))</f>
        <v/>
      </c>
      <c r="EE91" s="294" t="str">
        <f ca="true">+IF(OFFSET('Hygiene Data'!$I$12,0,10*ROW('Hygiene Data'!I85))="","",OFFSET('Hygiene Data'!$I$12,0,10*ROW('Hygiene Data'!I85)))</f>
        <v/>
      </c>
      <c r="EF91" s="294"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50" t="str">
        <f t="shared" ca="true" si="1"/>
        <v/>
      </c>
      <c r="D92" s="98"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8"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8"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8"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8"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8"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8"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8"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8"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8"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8"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8"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8"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8"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8"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8"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8"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8"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9"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9"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9"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9"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9"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9"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9"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9"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9"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9"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9"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9"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9"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9"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9"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9"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9"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9"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9"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9"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9"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9"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9"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9"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9"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9"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9"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9"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9"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9"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0"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0"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0"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0"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0"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0"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0"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0"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0"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0"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0"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0"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0"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0"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0"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0"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0"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0"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4"/>
      <c r="BS92" s="294" t="str">
        <f ca="true">+IF(OFFSET('Water Data'!$D$27,0,10*ROW('Water Data'!D86))="","",OFFSET('Water Data'!$D$27,0,10*ROW('Water Data'!D86)))</f>
        <v/>
      </c>
      <c r="BT92" s="294" t="str">
        <f ca="true">+IF(OFFSET('Water Data'!$D$28,0,10*ROW('Water Data'!D86))="","",OFFSET('Water Data'!$D$28,0,10*ROW('Water Data'!D86)))</f>
        <v/>
      </c>
      <c r="BU92" s="294" t="str">
        <f ca="true">+IF(OFFSET('Water Data'!$D$29,0,10*ROW('Water Data'!D86))="","",OFFSET('Water Data'!$D$29,0,10*ROW('Water Data'!D86)))</f>
        <v/>
      </c>
      <c r="BV92" s="294" t="str">
        <f ca="true">+IF(OFFSET('Water Data'!$E$27,0,10*ROW('Water Data'!E86))="","",OFFSET('Water Data'!$E$27,0,10*ROW('Water Data'!E86)))</f>
        <v/>
      </c>
      <c r="BW92" s="294" t="str">
        <f ca="true">+IF(OFFSET('Water Data'!$E$28,0,10*ROW('Water Data'!E86))="","",OFFSET('Water Data'!$E$28,0,10*ROW('Water Data'!E86)))</f>
        <v/>
      </c>
      <c r="BX92" s="294" t="str">
        <f ca="true">+IF(OFFSET('Water Data'!$E$29,0,10*ROW('Water Data'!E86))="","",OFFSET('Water Data'!$E$29,0,10*ROW('Water Data'!E86)))</f>
        <v/>
      </c>
      <c r="BY92" s="294" t="str">
        <f ca="true">+IF(OFFSET('Water Data'!$F$27,0,10*ROW('Water Data'!F86))="","",OFFSET('Water Data'!$F$27,0,10*ROW('Water Data'!F86)))</f>
        <v/>
      </c>
      <c r="BZ92" s="294" t="str">
        <f ca="true">+IF(OFFSET('Water Data'!$F$28,0,10*ROW('Water Data'!F86))="","",OFFSET('Water Data'!$F$28,0,10*ROW('Water Data'!F86)))</f>
        <v/>
      </c>
      <c r="CA92" s="294" t="str">
        <f ca="true">+IF(OFFSET('Water Data'!$F$29,0,10*ROW('Water Data'!F86))="","",OFFSET('Water Data'!$F$29,0,10*ROW('Water Data'!F86)))</f>
        <v/>
      </c>
      <c r="CB92" s="294" t="str">
        <f ca="true">+IF(OFFSET('Water Data'!$G$27,0,10*ROW('Water Data'!G86))="","",OFFSET('Water Data'!$G$27,0,10*ROW('Water Data'!G86)))</f>
        <v/>
      </c>
      <c r="CC92" s="294" t="str">
        <f ca="true">+IF(OFFSET('Water Data'!$G$28,0,10*ROW('Water Data'!G86))="","",OFFSET('Water Data'!$G$28,0,10*ROW('Water Data'!G86)))</f>
        <v/>
      </c>
      <c r="CD92" s="294" t="str">
        <f ca="true">+IF(OFFSET('Water Data'!$G$29,0,10*ROW('Water Data'!G86))="","",OFFSET('Water Data'!$G$29,0,10*ROW('Water Data'!G86)))</f>
        <v/>
      </c>
      <c r="CE92" s="294" t="str">
        <f ca="true">+IF(OFFSET('Water Data'!$H$27,0,10*ROW('Water Data'!H86))="","",OFFSET('Water Data'!$H$27,0,10*ROW('Water Data'!H86)))</f>
        <v/>
      </c>
      <c r="CF92" s="294" t="str">
        <f ca="true">+IF(OFFSET('Water Data'!$H$28,0,10*ROW('Water Data'!H86))="","",OFFSET('Water Data'!$H$28,0,10*ROW('Water Data'!H86)))</f>
        <v/>
      </c>
      <c r="CG92" s="294" t="str">
        <f ca="true">+IF(OFFSET('Water Data'!$H$29,0,10*ROW('Water Data'!H86))="","",OFFSET('Water Data'!$H$29,0,10*ROW('Water Data'!H86)))</f>
        <v/>
      </c>
      <c r="CH92" s="294" t="str">
        <f ca="true">+IF(OFFSET('Water Data'!$I$27,0,10*ROW('Water Data'!I86))="","",OFFSET('Water Data'!$I$27,0,10*ROW('Water Data'!I86)))</f>
        <v/>
      </c>
      <c r="CI92" s="294" t="str">
        <f ca="true">+IF(OFFSET('Water Data'!$I$28,0,10*ROW('Water Data'!I86))="","",OFFSET('Water Data'!$I$28,0,10*ROW('Water Data'!I86)))</f>
        <v/>
      </c>
      <c r="CJ92" s="294" t="str">
        <f ca="true">+IF(OFFSET('Water Data'!$I$29,0,10*ROW('Water Data'!I86))="","",OFFSET('Water Data'!$I$29,0,10*ROW('Water Data'!I86)))</f>
        <v/>
      </c>
      <c r="CK92" s="294" t="str">
        <f ca="true">+IF(OFFSET('Sanitation Data'!$D$28,0,10*ROW('Sanitation Data'!D86))="","",OFFSET('Sanitation Data'!$D$28,0,10*ROW('Sanitation Data'!D86)))</f>
        <v/>
      </c>
      <c r="CL92" s="294" t="str">
        <f ca="true">+IF(OFFSET('Sanitation Data'!$D$29,0,10*ROW('Sanitation Data'!D86))="","",OFFSET('Sanitation Data'!$D$29,0,10*ROW('Sanitation Data'!D86)))</f>
        <v/>
      </c>
      <c r="CM92" s="294" t="str">
        <f ca="true">+IF(OFFSET('Sanitation Data'!$D$30,0,10*ROW('Sanitation Data'!D86))="","",OFFSET('Sanitation Data'!$D$30,0,10*ROW('Sanitation Data'!D86)))</f>
        <v/>
      </c>
      <c r="CN92" s="294" t="str">
        <f ca="true">+IF(OFFSET('Sanitation Data'!$D$31,0,10*ROW('Sanitation Data'!D86))="","",OFFSET('Sanitation Data'!$D$31,0,10*ROW('Sanitation Data'!D86)))</f>
        <v/>
      </c>
      <c r="CO92" s="294" t="str">
        <f ca="true">+IF(OFFSET('Sanitation Data'!$D$32,0,10*ROW('Sanitation Data'!D86))="","",OFFSET('Sanitation Data'!$D$32,0,10*ROW('Sanitation Data'!D86)))</f>
        <v/>
      </c>
      <c r="CP92" s="294" t="str">
        <f ca="true">+IF(OFFSET('Sanitation Data'!$E$28,0,10*ROW('Sanitation Data'!E86))="","",OFFSET('Sanitation Data'!$E$28,0,10*ROW('Sanitation Data'!E86)))</f>
        <v/>
      </c>
      <c r="CQ92" s="294" t="str">
        <f ca="true">+IF(OFFSET('Sanitation Data'!$E$29,0,10*ROW('Sanitation Data'!E86))="","",OFFSET('Sanitation Data'!$E$29,0,10*ROW('Sanitation Data'!E86)))</f>
        <v/>
      </c>
      <c r="CR92" s="294" t="str">
        <f ca="true">+IF(OFFSET('Sanitation Data'!$E$30,0,10*ROW('Sanitation Data'!E86))="","",OFFSET('Sanitation Data'!$E$30,0,10*ROW('Sanitation Data'!E86)))</f>
        <v/>
      </c>
      <c r="CS92" s="294" t="str">
        <f ca="true">+IF(OFFSET('Sanitation Data'!$E$31,0,10*ROW('Sanitation Data'!E86))="","",OFFSET('Sanitation Data'!$E$31,0,10*ROW('Sanitation Data'!E86)))</f>
        <v/>
      </c>
      <c r="CT92" s="294" t="str">
        <f ca="true">+IF(OFFSET('Sanitation Data'!$E$32,0,10*ROW('Sanitation Data'!E86))="","",OFFSET('Sanitation Data'!$E$32,0,10*ROW('Sanitation Data'!E86)))</f>
        <v/>
      </c>
      <c r="CU92" s="294" t="str">
        <f ca="true">+IF(OFFSET('Sanitation Data'!$F$28,0,10*ROW('Sanitation Data'!F86))="","",OFFSET('Sanitation Data'!$F$28,0,10*ROW('Sanitation Data'!F86)))</f>
        <v/>
      </c>
      <c r="CV92" s="294" t="str">
        <f ca="true">+IF(OFFSET('Sanitation Data'!$F$29,0,10*ROW('Sanitation Data'!F86))="","",OFFSET('Sanitation Data'!$F$29,0,10*ROW('Sanitation Data'!F86)))</f>
        <v/>
      </c>
      <c r="CW92" s="294" t="str">
        <f ca="true">+IF(OFFSET('Sanitation Data'!$F$30,0,10*ROW('Sanitation Data'!F86))="","",OFFSET('Sanitation Data'!$F$30,0,10*ROW('Sanitation Data'!F86)))</f>
        <v/>
      </c>
      <c r="CX92" s="294" t="str">
        <f ca="true">+IF(OFFSET('Sanitation Data'!$F$31,0,10*ROW('Sanitation Data'!F86))="","",OFFSET('Sanitation Data'!$F$31,0,10*ROW('Sanitation Data'!F86)))</f>
        <v/>
      </c>
      <c r="CY92" s="294" t="str">
        <f ca="true">+IF(OFFSET('Sanitation Data'!$F$32,0,10*ROW('Sanitation Data'!F86))="","",OFFSET('Sanitation Data'!$F$32,0,10*ROW('Sanitation Data'!F86)))</f>
        <v/>
      </c>
      <c r="CZ92" s="294" t="str">
        <f ca="true">+IF(OFFSET('Sanitation Data'!$G$28,0,10*ROW('Sanitation Data'!G86))="","",OFFSET('Sanitation Data'!$G$28,0,10*ROW('Sanitation Data'!G86)))</f>
        <v/>
      </c>
      <c r="DA92" s="294" t="str">
        <f ca="true">+IF(OFFSET('Sanitation Data'!$G$29,0,10*ROW('Sanitation Data'!G86))="","",OFFSET('Sanitation Data'!$G$29,0,10*ROW('Sanitation Data'!G86)))</f>
        <v/>
      </c>
      <c r="DB92" s="294" t="str">
        <f ca="true">+IF(OFFSET('Sanitation Data'!$G$30,0,10*ROW('Sanitation Data'!G86))="","",OFFSET('Sanitation Data'!$G$30,0,10*ROW('Sanitation Data'!G86)))</f>
        <v/>
      </c>
      <c r="DC92" s="294" t="str">
        <f ca="true">+IF(OFFSET('Sanitation Data'!$G$31,0,10*ROW('Sanitation Data'!G86))="","",OFFSET('Sanitation Data'!$G$31,0,10*ROW('Sanitation Data'!G86)))</f>
        <v/>
      </c>
      <c r="DD92" s="294" t="str">
        <f ca="true">+IF(OFFSET('Sanitation Data'!$G$32,0,10*ROW('Sanitation Data'!G86))="","",OFFSET('Sanitation Data'!$G$32,0,10*ROW('Sanitation Data'!G86)))</f>
        <v/>
      </c>
      <c r="DE92" s="294" t="str">
        <f ca="true">+IF(OFFSET('Sanitation Data'!$H$28,0,10*ROW('Sanitation Data'!H86))="","",OFFSET('Sanitation Data'!$H$28,0,10*ROW('Sanitation Data'!H86)))</f>
        <v/>
      </c>
      <c r="DF92" s="294" t="str">
        <f ca="true">+IF(OFFSET('Sanitation Data'!$H$29,0,10*ROW('Sanitation Data'!H86))="","",OFFSET('Sanitation Data'!$H$29,0,10*ROW('Sanitation Data'!H86)))</f>
        <v/>
      </c>
      <c r="DG92" s="294" t="str">
        <f ca="true">+IF(OFFSET('Sanitation Data'!$H$30,0,10*ROW('Sanitation Data'!H86))="","",OFFSET('Sanitation Data'!$H$30,0,10*ROW('Sanitation Data'!H86)))</f>
        <v/>
      </c>
      <c r="DH92" s="294" t="str">
        <f ca="true">+IF(OFFSET('Sanitation Data'!$H$31,0,10*ROW('Sanitation Data'!H86))="","",OFFSET('Sanitation Data'!$H$31,0,10*ROW('Sanitation Data'!H86)))</f>
        <v/>
      </c>
      <c r="DI92" s="294" t="str">
        <f ca="true">+IF(OFFSET('Sanitation Data'!$H$32,0,10*ROW('Sanitation Data'!H86))="","",OFFSET('Sanitation Data'!$H$32,0,10*ROW('Sanitation Data'!H86)))</f>
        <v/>
      </c>
      <c r="DJ92" s="294" t="str">
        <f ca="true">+IF(OFFSET('Sanitation Data'!$I$28,0,10*ROW('Sanitation Data'!I86))="","",OFFSET('Sanitation Data'!$I$28,0,10*ROW('Sanitation Data'!I86)))</f>
        <v/>
      </c>
      <c r="DK92" s="294" t="str">
        <f ca="true">+IF(OFFSET('Sanitation Data'!$I$29,0,10*ROW('Sanitation Data'!I86))="","",OFFSET('Sanitation Data'!$I$29,0,10*ROW('Sanitation Data'!I86)))</f>
        <v/>
      </c>
      <c r="DL92" s="294" t="str">
        <f ca="true">+IF(OFFSET('Sanitation Data'!$I$30,0,10*ROW('Sanitation Data'!I86))="","",OFFSET('Sanitation Data'!$I$30,0,10*ROW('Sanitation Data'!I86)))</f>
        <v/>
      </c>
      <c r="DM92" s="294" t="str">
        <f ca="true">+IF(OFFSET('Sanitation Data'!$I$31,0,10*ROW('Sanitation Data'!I86))="","",OFFSET('Sanitation Data'!$I$31,0,10*ROW('Sanitation Data'!I86)))</f>
        <v/>
      </c>
      <c r="DN92" s="294" t="str">
        <f ca="true">+IF(OFFSET('Sanitation Data'!$I$32,0,10*ROW('Sanitation Data'!I86))="","",OFFSET('Sanitation Data'!$I$32,0,10*ROW('Sanitation Data'!I86)))</f>
        <v/>
      </c>
      <c r="DO92" s="294" t="str">
        <f ca="true">+IF(OFFSET('Hygiene Data'!$D$11,0,10*ROW('Hygiene Data'!D86))="","",OFFSET('Hygiene Data'!$D$11,0,10*ROW('Hygiene Data'!D86)))</f>
        <v/>
      </c>
      <c r="DP92" s="294" t="str">
        <f ca="true">+IF(OFFSET('Hygiene Data'!$D$12,0,10*ROW('Hygiene Data'!D86))="","",OFFSET('Hygiene Data'!$D$12,0,10*ROW('Hygiene Data'!D86)))</f>
        <v/>
      </c>
      <c r="DQ92" s="294" t="str">
        <f ca="true">+IF(OFFSET('Hygiene Data'!$D$13,0,10*ROW('Hygiene Data'!D86))="","",OFFSET('Hygiene Data'!$D$13,0,10*ROW('Hygiene Data'!D86)))</f>
        <v/>
      </c>
      <c r="DR92" s="294" t="str">
        <f ca="true">+IF(OFFSET('Hygiene Data'!$E$11,0,10*ROW('Hygiene Data'!E86))="","",OFFSET('Hygiene Data'!$E$11,0,10*ROW('Hygiene Data'!E86)))</f>
        <v/>
      </c>
      <c r="DS92" s="294" t="str">
        <f ca="true">+IF(OFFSET('Hygiene Data'!$E$12,0,10*ROW('Hygiene Data'!E86))="","",OFFSET('Hygiene Data'!$E$12,0,10*ROW('Hygiene Data'!E86)))</f>
        <v/>
      </c>
      <c r="DT92" s="294" t="str">
        <f ca="true">+IF(OFFSET('Hygiene Data'!$E$13,0,10*ROW('Hygiene Data'!E86))="","",OFFSET('Hygiene Data'!$E$13,0,10*ROW('Hygiene Data'!E86)))</f>
        <v/>
      </c>
      <c r="DU92" s="294" t="str">
        <f ca="true">+IF(OFFSET('Hygiene Data'!$F$11,0,10*ROW('Hygiene Data'!F86))="","",OFFSET('Hygiene Data'!$F$11,0,10*ROW('Hygiene Data'!F86)))</f>
        <v/>
      </c>
      <c r="DV92" s="294" t="str">
        <f ca="true">+IF(OFFSET('Hygiene Data'!$F$12,0,10*ROW('Hygiene Data'!F86))="","",OFFSET('Hygiene Data'!$F$12,0,10*ROW('Hygiene Data'!F86)))</f>
        <v/>
      </c>
      <c r="DW92" s="294" t="str">
        <f ca="true">+IF(OFFSET('Hygiene Data'!$F$13,0,10*ROW('Hygiene Data'!F86))="","",OFFSET('Hygiene Data'!$F$13,0,10*ROW('Hygiene Data'!F86)))</f>
        <v/>
      </c>
      <c r="DX92" s="294" t="str">
        <f ca="true">+IF(OFFSET('Hygiene Data'!$G$11,0,10*ROW('Hygiene Data'!G86))="","",OFFSET('Hygiene Data'!$G$11,0,10*ROW('Hygiene Data'!G86)))</f>
        <v/>
      </c>
      <c r="DY92" s="294" t="str">
        <f ca="true">+IF(OFFSET('Hygiene Data'!$G$12,0,10*ROW('Hygiene Data'!G86))="","",OFFSET('Hygiene Data'!$G$12,0,10*ROW('Hygiene Data'!G86)))</f>
        <v/>
      </c>
      <c r="DZ92" s="294" t="str">
        <f ca="true">+IF(OFFSET('Hygiene Data'!$G$13,0,10*ROW('Hygiene Data'!G86))="","",OFFSET('Hygiene Data'!$G$13,0,10*ROW('Hygiene Data'!G86)))</f>
        <v/>
      </c>
      <c r="EA92" s="294" t="str">
        <f ca="true">+IF(OFFSET('Hygiene Data'!$H$11,0,10*ROW('Hygiene Data'!H86))="","",OFFSET('Hygiene Data'!$H$11,0,10*ROW('Hygiene Data'!H86)))</f>
        <v/>
      </c>
      <c r="EB92" s="294" t="str">
        <f ca="true">+IF(OFFSET('Hygiene Data'!$H$12,0,10*ROW('Hygiene Data'!H86))="","",OFFSET('Hygiene Data'!$H$12,0,10*ROW('Hygiene Data'!H86)))</f>
        <v/>
      </c>
      <c r="EC92" s="294" t="str">
        <f ca="true">+IF(OFFSET('Hygiene Data'!$H$13,0,10*ROW('Hygiene Data'!H86))="","",OFFSET('Hygiene Data'!$H$13,0,10*ROW('Hygiene Data'!H86)))</f>
        <v/>
      </c>
      <c r="ED92" s="294" t="str">
        <f ca="true">+IF(OFFSET('Hygiene Data'!$I$11,0,10*ROW('Hygiene Data'!I86))="","",OFFSET('Hygiene Data'!$I$11,0,10*ROW('Hygiene Data'!I86)))</f>
        <v/>
      </c>
      <c r="EE92" s="294" t="str">
        <f ca="true">+IF(OFFSET('Hygiene Data'!$I$12,0,10*ROW('Hygiene Data'!I86))="","",OFFSET('Hygiene Data'!$I$12,0,10*ROW('Hygiene Data'!I86)))</f>
        <v/>
      </c>
      <c r="EF92" s="294"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50" t="str">
        <f t="shared" ca="true" si="1"/>
        <v/>
      </c>
      <c r="D93" s="98"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8"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8"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8"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8"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8"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8"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8"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8"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8"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8"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8"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8"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8"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8"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8"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8"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8"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9"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9"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9"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9"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9"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9"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9"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9"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9"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9"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9"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9"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9"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9"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9"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9"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9"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9"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9"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9"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9"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9"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9"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9"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9"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9"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9"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9"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9"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9"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0"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0"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0"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0"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0"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0"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0"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0"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0"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0"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0"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0"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0"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0"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0"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0"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0"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0"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4"/>
      <c r="BS93" s="294" t="str">
        <f ca="true">+IF(OFFSET('Water Data'!$D$27,0,10*ROW('Water Data'!D87))="","",OFFSET('Water Data'!$D$27,0,10*ROW('Water Data'!D87)))</f>
        <v/>
      </c>
      <c r="BT93" s="294" t="str">
        <f ca="true">+IF(OFFSET('Water Data'!$D$28,0,10*ROW('Water Data'!D87))="","",OFFSET('Water Data'!$D$28,0,10*ROW('Water Data'!D87)))</f>
        <v/>
      </c>
      <c r="BU93" s="294" t="str">
        <f ca="true">+IF(OFFSET('Water Data'!$D$29,0,10*ROW('Water Data'!D87))="","",OFFSET('Water Data'!$D$29,0,10*ROW('Water Data'!D87)))</f>
        <v/>
      </c>
      <c r="BV93" s="294" t="str">
        <f ca="true">+IF(OFFSET('Water Data'!$E$27,0,10*ROW('Water Data'!E87))="","",OFFSET('Water Data'!$E$27,0,10*ROW('Water Data'!E87)))</f>
        <v/>
      </c>
      <c r="BW93" s="294" t="str">
        <f ca="true">+IF(OFFSET('Water Data'!$E$28,0,10*ROW('Water Data'!E87))="","",OFFSET('Water Data'!$E$28,0,10*ROW('Water Data'!E87)))</f>
        <v/>
      </c>
      <c r="BX93" s="294" t="str">
        <f ca="true">+IF(OFFSET('Water Data'!$E$29,0,10*ROW('Water Data'!E87))="","",OFFSET('Water Data'!$E$29,0,10*ROW('Water Data'!E87)))</f>
        <v/>
      </c>
      <c r="BY93" s="294" t="str">
        <f ca="true">+IF(OFFSET('Water Data'!$F$27,0,10*ROW('Water Data'!F87))="","",OFFSET('Water Data'!$F$27,0,10*ROW('Water Data'!F87)))</f>
        <v/>
      </c>
      <c r="BZ93" s="294" t="str">
        <f ca="true">+IF(OFFSET('Water Data'!$F$28,0,10*ROW('Water Data'!F87))="","",OFFSET('Water Data'!$F$28,0,10*ROW('Water Data'!F87)))</f>
        <v/>
      </c>
      <c r="CA93" s="294" t="str">
        <f ca="true">+IF(OFFSET('Water Data'!$F$29,0,10*ROW('Water Data'!F87))="","",OFFSET('Water Data'!$F$29,0,10*ROW('Water Data'!F87)))</f>
        <v/>
      </c>
      <c r="CB93" s="294" t="str">
        <f ca="true">+IF(OFFSET('Water Data'!$G$27,0,10*ROW('Water Data'!G87))="","",OFFSET('Water Data'!$G$27,0,10*ROW('Water Data'!G87)))</f>
        <v/>
      </c>
      <c r="CC93" s="294" t="str">
        <f ca="true">+IF(OFFSET('Water Data'!$G$28,0,10*ROW('Water Data'!G87))="","",OFFSET('Water Data'!$G$28,0,10*ROW('Water Data'!G87)))</f>
        <v/>
      </c>
      <c r="CD93" s="294" t="str">
        <f ca="true">+IF(OFFSET('Water Data'!$G$29,0,10*ROW('Water Data'!G87))="","",OFFSET('Water Data'!$G$29,0,10*ROW('Water Data'!G87)))</f>
        <v/>
      </c>
      <c r="CE93" s="294" t="str">
        <f ca="true">+IF(OFFSET('Water Data'!$H$27,0,10*ROW('Water Data'!H87))="","",OFFSET('Water Data'!$H$27,0,10*ROW('Water Data'!H87)))</f>
        <v/>
      </c>
      <c r="CF93" s="294" t="str">
        <f ca="true">+IF(OFFSET('Water Data'!$H$28,0,10*ROW('Water Data'!H87))="","",OFFSET('Water Data'!$H$28,0,10*ROW('Water Data'!H87)))</f>
        <v/>
      </c>
      <c r="CG93" s="294" t="str">
        <f ca="true">+IF(OFFSET('Water Data'!$H$29,0,10*ROW('Water Data'!H87))="","",OFFSET('Water Data'!$H$29,0,10*ROW('Water Data'!H87)))</f>
        <v/>
      </c>
      <c r="CH93" s="294" t="str">
        <f ca="true">+IF(OFFSET('Water Data'!$I$27,0,10*ROW('Water Data'!I87))="","",OFFSET('Water Data'!$I$27,0,10*ROW('Water Data'!I87)))</f>
        <v/>
      </c>
      <c r="CI93" s="294" t="str">
        <f ca="true">+IF(OFFSET('Water Data'!$I$28,0,10*ROW('Water Data'!I87))="","",OFFSET('Water Data'!$I$28,0,10*ROW('Water Data'!I87)))</f>
        <v/>
      </c>
      <c r="CJ93" s="294" t="str">
        <f ca="true">+IF(OFFSET('Water Data'!$I$29,0,10*ROW('Water Data'!I87))="","",OFFSET('Water Data'!$I$29,0,10*ROW('Water Data'!I87)))</f>
        <v/>
      </c>
      <c r="CK93" s="294" t="str">
        <f ca="true">+IF(OFFSET('Sanitation Data'!$D$28,0,10*ROW('Sanitation Data'!D87))="","",OFFSET('Sanitation Data'!$D$28,0,10*ROW('Sanitation Data'!D87)))</f>
        <v/>
      </c>
      <c r="CL93" s="294" t="str">
        <f ca="true">+IF(OFFSET('Sanitation Data'!$D$29,0,10*ROW('Sanitation Data'!D87))="","",OFFSET('Sanitation Data'!$D$29,0,10*ROW('Sanitation Data'!D87)))</f>
        <v/>
      </c>
      <c r="CM93" s="294" t="str">
        <f ca="true">+IF(OFFSET('Sanitation Data'!$D$30,0,10*ROW('Sanitation Data'!D87))="","",OFFSET('Sanitation Data'!$D$30,0,10*ROW('Sanitation Data'!D87)))</f>
        <v/>
      </c>
      <c r="CN93" s="294" t="str">
        <f ca="true">+IF(OFFSET('Sanitation Data'!$D$31,0,10*ROW('Sanitation Data'!D87))="","",OFFSET('Sanitation Data'!$D$31,0,10*ROW('Sanitation Data'!D87)))</f>
        <v/>
      </c>
      <c r="CO93" s="294" t="str">
        <f ca="true">+IF(OFFSET('Sanitation Data'!$D$32,0,10*ROW('Sanitation Data'!D87))="","",OFFSET('Sanitation Data'!$D$32,0,10*ROW('Sanitation Data'!D87)))</f>
        <v/>
      </c>
      <c r="CP93" s="294" t="str">
        <f ca="true">+IF(OFFSET('Sanitation Data'!$E$28,0,10*ROW('Sanitation Data'!E87))="","",OFFSET('Sanitation Data'!$E$28,0,10*ROW('Sanitation Data'!E87)))</f>
        <v/>
      </c>
      <c r="CQ93" s="294" t="str">
        <f ca="true">+IF(OFFSET('Sanitation Data'!$E$29,0,10*ROW('Sanitation Data'!E87))="","",OFFSET('Sanitation Data'!$E$29,0,10*ROW('Sanitation Data'!E87)))</f>
        <v/>
      </c>
      <c r="CR93" s="294" t="str">
        <f ca="true">+IF(OFFSET('Sanitation Data'!$E$30,0,10*ROW('Sanitation Data'!E87))="","",OFFSET('Sanitation Data'!$E$30,0,10*ROW('Sanitation Data'!E87)))</f>
        <v/>
      </c>
      <c r="CS93" s="294" t="str">
        <f ca="true">+IF(OFFSET('Sanitation Data'!$E$31,0,10*ROW('Sanitation Data'!E87))="","",OFFSET('Sanitation Data'!$E$31,0,10*ROW('Sanitation Data'!E87)))</f>
        <v/>
      </c>
      <c r="CT93" s="294" t="str">
        <f ca="true">+IF(OFFSET('Sanitation Data'!$E$32,0,10*ROW('Sanitation Data'!E87))="","",OFFSET('Sanitation Data'!$E$32,0,10*ROW('Sanitation Data'!E87)))</f>
        <v/>
      </c>
      <c r="CU93" s="294" t="str">
        <f ca="true">+IF(OFFSET('Sanitation Data'!$F$28,0,10*ROW('Sanitation Data'!F87))="","",OFFSET('Sanitation Data'!$F$28,0,10*ROW('Sanitation Data'!F87)))</f>
        <v/>
      </c>
      <c r="CV93" s="294" t="str">
        <f ca="true">+IF(OFFSET('Sanitation Data'!$F$29,0,10*ROW('Sanitation Data'!F87))="","",OFFSET('Sanitation Data'!$F$29,0,10*ROW('Sanitation Data'!F87)))</f>
        <v/>
      </c>
      <c r="CW93" s="294" t="str">
        <f ca="true">+IF(OFFSET('Sanitation Data'!$F$30,0,10*ROW('Sanitation Data'!F87))="","",OFFSET('Sanitation Data'!$F$30,0,10*ROW('Sanitation Data'!F87)))</f>
        <v/>
      </c>
      <c r="CX93" s="294" t="str">
        <f ca="true">+IF(OFFSET('Sanitation Data'!$F$31,0,10*ROW('Sanitation Data'!F87))="","",OFFSET('Sanitation Data'!$F$31,0,10*ROW('Sanitation Data'!F87)))</f>
        <v/>
      </c>
      <c r="CY93" s="294" t="str">
        <f ca="true">+IF(OFFSET('Sanitation Data'!$F$32,0,10*ROW('Sanitation Data'!F87))="","",OFFSET('Sanitation Data'!$F$32,0,10*ROW('Sanitation Data'!F87)))</f>
        <v/>
      </c>
      <c r="CZ93" s="294" t="str">
        <f ca="true">+IF(OFFSET('Sanitation Data'!$G$28,0,10*ROW('Sanitation Data'!G87))="","",OFFSET('Sanitation Data'!$G$28,0,10*ROW('Sanitation Data'!G87)))</f>
        <v/>
      </c>
      <c r="DA93" s="294" t="str">
        <f ca="true">+IF(OFFSET('Sanitation Data'!$G$29,0,10*ROW('Sanitation Data'!G87))="","",OFFSET('Sanitation Data'!$G$29,0,10*ROW('Sanitation Data'!G87)))</f>
        <v/>
      </c>
      <c r="DB93" s="294" t="str">
        <f ca="true">+IF(OFFSET('Sanitation Data'!$G$30,0,10*ROW('Sanitation Data'!G87))="","",OFFSET('Sanitation Data'!$G$30,0,10*ROW('Sanitation Data'!G87)))</f>
        <v/>
      </c>
      <c r="DC93" s="294" t="str">
        <f ca="true">+IF(OFFSET('Sanitation Data'!$G$31,0,10*ROW('Sanitation Data'!G87))="","",OFFSET('Sanitation Data'!$G$31,0,10*ROW('Sanitation Data'!G87)))</f>
        <v/>
      </c>
      <c r="DD93" s="294" t="str">
        <f ca="true">+IF(OFFSET('Sanitation Data'!$G$32,0,10*ROW('Sanitation Data'!G87))="","",OFFSET('Sanitation Data'!$G$32,0,10*ROW('Sanitation Data'!G87)))</f>
        <v/>
      </c>
      <c r="DE93" s="294" t="str">
        <f ca="true">+IF(OFFSET('Sanitation Data'!$H$28,0,10*ROW('Sanitation Data'!H87))="","",OFFSET('Sanitation Data'!$H$28,0,10*ROW('Sanitation Data'!H87)))</f>
        <v/>
      </c>
      <c r="DF93" s="294" t="str">
        <f ca="true">+IF(OFFSET('Sanitation Data'!$H$29,0,10*ROW('Sanitation Data'!H87))="","",OFFSET('Sanitation Data'!$H$29,0,10*ROW('Sanitation Data'!H87)))</f>
        <v/>
      </c>
      <c r="DG93" s="294" t="str">
        <f ca="true">+IF(OFFSET('Sanitation Data'!$H$30,0,10*ROW('Sanitation Data'!H87))="","",OFFSET('Sanitation Data'!$H$30,0,10*ROW('Sanitation Data'!H87)))</f>
        <v/>
      </c>
      <c r="DH93" s="294" t="str">
        <f ca="true">+IF(OFFSET('Sanitation Data'!$H$31,0,10*ROW('Sanitation Data'!H87))="","",OFFSET('Sanitation Data'!$H$31,0,10*ROW('Sanitation Data'!H87)))</f>
        <v/>
      </c>
      <c r="DI93" s="294" t="str">
        <f ca="true">+IF(OFFSET('Sanitation Data'!$H$32,0,10*ROW('Sanitation Data'!H87))="","",OFFSET('Sanitation Data'!$H$32,0,10*ROW('Sanitation Data'!H87)))</f>
        <v/>
      </c>
      <c r="DJ93" s="294" t="str">
        <f ca="true">+IF(OFFSET('Sanitation Data'!$I$28,0,10*ROW('Sanitation Data'!I87))="","",OFFSET('Sanitation Data'!$I$28,0,10*ROW('Sanitation Data'!I87)))</f>
        <v/>
      </c>
      <c r="DK93" s="294" t="str">
        <f ca="true">+IF(OFFSET('Sanitation Data'!$I$29,0,10*ROW('Sanitation Data'!I87))="","",OFFSET('Sanitation Data'!$I$29,0,10*ROW('Sanitation Data'!I87)))</f>
        <v/>
      </c>
      <c r="DL93" s="294" t="str">
        <f ca="true">+IF(OFFSET('Sanitation Data'!$I$30,0,10*ROW('Sanitation Data'!I87))="","",OFFSET('Sanitation Data'!$I$30,0,10*ROW('Sanitation Data'!I87)))</f>
        <v/>
      </c>
      <c r="DM93" s="294" t="str">
        <f ca="true">+IF(OFFSET('Sanitation Data'!$I$31,0,10*ROW('Sanitation Data'!I87))="","",OFFSET('Sanitation Data'!$I$31,0,10*ROW('Sanitation Data'!I87)))</f>
        <v/>
      </c>
      <c r="DN93" s="294" t="str">
        <f ca="true">+IF(OFFSET('Sanitation Data'!$I$32,0,10*ROW('Sanitation Data'!I87))="","",OFFSET('Sanitation Data'!$I$32,0,10*ROW('Sanitation Data'!I87)))</f>
        <v/>
      </c>
      <c r="DO93" s="294" t="str">
        <f ca="true">+IF(OFFSET('Hygiene Data'!$D$11,0,10*ROW('Hygiene Data'!D87))="","",OFFSET('Hygiene Data'!$D$11,0,10*ROW('Hygiene Data'!D87)))</f>
        <v/>
      </c>
      <c r="DP93" s="294" t="str">
        <f ca="true">+IF(OFFSET('Hygiene Data'!$D$12,0,10*ROW('Hygiene Data'!D87))="","",OFFSET('Hygiene Data'!$D$12,0,10*ROW('Hygiene Data'!D87)))</f>
        <v/>
      </c>
      <c r="DQ93" s="294" t="str">
        <f ca="true">+IF(OFFSET('Hygiene Data'!$D$13,0,10*ROW('Hygiene Data'!D87))="","",OFFSET('Hygiene Data'!$D$13,0,10*ROW('Hygiene Data'!D87)))</f>
        <v/>
      </c>
      <c r="DR93" s="294" t="str">
        <f ca="true">+IF(OFFSET('Hygiene Data'!$E$11,0,10*ROW('Hygiene Data'!E87))="","",OFFSET('Hygiene Data'!$E$11,0,10*ROW('Hygiene Data'!E87)))</f>
        <v/>
      </c>
      <c r="DS93" s="294" t="str">
        <f ca="true">+IF(OFFSET('Hygiene Data'!$E$12,0,10*ROW('Hygiene Data'!E87))="","",OFFSET('Hygiene Data'!$E$12,0,10*ROW('Hygiene Data'!E87)))</f>
        <v/>
      </c>
      <c r="DT93" s="294" t="str">
        <f ca="true">+IF(OFFSET('Hygiene Data'!$E$13,0,10*ROW('Hygiene Data'!E87))="","",OFFSET('Hygiene Data'!$E$13,0,10*ROW('Hygiene Data'!E87)))</f>
        <v/>
      </c>
      <c r="DU93" s="294" t="str">
        <f ca="true">+IF(OFFSET('Hygiene Data'!$F$11,0,10*ROW('Hygiene Data'!F87))="","",OFFSET('Hygiene Data'!$F$11,0,10*ROW('Hygiene Data'!F87)))</f>
        <v/>
      </c>
      <c r="DV93" s="294" t="str">
        <f ca="true">+IF(OFFSET('Hygiene Data'!$F$12,0,10*ROW('Hygiene Data'!F87))="","",OFFSET('Hygiene Data'!$F$12,0,10*ROW('Hygiene Data'!F87)))</f>
        <v/>
      </c>
      <c r="DW93" s="294" t="str">
        <f ca="true">+IF(OFFSET('Hygiene Data'!$F$13,0,10*ROW('Hygiene Data'!F87))="","",OFFSET('Hygiene Data'!$F$13,0,10*ROW('Hygiene Data'!F87)))</f>
        <v/>
      </c>
      <c r="DX93" s="294" t="str">
        <f ca="true">+IF(OFFSET('Hygiene Data'!$G$11,0,10*ROW('Hygiene Data'!G87))="","",OFFSET('Hygiene Data'!$G$11,0,10*ROW('Hygiene Data'!G87)))</f>
        <v/>
      </c>
      <c r="DY93" s="294" t="str">
        <f ca="true">+IF(OFFSET('Hygiene Data'!$G$12,0,10*ROW('Hygiene Data'!G87))="","",OFFSET('Hygiene Data'!$G$12,0,10*ROW('Hygiene Data'!G87)))</f>
        <v/>
      </c>
      <c r="DZ93" s="294" t="str">
        <f ca="true">+IF(OFFSET('Hygiene Data'!$G$13,0,10*ROW('Hygiene Data'!G87))="","",OFFSET('Hygiene Data'!$G$13,0,10*ROW('Hygiene Data'!G87)))</f>
        <v/>
      </c>
      <c r="EA93" s="294" t="str">
        <f ca="true">+IF(OFFSET('Hygiene Data'!$H$11,0,10*ROW('Hygiene Data'!H87))="","",OFFSET('Hygiene Data'!$H$11,0,10*ROW('Hygiene Data'!H87)))</f>
        <v/>
      </c>
      <c r="EB93" s="294" t="str">
        <f ca="true">+IF(OFFSET('Hygiene Data'!$H$12,0,10*ROW('Hygiene Data'!H87))="","",OFFSET('Hygiene Data'!$H$12,0,10*ROW('Hygiene Data'!H87)))</f>
        <v/>
      </c>
      <c r="EC93" s="294" t="str">
        <f ca="true">+IF(OFFSET('Hygiene Data'!$H$13,0,10*ROW('Hygiene Data'!H87))="","",OFFSET('Hygiene Data'!$H$13,0,10*ROW('Hygiene Data'!H87)))</f>
        <v/>
      </c>
      <c r="ED93" s="294" t="str">
        <f ca="true">+IF(OFFSET('Hygiene Data'!$I$11,0,10*ROW('Hygiene Data'!I87))="","",OFFSET('Hygiene Data'!$I$11,0,10*ROW('Hygiene Data'!I87)))</f>
        <v/>
      </c>
      <c r="EE93" s="294" t="str">
        <f ca="true">+IF(OFFSET('Hygiene Data'!$I$12,0,10*ROW('Hygiene Data'!I87))="","",OFFSET('Hygiene Data'!$I$12,0,10*ROW('Hygiene Data'!I87)))</f>
        <v/>
      </c>
      <c r="EF93" s="294"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50" t="str">
        <f t="shared" ca="true" si="1"/>
        <v/>
      </c>
      <c r="D94" s="98"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8"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8"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8"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8"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8"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8"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8"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8"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8"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8"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8"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8"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8"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8"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8"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8"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8"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9"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9"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9"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9"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9"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9"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9"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9"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9"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9"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9"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9"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9"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9"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9"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9"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9"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9"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9"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9"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9"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9"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9"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9"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9"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9"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9"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9"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9"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9"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0"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0"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0"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0"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0"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0"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0"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0"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0"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0"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0"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0"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0"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0"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0"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0"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0"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0"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4"/>
      <c r="BS94" s="294" t="str">
        <f ca="true">+IF(OFFSET('Water Data'!$D$27,0,10*ROW('Water Data'!D88))="","",OFFSET('Water Data'!$D$27,0,10*ROW('Water Data'!D88)))</f>
        <v/>
      </c>
      <c r="BT94" s="294" t="str">
        <f ca="true">+IF(OFFSET('Water Data'!$D$28,0,10*ROW('Water Data'!D88))="","",OFFSET('Water Data'!$D$28,0,10*ROW('Water Data'!D88)))</f>
        <v/>
      </c>
      <c r="BU94" s="294" t="str">
        <f ca="true">+IF(OFFSET('Water Data'!$D$29,0,10*ROW('Water Data'!D88))="","",OFFSET('Water Data'!$D$29,0,10*ROW('Water Data'!D88)))</f>
        <v/>
      </c>
      <c r="BV94" s="294" t="str">
        <f ca="true">+IF(OFFSET('Water Data'!$E$27,0,10*ROW('Water Data'!E88))="","",OFFSET('Water Data'!$E$27,0,10*ROW('Water Data'!E88)))</f>
        <v/>
      </c>
      <c r="BW94" s="294" t="str">
        <f ca="true">+IF(OFFSET('Water Data'!$E$28,0,10*ROW('Water Data'!E88))="","",OFFSET('Water Data'!$E$28,0,10*ROW('Water Data'!E88)))</f>
        <v/>
      </c>
      <c r="BX94" s="294" t="str">
        <f ca="true">+IF(OFFSET('Water Data'!$E$29,0,10*ROW('Water Data'!E88))="","",OFFSET('Water Data'!$E$29,0,10*ROW('Water Data'!E88)))</f>
        <v/>
      </c>
      <c r="BY94" s="294" t="str">
        <f ca="true">+IF(OFFSET('Water Data'!$F$27,0,10*ROW('Water Data'!F88))="","",OFFSET('Water Data'!$F$27,0,10*ROW('Water Data'!F88)))</f>
        <v/>
      </c>
      <c r="BZ94" s="294" t="str">
        <f ca="true">+IF(OFFSET('Water Data'!$F$28,0,10*ROW('Water Data'!F88))="","",OFFSET('Water Data'!$F$28,0,10*ROW('Water Data'!F88)))</f>
        <v/>
      </c>
      <c r="CA94" s="294" t="str">
        <f ca="true">+IF(OFFSET('Water Data'!$F$29,0,10*ROW('Water Data'!F88))="","",OFFSET('Water Data'!$F$29,0,10*ROW('Water Data'!F88)))</f>
        <v/>
      </c>
      <c r="CB94" s="294" t="str">
        <f ca="true">+IF(OFFSET('Water Data'!$G$27,0,10*ROW('Water Data'!G88))="","",OFFSET('Water Data'!$G$27,0,10*ROW('Water Data'!G88)))</f>
        <v/>
      </c>
      <c r="CC94" s="294" t="str">
        <f ca="true">+IF(OFFSET('Water Data'!$G$28,0,10*ROW('Water Data'!G88))="","",OFFSET('Water Data'!$G$28,0,10*ROW('Water Data'!G88)))</f>
        <v/>
      </c>
      <c r="CD94" s="294" t="str">
        <f ca="true">+IF(OFFSET('Water Data'!$G$29,0,10*ROW('Water Data'!G88))="","",OFFSET('Water Data'!$G$29,0,10*ROW('Water Data'!G88)))</f>
        <v/>
      </c>
      <c r="CE94" s="294" t="str">
        <f ca="true">+IF(OFFSET('Water Data'!$H$27,0,10*ROW('Water Data'!H88))="","",OFFSET('Water Data'!$H$27,0,10*ROW('Water Data'!H88)))</f>
        <v/>
      </c>
      <c r="CF94" s="294" t="str">
        <f ca="true">+IF(OFFSET('Water Data'!$H$28,0,10*ROW('Water Data'!H88))="","",OFFSET('Water Data'!$H$28,0,10*ROW('Water Data'!H88)))</f>
        <v/>
      </c>
      <c r="CG94" s="294" t="str">
        <f ca="true">+IF(OFFSET('Water Data'!$H$29,0,10*ROW('Water Data'!H88))="","",OFFSET('Water Data'!$H$29,0,10*ROW('Water Data'!H88)))</f>
        <v/>
      </c>
      <c r="CH94" s="294" t="str">
        <f ca="true">+IF(OFFSET('Water Data'!$I$27,0,10*ROW('Water Data'!I88))="","",OFFSET('Water Data'!$I$27,0,10*ROW('Water Data'!I88)))</f>
        <v/>
      </c>
      <c r="CI94" s="294" t="str">
        <f ca="true">+IF(OFFSET('Water Data'!$I$28,0,10*ROW('Water Data'!I88))="","",OFFSET('Water Data'!$I$28,0,10*ROW('Water Data'!I88)))</f>
        <v/>
      </c>
      <c r="CJ94" s="294" t="str">
        <f ca="true">+IF(OFFSET('Water Data'!$I$29,0,10*ROW('Water Data'!I88))="","",OFFSET('Water Data'!$I$29,0,10*ROW('Water Data'!I88)))</f>
        <v/>
      </c>
      <c r="CK94" s="294" t="str">
        <f ca="true">+IF(OFFSET('Sanitation Data'!$D$28,0,10*ROW('Sanitation Data'!D88))="","",OFFSET('Sanitation Data'!$D$28,0,10*ROW('Sanitation Data'!D88)))</f>
        <v/>
      </c>
      <c r="CL94" s="294" t="str">
        <f ca="true">+IF(OFFSET('Sanitation Data'!$D$29,0,10*ROW('Sanitation Data'!D88))="","",OFFSET('Sanitation Data'!$D$29,0,10*ROW('Sanitation Data'!D88)))</f>
        <v/>
      </c>
      <c r="CM94" s="294" t="str">
        <f ca="true">+IF(OFFSET('Sanitation Data'!$D$30,0,10*ROW('Sanitation Data'!D88))="","",OFFSET('Sanitation Data'!$D$30,0,10*ROW('Sanitation Data'!D88)))</f>
        <v/>
      </c>
      <c r="CN94" s="294" t="str">
        <f ca="true">+IF(OFFSET('Sanitation Data'!$D$31,0,10*ROW('Sanitation Data'!D88))="","",OFFSET('Sanitation Data'!$D$31,0,10*ROW('Sanitation Data'!D88)))</f>
        <v/>
      </c>
      <c r="CO94" s="294" t="str">
        <f ca="true">+IF(OFFSET('Sanitation Data'!$D$32,0,10*ROW('Sanitation Data'!D88))="","",OFFSET('Sanitation Data'!$D$32,0,10*ROW('Sanitation Data'!D88)))</f>
        <v/>
      </c>
      <c r="CP94" s="294" t="str">
        <f ca="true">+IF(OFFSET('Sanitation Data'!$E$28,0,10*ROW('Sanitation Data'!E88))="","",OFFSET('Sanitation Data'!$E$28,0,10*ROW('Sanitation Data'!E88)))</f>
        <v/>
      </c>
      <c r="CQ94" s="294" t="str">
        <f ca="true">+IF(OFFSET('Sanitation Data'!$E$29,0,10*ROW('Sanitation Data'!E88))="","",OFFSET('Sanitation Data'!$E$29,0,10*ROW('Sanitation Data'!E88)))</f>
        <v/>
      </c>
      <c r="CR94" s="294" t="str">
        <f ca="true">+IF(OFFSET('Sanitation Data'!$E$30,0,10*ROW('Sanitation Data'!E88))="","",OFFSET('Sanitation Data'!$E$30,0,10*ROW('Sanitation Data'!E88)))</f>
        <v/>
      </c>
      <c r="CS94" s="294" t="str">
        <f ca="true">+IF(OFFSET('Sanitation Data'!$E$31,0,10*ROW('Sanitation Data'!E88))="","",OFFSET('Sanitation Data'!$E$31,0,10*ROW('Sanitation Data'!E88)))</f>
        <v/>
      </c>
      <c r="CT94" s="294" t="str">
        <f ca="true">+IF(OFFSET('Sanitation Data'!$E$32,0,10*ROW('Sanitation Data'!E88))="","",OFFSET('Sanitation Data'!$E$32,0,10*ROW('Sanitation Data'!E88)))</f>
        <v/>
      </c>
      <c r="CU94" s="294" t="str">
        <f ca="true">+IF(OFFSET('Sanitation Data'!$F$28,0,10*ROW('Sanitation Data'!F88))="","",OFFSET('Sanitation Data'!$F$28,0,10*ROW('Sanitation Data'!F88)))</f>
        <v/>
      </c>
      <c r="CV94" s="294" t="str">
        <f ca="true">+IF(OFFSET('Sanitation Data'!$F$29,0,10*ROW('Sanitation Data'!F88))="","",OFFSET('Sanitation Data'!$F$29,0,10*ROW('Sanitation Data'!F88)))</f>
        <v/>
      </c>
      <c r="CW94" s="294" t="str">
        <f ca="true">+IF(OFFSET('Sanitation Data'!$F$30,0,10*ROW('Sanitation Data'!F88))="","",OFFSET('Sanitation Data'!$F$30,0,10*ROW('Sanitation Data'!F88)))</f>
        <v/>
      </c>
      <c r="CX94" s="294" t="str">
        <f ca="true">+IF(OFFSET('Sanitation Data'!$F$31,0,10*ROW('Sanitation Data'!F88))="","",OFFSET('Sanitation Data'!$F$31,0,10*ROW('Sanitation Data'!F88)))</f>
        <v/>
      </c>
      <c r="CY94" s="294" t="str">
        <f ca="true">+IF(OFFSET('Sanitation Data'!$F$32,0,10*ROW('Sanitation Data'!F88))="","",OFFSET('Sanitation Data'!$F$32,0,10*ROW('Sanitation Data'!F88)))</f>
        <v/>
      </c>
      <c r="CZ94" s="294" t="str">
        <f ca="true">+IF(OFFSET('Sanitation Data'!$G$28,0,10*ROW('Sanitation Data'!G88))="","",OFFSET('Sanitation Data'!$G$28,0,10*ROW('Sanitation Data'!G88)))</f>
        <v/>
      </c>
      <c r="DA94" s="294" t="str">
        <f ca="true">+IF(OFFSET('Sanitation Data'!$G$29,0,10*ROW('Sanitation Data'!G88))="","",OFFSET('Sanitation Data'!$G$29,0,10*ROW('Sanitation Data'!G88)))</f>
        <v/>
      </c>
      <c r="DB94" s="294" t="str">
        <f ca="true">+IF(OFFSET('Sanitation Data'!$G$30,0,10*ROW('Sanitation Data'!G88))="","",OFFSET('Sanitation Data'!$G$30,0,10*ROW('Sanitation Data'!G88)))</f>
        <v/>
      </c>
      <c r="DC94" s="294" t="str">
        <f ca="true">+IF(OFFSET('Sanitation Data'!$G$31,0,10*ROW('Sanitation Data'!G88))="","",OFFSET('Sanitation Data'!$G$31,0,10*ROW('Sanitation Data'!G88)))</f>
        <v/>
      </c>
      <c r="DD94" s="294" t="str">
        <f ca="true">+IF(OFFSET('Sanitation Data'!$G$32,0,10*ROW('Sanitation Data'!G88))="","",OFFSET('Sanitation Data'!$G$32,0,10*ROW('Sanitation Data'!G88)))</f>
        <v/>
      </c>
      <c r="DE94" s="294" t="str">
        <f ca="true">+IF(OFFSET('Sanitation Data'!$H$28,0,10*ROW('Sanitation Data'!H88))="","",OFFSET('Sanitation Data'!$H$28,0,10*ROW('Sanitation Data'!H88)))</f>
        <v/>
      </c>
      <c r="DF94" s="294" t="str">
        <f ca="true">+IF(OFFSET('Sanitation Data'!$H$29,0,10*ROW('Sanitation Data'!H88))="","",OFFSET('Sanitation Data'!$H$29,0,10*ROW('Sanitation Data'!H88)))</f>
        <v/>
      </c>
      <c r="DG94" s="294" t="str">
        <f ca="true">+IF(OFFSET('Sanitation Data'!$H$30,0,10*ROW('Sanitation Data'!H88))="","",OFFSET('Sanitation Data'!$H$30,0,10*ROW('Sanitation Data'!H88)))</f>
        <v/>
      </c>
      <c r="DH94" s="294" t="str">
        <f ca="true">+IF(OFFSET('Sanitation Data'!$H$31,0,10*ROW('Sanitation Data'!H88))="","",OFFSET('Sanitation Data'!$H$31,0,10*ROW('Sanitation Data'!H88)))</f>
        <v/>
      </c>
      <c r="DI94" s="294" t="str">
        <f ca="true">+IF(OFFSET('Sanitation Data'!$H$32,0,10*ROW('Sanitation Data'!H88))="","",OFFSET('Sanitation Data'!$H$32,0,10*ROW('Sanitation Data'!H88)))</f>
        <v/>
      </c>
      <c r="DJ94" s="294" t="str">
        <f ca="true">+IF(OFFSET('Sanitation Data'!$I$28,0,10*ROW('Sanitation Data'!I88))="","",OFFSET('Sanitation Data'!$I$28,0,10*ROW('Sanitation Data'!I88)))</f>
        <v/>
      </c>
      <c r="DK94" s="294" t="str">
        <f ca="true">+IF(OFFSET('Sanitation Data'!$I$29,0,10*ROW('Sanitation Data'!I88))="","",OFFSET('Sanitation Data'!$I$29,0,10*ROW('Sanitation Data'!I88)))</f>
        <v/>
      </c>
      <c r="DL94" s="294" t="str">
        <f ca="true">+IF(OFFSET('Sanitation Data'!$I$30,0,10*ROW('Sanitation Data'!I88))="","",OFFSET('Sanitation Data'!$I$30,0,10*ROW('Sanitation Data'!I88)))</f>
        <v/>
      </c>
      <c r="DM94" s="294" t="str">
        <f ca="true">+IF(OFFSET('Sanitation Data'!$I$31,0,10*ROW('Sanitation Data'!I88))="","",OFFSET('Sanitation Data'!$I$31,0,10*ROW('Sanitation Data'!I88)))</f>
        <v/>
      </c>
      <c r="DN94" s="294" t="str">
        <f ca="true">+IF(OFFSET('Sanitation Data'!$I$32,0,10*ROW('Sanitation Data'!I88))="","",OFFSET('Sanitation Data'!$I$32,0,10*ROW('Sanitation Data'!I88)))</f>
        <v/>
      </c>
      <c r="DO94" s="294" t="str">
        <f ca="true">+IF(OFFSET('Hygiene Data'!$D$11,0,10*ROW('Hygiene Data'!D88))="","",OFFSET('Hygiene Data'!$D$11,0,10*ROW('Hygiene Data'!D88)))</f>
        <v/>
      </c>
      <c r="DP94" s="294" t="str">
        <f ca="true">+IF(OFFSET('Hygiene Data'!$D$12,0,10*ROW('Hygiene Data'!D88))="","",OFFSET('Hygiene Data'!$D$12,0,10*ROW('Hygiene Data'!D88)))</f>
        <v/>
      </c>
      <c r="DQ94" s="294" t="str">
        <f ca="true">+IF(OFFSET('Hygiene Data'!$D$13,0,10*ROW('Hygiene Data'!D88))="","",OFFSET('Hygiene Data'!$D$13,0,10*ROW('Hygiene Data'!D88)))</f>
        <v/>
      </c>
      <c r="DR94" s="294" t="str">
        <f ca="true">+IF(OFFSET('Hygiene Data'!$E$11,0,10*ROW('Hygiene Data'!E88))="","",OFFSET('Hygiene Data'!$E$11,0,10*ROW('Hygiene Data'!E88)))</f>
        <v/>
      </c>
      <c r="DS94" s="294" t="str">
        <f ca="true">+IF(OFFSET('Hygiene Data'!$E$12,0,10*ROW('Hygiene Data'!E88))="","",OFFSET('Hygiene Data'!$E$12,0,10*ROW('Hygiene Data'!E88)))</f>
        <v/>
      </c>
      <c r="DT94" s="294" t="str">
        <f ca="true">+IF(OFFSET('Hygiene Data'!$E$13,0,10*ROW('Hygiene Data'!E88))="","",OFFSET('Hygiene Data'!$E$13,0,10*ROW('Hygiene Data'!E88)))</f>
        <v/>
      </c>
      <c r="DU94" s="294" t="str">
        <f ca="true">+IF(OFFSET('Hygiene Data'!$F$11,0,10*ROW('Hygiene Data'!F88))="","",OFFSET('Hygiene Data'!$F$11,0,10*ROW('Hygiene Data'!F88)))</f>
        <v/>
      </c>
      <c r="DV94" s="294" t="str">
        <f ca="true">+IF(OFFSET('Hygiene Data'!$F$12,0,10*ROW('Hygiene Data'!F88))="","",OFFSET('Hygiene Data'!$F$12,0,10*ROW('Hygiene Data'!F88)))</f>
        <v/>
      </c>
      <c r="DW94" s="294" t="str">
        <f ca="true">+IF(OFFSET('Hygiene Data'!$F$13,0,10*ROW('Hygiene Data'!F88))="","",OFFSET('Hygiene Data'!$F$13,0,10*ROW('Hygiene Data'!F88)))</f>
        <v/>
      </c>
      <c r="DX94" s="294" t="str">
        <f ca="true">+IF(OFFSET('Hygiene Data'!$G$11,0,10*ROW('Hygiene Data'!G88))="","",OFFSET('Hygiene Data'!$G$11,0,10*ROW('Hygiene Data'!G88)))</f>
        <v/>
      </c>
      <c r="DY94" s="294" t="str">
        <f ca="true">+IF(OFFSET('Hygiene Data'!$G$12,0,10*ROW('Hygiene Data'!G88))="","",OFFSET('Hygiene Data'!$G$12,0,10*ROW('Hygiene Data'!G88)))</f>
        <v/>
      </c>
      <c r="DZ94" s="294" t="str">
        <f ca="true">+IF(OFFSET('Hygiene Data'!$G$13,0,10*ROW('Hygiene Data'!G88))="","",OFFSET('Hygiene Data'!$G$13,0,10*ROW('Hygiene Data'!G88)))</f>
        <v/>
      </c>
      <c r="EA94" s="294" t="str">
        <f ca="true">+IF(OFFSET('Hygiene Data'!$H$11,0,10*ROW('Hygiene Data'!H88))="","",OFFSET('Hygiene Data'!$H$11,0,10*ROW('Hygiene Data'!H88)))</f>
        <v/>
      </c>
      <c r="EB94" s="294" t="str">
        <f ca="true">+IF(OFFSET('Hygiene Data'!$H$12,0,10*ROW('Hygiene Data'!H88))="","",OFFSET('Hygiene Data'!$H$12,0,10*ROW('Hygiene Data'!H88)))</f>
        <v/>
      </c>
      <c r="EC94" s="294" t="str">
        <f ca="true">+IF(OFFSET('Hygiene Data'!$H$13,0,10*ROW('Hygiene Data'!H88))="","",OFFSET('Hygiene Data'!$H$13,0,10*ROW('Hygiene Data'!H88)))</f>
        <v/>
      </c>
      <c r="ED94" s="294" t="str">
        <f ca="true">+IF(OFFSET('Hygiene Data'!$I$11,0,10*ROW('Hygiene Data'!I88))="","",OFFSET('Hygiene Data'!$I$11,0,10*ROW('Hygiene Data'!I88)))</f>
        <v/>
      </c>
      <c r="EE94" s="294" t="str">
        <f ca="true">+IF(OFFSET('Hygiene Data'!$I$12,0,10*ROW('Hygiene Data'!I88))="","",OFFSET('Hygiene Data'!$I$12,0,10*ROW('Hygiene Data'!I88)))</f>
        <v/>
      </c>
      <c r="EF94" s="294"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50" t="str">
        <f t="shared" ca="true" si="1"/>
        <v/>
      </c>
      <c r="D95" s="98"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8"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8"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8"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8"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8"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8"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8"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8"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8"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8"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8"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8"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8"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8"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8"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8"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8"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9"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9"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9"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9"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9"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9"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9"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9"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9"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9"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9"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9"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9"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9"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9"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9"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9"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9"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9"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9"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9"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9"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9"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9"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9"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9"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9"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9"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9"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9"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0"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0"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0"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0"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0"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0"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0"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0"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0"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0"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0"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0"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0"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0"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0"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0"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0"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0"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4"/>
      <c r="BS95" s="294" t="str">
        <f ca="true">+IF(OFFSET('Water Data'!$D$27,0,10*ROW('Water Data'!D89))="","",OFFSET('Water Data'!$D$27,0,10*ROW('Water Data'!D89)))</f>
        <v/>
      </c>
      <c r="BT95" s="294" t="str">
        <f ca="true">+IF(OFFSET('Water Data'!$D$28,0,10*ROW('Water Data'!D89))="","",OFFSET('Water Data'!$D$28,0,10*ROW('Water Data'!D89)))</f>
        <v/>
      </c>
      <c r="BU95" s="294" t="str">
        <f ca="true">+IF(OFFSET('Water Data'!$D$29,0,10*ROW('Water Data'!D89))="","",OFFSET('Water Data'!$D$29,0,10*ROW('Water Data'!D89)))</f>
        <v/>
      </c>
      <c r="BV95" s="294" t="str">
        <f ca="true">+IF(OFFSET('Water Data'!$E$27,0,10*ROW('Water Data'!E89))="","",OFFSET('Water Data'!$E$27,0,10*ROW('Water Data'!E89)))</f>
        <v/>
      </c>
      <c r="BW95" s="294" t="str">
        <f ca="true">+IF(OFFSET('Water Data'!$E$28,0,10*ROW('Water Data'!E89))="","",OFFSET('Water Data'!$E$28,0,10*ROW('Water Data'!E89)))</f>
        <v/>
      </c>
      <c r="BX95" s="294" t="str">
        <f ca="true">+IF(OFFSET('Water Data'!$E$29,0,10*ROW('Water Data'!E89))="","",OFFSET('Water Data'!$E$29,0,10*ROW('Water Data'!E89)))</f>
        <v/>
      </c>
      <c r="BY95" s="294" t="str">
        <f ca="true">+IF(OFFSET('Water Data'!$F$27,0,10*ROW('Water Data'!F89))="","",OFFSET('Water Data'!$F$27,0,10*ROW('Water Data'!F89)))</f>
        <v/>
      </c>
      <c r="BZ95" s="294" t="str">
        <f ca="true">+IF(OFFSET('Water Data'!$F$28,0,10*ROW('Water Data'!F89))="","",OFFSET('Water Data'!$F$28,0,10*ROW('Water Data'!F89)))</f>
        <v/>
      </c>
      <c r="CA95" s="294" t="str">
        <f ca="true">+IF(OFFSET('Water Data'!$F$29,0,10*ROW('Water Data'!F89))="","",OFFSET('Water Data'!$F$29,0,10*ROW('Water Data'!F89)))</f>
        <v/>
      </c>
      <c r="CB95" s="294" t="str">
        <f ca="true">+IF(OFFSET('Water Data'!$G$27,0,10*ROW('Water Data'!G89))="","",OFFSET('Water Data'!$G$27,0,10*ROW('Water Data'!G89)))</f>
        <v/>
      </c>
      <c r="CC95" s="294" t="str">
        <f ca="true">+IF(OFFSET('Water Data'!$G$28,0,10*ROW('Water Data'!G89))="","",OFFSET('Water Data'!$G$28,0,10*ROW('Water Data'!G89)))</f>
        <v/>
      </c>
      <c r="CD95" s="294" t="str">
        <f ca="true">+IF(OFFSET('Water Data'!$G$29,0,10*ROW('Water Data'!G89))="","",OFFSET('Water Data'!$G$29,0,10*ROW('Water Data'!G89)))</f>
        <v/>
      </c>
      <c r="CE95" s="294" t="str">
        <f ca="true">+IF(OFFSET('Water Data'!$H$27,0,10*ROW('Water Data'!H89))="","",OFFSET('Water Data'!$H$27,0,10*ROW('Water Data'!H89)))</f>
        <v/>
      </c>
      <c r="CF95" s="294" t="str">
        <f ca="true">+IF(OFFSET('Water Data'!$H$28,0,10*ROW('Water Data'!H89))="","",OFFSET('Water Data'!$H$28,0,10*ROW('Water Data'!H89)))</f>
        <v/>
      </c>
      <c r="CG95" s="294" t="str">
        <f ca="true">+IF(OFFSET('Water Data'!$H$29,0,10*ROW('Water Data'!H89))="","",OFFSET('Water Data'!$H$29,0,10*ROW('Water Data'!H89)))</f>
        <v/>
      </c>
      <c r="CH95" s="294" t="str">
        <f ca="true">+IF(OFFSET('Water Data'!$I$27,0,10*ROW('Water Data'!I89))="","",OFFSET('Water Data'!$I$27,0,10*ROW('Water Data'!I89)))</f>
        <v/>
      </c>
      <c r="CI95" s="294" t="str">
        <f ca="true">+IF(OFFSET('Water Data'!$I$28,0,10*ROW('Water Data'!I89))="","",OFFSET('Water Data'!$I$28,0,10*ROW('Water Data'!I89)))</f>
        <v/>
      </c>
      <c r="CJ95" s="294" t="str">
        <f ca="true">+IF(OFFSET('Water Data'!$I$29,0,10*ROW('Water Data'!I89))="","",OFFSET('Water Data'!$I$29,0,10*ROW('Water Data'!I89)))</f>
        <v/>
      </c>
      <c r="CK95" s="294" t="str">
        <f ca="true">+IF(OFFSET('Sanitation Data'!$D$28,0,10*ROW('Sanitation Data'!D89))="","",OFFSET('Sanitation Data'!$D$28,0,10*ROW('Sanitation Data'!D89)))</f>
        <v/>
      </c>
      <c r="CL95" s="294" t="str">
        <f ca="true">+IF(OFFSET('Sanitation Data'!$D$29,0,10*ROW('Sanitation Data'!D89))="","",OFFSET('Sanitation Data'!$D$29,0,10*ROW('Sanitation Data'!D89)))</f>
        <v/>
      </c>
      <c r="CM95" s="294" t="str">
        <f ca="true">+IF(OFFSET('Sanitation Data'!$D$30,0,10*ROW('Sanitation Data'!D89))="","",OFFSET('Sanitation Data'!$D$30,0,10*ROW('Sanitation Data'!D89)))</f>
        <v/>
      </c>
      <c r="CN95" s="294" t="str">
        <f ca="true">+IF(OFFSET('Sanitation Data'!$D$31,0,10*ROW('Sanitation Data'!D89))="","",OFFSET('Sanitation Data'!$D$31,0,10*ROW('Sanitation Data'!D89)))</f>
        <v/>
      </c>
      <c r="CO95" s="294" t="str">
        <f ca="true">+IF(OFFSET('Sanitation Data'!$D$32,0,10*ROW('Sanitation Data'!D89))="","",OFFSET('Sanitation Data'!$D$32,0,10*ROW('Sanitation Data'!D89)))</f>
        <v/>
      </c>
      <c r="CP95" s="294" t="str">
        <f ca="true">+IF(OFFSET('Sanitation Data'!$E$28,0,10*ROW('Sanitation Data'!E89))="","",OFFSET('Sanitation Data'!$E$28,0,10*ROW('Sanitation Data'!E89)))</f>
        <v/>
      </c>
      <c r="CQ95" s="294" t="str">
        <f ca="true">+IF(OFFSET('Sanitation Data'!$E$29,0,10*ROW('Sanitation Data'!E89))="","",OFFSET('Sanitation Data'!$E$29,0,10*ROW('Sanitation Data'!E89)))</f>
        <v/>
      </c>
      <c r="CR95" s="294" t="str">
        <f ca="true">+IF(OFFSET('Sanitation Data'!$E$30,0,10*ROW('Sanitation Data'!E89))="","",OFFSET('Sanitation Data'!$E$30,0,10*ROW('Sanitation Data'!E89)))</f>
        <v/>
      </c>
      <c r="CS95" s="294" t="str">
        <f ca="true">+IF(OFFSET('Sanitation Data'!$E$31,0,10*ROW('Sanitation Data'!E89))="","",OFFSET('Sanitation Data'!$E$31,0,10*ROW('Sanitation Data'!E89)))</f>
        <v/>
      </c>
      <c r="CT95" s="294" t="str">
        <f ca="true">+IF(OFFSET('Sanitation Data'!$E$32,0,10*ROW('Sanitation Data'!E89))="","",OFFSET('Sanitation Data'!$E$32,0,10*ROW('Sanitation Data'!E89)))</f>
        <v/>
      </c>
      <c r="CU95" s="294" t="str">
        <f ca="true">+IF(OFFSET('Sanitation Data'!$F$28,0,10*ROW('Sanitation Data'!F89))="","",OFFSET('Sanitation Data'!$F$28,0,10*ROW('Sanitation Data'!F89)))</f>
        <v/>
      </c>
      <c r="CV95" s="294" t="str">
        <f ca="true">+IF(OFFSET('Sanitation Data'!$F$29,0,10*ROW('Sanitation Data'!F89))="","",OFFSET('Sanitation Data'!$F$29,0,10*ROW('Sanitation Data'!F89)))</f>
        <v/>
      </c>
      <c r="CW95" s="294" t="str">
        <f ca="true">+IF(OFFSET('Sanitation Data'!$F$30,0,10*ROW('Sanitation Data'!F89))="","",OFFSET('Sanitation Data'!$F$30,0,10*ROW('Sanitation Data'!F89)))</f>
        <v/>
      </c>
      <c r="CX95" s="294" t="str">
        <f ca="true">+IF(OFFSET('Sanitation Data'!$F$31,0,10*ROW('Sanitation Data'!F89))="","",OFFSET('Sanitation Data'!$F$31,0,10*ROW('Sanitation Data'!F89)))</f>
        <v/>
      </c>
      <c r="CY95" s="294" t="str">
        <f ca="true">+IF(OFFSET('Sanitation Data'!$F$32,0,10*ROW('Sanitation Data'!F89))="","",OFFSET('Sanitation Data'!$F$32,0,10*ROW('Sanitation Data'!F89)))</f>
        <v/>
      </c>
      <c r="CZ95" s="294" t="str">
        <f ca="true">+IF(OFFSET('Sanitation Data'!$G$28,0,10*ROW('Sanitation Data'!G89))="","",OFFSET('Sanitation Data'!$G$28,0,10*ROW('Sanitation Data'!G89)))</f>
        <v/>
      </c>
      <c r="DA95" s="294" t="str">
        <f ca="true">+IF(OFFSET('Sanitation Data'!$G$29,0,10*ROW('Sanitation Data'!G89))="","",OFFSET('Sanitation Data'!$G$29,0,10*ROW('Sanitation Data'!G89)))</f>
        <v/>
      </c>
      <c r="DB95" s="294" t="str">
        <f ca="true">+IF(OFFSET('Sanitation Data'!$G$30,0,10*ROW('Sanitation Data'!G89))="","",OFFSET('Sanitation Data'!$G$30,0,10*ROW('Sanitation Data'!G89)))</f>
        <v/>
      </c>
      <c r="DC95" s="294" t="str">
        <f ca="true">+IF(OFFSET('Sanitation Data'!$G$31,0,10*ROW('Sanitation Data'!G89))="","",OFFSET('Sanitation Data'!$G$31,0,10*ROW('Sanitation Data'!G89)))</f>
        <v/>
      </c>
      <c r="DD95" s="294" t="str">
        <f ca="true">+IF(OFFSET('Sanitation Data'!$G$32,0,10*ROW('Sanitation Data'!G89))="","",OFFSET('Sanitation Data'!$G$32,0,10*ROW('Sanitation Data'!G89)))</f>
        <v/>
      </c>
      <c r="DE95" s="294" t="str">
        <f ca="true">+IF(OFFSET('Sanitation Data'!$H$28,0,10*ROW('Sanitation Data'!H89))="","",OFFSET('Sanitation Data'!$H$28,0,10*ROW('Sanitation Data'!H89)))</f>
        <v/>
      </c>
      <c r="DF95" s="294" t="str">
        <f ca="true">+IF(OFFSET('Sanitation Data'!$H$29,0,10*ROW('Sanitation Data'!H89))="","",OFFSET('Sanitation Data'!$H$29,0,10*ROW('Sanitation Data'!H89)))</f>
        <v/>
      </c>
      <c r="DG95" s="294" t="str">
        <f ca="true">+IF(OFFSET('Sanitation Data'!$H$30,0,10*ROW('Sanitation Data'!H89))="","",OFFSET('Sanitation Data'!$H$30,0,10*ROW('Sanitation Data'!H89)))</f>
        <v/>
      </c>
      <c r="DH95" s="294" t="str">
        <f ca="true">+IF(OFFSET('Sanitation Data'!$H$31,0,10*ROW('Sanitation Data'!H89))="","",OFFSET('Sanitation Data'!$H$31,0,10*ROW('Sanitation Data'!H89)))</f>
        <v/>
      </c>
      <c r="DI95" s="294" t="str">
        <f ca="true">+IF(OFFSET('Sanitation Data'!$H$32,0,10*ROW('Sanitation Data'!H89))="","",OFFSET('Sanitation Data'!$H$32,0,10*ROW('Sanitation Data'!H89)))</f>
        <v/>
      </c>
      <c r="DJ95" s="294" t="str">
        <f ca="true">+IF(OFFSET('Sanitation Data'!$I$28,0,10*ROW('Sanitation Data'!I89))="","",OFFSET('Sanitation Data'!$I$28,0,10*ROW('Sanitation Data'!I89)))</f>
        <v/>
      </c>
      <c r="DK95" s="294" t="str">
        <f ca="true">+IF(OFFSET('Sanitation Data'!$I$29,0,10*ROW('Sanitation Data'!I89))="","",OFFSET('Sanitation Data'!$I$29,0,10*ROW('Sanitation Data'!I89)))</f>
        <v/>
      </c>
      <c r="DL95" s="294" t="str">
        <f ca="true">+IF(OFFSET('Sanitation Data'!$I$30,0,10*ROW('Sanitation Data'!I89))="","",OFFSET('Sanitation Data'!$I$30,0,10*ROW('Sanitation Data'!I89)))</f>
        <v/>
      </c>
      <c r="DM95" s="294" t="str">
        <f ca="true">+IF(OFFSET('Sanitation Data'!$I$31,0,10*ROW('Sanitation Data'!I89))="","",OFFSET('Sanitation Data'!$I$31,0,10*ROW('Sanitation Data'!I89)))</f>
        <v/>
      </c>
      <c r="DN95" s="294" t="str">
        <f ca="true">+IF(OFFSET('Sanitation Data'!$I$32,0,10*ROW('Sanitation Data'!I89))="","",OFFSET('Sanitation Data'!$I$32,0,10*ROW('Sanitation Data'!I89)))</f>
        <v/>
      </c>
      <c r="DO95" s="294" t="str">
        <f ca="true">+IF(OFFSET('Hygiene Data'!$D$11,0,10*ROW('Hygiene Data'!D89))="","",OFFSET('Hygiene Data'!$D$11,0,10*ROW('Hygiene Data'!D89)))</f>
        <v/>
      </c>
      <c r="DP95" s="294" t="str">
        <f ca="true">+IF(OFFSET('Hygiene Data'!$D$12,0,10*ROW('Hygiene Data'!D89))="","",OFFSET('Hygiene Data'!$D$12,0,10*ROW('Hygiene Data'!D89)))</f>
        <v/>
      </c>
      <c r="DQ95" s="294" t="str">
        <f ca="true">+IF(OFFSET('Hygiene Data'!$D$13,0,10*ROW('Hygiene Data'!D89))="","",OFFSET('Hygiene Data'!$D$13,0,10*ROW('Hygiene Data'!D89)))</f>
        <v/>
      </c>
      <c r="DR95" s="294" t="str">
        <f ca="true">+IF(OFFSET('Hygiene Data'!$E$11,0,10*ROW('Hygiene Data'!E89))="","",OFFSET('Hygiene Data'!$E$11,0,10*ROW('Hygiene Data'!E89)))</f>
        <v/>
      </c>
      <c r="DS95" s="294" t="str">
        <f ca="true">+IF(OFFSET('Hygiene Data'!$E$12,0,10*ROW('Hygiene Data'!E89))="","",OFFSET('Hygiene Data'!$E$12,0,10*ROW('Hygiene Data'!E89)))</f>
        <v/>
      </c>
      <c r="DT95" s="294" t="str">
        <f ca="true">+IF(OFFSET('Hygiene Data'!$E$13,0,10*ROW('Hygiene Data'!E89))="","",OFFSET('Hygiene Data'!$E$13,0,10*ROW('Hygiene Data'!E89)))</f>
        <v/>
      </c>
      <c r="DU95" s="294" t="str">
        <f ca="true">+IF(OFFSET('Hygiene Data'!$F$11,0,10*ROW('Hygiene Data'!F89))="","",OFFSET('Hygiene Data'!$F$11,0,10*ROW('Hygiene Data'!F89)))</f>
        <v/>
      </c>
      <c r="DV95" s="294" t="str">
        <f ca="true">+IF(OFFSET('Hygiene Data'!$F$12,0,10*ROW('Hygiene Data'!F89))="","",OFFSET('Hygiene Data'!$F$12,0,10*ROW('Hygiene Data'!F89)))</f>
        <v/>
      </c>
      <c r="DW95" s="294" t="str">
        <f ca="true">+IF(OFFSET('Hygiene Data'!$F$13,0,10*ROW('Hygiene Data'!F89))="","",OFFSET('Hygiene Data'!$F$13,0,10*ROW('Hygiene Data'!F89)))</f>
        <v/>
      </c>
      <c r="DX95" s="294" t="str">
        <f ca="true">+IF(OFFSET('Hygiene Data'!$G$11,0,10*ROW('Hygiene Data'!G89))="","",OFFSET('Hygiene Data'!$G$11,0,10*ROW('Hygiene Data'!G89)))</f>
        <v/>
      </c>
      <c r="DY95" s="294" t="str">
        <f ca="true">+IF(OFFSET('Hygiene Data'!$G$12,0,10*ROW('Hygiene Data'!G89))="","",OFFSET('Hygiene Data'!$G$12,0,10*ROW('Hygiene Data'!G89)))</f>
        <v/>
      </c>
      <c r="DZ95" s="294" t="str">
        <f ca="true">+IF(OFFSET('Hygiene Data'!$G$13,0,10*ROW('Hygiene Data'!G89))="","",OFFSET('Hygiene Data'!$G$13,0,10*ROW('Hygiene Data'!G89)))</f>
        <v/>
      </c>
      <c r="EA95" s="294" t="str">
        <f ca="true">+IF(OFFSET('Hygiene Data'!$H$11,0,10*ROW('Hygiene Data'!H89))="","",OFFSET('Hygiene Data'!$H$11,0,10*ROW('Hygiene Data'!H89)))</f>
        <v/>
      </c>
      <c r="EB95" s="294" t="str">
        <f ca="true">+IF(OFFSET('Hygiene Data'!$H$12,0,10*ROW('Hygiene Data'!H89))="","",OFFSET('Hygiene Data'!$H$12,0,10*ROW('Hygiene Data'!H89)))</f>
        <v/>
      </c>
      <c r="EC95" s="294" t="str">
        <f ca="true">+IF(OFFSET('Hygiene Data'!$H$13,0,10*ROW('Hygiene Data'!H89))="","",OFFSET('Hygiene Data'!$H$13,0,10*ROW('Hygiene Data'!H89)))</f>
        <v/>
      </c>
      <c r="ED95" s="294" t="str">
        <f ca="true">+IF(OFFSET('Hygiene Data'!$I$11,0,10*ROW('Hygiene Data'!I89))="","",OFFSET('Hygiene Data'!$I$11,0,10*ROW('Hygiene Data'!I89)))</f>
        <v/>
      </c>
      <c r="EE95" s="294" t="str">
        <f ca="true">+IF(OFFSET('Hygiene Data'!$I$12,0,10*ROW('Hygiene Data'!I89))="","",OFFSET('Hygiene Data'!$I$12,0,10*ROW('Hygiene Data'!I89)))</f>
        <v/>
      </c>
      <c r="EF95" s="294"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50" t="str">
        <f t="shared" ca="true" si="1"/>
        <v/>
      </c>
      <c r="D96" s="98"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8"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8"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8"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8"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8"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8"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8"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8"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8"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8"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8"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8"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8"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8"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8"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8"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8"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9"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9"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9"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9"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9"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9"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9"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9"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9"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9"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9"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9"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9"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9"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9"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9"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9"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9"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9"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9"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9"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9"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9"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9"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9"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9"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9"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9"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9"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9"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0"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0"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0"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0"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0"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0"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0"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0"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0"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0"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0"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0"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0"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0"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0"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0"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0"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0"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4"/>
      <c r="BS96" s="294" t="str">
        <f ca="true">+IF(OFFSET('Water Data'!$D$27,0,10*ROW('Water Data'!D90))="","",OFFSET('Water Data'!$D$27,0,10*ROW('Water Data'!D90)))</f>
        <v/>
      </c>
      <c r="BT96" s="294" t="str">
        <f ca="true">+IF(OFFSET('Water Data'!$D$28,0,10*ROW('Water Data'!D90))="","",OFFSET('Water Data'!$D$28,0,10*ROW('Water Data'!D90)))</f>
        <v/>
      </c>
      <c r="BU96" s="294" t="str">
        <f ca="true">+IF(OFFSET('Water Data'!$D$29,0,10*ROW('Water Data'!D90))="","",OFFSET('Water Data'!$D$29,0,10*ROW('Water Data'!D90)))</f>
        <v/>
      </c>
      <c r="BV96" s="294" t="str">
        <f ca="true">+IF(OFFSET('Water Data'!$E$27,0,10*ROW('Water Data'!E90))="","",OFFSET('Water Data'!$E$27,0,10*ROW('Water Data'!E90)))</f>
        <v/>
      </c>
      <c r="BW96" s="294" t="str">
        <f ca="true">+IF(OFFSET('Water Data'!$E$28,0,10*ROW('Water Data'!E90))="","",OFFSET('Water Data'!$E$28,0,10*ROW('Water Data'!E90)))</f>
        <v/>
      </c>
      <c r="BX96" s="294" t="str">
        <f ca="true">+IF(OFFSET('Water Data'!$E$29,0,10*ROW('Water Data'!E90))="","",OFFSET('Water Data'!$E$29,0,10*ROW('Water Data'!E90)))</f>
        <v/>
      </c>
      <c r="BY96" s="294" t="str">
        <f ca="true">+IF(OFFSET('Water Data'!$F$27,0,10*ROW('Water Data'!F90))="","",OFFSET('Water Data'!$F$27,0,10*ROW('Water Data'!F90)))</f>
        <v/>
      </c>
      <c r="BZ96" s="294" t="str">
        <f ca="true">+IF(OFFSET('Water Data'!$F$28,0,10*ROW('Water Data'!F90))="","",OFFSET('Water Data'!$F$28,0,10*ROW('Water Data'!F90)))</f>
        <v/>
      </c>
      <c r="CA96" s="294" t="str">
        <f ca="true">+IF(OFFSET('Water Data'!$F$29,0,10*ROW('Water Data'!F90))="","",OFFSET('Water Data'!$F$29,0,10*ROW('Water Data'!F90)))</f>
        <v/>
      </c>
      <c r="CB96" s="294" t="str">
        <f ca="true">+IF(OFFSET('Water Data'!$G$27,0,10*ROW('Water Data'!G90))="","",OFFSET('Water Data'!$G$27,0,10*ROW('Water Data'!G90)))</f>
        <v/>
      </c>
      <c r="CC96" s="294" t="str">
        <f ca="true">+IF(OFFSET('Water Data'!$G$28,0,10*ROW('Water Data'!G90))="","",OFFSET('Water Data'!$G$28,0,10*ROW('Water Data'!G90)))</f>
        <v/>
      </c>
      <c r="CD96" s="294" t="str">
        <f ca="true">+IF(OFFSET('Water Data'!$G$29,0,10*ROW('Water Data'!G90))="","",OFFSET('Water Data'!$G$29,0,10*ROW('Water Data'!G90)))</f>
        <v/>
      </c>
      <c r="CE96" s="294" t="str">
        <f ca="true">+IF(OFFSET('Water Data'!$H$27,0,10*ROW('Water Data'!H90))="","",OFFSET('Water Data'!$H$27,0,10*ROW('Water Data'!H90)))</f>
        <v/>
      </c>
      <c r="CF96" s="294" t="str">
        <f ca="true">+IF(OFFSET('Water Data'!$H$28,0,10*ROW('Water Data'!H90))="","",OFFSET('Water Data'!$H$28,0,10*ROW('Water Data'!H90)))</f>
        <v/>
      </c>
      <c r="CG96" s="294" t="str">
        <f ca="true">+IF(OFFSET('Water Data'!$H$29,0,10*ROW('Water Data'!H90))="","",OFFSET('Water Data'!$H$29,0,10*ROW('Water Data'!H90)))</f>
        <v/>
      </c>
      <c r="CH96" s="294" t="str">
        <f ca="true">+IF(OFFSET('Water Data'!$I$27,0,10*ROW('Water Data'!I90))="","",OFFSET('Water Data'!$I$27,0,10*ROW('Water Data'!I90)))</f>
        <v/>
      </c>
      <c r="CI96" s="294" t="str">
        <f ca="true">+IF(OFFSET('Water Data'!$I$28,0,10*ROW('Water Data'!I90))="","",OFFSET('Water Data'!$I$28,0,10*ROW('Water Data'!I90)))</f>
        <v/>
      </c>
      <c r="CJ96" s="294" t="str">
        <f ca="true">+IF(OFFSET('Water Data'!$I$29,0,10*ROW('Water Data'!I90))="","",OFFSET('Water Data'!$I$29,0,10*ROW('Water Data'!I90)))</f>
        <v/>
      </c>
      <c r="CK96" s="294" t="str">
        <f ca="true">+IF(OFFSET('Sanitation Data'!$D$28,0,10*ROW('Sanitation Data'!D90))="","",OFFSET('Sanitation Data'!$D$28,0,10*ROW('Sanitation Data'!D90)))</f>
        <v/>
      </c>
      <c r="CL96" s="294" t="str">
        <f ca="true">+IF(OFFSET('Sanitation Data'!$D$29,0,10*ROW('Sanitation Data'!D90))="","",OFFSET('Sanitation Data'!$D$29,0,10*ROW('Sanitation Data'!D90)))</f>
        <v/>
      </c>
      <c r="CM96" s="294" t="str">
        <f ca="true">+IF(OFFSET('Sanitation Data'!$D$30,0,10*ROW('Sanitation Data'!D90))="","",OFFSET('Sanitation Data'!$D$30,0,10*ROW('Sanitation Data'!D90)))</f>
        <v/>
      </c>
      <c r="CN96" s="294" t="str">
        <f ca="true">+IF(OFFSET('Sanitation Data'!$D$31,0,10*ROW('Sanitation Data'!D90))="","",OFFSET('Sanitation Data'!$D$31,0,10*ROW('Sanitation Data'!D90)))</f>
        <v/>
      </c>
      <c r="CO96" s="294" t="str">
        <f ca="true">+IF(OFFSET('Sanitation Data'!$D$32,0,10*ROW('Sanitation Data'!D90))="","",OFFSET('Sanitation Data'!$D$32,0,10*ROW('Sanitation Data'!D90)))</f>
        <v/>
      </c>
      <c r="CP96" s="294" t="str">
        <f ca="true">+IF(OFFSET('Sanitation Data'!$E$28,0,10*ROW('Sanitation Data'!E90))="","",OFFSET('Sanitation Data'!$E$28,0,10*ROW('Sanitation Data'!E90)))</f>
        <v/>
      </c>
      <c r="CQ96" s="294" t="str">
        <f ca="true">+IF(OFFSET('Sanitation Data'!$E$29,0,10*ROW('Sanitation Data'!E90))="","",OFFSET('Sanitation Data'!$E$29,0,10*ROW('Sanitation Data'!E90)))</f>
        <v/>
      </c>
      <c r="CR96" s="294" t="str">
        <f ca="true">+IF(OFFSET('Sanitation Data'!$E$30,0,10*ROW('Sanitation Data'!E90))="","",OFFSET('Sanitation Data'!$E$30,0,10*ROW('Sanitation Data'!E90)))</f>
        <v/>
      </c>
      <c r="CS96" s="294" t="str">
        <f ca="true">+IF(OFFSET('Sanitation Data'!$E$31,0,10*ROW('Sanitation Data'!E90))="","",OFFSET('Sanitation Data'!$E$31,0,10*ROW('Sanitation Data'!E90)))</f>
        <v/>
      </c>
      <c r="CT96" s="294" t="str">
        <f ca="true">+IF(OFFSET('Sanitation Data'!$E$32,0,10*ROW('Sanitation Data'!E90))="","",OFFSET('Sanitation Data'!$E$32,0,10*ROW('Sanitation Data'!E90)))</f>
        <v/>
      </c>
      <c r="CU96" s="294" t="str">
        <f ca="true">+IF(OFFSET('Sanitation Data'!$F$28,0,10*ROW('Sanitation Data'!F90))="","",OFFSET('Sanitation Data'!$F$28,0,10*ROW('Sanitation Data'!F90)))</f>
        <v/>
      </c>
      <c r="CV96" s="294" t="str">
        <f ca="true">+IF(OFFSET('Sanitation Data'!$F$29,0,10*ROW('Sanitation Data'!F90))="","",OFFSET('Sanitation Data'!$F$29,0,10*ROW('Sanitation Data'!F90)))</f>
        <v/>
      </c>
      <c r="CW96" s="294" t="str">
        <f ca="true">+IF(OFFSET('Sanitation Data'!$F$30,0,10*ROW('Sanitation Data'!F90))="","",OFFSET('Sanitation Data'!$F$30,0,10*ROW('Sanitation Data'!F90)))</f>
        <v/>
      </c>
      <c r="CX96" s="294" t="str">
        <f ca="true">+IF(OFFSET('Sanitation Data'!$F$31,0,10*ROW('Sanitation Data'!F90))="","",OFFSET('Sanitation Data'!$F$31,0,10*ROW('Sanitation Data'!F90)))</f>
        <v/>
      </c>
      <c r="CY96" s="294" t="str">
        <f ca="true">+IF(OFFSET('Sanitation Data'!$F$32,0,10*ROW('Sanitation Data'!F90))="","",OFFSET('Sanitation Data'!$F$32,0,10*ROW('Sanitation Data'!F90)))</f>
        <v/>
      </c>
      <c r="CZ96" s="294" t="str">
        <f ca="true">+IF(OFFSET('Sanitation Data'!$G$28,0,10*ROW('Sanitation Data'!G90))="","",OFFSET('Sanitation Data'!$G$28,0,10*ROW('Sanitation Data'!G90)))</f>
        <v/>
      </c>
      <c r="DA96" s="294" t="str">
        <f ca="true">+IF(OFFSET('Sanitation Data'!$G$29,0,10*ROW('Sanitation Data'!G90))="","",OFFSET('Sanitation Data'!$G$29,0,10*ROW('Sanitation Data'!G90)))</f>
        <v/>
      </c>
      <c r="DB96" s="294" t="str">
        <f ca="true">+IF(OFFSET('Sanitation Data'!$G$30,0,10*ROW('Sanitation Data'!G90))="","",OFFSET('Sanitation Data'!$G$30,0,10*ROW('Sanitation Data'!G90)))</f>
        <v/>
      </c>
      <c r="DC96" s="294" t="str">
        <f ca="true">+IF(OFFSET('Sanitation Data'!$G$31,0,10*ROW('Sanitation Data'!G90))="","",OFFSET('Sanitation Data'!$G$31,0,10*ROW('Sanitation Data'!G90)))</f>
        <v/>
      </c>
      <c r="DD96" s="294" t="str">
        <f ca="true">+IF(OFFSET('Sanitation Data'!$G$32,0,10*ROW('Sanitation Data'!G90))="","",OFFSET('Sanitation Data'!$G$32,0,10*ROW('Sanitation Data'!G90)))</f>
        <v/>
      </c>
      <c r="DE96" s="294" t="str">
        <f ca="true">+IF(OFFSET('Sanitation Data'!$H$28,0,10*ROW('Sanitation Data'!H90))="","",OFFSET('Sanitation Data'!$H$28,0,10*ROW('Sanitation Data'!H90)))</f>
        <v/>
      </c>
      <c r="DF96" s="294" t="str">
        <f ca="true">+IF(OFFSET('Sanitation Data'!$H$29,0,10*ROW('Sanitation Data'!H90))="","",OFFSET('Sanitation Data'!$H$29,0,10*ROW('Sanitation Data'!H90)))</f>
        <v/>
      </c>
      <c r="DG96" s="294" t="str">
        <f ca="true">+IF(OFFSET('Sanitation Data'!$H$30,0,10*ROW('Sanitation Data'!H90))="","",OFFSET('Sanitation Data'!$H$30,0,10*ROW('Sanitation Data'!H90)))</f>
        <v/>
      </c>
      <c r="DH96" s="294" t="str">
        <f ca="true">+IF(OFFSET('Sanitation Data'!$H$31,0,10*ROW('Sanitation Data'!H90))="","",OFFSET('Sanitation Data'!$H$31,0,10*ROW('Sanitation Data'!H90)))</f>
        <v/>
      </c>
      <c r="DI96" s="294" t="str">
        <f ca="true">+IF(OFFSET('Sanitation Data'!$H$32,0,10*ROW('Sanitation Data'!H90))="","",OFFSET('Sanitation Data'!$H$32,0,10*ROW('Sanitation Data'!H90)))</f>
        <v/>
      </c>
      <c r="DJ96" s="294" t="str">
        <f ca="true">+IF(OFFSET('Sanitation Data'!$I$28,0,10*ROW('Sanitation Data'!I90))="","",OFFSET('Sanitation Data'!$I$28,0,10*ROW('Sanitation Data'!I90)))</f>
        <v/>
      </c>
      <c r="DK96" s="294" t="str">
        <f ca="true">+IF(OFFSET('Sanitation Data'!$I$29,0,10*ROW('Sanitation Data'!I90))="","",OFFSET('Sanitation Data'!$I$29,0,10*ROW('Sanitation Data'!I90)))</f>
        <v/>
      </c>
      <c r="DL96" s="294" t="str">
        <f ca="true">+IF(OFFSET('Sanitation Data'!$I$30,0,10*ROW('Sanitation Data'!I90))="","",OFFSET('Sanitation Data'!$I$30,0,10*ROW('Sanitation Data'!I90)))</f>
        <v/>
      </c>
      <c r="DM96" s="294" t="str">
        <f ca="true">+IF(OFFSET('Sanitation Data'!$I$31,0,10*ROW('Sanitation Data'!I90))="","",OFFSET('Sanitation Data'!$I$31,0,10*ROW('Sanitation Data'!I90)))</f>
        <v/>
      </c>
      <c r="DN96" s="294" t="str">
        <f ca="true">+IF(OFFSET('Sanitation Data'!$I$32,0,10*ROW('Sanitation Data'!I90))="","",OFFSET('Sanitation Data'!$I$32,0,10*ROW('Sanitation Data'!I90)))</f>
        <v/>
      </c>
      <c r="DO96" s="294" t="str">
        <f ca="true">+IF(OFFSET('Hygiene Data'!$D$11,0,10*ROW('Hygiene Data'!D90))="","",OFFSET('Hygiene Data'!$D$11,0,10*ROW('Hygiene Data'!D90)))</f>
        <v/>
      </c>
      <c r="DP96" s="294" t="str">
        <f ca="true">+IF(OFFSET('Hygiene Data'!$D$12,0,10*ROW('Hygiene Data'!D90))="","",OFFSET('Hygiene Data'!$D$12,0,10*ROW('Hygiene Data'!D90)))</f>
        <v/>
      </c>
      <c r="DQ96" s="294" t="str">
        <f ca="true">+IF(OFFSET('Hygiene Data'!$D$13,0,10*ROW('Hygiene Data'!D90))="","",OFFSET('Hygiene Data'!$D$13,0,10*ROW('Hygiene Data'!D90)))</f>
        <v/>
      </c>
      <c r="DR96" s="294" t="str">
        <f ca="true">+IF(OFFSET('Hygiene Data'!$E$11,0,10*ROW('Hygiene Data'!E90))="","",OFFSET('Hygiene Data'!$E$11,0,10*ROW('Hygiene Data'!E90)))</f>
        <v/>
      </c>
      <c r="DS96" s="294" t="str">
        <f ca="true">+IF(OFFSET('Hygiene Data'!$E$12,0,10*ROW('Hygiene Data'!E90))="","",OFFSET('Hygiene Data'!$E$12,0,10*ROW('Hygiene Data'!E90)))</f>
        <v/>
      </c>
      <c r="DT96" s="294" t="str">
        <f ca="true">+IF(OFFSET('Hygiene Data'!$E$13,0,10*ROW('Hygiene Data'!E90))="","",OFFSET('Hygiene Data'!$E$13,0,10*ROW('Hygiene Data'!E90)))</f>
        <v/>
      </c>
      <c r="DU96" s="294" t="str">
        <f ca="true">+IF(OFFSET('Hygiene Data'!$F$11,0,10*ROW('Hygiene Data'!F90))="","",OFFSET('Hygiene Data'!$F$11,0,10*ROW('Hygiene Data'!F90)))</f>
        <v/>
      </c>
      <c r="DV96" s="294" t="str">
        <f ca="true">+IF(OFFSET('Hygiene Data'!$F$12,0,10*ROW('Hygiene Data'!F90))="","",OFFSET('Hygiene Data'!$F$12,0,10*ROW('Hygiene Data'!F90)))</f>
        <v/>
      </c>
      <c r="DW96" s="294" t="str">
        <f ca="true">+IF(OFFSET('Hygiene Data'!$F$13,0,10*ROW('Hygiene Data'!F90))="","",OFFSET('Hygiene Data'!$F$13,0,10*ROW('Hygiene Data'!F90)))</f>
        <v/>
      </c>
      <c r="DX96" s="294" t="str">
        <f ca="true">+IF(OFFSET('Hygiene Data'!$G$11,0,10*ROW('Hygiene Data'!G90))="","",OFFSET('Hygiene Data'!$G$11,0,10*ROW('Hygiene Data'!G90)))</f>
        <v/>
      </c>
      <c r="DY96" s="294" t="str">
        <f ca="true">+IF(OFFSET('Hygiene Data'!$G$12,0,10*ROW('Hygiene Data'!G90))="","",OFFSET('Hygiene Data'!$G$12,0,10*ROW('Hygiene Data'!G90)))</f>
        <v/>
      </c>
      <c r="DZ96" s="294" t="str">
        <f ca="true">+IF(OFFSET('Hygiene Data'!$G$13,0,10*ROW('Hygiene Data'!G90))="","",OFFSET('Hygiene Data'!$G$13,0,10*ROW('Hygiene Data'!G90)))</f>
        <v/>
      </c>
      <c r="EA96" s="294" t="str">
        <f ca="true">+IF(OFFSET('Hygiene Data'!$H$11,0,10*ROW('Hygiene Data'!H90))="","",OFFSET('Hygiene Data'!$H$11,0,10*ROW('Hygiene Data'!H90)))</f>
        <v/>
      </c>
      <c r="EB96" s="294" t="str">
        <f ca="true">+IF(OFFSET('Hygiene Data'!$H$12,0,10*ROW('Hygiene Data'!H90))="","",OFFSET('Hygiene Data'!$H$12,0,10*ROW('Hygiene Data'!H90)))</f>
        <v/>
      </c>
      <c r="EC96" s="294" t="str">
        <f ca="true">+IF(OFFSET('Hygiene Data'!$H$13,0,10*ROW('Hygiene Data'!H90))="","",OFFSET('Hygiene Data'!$H$13,0,10*ROW('Hygiene Data'!H90)))</f>
        <v/>
      </c>
      <c r="ED96" s="294" t="str">
        <f ca="true">+IF(OFFSET('Hygiene Data'!$I$11,0,10*ROW('Hygiene Data'!I90))="","",OFFSET('Hygiene Data'!$I$11,0,10*ROW('Hygiene Data'!I90)))</f>
        <v/>
      </c>
      <c r="EE96" s="294" t="str">
        <f ca="true">+IF(OFFSET('Hygiene Data'!$I$12,0,10*ROW('Hygiene Data'!I90))="","",OFFSET('Hygiene Data'!$I$12,0,10*ROW('Hygiene Data'!I90)))</f>
        <v/>
      </c>
      <c r="EF96" s="294"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50" t="str">
        <f t="shared" ca="true" si="1"/>
        <v/>
      </c>
      <c r="D97" s="98"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8"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8"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8"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8"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8"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8"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8"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8"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8"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8"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8"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8"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8"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8"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8"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8"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8"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9"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9"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9"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9"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9"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9"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9"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9"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9"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9"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9"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9"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9"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9"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9"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9"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9"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9"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9"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9"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9"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9"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9"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9"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9"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9"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9"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9"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9"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9"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0"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0"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0"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0"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0"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0"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0"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0"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0"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0"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0"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0"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0"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0"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0"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0"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0"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0"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4"/>
      <c r="BS97" s="294" t="str">
        <f ca="true">+IF(OFFSET('Water Data'!$D$27,0,10*ROW('Water Data'!D91))="","",OFFSET('Water Data'!$D$27,0,10*ROW('Water Data'!D91)))</f>
        <v/>
      </c>
      <c r="BT97" s="294" t="str">
        <f ca="true">+IF(OFFSET('Water Data'!$D$28,0,10*ROW('Water Data'!D91))="","",OFFSET('Water Data'!$D$28,0,10*ROW('Water Data'!D91)))</f>
        <v/>
      </c>
      <c r="BU97" s="294" t="str">
        <f ca="true">+IF(OFFSET('Water Data'!$D$29,0,10*ROW('Water Data'!D91))="","",OFFSET('Water Data'!$D$29,0,10*ROW('Water Data'!D91)))</f>
        <v/>
      </c>
      <c r="BV97" s="294" t="str">
        <f ca="true">+IF(OFFSET('Water Data'!$E$27,0,10*ROW('Water Data'!E91))="","",OFFSET('Water Data'!$E$27,0,10*ROW('Water Data'!E91)))</f>
        <v/>
      </c>
      <c r="BW97" s="294" t="str">
        <f ca="true">+IF(OFFSET('Water Data'!$E$28,0,10*ROW('Water Data'!E91))="","",OFFSET('Water Data'!$E$28,0,10*ROW('Water Data'!E91)))</f>
        <v/>
      </c>
      <c r="BX97" s="294" t="str">
        <f ca="true">+IF(OFFSET('Water Data'!$E$29,0,10*ROW('Water Data'!E91))="","",OFFSET('Water Data'!$E$29,0,10*ROW('Water Data'!E91)))</f>
        <v/>
      </c>
      <c r="BY97" s="294" t="str">
        <f ca="true">+IF(OFFSET('Water Data'!$F$27,0,10*ROW('Water Data'!F91))="","",OFFSET('Water Data'!$F$27,0,10*ROW('Water Data'!F91)))</f>
        <v/>
      </c>
      <c r="BZ97" s="294" t="str">
        <f ca="true">+IF(OFFSET('Water Data'!$F$28,0,10*ROW('Water Data'!F91))="","",OFFSET('Water Data'!$F$28,0,10*ROW('Water Data'!F91)))</f>
        <v/>
      </c>
      <c r="CA97" s="294" t="str">
        <f ca="true">+IF(OFFSET('Water Data'!$F$29,0,10*ROW('Water Data'!F91))="","",OFFSET('Water Data'!$F$29,0,10*ROW('Water Data'!F91)))</f>
        <v/>
      </c>
      <c r="CB97" s="294" t="str">
        <f ca="true">+IF(OFFSET('Water Data'!$G$27,0,10*ROW('Water Data'!G91))="","",OFFSET('Water Data'!$G$27,0,10*ROW('Water Data'!G91)))</f>
        <v/>
      </c>
      <c r="CC97" s="294" t="str">
        <f ca="true">+IF(OFFSET('Water Data'!$G$28,0,10*ROW('Water Data'!G91))="","",OFFSET('Water Data'!$G$28,0,10*ROW('Water Data'!G91)))</f>
        <v/>
      </c>
      <c r="CD97" s="294" t="str">
        <f ca="true">+IF(OFFSET('Water Data'!$G$29,0,10*ROW('Water Data'!G91))="","",OFFSET('Water Data'!$G$29,0,10*ROW('Water Data'!G91)))</f>
        <v/>
      </c>
      <c r="CE97" s="294" t="str">
        <f ca="true">+IF(OFFSET('Water Data'!$H$27,0,10*ROW('Water Data'!H91))="","",OFFSET('Water Data'!$H$27,0,10*ROW('Water Data'!H91)))</f>
        <v/>
      </c>
      <c r="CF97" s="294" t="str">
        <f ca="true">+IF(OFFSET('Water Data'!$H$28,0,10*ROW('Water Data'!H91))="","",OFFSET('Water Data'!$H$28,0,10*ROW('Water Data'!H91)))</f>
        <v/>
      </c>
      <c r="CG97" s="294" t="str">
        <f ca="true">+IF(OFFSET('Water Data'!$H$29,0,10*ROW('Water Data'!H91))="","",OFFSET('Water Data'!$H$29,0,10*ROW('Water Data'!H91)))</f>
        <v/>
      </c>
      <c r="CH97" s="294" t="str">
        <f ca="true">+IF(OFFSET('Water Data'!$I$27,0,10*ROW('Water Data'!I91))="","",OFFSET('Water Data'!$I$27,0,10*ROW('Water Data'!I91)))</f>
        <v/>
      </c>
      <c r="CI97" s="294" t="str">
        <f ca="true">+IF(OFFSET('Water Data'!$I$28,0,10*ROW('Water Data'!I91))="","",OFFSET('Water Data'!$I$28,0,10*ROW('Water Data'!I91)))</f>
        <v/>
      </c>
      <c r="CJ97" s="294" t="str">
        <f ca="true">+IF(OFFSET('Water Data'!$I$29,0,10*ROW('Water Data'!I91))="","",OFFSET('Water Data'!$I$29,0,10*ROW('Water Data'!I91)))</f>
        <v/>
      </c>
      <c r="CK97" s="294" t="str">
        <f ca="true">+IF(OFFSET('Sanitation Data'!$D$28,0,10*ROW('Sanitation Data'!D91))="","",OFFSET('Sanitation Data'!$D$28,0,10*ROW('Sanitation Data'!D91)))</f>
        <v/>
      </c>
      <c r="CL97" s="294" t="str">
        <f ca="true">+IF(OFFSET('Sanitation Data'!$D$29,0,10*ROW('Sanitation Data'!D91))="","",OFFSET('Sanitation Data'!$D$29,0,10*ROW('Sanitation Data'!D91)))</f>
        <v/>
      </c>
      <c r="CM97" s="294" t="str">
        <f ca="true">+IF(OFFSET('Sanitation Data'!$D$30,0,10*ROW('Sanitation Data'!D91))="","",OFFSET('Sanitation Data'!$D$30,0,10*ROW('Sanitation Data'!D91)))</f>
        <v/>
      </c>
      <c r="CN97" s="294" t="str">
        <f ca="true">+IF(OFFSET('Sanitation Data'!$D$31,0,10*ROW('Sanitation Data'!D91))="","",OFFSET('Sanitation Data'!$D$31,0,10*ROW('Sanitation Data'!D91)))</f>
        <v/>
      </c>
      <c r="CO97" s="294" t="str">
        <f ca="true">+IF(OFFSET('Sanitation Data'!$D$32,0,10*ROW('Sanitation Data'!D91))="","",OFFSET('Sanitation Data'!$D$32,0,10*ROW('Sanitation Data'!D91)))</f>
        <v/>
      </c>
      <c r="CP97" s="294" t="str">
        <f ca="true">+IF(OFFSET('Sanitation Data'!$E$28,0,10*ROW('Sanitation Data'!E91))="","",OFFSET('Sanitation Data'!$E$28,0,10*ROW('Sanitation Data'!E91)))</f>
        <v/>
      </c>
      <c r="CQ97" s="294" t="str">
        <f ca="true">+IF(OFFSET('Sanitation Data'!$E$29,0,10*ROW('Sanitation Data'!E91))="","",OFFSET('Sanitation Data'!$E$29,0,10*ROW('Sanitation Data'!E91)))</f>
        <v/>
      </c>
      <c r="CR97" s="294" t="str">
        <f ca="true">+IF(OFFSET('Sanitation Data'!$E$30,0,10*ROW('Sanitation Data'!E91))="","",OFFSET('Sanitation Data'!$E$30,0,10*ROW('Sanitation Data'!E91)))</f>
        <v/>
      </c>
      <c r="CS97" s="294" t="str">
        <f ca="true">+IF(OFFSET('Sanitation Data'!$E$31,0,10*ROW('Sanitation Data'!E91))="","",OFFSET('Sanitation Data'!$E$31,0,10*ROW('Sanitation Data'!E91)))</f>
        <v/>
      </c>
      <c r="CT97" s="294" t="str">
        <f ca="true">+IF(OFFSET('Sanitation Data'!$E$32,0,10*ROW('Sanitation Data'!E91))="","",OFFSET('Sanitation Data'!$E$32,0,10*ROW('Sanitation Data'!E91)))</f>
        <v/>
      </c>
      <c r="CU97" s="294" t="str">
        <f ca="true">+IF(OFFSET('Sanitation Data'!$F$28,0,10*ROW('Sanitation Data'!F91))="","",OFFSET('Sanitation Data'!$F$28,0,10*ROW('Sanitation Data'!F91)))</f>
        <v/>
      </c>
      <c r="CV97" s="294" t="str">
        <f ca="true">+IF(OFFSET('Sanitation Data'!$F$29,0,10*ROW('Sanitation Data'!F91))="","",OFFSET('Sanitation Data'!$F$29,0,10*ROW('Sanitation Data'!F91)))</f>
        <v/>
      </c>
      <c r="CW97" s="294" t="str">
        <f ca="true">+IF(OFFSET('Sanitation Data'!$F$30,0,10*ROW('Sanitation Data'!F91))="","",OFFSET('Sanitation Data'!$F$30,0,10*ROW('Sanitation Data'!F91)))</f>
        <v/>
      </c>
      <c r="CX97" s="294" t="str">
        <f ca="true">+IF(OFFSET('Sanitation Data'!$F$31,0,10*ROW('Sanitation Data'!F91))="","",OFFSET('Sanitation Data'!$F$31,0,10*ROW('Sanitation Data'!F91)))</f>
        <v/>
      </c>
      <c r="CY97" s="294" t="str">
        <f ca="true">+IF(OFFSET('Sanitation Data'!$F$32,0,10*ROW('Sanitation Data'!F91))="","",OFFSET('Sanitation Data'!$F$32,0,10*ROW('Sanitation Data'!F91)))</f>
        <v/>
      </c>
      <c r="CZ97" s="294" t="str">
        <f ca="true">+IF(OFFSET('Sanitation Data'!$G$28,0,10*ROW('Sanitation Data'!G91))="","",OFFSET('Sanitation Data'!$G$28,0,10*ROW('Sanitation Data'!G91)))</f>
        <v/>
      </c>
      <c r="DA97" s="294" t="str">
        <f ca="true">+IF(OFFSET('Sanitation Data'!$G$29,0,10*ROW('Sanitation Data'!G91))="","",OFFSET('Sanitation Data'!$G$29,0,10*ROW('Sanitation Data'!G91)))</f>
        <v/>
      </c>
      <c r="DB97" s="294" t="str">
        <f ca="true">+IF(OFFSET('Sanitation Data'!$G$30,0,10*ROW('Sanitation Data'!G91))="","",OFFSET('Sanitation Data'!$G$30,0,10*ROW('Sanitation Data'!G91)))</f>
        <v/>
      </c>
      <c r="DC97" s="294" t="str">
        <f ca="true">+IF(OFFSET('Sanitation Data'!$G$31,0,10*ROW('Sanitation Data'!G91))="","",OFFSET('Sanitation Data'!$G$31,0,10*ROW('Sanitation Data'!G91)))</f>
        <v/>
      </c>
      <c r="DD97" s="294" t="str">
        <f ca="true">+IF(OFFSET('Sanitation Data'!$G$32,0,10*ROW('Sanitation Data'!G91))="","",OFFSET('Sanitation Data'!$G$32,0,10*ROW('Sanitation Data'!G91)))</f>
        <v/>
      </c>
      <c r="DE97" s="294" t="str">
        <f ca="true">+IF(OFFSET('Sanitation Data'!$H$28,0,10*ROW('Sanitation Data'!H91))="","",OFFSET('Sanitation Data'!$H$28,0,10*ROW('Sanitation Data'!H91)))</f>
        <v/>
      </c>
      <c r="DF97" s="294" t="str">
        <f ca="true">+IF(OFFSET('Sanitation Data'!$H$29,0,10*ROW('Sanitation Data'!H91))="","",OFFSET('Sanitation Data'!$H$29,0,10*ROW('Sanitation Data'!H91)))</f>
        <v/>
      </c>
      <c r="DG97" s="294" t="str">
        <f ca="true">+IF(OFFSET('Sanitation Data'!$H$30,0,10*ROW('Sanitation Data'!H91))="","",OFFSET('Sanitation Data'!$H$30,0,10*ROW('Sanitation Data'!H91)))</f>
        <v/>
      </c>
      <c r="DH97" s="294" t="str">
        <f ca="true">+IF(OFFSET('Sanitation Data'!$H$31,0,10*ROW('Sanitation Data'!H91))="","",OFFSET('Sanitation Data'!$H$31,0,10*ROW('Sanitation Data'!H91)))</f>
        <v/>
      </c>
      <c r="DI97" s="294" t="str">
        <f ca="true">+IF(OFFSET('Sanitation Data'!$H$32,0,10*ROW('Sanitation Data'!H91))="","",OFFSET('Sanitation Data'!$H$32,0,10*ROW('Sanitation Data'!H91)))</f>
        <v/>
      </c>
      <c r="DJ97" s="294" t="str">
        <f ca="true">+IF(OFFSET('Sanitation Data'!$I$28,0,10*ROW('Sanitation Data'!I91))="","",OFFSET('Sanitation Data'!$I$28,0,10*ROW('Sanitation Data'!I91)))</f>
        <v/>
      </c>
      <c r="DK97" s="294" t="str">
        <f ca="true">+IF(OFFSET('Sanitation Data'!$I$29,0,10*ROW('Sanitation Data'!I91))="","",OFFSET('Sanitation Data'!$I$29,0,10*ROW('Sanitation Data'!I91)))</f>
        <v/>
      </c>
      <c r="DL97" s="294" t="str">
        <f ca="true">+IF(OFFSET('Sanitation Data'!$I$30,0,10*ROW('Sanitation Data'!I91))="","",OFFSET('Sanitation Data'!$I$30,0,10*ROW('Sanitation Data'!I91)))</f>
        <v/>
      </c>
      <c r="DM97" s="294" t="str">
        <f ca="true">+IF(OFFSET('Sanitation Data'!$I$31,0,10*ROW('Sanitation Data'!I91))="","",OFFSET('Sanitation Data'!$I$31,0,10*ROW('Sanitation Data'!I91)))</f>
        <v/>
      </c>
      <c r="DN97" s="294" t="str">
        <f ca="true">+IF(OFFSET('Sanitation Data'!$I$32,0,10*ROW('Sanitation Data'!I91))="","",OFFSET('Sanitation Data'!$I$32,0,10*ROW('Sanitation Data'!I91)))</f>
        <v/>
      </c>
      <c r="DO97" s="294" t="str">
        <f ca="true">+IF(OFFSET('Hygiene Data'!$D$11,0,10*ROW('Hygiene Data'!D91))="","",OFFSET('Hygiene Data'!$D$11,0,10*ROW('Hygiene Data'!D91)))</f>
        <v/>
      </c>
      <c r="DP97" s="294" t="str">
        <f ca="true">+IF(OFFSET('Hygiene Data'!$D$12,0,10*ROW('Hygiene Data'!D91))="","",OFFSET('Hygiene Data'!$D$12,0,10*ROW('Hygiene Data'!D91)))</f>
        <v/>
      </c>
      <c r="DQ97" s="294" t="str">
        <f ca="true">+IF(OFFSET('Hygiene Data'!$D$13,0,10*ROW('Hygiene Data'!D91))="","",OFFSET('Hygiene Data'!$D$13,0,10*ROW('Hygiene Data'!D91)))</f>
        <v/>
      </c>
      <c r="DR97" s="294" t="str">
        <f ca="true">+IF(OFFSET('Hygiene Data'!$E$11,0,10*ROW('Hygiene Data'!E91))="","",OFFSET('Hygiene Data'!$E$11,0,10*ROW('Hygiene Data'!E91)))</f>
        <v/>
      </c>
      <c r="DS97" s="294" t="str">
        <f ca="true">+IF(OFFSET('Hygiene Data'!$E$12,0,10*ROW('Hygiene Data'!E91))="","",OFFSET('Hygiene Data'!$E$12,0,10*ROW('Hygiene Data'!E91)))</f>
        <v/>
      </c>
      <c r="DT97" s="294" t="str">
        <f ca="true">+IF(OFFSET('Hygiene Data'!$E$13,0,10*ROW('Hygiene Data'!E91))="","",OFFSET('Hygiene Data'!$E$13,0,10*ROW('Hygiene Data'!E91)))</f>
        <v/>
      </c>
      <c r="DU97" s="294" t="str">
        <f ca="true">+IF(OFFSET('Hygiene Data'!$F$11,0,10*ROW('Hygiene Data'!F91))="","",OFFSET('Hygiene Data'!$F$11,0,10*ROW('Hygiene Data'!F91)))</f>
        <v/>
      </c>
      <c r="DV97" s="294" t="str">
        <f ca="true">+IF(OFFSET('Hygiene Data'!$F$12,0,10*ROW('Hygiene Data'!F91))="","",OFFSET('Hygiene Data'!$F$12,0,10*ROW('Hygiene Data'!F91)))</f>
        <v/>
      </c>
      <c r="DW97" s="294" t="str">
        <f ca="true">+IF(OFFSET('Hygiene Data'!$F$13,0,10*ROW('Hygiene Data'!F91))="","",OFFSET('Hygiene Data'!$F$13,0,10*ROW('Hygiene Data'!F91)))</f>
        <v/>
      </c>
      <c r="DX97" s="294" t="str">
        <f ca="true">+IF(OFFSET('Hygiene Data'!$G$11,0,10*ROW('Hygiene Data'!G91))="","",OFFSET('Hygiene Data'!$G$11,0,10*ROW('Hygiene Data'!G91)))</f>
        <v/>
      </c>
      <c r="DY97" s="294" t="str">
        <f ca="true">+IF(OFFSET('Hygiene Data'!$G$12,0,10*ROW('Hygiene Data'!G91))="","",OFFSET('Hygiene Data'!$G$12,0,10*ROW('Hygiene Data'!G91)))</f>
        <v/>
      </c>
      <c r="DZ97" s="294" t="str">
        <f ca="true">+IF(OFFSET('Hygiene Data'!$G$13,0,10*ROW('Hygiene Data'!G91))="","",OFFSET('Hygiene Data'!$G$13,0,10*ROW('Hygiene Data'!G91)))</f>
        <v/>
      </c>
      <c r="EA97" s="294" t="str">
        <f ca="true">+IF(OFFSET('Hygiene Data'!$H$11,0,10*ROW('Hygiene Data'!H91))="","",OFFSET('Hygiene Data'!$H$11,0,10*ROW('Hygiene Data'!H91)))</f>
        <v/>
      </c>
      <c r="EB97" s="294" t="str">
        <f ca="true">+IF(OFFSET('Hygiene Data'!$H$12,0,10*ROW('Hygiene Data'!H91))="","",OFFSET('Hygiene Data'!$H$12,0,10*ROW('Hygiene Data'!H91)))</f>
        <v/>
      </c>
      <c r="EC97" s="294" t="str">
        <f ca="true">+IF(OFFSET('Hygiene Data'!$H$13,0,10*ROW('Hygiene Data'!H91))="","",OFFSET('Hygiene Data'!$H$13,0,10*ROW('Hygiene Data'!H91)))</f>
        <v/>
      </c>
      <c r="ED97" s="294" t="str">
        <f ca="true">+IF(OFFSET('Hygiene Data'!$I$11,0,10*ROW('Hygiene Data'!I91))="","",OFFSET('Hygiene Data'!$I$11,0,10*ROW('Hygiene Data'!I91)))</f>
        <v/>
      </c>
      <c r="EE97" s="294" t="str">
        <f ca="true">+IF(OFFSET('Hygiene Data'!$I$12,0,10*ROW('Hygiene Data'!I91))="","",OFFSET('Hygiene Data'!$I$12,0,10*ROW('Hygiene Data'!I91)))</f>
        <v/>
      </c>
      <c r="EF97" s="294"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50" t="str">
        <f t="shared" ca="true" si="1"/>
        <v/>
      </c>
      <c r="D98" s="98"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8"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8"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8"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8"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8"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8"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8"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8"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8"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8"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8"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8"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8"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8"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8"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8"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8"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9"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9"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9"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9"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9"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9"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9"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9"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9"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9"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9"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9"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9"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9"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9"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9"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9"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9"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9"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9"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9"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9"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9"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9"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9"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9"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9"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9"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9"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9"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0"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0"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0"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0"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0"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0"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0"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0"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0"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0"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0"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0"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0"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0"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0"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0"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0"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0"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4"/>
      <c r="BS98" s="294" t="str">
        <f ca="true">+IF(OFFSET('Water Data'!$D$27,0,10*ROW('Water Data'!D92))="","",OFFSET('Water Data'!$D$27,0,10*ROW('Water Data'!D92)))</f>
        <v/>
      </c>
      <c r="BT98" s="294" t="str">
        <f ca="true">+IF(OFFSET('Water Data'!$D$28,0,10*ROW('Water Data'!D92))="","",OFFSET('Water Data'!$D$28,0,10*ROW('Water Data'!D92)))</f>
        <v/>
      </c>
      <c r="BU98" s="294" t="str">
        <f ca="true">+IF(OFFSET('Water Data'!$D$29,0,10*ROW('Water Data'!D92))="","",OFFSET('Water Data'!$D$29,0,10*ROW('Water Data'!D92)))</f>
        <v/>
      </c>
      <c r="BV98" s="294" t="str">
        <f ca="true">+IF(OFFSET('Water Data'!$E$27,0,10*ROW('Water Data'!E92))="","",OFFSET('Water Data'!$E$27,0,10*ROW('Water Data'!E92)))</f>
        <v/>
      </c>
      <c r="BW98" s="294" t="str">
        <f ca="true">+IF(OFFSET('Water Data'!$E$28,0,10*ROW('Water Data'!E92))="","",OFFSET('Water Data'!$E$28,0,10*ROW('Water Data'!E92)))</f>
        <v/>
      </c>
      <c r="BX98" s="294" t="str">
        <f ca="true">+IF(OFFSET('Water Data'!$E$29,0,10*ROW('Water Data'!E92))="","",OFFSET('Water Data'!$E$29,0,10*ROW('Water Data'!E92)))</f>
        <v/>
      </c>
      <c r="BY98" s="294" t="str">
        <f ca="true">+IF(OFFSET('Water Data'!$F$27,0,10*ROW('Water Data'!F92))="","",OFFSET('Water Data'!$F$27,0,10*ROW('Water Data'!F92)))</f>
        <v/>
      </c>
      <c r="BZ98" s="294" t="str">
        <f ca="true">+IF(OFFSET('Water Data'!$F$28,0,10*ROW('Water Data'!F92))="","",OFFSET('Water Data'!$F$28,0,10*ROW('Water Data'!F92)))</f>
        <v/>
      </c>
      <c r="CA98" s="294" t="str">
        <f ca="true">+IF(OFFSET('Water Data'!$F$29,0,10*ROW('Water Data'!F92))="","",OFFSET('Water Data'!$F$29,0,10*ROW('Water Data'!F92)))</f>
        <v/>
      </c>
      <c r="CB98" s="294" t="str">
        <f ca="true">+IF(OFFSET('Water Data'!$G$27,0,10*ROW('Water Data'!G92))="","",OFFSET('Water Data'!$G$27,0,10*ROW('Water Data'!G92)))</f>
        <v/>
      </c>
      <c r="CC98" s="294" t="str">
        <f ca="true">+IF(OFFSET('Water Data'!$G$28,0,10*ROW('Water Data'!G92))="","",OFFSET('Water Data'!$G$28,0,10*ROW('Water Data'!G92)))</f>
        <v/>
      </c>
      <c r="CD98" s="294" t="str">
        <f ca="true">+IF(OFFSET('Water Data'!$G$29,0,10*ROW('Water Data'!G92))="","",OFFSET('Water Data'!$G$29,0,10*ROW('Water Data'!G92)))</f>
        <v/>
      </c>
      <c r="CE98" s="294" t="str">
        <f ca="true">+IF(OFFSET('Water Data'!$H$27,0,10*ROW('Water Data'!H92))="","",OFFSET('Water Data'!$H$27,0,10*ROW('Water Data'!H92)))</f>
        <v/>
      </c>
      <c r="CF98" s="294" t="str">
        <f ca="true">+IF(OFFSET('Water Data'!$H$28,0,10*ROW('Water Data'!H92))="","",OFFSET('Water Data'!$H$28,0,10*ROW('Water Data'!H92)))</f>
        <v/>
      </c>
      <c r="CG98" s="294" t="str">
        <f ca="true">+IF(OFFSET('Water Data'!$H$29,0,10*ROW('Water Data'!H92))="","",OFFSET('Water Data'!$H$29,0,10*ROW('Water Data'!H92)))</f>
        <v/>
      </c>
      <c r="CH98" s="294" t="str">
        <f ca="true">+IF(OFFSET('Water Data'!$I$27,0,10*ROW('Water Data'!I92))="","",OFFSET('Water Data'!$I$27,0,10*ROW('Water Data'!I92)))</f>
        <v/>
      </c>
      <c r="CI98" s="294" t="str">
        <f ca="true">+IF(OFFSET('Water Data'!$I$28,0,10*ROW('Water Data'!I92))="","",OFFSET('Water Data'!$I$28,0,10*ROW('Water Data'!I92)))</f>
        <v/>
      </c>
      <c r="CJ98" s="294" t="str">
        <f ca="true">+IF(OFFSET('Water Data'!$I$29,0,10*ROW('Water Data'!I92))="","",OFFSET('Water Data'!$I$29,0,10*ROW('Water Data'!I92)))</f>
        <v/>
      </c>
      <c r="CK98" s="294" t="str">
        <f ca="true">+IF(OFFSET('Sanitation Data'!$D$28,0,10*ROW('Sanitation Data'!D92))="","",OFFSET('Sanitation Data'!$D$28,0,10*ROW('Sanitation Data'!D92)))</f>
        <v/>
      </c>
      <c r="CL98" s="294" t="str">
        <f ca="true">+IF(OFFSET('Sanitation Data'!$D$29,0,10*ROW('Sanitation Data'!D92))="","",OFFSET('Sanitation Data'!$D$29,0,10*ROW('Sanitation Data'!D92)))</f>
        <v/>
      </c>
      <c r="CM98" s="294" t="str">
        <f ca="true">+IF(OFFSET('Sanitation Data'!$D$30,0,10*ROW('Sanitation Data'!D92))="","",OFFSET('Sanitation Data'!$D$30,0,10*ROW('Sanitation Data'!D92)))</f>
        <v/>
      </c>
      <c r="CN98" s="294" t="str">
        <f ca="true">+IF(OFFSET('Sanitation Data'!$D$31,0,10*ROW('Sanitation Data'!D92))="","",OFFSET('Sanitation Data'!$D$31,0,10*ROW('Sanitation Data'!D92)))</f>
        <v/>
      </c>
      <c r="CO98" s="294" t="str">
        <f ca="true">+IF(OFFSET('Sanitation Data'!$D$32,0,10*ROW('Sanitation Data'!D92))="","",OFFSET('Sanitation Data'!$D$32,0,10*ROW('Sanitation Data'!D92)))</f>
        <v/>
      </c>
      <c r="CP98" s="294" t="str">
        <f ca="true">+IF(OFFSET('Sanitation Data'!$E$28,0,10*ROW('Sanitation Data'!E92))="","",OFFSET('Sanitation Data'!$E$28,0,10*ROW('Sanitation Data'!E92)))</f>
        <v/>
      </c>
      <c r="CQ98" s="294" t="str">
        <f ca="true">+IF(OFFSET('Sanitation Data'!$E$29,0,10*ROW('Sanitation Data'!E92))="","",OFFSET('Sanitation Data'!$E$29,0,10*ROW('Sanitation Data'!E92)))</f>
        <v/>
      </c>
      <c r="CR98" s="294" t="str">
        <f ca="true">+IF(OFFSET('Sanitation Data'!$E$30,0,10*ROW('Sanitation Data'!E92))="","",OFFSET('Sanitation Data'!$E$30,0,10*ROW('Sanitation Data'!E92)))</f>
        <v/>
      </c>
      <c r="CS98" s="294" t="str">
        <f ca="true">+IF(OFFSET('Sanitation Data'!$E$31,0,10*ROW('Sanitation Data'!E92))="","",OFFSET('Sanitation Data'!$E$31,0,10*ROW('Sanitation Data'!E92)))</f>
        <v/>
      </c>
      <c r="CT98" s="294" t="str">
        <f ca="true">+IF(OFFSET('Sanitation Data'!$E$32,0,10*ROW('Sanitation Data'!E92))="","",OFFSET('Sanitation Data'!$E$32,0,10*ROW('Sanitation Data'!E92)))</f>
        <v/>
      </c>
      <c r="CU98" s="294" t="str">
        <f ca="true">+IF(OFFSET('Sanitation Data'!$F$28,0,10*ROW('Sanitation Data'!F92))="","",OFFSET('Sanitation Data'!$F$28,0,10*ROW('Sanitation Data'!F92)))</f>
        <v/>
      </c>
      <c r="CV98" s="294" t="str">
        <f ca="true">+IF(OFFSET('Sanitation Data'!$F$29,0,10*ROW('Sanitation Data'!F92))="","",OFFSET('Sanitation Data'!$F$29,0,10*ROW('Sanitation Data'!F92)))</f>
        <v/>
      </c>
      <c r="CW98" s="294" t="str">
        <f ca="true">+IF(OFFSET('Sanitation Data'!$F$30,0,10*ROW('Sanitation Data'!F92))="","",OFFSET('Sanitation Data'!$F$30,0,10*ROW('Sanitation Data'!F92)))</f>
        <v/>
      </c>
      <c r="CX98" s="294" t="str">
        <f ca="true">+IF(OFFSET('Sanitation Data'!$F$31,0,10*ROW('Sanitation Data'!F92))="","",OFFSET('Sanitation Data'!$F$31,0,10*ROW('Sanitation Data'!F92)))</f>
        <v/>
      </c>
      <c r="CY98" s="294" t="str">
        <f ca="true">+IF(OFFSET('Sanitation Data'!$F$32,0,10*ROW('Sanitation Data'!F92))="","",OFFSET('Sanitation Data'!$F$32,0,10*ROW('Sanitation Data'!F92)))</f>
        <v/>
      </c>
      <c r="CZ98" s="294" t="str">
        <f ca="true">+IF(OFFSET('Sanitation Data'!$G$28,0,10*ROW('Sanitation Data'!G92))="","",OFFSET('Sanitation Data'!$G$28,0,10*ROW('Sanitation Data'!G92)))</f>
        <v/>
      </c>
      <c r="DA98" s="294" t="str">
        <f ca="true">+IF(OFFSET('Sanitation Data'!$G$29,0,10*ROW('Sanitation Data'!G92))="","",OFFSET('Sanitation Data'!$G$29,0,10*ROW('Sanitation Data'!G92)))</f>
        <v/>
      </c>
      <c r="DB98" s="294" t="str">
        <f ca="true">+IF(OFFSET('Sanitation Data'!$G$30,0,10*ROW('Sanitation Data'!G92))="","",OFFSET('Sanitation Data'!$G$30,0,10*ROW('Sanitation Data'!G92)))</f>
        <v/>
      </c>
      <c r="DC98" s="294" t="str">
        <f ca="true">+IF(OFFSET('Sanitation Data'!$G$31,0,10*ROW('Sanitation Data'!G92))="","",OFFSET('Sanitation Data'!$G$31,0,10*ROW('Sanitation Data'!G92)))</f>
        <v/>
      </c>
      <c r="DD98" s="294" t="str">
        <f ca="true">+IF(OFFSET('Sanitation Data'!$G$32,0,10*ROW('Sanitation Data'!G92))="","",OFFSET('Sanitation Data'!$G$32,0,10*ROW('Sanitation Data'!G92)))</f>
        <v/>
      </c>
      <c r="DE98" s="294" t="str">
        <f ca="true">+IF(OFFSET('Sanitation Data'!$H$28,0,10*ROW('Sanitation Data'!H92))="","",OFFSET('Sanitation Data'!$H$28,0,10*ROW('Sanitation Data'!H92)))</f>
        <v/>
      </c>
      <c r="DF98" s="294" t="str">
        <f ca="true">+IF(OFFSET('Sanitation Data'!$H$29,0,10*ROW('Sanitation Data'!H92))="","",OFFSET('Sanitation Data'!$H$29,0,10*ROW('Sanitation Data'!H92)))</f>
        <v/>
      </c>
      <c r="DG98" s="294" t="str">
        <f ca="true">+IF(OFFSET('Sanitation Data'!$H$30,0,10*ROW('Sanitation Data'!H92))="","",OFFSET('Sanitation Data'!$H$30,0,10*ROW('Sanitation Data'!H92)))</f>
        <v/>
      </c>
      <c r="DH98" s="294" t="str">
        <f ca="true">+IF(OFFSET('Sanitation Data'!$H$31,0,10*ROW('Sanitation Data'!H92))="","",OFFSET('Sanitation Data'!$H$31,0,10*ROW('Sanitation Data'!H92)))</f>
        <v/>
      </c>
      <c r="DI98" s="294" t="str">
        <f ca="true">+IF(OFFSET('Sanitation Data'!$H$32,0,10*ROW('Sanitation Data'!H92))="","",OFFSET('Sanitation Data'!$H$32,0,10*ROW('Sanitation Data'!H92)))</f>
        <v/>
      </c>
      <c r="DJ98" s="294" t="str">
        <f ca="true">+IF(OFFSET('Sanitation Data'!$I$28,0,10*ROW('Sanitation Data'!I92))="","",OFFSET('Sanitation Data'!$I$28,0,10*ROW('Sanitation Data'!I92)))</f>
        <v/>
      </c>
      <c r="DK98" s="294" t="str">
        <f ca="true">+IF(OFFSET('Sanitation Data'!$I$29,0,10*ROW('Sanitation Data'!I92))="","",OFFSET('Sanitation Data'!$I$29,0,10*ROW('Sanitation Data'!I92)))</f>
        <v/>
      </c>
      <c r="DL98" s="294" t="str">
        <f ca="true">+IF(OFFSET('Sanitation Data'!$I$30,0,10*ROW('Sanitation Data'!I92))="","",OFFSET('Sanitation Data'!$I$30,0,10*ROW('Sanitation Data'!I92)))</f>
        <v/>
      </c>
      <c r="DM98" s="294" t="str">
        <f ca="true">+IF(OFFSET('Sanitation Data'!$I$31,0,10*ROW('Sanitation Data'!I92))="","",OFFSET('Sanitation Data'!$I$31,0,10*ROW('Sanitation Data'!I92)))</f>
        <v/>
      </c>
      <c r="DN98" s="294" t="str">
        <f ca="true">+IF(OFFSET('Sanitation Data'!$I$32,0,10*ROW('Sanitation Data'!I92))="","",OFFSET('Sanitation Data'!$I$32,0,10*ROW('Sanitation Data'!I92)))</f>
        <v/>
      </c>
      <c r="DO98" s="294" t="str">
        <f ca="true">+IF(OFFSET('Hygiene Data'!$D$11,0,10*ROW('Hygiene Data'!D92))="","",OFFSET('Hygiene Data'!$D$11,0,10*ROW('Hygiene Data'!D92)))</f>
        <v/>
      </c>
      <c r="DP98" s="294" t="str">
        <f ca="true">+IF(OFFSET('Hygiene Data'!$D$12,0,10*ROW('Hygiene Data'!D92))="","",OFFSET('Hygiene Data'!$D$12,0,10*ROW('Hygiene Data'!D92)))</f>
        <v/>
      </c>
      <c r="DQ98" s="294" t="str">
        <f ca="true">+IF(OFFSET('Hygiene Data'!$D$13,0,10*ROW('Hygiene Data'!D92))="","",OFFSET('Hygiene Data'!$D$13,0,10*ROW('Hygiene Data'!D92)))</f>
        <v/>
      </c>
      <c r="DR98" s="294" t="str">
        <f ca="true">+IF(OFFSET('Hygiene Data'!$E$11,0,10*ROW('Hygiene Data'!E92))="","",OFFSET('Hygiene Data'!$E$11,0,10*ROW('Hygiene Data'!E92)))</f>
        <v/>
      </c>
      <c r="DS98" s="294" t="str">
        <f ca="true">+IF(OFFSET('Hygiene Data'!$E$12,0,10*ROW('Hygiene Data'!E92))="","",OFFSET('Hygiene Data'!$E$12,0,10*ROW('Hygiene Data'!E92)))</f>
        <v/>
      </c>
      <c r="DT98" s="294" t="str">
        <f ca="true">+IF(OFFSET('Hygiene Data'!$E$13,0,10*ROW('Hygiene Data'!E92))="","",OFFSET('Hygiene Data'!$E$13,0,10*ROW('Hygiene Data'!E92)))</f>
        <v/>
      </c>
      <c r="DU98" s="294" t="str">
        <f ca="true">+IF(OFFSET('Hygiene Data'!$F$11,0,10*ROW('Hygiene Data'!F92))="","",OFFSET('Hygiene Data'!$F$11,0,10*ROW('Hygiene Data'!F92)))</f>
        <v/>
      </c>
      <c r="DV98" s="294" t="str">
        <f ca="true">+IF(OFFSET('Hygiene Data'!$F$12,0,10*ROW('Hygiene Data'!F92))="","",OFFSET('Hygiene Data'!$F$12,0,10*ROW('Hygiene Data'!F92)))</f>
        <v/>
      </c>
      <c r="DW98" s="294" t="str">
        <f ca="true">+IF(OFFSET('Hygiene Data'!$F$13,0,10*ROW('Hygiene Data'!F92))="","",OFFSET('Hygiene Data'!$F$13,0,10*ROW('Hygiene Data'!F92)))</f>
        <v/>
      </c>
      <c r="DX98" s="294" t="str">
        <f ca="true">+IF(OFFSET('Hygiene Data'!$G$11,0,10*ROW('Hygiene Data'!G92))="","",OFFSET('Hygiene Data'!$G$11,0,10*ROW('Hygiene Data'!G92)))</f>
        <v/>
      </c>
      <c r="DY98" s="294" t="str">
        <f ca="true">+IF(OFFSET('Hygiene Data'!$G$12,0,10*ROW('Hygiene Data'!G92))="","",OFFSET('Hygiene Data'!$G$12,0,10*ROW('Hygiene Data'!G92)))</f>
        <v/>
      </c>
      <c r="DZ98" s="294" t="str">
        <f ca="true">+IF(OFFSET('Hygiene Data'!$G$13,0,10*ROW('Hygiene Data'!G92))="","",OFFSET('Hygiene Data'!$G$13,0,10*ROW('Hygiene Data'!G92)))</f>
        <v/>
      </c>
      <c r="EA98" s="294" t="str">
        <f ca="true">+IF(OFFSET('Hygiene Data'!$H$11,0,10*ROW('Hygiene Data'!H92))="","",OFFSET('Hygiene Data'!$H$11,0,10*ROW('Hygiene Data'!H92)))</f>
        <v/>
      </c>
      <c r="EB98" s="294" t="str">
        <f ca="true">+IF(OFFSET('Hygiene Data'!$H$12,0,10*ROW('Hygiene Data'!H92))="","",OFFSET('Hygiene Data'!$H$12,0,10*ROW('Hygiene Data'!H92)))</f>
        <v/>
      </c>
      <c r="EC98" s="294" t="str">
        <f ca="true">+IF(OFFSET('Hygiene Data'!$H$13,0,10*ROW('Hygiene Data'!H92))="","",OFFSET('Hygiene Data'!$H$13,0,10*ROW('Hygiene Data'!H92)))</f>
        <v/>
      </c>
      <c r="ED98" s="294" t="str">
        <f ca="true">+IF(OFFSET('Hygiene Data'!$I$11,0,10*ROW('Hygiene Data'!I92))="","",OFFSET('Hygiene Data'!$I$11,0,10*ROW('Hygiene Data'!I92)))</f>
        <v/>
      </c>
      <c r="EE98" s="294" t="str">
        <f ca="true">+IF(OFFSET('Hygiene Data'!$I$12,0,10*ROW('Hygiene Data'!I92))="","",OFFSET('Hygiene Data'!$I$12,0,10*ROW('Hygiene Data'!I92)))</f>
        <v/>
      </c>
      <c r="EF98" s="294"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50" t="str">
        <f t="shared" ca="true" si="1"/>
        <v/>
      </c>
      <c r="D99" s="98"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8"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8"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8"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8"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8"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8"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8"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8"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8"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8"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8"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8"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8"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8"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8"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8"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8"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9"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9"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9"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9"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9"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9"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9"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9"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9"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9"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9"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9"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9"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9"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9"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9"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9"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9"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9"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9"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9"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9"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9"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9"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9"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9"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9"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9"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9"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9"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0"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0"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0"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0"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0"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0"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0"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0"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0"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0"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0"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0"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0"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0"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0"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0"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0"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0"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4"/>
      <c r="BS99" s="294" t="str">
        <f ca="true">+IF(OFFSET('Water Data'!$D$27,0,10*ROW('Water Data'!D93))="","",OFFSET('Water Data'!$D$27,0,10*ROW('Water Data'!D93)))</f>
        <v/>
      </c>
      <c r="BT99" s="294" t="str">
        <f ca="true">+IF(OFFSET('Water Data'!$D$28,0,10*ROW('Water Data'!D93))="","",OFFSET('Water Data'!$D$28,0,10*ROW('Water Data'!D93)))</f>
        <v/>
      </c>
      <c r="BU99" s="294" t="str">
        <f ca="true">+IF(OFFSET('Water Data'!$D$29,0,10*ROW('Water Data'!D93))="","",OFFSET('Water Data'!$D$29,0,10*ROW('Water Data'!D93)))</f>
        <v/>
      </c>
      <c r="BV99" s="294" t="str">
        <f ca="true">+IF(OFFSET('Water Data'!$E$27,0,10*ROW('Water Data'!E93))="","",OFFSET('Water Data'!$E$27,0,10*ROW('Water Data'!E93)))</f>
        <v/>
      </c>
      <c r="BW99" s="294" t="str">
        <f ca="true">+IF(OFFSET('Water Data'!$E$28,0,10*ROW('Water Data'!E93))="","",OFFSET('Water Data'!$E$28,0,10*ROW('Water Data'!E93)))</f>
        <v/>
      </c>
      <c r="BX99" s="294" t="str">
        <f ca="true">+IF(OFFSET('Water Data'!$E$29,0,10*ROW('Water Data'!E93))="","",OFFSET('Water Data'!$E$29,0,10*ROW('Water Data'!E93)))</f>
        <v/>
      </c>
      <c r="BY99" s="294" t="str">
        <f ca="true">+IF(OFFSET('Water Data'!$F$27,0,10*ROW('Water Data'!F93))="","",OFFSET('Water Data'!$F$27,0,10*ROW('Water Data'!F93)))</f>
        <v/>
      </c>
      <c r="BZ99" s="294" t="str">
        <f ca="true">+IF(OFFSET('Water Data'!$F$28,0,10*ROW('Water Data'!F93))="","",OFFSET('Water Data'!$F$28,0,10*ROW('Water Data'!F93)))</f>
        <v/>
      </c>
      <c r="CA99" s="294" t="str">
        <f ca="true">+IF(OFFSET('Water Data'!$F$29,0,10*ROW('Water Data'!F93))="","",OFFSET('Water Data'!$F$29,0,10*ROW('Water Data'!F93)))</f>
        <v/>
      </c>
      <c r="CB99" s="294" t="str">
        <f ca="true">+IF(OFFSET('Water Data'!$G$27,0,10*ROW('Water Data'!G93))="","",OFFSET('Water Data'!$G$27,0,10*ROW('Water Data'!G93)))</f>
        <v/>
      </c>
      <c r="CC99" s="294" t="str">
        <f ca="true">+IF(OFFSET('Water Data'!$G$28,0,10*ROW('Water Data'!G93))="","",OFFSET('Water Data'!$G$28,0,10*ROW('Water Data'!G93)))</f>
        <v/>
      </c>
      <c r="CD99" s="294" t="str">
        <f ca="true">+IF(OFFSET('Water Data'!$G$29,0,10*ROW('Water Data'!G93))="","",OFFSET('Water Data'!$G$29,0,10*ROW('Water Data'!G93)))</f>
        <v/>
      </c>
      <c r="CE99" s="294" t="str">
        <f ca="true">+IF(OFFSET('Water Data'!$H$27,0,10*ROW('Water Data'!H93))="","",OFFSET('Water Data'!$H$27,0,10*ROW('Water Data'!H93)))</f>
        <v/>
      </c>
      <c r="CF99" s="294" t="str">
        <f ca="true">+IF(OFFSET('Water Data'!$H$28,0,10*ROW('Water Data'!H93))="","",OFFSET('Water Data'!$H$28,0,10*ROW('Water Data'!H93)))</f>
        <v/>
      </c>
      <c r="CG99" s="294" t="str">
        <f ca="true">+IF(OFFSET('Water Data'!$H$29,0,10*ROW('Water Data'!H93))="","",OFFSET('Water Data'!$H$29,0,10*ROW('Water Data'!H93)))</f>
        <v/>
      </c>
      <c r="CH99" s="294" t="str">
        <f ca="true">+IF(OFFSET('Water Data'!$I$27,0,10*ROW('Water Data'!I93))="","",OFFSET('Water Data'!$I$27,0,10*ROW('Water Data'!I93)))</f>
        <v/>
      </c>
      <c r="CI99" s="294" t="str">
        <f ca="true">+IF(OFFSET('Water Data'!$I$28,0,10*ROW('Water Data'!I93))="","",OFFSET('Water Data'!$I$28,0,10*ROW('Water Data'!I93)))</f>
        <v/>
      </c>
      <c r="CJ99" s="294" t="str">
        <f ca="true">+IF(OFFSET('Water Data'!$I$29,0,10*ROW('Water Data'!I93))="","",OFFSET('Water Data'!$I$29,0,10*ROW('Water Data'!I93)))</f>
        <v/>
      </c>
      <c r="CK99" s="294" t="str">
        <f ca="true">+IF(OFFSET('Sanitation Data'!$D$28,0,10*ROW('Sanitation Data'!D93))="","",OFFSET('Sanitation Data'!$D$28,0,10*ROW('Sanitation Data'!D93)))</f>
        <v/>
      </c>
      <c r="CL99" s="294" t="str">
        <f ca="true">+IF(OFFSET('Sanitation Data'!$D$29,0,10*ROW('Sanitation Data'!D93))="","",OFFSET('Sanitation Data'!$D$29,0,10*ROW('Sanitation Data'!D93)))</f>
        <v/>
      </c>
      <c r="CM99" s="294" t="str">
        <f ca="true">+IF(OFFSET('Sanitation Data'!$D$30,0,10*ROW('Sanitation Data'!D93))="","",OFFSET('Sanitation Data'!$D$30,0,10*ROW('Sanitation Data'!D93)))</f>
        <v/>
      </c>
      <c r="CN99" s="294" t="str">
        <f ca="true">+IF(OFFSET('Sanitation Data'!$D$31,0,10*ROW('Sanitation Data'!D93))="","",OFFSET('Sanitation Data'!$D$31,0,10*ROW('Sanitation Data'!D93)))</f>
        <v/>
      </c>
      <c r="CO99" s="294" t="str">
        <f ca="true">+IF(OFFSET('Sanitation Data'!$D$32,0,10*ROW('Sanitation Data'!D93))="","",OFFSET('Sanitation Data'!$D$32,0,10*ROW('Sanitation Data'!D93)))</f>
        <v/>
      </c>
      <c r="CP99" s="294" t="str">
        <f ca="true">+IF(OFFSET('Sanitation Data'!$E$28,0,10*ROW('Sanitation Data'!E93))="","",OFFSET('Sanitation Data'!$E$28,0,10*ROW('Sanitation Data'!E93)))</f>
        <v/>
      </c>
      <c r="CQ99" s="294" t="str">
        <f ca="true">+IF(OFFSET('Sanitation Data'!$E$29,0,10*ROW('Sanitation Data'!E93))="","",OFFSET('Sanitation Data'!$E$29,0,10*ROW('Sanitation Data'!E93)))</f>
        <v/>
      </c>
      <c r="CR99" s="294" t="str">
        <f ca="true">+IF(OFFSET('Sanitation Data'!$E$30,0,10*ROW('Sanitation Data'!E93))="","",OFFSET('Sanitation Data'!$E$30,0,10*ROW('Sanitation Data'!E93)))</f>
        <v/>
      </c>
      <c r="CS99" s="294" t="str">
        <f ca="true">+IF(OFFSET('Sanitation Data'!$E$31,0,10*ROW('Sanitation Data'!E93))="","",OFFSET('Sanitation Data'!$E$31,0,10*ROW('Sanitation Data'!E93)))</f>
        <v/>
      </c>
      <c r="CT99" s="294" t="str">
        <f ca="true">+IF(OFFSET('Sanitation Data'!$E$32,0,10*ROW('Sanitation Data'!E93))="","",OFFSET('Sanitation Data'!$E$32,0,10*ROW('Sanitation Data'!E93)))</f>
        <v/>
      </c>
      <c r="CU99" s="294" t="str">
        <f ca="true">+IF(OFFSET('Sanitation Data'!$F$28,0,10*ROW('Sanitation Data'!F93))="","",OFFSET('Sanitation Data'!$F$28,0,10*ROW('Sanitation Data'!F93)))</f>
        <v/>
      </c>
      <c r="CV99" s="294" t="str">
        <f ca="true">+IF(OFFSET('Sanitation Data'!$F$29,0,10*ROW('Sanitation Data'!F93))="","",OFFSET('Sanitation Data'!$F$29,0,10*ROW('Sanitation Data'!F93)))</f>
        <v/>
      </c>
      <c r="CW99" s="294" t="str">
        <f ca="true">+IF(OFFSET('Sanitation Data'!$F$30,0,10*ROW('Sanitation Data'!F93))="","",OFFSET('Sanitation Data'!$F$30,0,10*ROW('Sanitation Data'!F93)))</f>
        <v/>
      </c>
      <c r="CX99" s="294" t="str">
        <f ca="true">+IF(OFFSET('Sanitation Data'!$F$31,0,10*ROW('Sanitation Data'!F93))="","",OFFSET('Sanitation Data'!$F$31,0,10*ROW('Sanitation Data'!F93)))</f>
        <v/>
      </c>
      <c r="CY99" s="294" t="str">
        <f ca="true">+IF(OFFSET('Sanitation Data'!$F$32,0,10*ROW('Sanitation Data'!F93))="","",OFFSET('Sanitation Data'!$F$32,0,10*ROW('Sanitation Data'!F93)))</f>
        <v/>
      </c>
      <c r="CZ99" s="294" t="str">
        <f ca="true">+IF(OFFSET('Sanitation Data'!$G$28,0,10*ROW('Sanitation Data'!G93))="","",OFFSET('Sanitation Data'!$G$28,0,10*ROW('Sanitation Data'!G93)))</f>
        <v/>
      </c>
      <c r="DA99" s="294" t="str">
        <f ca="true">+IF(OFFSET('Sanitation Data'!$G$29,0,10*ROW('Sanitation Data'!G93))="","",OFFSET('Sanitation Data'!$G$29,0,10*ROW('Sanitation Data'!G93)))</f>
        <v/>
      </c>
      <c r="DB99" s="294" t="str">
        <f ca="true">+IF(OFFSET('Sanitation Data'!$G$30,0,10*ROW('Sanitation Data'!G93))="","",OFFSET('Sanitation Data'!$G$30,0,10*ROW('Sanitation Data'!G93)))</f>
        <v/>
      </c>
      <c r="DC99" s="294" t="str">
        <f ca="true">+IF(OFFSET('Sanitation Data'!$G$31,0,10*ROW('Sanitation Data'!G93))="","",OFFSET('Sanitation Data'!$G$31,0,10*ROW('Sanitation Data'!G93)))</f>
        <v/>
      </c>
      <c r="DD99" s="294" t="str">
        <f ca="true">+IF(OFFSET('Sanitation Data'!$G$32,0,10*ROW('Sanitation Data'!G93))="","",OFFSET('Sanitation Data'!$G$32,0,10*ROW('Sanitation Data'!G93)))</f>
        <v/>
      </c>
      <c r="DE99" s="294" t="str">
        <f ca="true">+IF(OFFSET('Sanitation Data'!$H$28,0,10*ROW('Sanitation Data'!H93))="","",OFFSET('Sanitation Data'!$H$28,0,10*ROW('Sanitation Data'!H93)))</f>
        <v/>
      </c>
      <c r="DF99" s="294" t="str">
        <f ca="true">+IF(OFFSET('Sanitation Data'!$H$29,0,10*ROW('Sanitation Data'!H93))="","",OFFSET('Sanitation Data'!$H$29,0,10*ROW('Sanitation Data'!H93)))</f>
        <v/>
      </c>
      <c r="DG99" s="294" t="str">
        <f ca="true">+IF(OFFSET('Sanitation Data'!$H$30,0,10*ROW('Sanitation Data'!H93))="","",OFFSET('Sanitation Data'!$H$30,0,10*ROW('Sanitation Data'!H93)))</f>
        <v/>
      </c>
      <c r="DH99" s="294" t="str">
        <f ca="true">+IF(OFFSET('Sanitation Data'!$H$31,0,10*ROW('Sanitation Data'!H93))="","",OFFSET('Sanitation Data'!$H$31,0,10*ROW('Sanitation Data'!H93)))</f>
        <v/>
      </c>
      <c r="DI99" s="294" t="str">
        <f ca="true">+IF(OFFSET('Sanitation Data'!$H$32,0,10*ROW('Sanitation Data'!H93))="","",OFFSET('Sanitation Data'!$H$32,0,10*ROW('Sanitation Data'!H93)))</f>
        <v/>
      </c>
      <c r="DJ99" s="294" t="str">
        <f ca="true">+IF(OFFSET('Sanitation Data'!$I$28,0,10*ROW('Sanitation Data'!I93))="","",OFFSET('Sanitation Data'!$I$28,0,10*ROW('Sanitation Data'!I93)))</f>
        <v/>
      </c>
      <c r="DK99" s="294" t="str">
        <f ca="true">+IF(OFFSET('Sanitation Data'!$I$29,0,10*ROW('Sanitation Data'!I93))="","",OFFSET('Sanitation Data'!$I$29,0,10*ROW('Sanitation Data'!I93)))</f>
        <v/>
      </c>
      <c r="DL99" s="294" t="str">
        <f ca="true">+IF(OFFSET('Sanitation Data'!$I$30,0,10*ROW('Sanitation Data'!I93))="","",OFFSET('Sanitation Data'!$I$30,0,10*ROW('Sanitation Data'!I93)))</f>
        <v/>
      </c>
      <c r="DM99" s="294" t="str">
        <f ca="true">+IF(OFFSET('Sanitation Data'!$I$31,0,10*ROW('Sanitation Data'!I93))="","",OFFSET('Sanitation Data'!$I$31,0,10*ROW('Sanitation Data'!I93)))</f>
        <v/>
      </c>
      <c r="DN99" s="294" t="str">
        <f ca="true">+IF(OFFSET('Sanitation Data'!$I$32,0,10*ROW('Sanitation Data'!I93))="","",OFFSET('Sanitation Data'!$I$32,0,10*ROW('Sanitation Data'!I93)))</f>
        <v/>
      </c>
      <c r="DO99" s="294" t="str">
        <f ca="true">+IF(OFFSET('Hygiene Data'!$D$11,0,10*ROW('Hygiene Data'!D93))="","",OFFSET('Hygiene Data'!$D$11,0,10*ROW('Hygiene Data'!D93)))</f>
        <v/>
      </c>
      <c r="DP99" s="294" t="str">
        <f ca="true">+IF(OFFSET('Hygiene Data'!$D$12,0,10*ROW('Hygiene Data'!D93))="","",OFFSET('Hygiene Data'!$D$12,0,10*ROW('Hygiene Data'!D93)))</f>
        <v/>
      </c>
      <c r="DQ99" s="294" t="str">
        <f ca="true">+IF(OFFSET('Hygiene Data'!$D$13,0,10*ROW('Hygiene Data'!D93))="","",OFFSET('Hygiene Data'!$D$13,0,10*ROW('Hygiene Data'!D93)))</f>
        <v/>
      </c>
      <c r="DR99" s="294" t="str">
        <f ca="true">+IF(OFFSET('Hygiene Data'!$E$11,0,10*ROW('Hygiene Data'!E93))="","",OFFSET('Hygiene Data'!$E$11,0,10*ROW('Hygiene Data'!E93)))</f>
        <v/>
      </c>
      <c r="DS99" s="294" t="str">
        <f ca="true">+IF(OFFSET('Hygiene Data'!$E$12,0,10*ROW('Hygiene Data'!E93))="","",OFFSET('Hygiene Data'!$E$12,0,10*ROW('Hygiene Data'!E93)))</f>
        <v/>
      </c>
      <c r="DT99" s="294" t="str">
        <f ca="true">+IF(OFFSET('Hygiene Data'!$E$13,0,10*ROW('Hygiene Data'!E93))="","",OFFSET('Hygiene Data'!$E$13,0,10*ROW('Hygiene Data'!E93)))</f>
        <v/>
      </c>
      <c r="DU99" s="294" t="str">
        <f ca="true">+IF(OFFSET('Hygiene Data'!$F$11,0,10*ROW('Hygiene Data'!F93))="","",OFFSET('Hygiene Data'!$F$11,0,10*ROW('Hygiene Data'!F93)))</f>
        <v/>
      </c>
      <c r="DV99" s="294" t="str">
        <f ca="true">+IF(OFFSET('Hygiene Data'!$F$12,0,10*ROW('Hygiene Data'!F93))="","",OFFSET('Hygiene Data'!$F$12,0,10*ROW('Hygiene Data'!F93)))</f>
        <v/>
      </c>
      <c r="DW99" s="294" t="str">
        <f ca="true">+IF(OFFSET('Hygiene Data'!$F$13,0,10*ROW('Hygiene Data'!F93))="","",OFFSET('Hygiene Data'!$F$13,0,10*ROW('Hygiene Data'!F93)))</f>
        <v/>
      </c>
      <c r="DX99" s="294" t="str">
        <f ca="true">+IF(OFFSET('Hygiene Data'!$G$11,0,10*ROW('Hygiene Data'!G93))="","",OFFSET('Hygiene Data'!$G$11,0,10*ROW('Hygiene Data'!G93)))</f>
        <v/>
      </c>
      <c r="DY99" s="294" t="str">
        <f ca="true">+IF(OFFSET('Hygiene Data'!$G$12,0,10*ROW('Hygiene Data'!G93))="","",OFFSET('Hygiene Data'!$G$12,0,10*ROW('Hygiene Data'!G93)))</f>
        <v/>
      </c>
      <c r="DZ99" s="294" t="str">
        <f ca="true">+IF(OFFSET('Hygiene Data'!$G$13,0,10*ROW('Hygiene Data'!G93))="","",OFFSET('Hygiene Data'!$G$13,0,10*ROW('Hygiene Data'!G93)))</f>
        <v/>
      </c>
      <c r="EA99" s="294" t="str">
        <f ca="true">+IF(OFFSET('Hygiene Data'!$H$11,0,10*ROW('Hygiene Data'!H93))="","",OFFSET('Hygiene Data'!$H$11,0,10*ROW('Hygiene Data'!H93)))</f>
        <v/>
      </c>
      <c r="EB99" s="294" t="str">
        <f ca="true">+IF(OFFSET('Hygiene Data'!$H$12,0,10*ROW('Hygiene Data'!H93))="","",OFFSET('Hygiene Data'!$H$12,0,10*ROW('Hygiene Data'!H93)))</f>
        <v/>
      </c>
      <c r="EC99" s="294" t="str">
        <f ca="true">+IF(OFFSET('Hygiene Data'!$H$13,0,10*ROW('Hygiene Data'!H93))="","",OFFSET('Hygiene Data'!$H$13,0,10*ROW('Hygiene Data'!H93)))</f>
        <v/>
      </c>
      <c r="ED99" s="294" t="str">
        <f ca="true">+IF(OFFSET('Hygiene Data'!$I$11,0,10*ROW('Hygiene Data'!I93))="","",OFFSET('Hygiene Data'!$I$11,0,10*ROW('Hygiene Data'!I93)))</f>
        <v/>
      </c>
      <c r="EE99" s="294" t="str">
        <f ca="true">+IF(OFFSET('Hygiene Data'!$I$12,0,10*ROW('Hygiene Data'!I93))="","",OFFSET('Hygiene Data'!$I$12,0,10*ROW('Hygiene Data'!I93)))</f>
        <v/>
      </c>
      <c r="EF99" s="294"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50" t="str">
        <f t="shared" ca="true" si="1"/>
        <v/>
      </c>
      <c r="D100" s="98"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8"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8"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8"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8"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8"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8"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8"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8"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8"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8"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8"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8"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8"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8"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8"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8"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8"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9"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9"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9"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9"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9"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9"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9"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9"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9"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9"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9"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9"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9"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9"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9"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9"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9"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9"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9"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9"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9"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9"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9"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9"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9"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9"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9"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9"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9"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9"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0"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0"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0"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0"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0"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0"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0"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0"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0"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0"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0"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0"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0"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0"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0"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0"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0"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0"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4"/>
      <c r="BS100" s="294" t="str">
        <f ca="true">+IF(OFFSET('Water Data'!$D$27,0,10*ROW('Water Data'!D94))="","",OFFSET('Water Data'!$D$27,0,10*ROW('Water Data'!D94)))</f>
        <v/>
      </c>
      <c r="BT100" s="294" t="str">
        <f ca="true">+IF(OFFSET('Water Data'!$D$28,0,10*ROW('Water Data'!D94))="","",OFFSET('Water Data'!$D$28,0,10*ROW('Water Data'!D94)))</f>
        <v/>
      </c>
      <c r="BU100" s="294" t="str">
        <f ca="true">+IF(OFFSET('Water Data'!$D$29,0,10*ROW('Water Data'!D94))="","",OFFSET('Water Data'!$D$29,0,10*ROW('Water Data'!D94)))</f>
        <v/>
      </c>
      <c r="BV100" s="294" t="str">
        <f ca="true">+IF(OFFSET('Water Data'!$E$27,0,10*ROW('Water Data'!E94))="","",OFFSET('Water Data'!$E$27,0,10*ROW('Water Data'!E94)))</f>
        <v/>
      </c>
      <c r="BW100" s="294" t="str">
        <f ca="true">+IF(OFFSET('Water Data'!$E$28,0,10*ROW('Water Data'!E94))="","",OFFSET('Water Data'!$E$28,0,10*ROW('Water Data'!E94)))</f>
        <v/>
      </c>
      <c r="BX100" s="294" t="str">
        <f ca="true">+IF(OFFSET('Water Data'!$E$29,0,10*ROW('Water Data'!E94))="","",OFFSET('Water Data'!$E$29,0,10*ROW('Water Data'!E94)))</f>
        <v/>
      </c>
      <c r="BY100" s="294" t="str">
        <f ca="true">+IF(OFFSET('Water Data'!$F$27,0,10*ROW('Water Data'!F94))="","",OFFSET('Water Data'!$F$27,0,10*ROW('Water Data'!F94)))</f>
        <v/>
      </c>
      <c r="BZ100" s="294" t="str">
        <f ca="true">+IF(OFFSET('Water Data'!$F$28,0,10*ROW('Water Data'!F94))="","",OFFSET('Water Data'!$F$28,0,10*ROW('Water Data'!F94)))</f>
        <v/>
      </c>
      <c r="CA100" s="294" t="str">
        <f ca="true">+IF(OFFSET('Water Data'!$F$29,0,10*ROW('Water Data'!F94))="","",OFFSET('Water Data'!$F$29,0,10*ROW('Water Data'!F94)))</f>
        <v/>
      </c>
      <c r="CB100" s="294" t="str">
        <f ca="true">+IF(OFFSET('Water Data'!$G$27,0,10*ROW('Water Data'!G94))="","",OFFSET('Water Data'!$G$27,0,10*ROW('Water Data'!G94)))</f>
        <v/>
      </c>
      <c r="CC100" s="294" t="str">
        <f ca="true">+IF(OFFSET('Water Data'!$G$28,0,10*ROW('Water Data'!G94))="","",OFFSET('Water Data'!$G$28,0,10*ROW('Water Data'!G94)))</f>
        <v/>
      </c>
      <c r="CD100" s="294" t="str">
        <f ca="true">+IF(OFFSET('Water Data'!$G$29,0,10*ROW('Water Data'!G94))="","",OFFSET('Water Data'!$G$29,0,10*ROW('Water Data'!G94)))</f>
        <v/>
      </c>
      <c r="CE100" s="294" t="str">
        <f ca="true">+IF(OFFSET('Water Data'!$H$27,0,10*ROW('Water Data'!H94))="","",OFFSET('Water Data'!$H$27,0,10*ROW('Water Data'!H94)))</f>
        <v/>
      </c>
      <c r="CF100" s="294" t="str">
        <f ca="true">+IF(OFFSET('Water Data'!$H$28,0,10*ROW('Water Data'!H94))="","",OFFSET('Water Data'!$H$28,0,10*ROW('Water Data'!H94)))</f>
        <v/>
      </c>
      <c r="CG100" s="294" t="str">
        <f ca="true">+IF(OFFSET('Water Data'!$H$29,0,10*ROW('Water Data'!H94))="","",OFFSET('Water Data'!$H$29,0,10*ROW('Water Data'!H94)))</f>
        <v/>
      </c>
      <c r="CH100" s="294" t="str">
        <f ca="true">+IF(OFFSET('Water Data'!$I$27,0,10*ROW('Water Data'!I94))="","",OFFSET('Water Data'!$I$27,0,10*ROW('Water Data'!I94)))</f>
        <v/>
      </c>
      <c r="CI100" s="294" t="str">
        <f ca="true">+IF(OFFSET('Water Data'!$I$28,0,10*ROW('Water Data'!I94))="","",OFFSET('Water Data'!$I$28,0,10*ROW('Water Data'!I94)))</f>
        <v/>
      </c>
      <c r="CJ100" s="294" t="str">
        <f ca="true">+IF(OFFSET('Water Data'!$I$29,0,10*ROW('Water Data'!I94))="","",OFFSET('Water Data'!$I$29,0,10*ROW('Water Data'!I94)))</f>
        <v/>
      </c>
      <c r="CK100" s="294" t="str">
        <f ca="true">+IF(OFFSET('Sanitation Data'!$D$28,0,10*ROW('Sanitation Data'!D94))="","",OFFSET('Sanitation Data'!$D$28,0,10*ROW('Sanitation Data'!D94)))</f>
        <v/>
      </c>
      <c r="CL100" s="294" t="str">
        <f ca="true">+IF(OFFSET('Sanitation Data'!$D$29,0,10*ROW('Sanitation Data'!D94))="","",OFFSET('Sanitation Data'!$D$29,0,10*ROW('Sanitation Data'!D94)))</f>
        <v/>
      </c>
      <c r="CM100" s="294" t="str">
        <f ca="true">+IF(OFFSET('Sanitation Data'!$D$30,0,10*ROW('Sanitation Data'!D94))="","",OFFSET('Sanitation Data'!$D$30,0,10*ROW('Sanitation Data'!D94)))</f>
        <v/>
      </c>
      <c r="CN100" s="294" t="str">
        <f ca="true">+IF(OFFSET('Sanitation Data'!$D$31,0,10*ROW('Sanitation Data'!D94))="","",OFFSET('Sanitation Data'!$D$31,0,10*ROW('Sanitation Data'!D94)))</f>
        <v/>
      </c>
      <c r="CO100" s="294" t="str">
        <f ca="true">+IF(OFFSET('Sanitation Data'!$D$32,0,10*ROW('Sanitation Data'!D94))="","",OFFSET('Sanitation Data'!$D$32,0,10*ROW('Sanitation Data'!D94)))</f>
        <v/>
      </c>
      <c r="CP100" s="294" t="str">
        <f ca="true">+IF(OFFSET('Sanitation Data'!$E$28,0,10*ROW('Sanitation Data'!E94))="","",OFFSET('Sanitation Data'!$E$28,0,10*ROW('Sanitation Data'!E94)))</f>
        <v/>
      </c>
      <c r="CQ100" s="294" t="str">
        <f ca="true">+IF(OFFSET('Sanitation Data'!$E$29,0,10*ROW('Sanitation Data'!E94))="","",OFFSET('Sanitation Data'!$E$29,0,10*ROW('Sanitation Data'!E94)))</f>
        <v/>
      </c>
      <c r="CR100" s="294" t="str">
        <f ca="true">+IF(OFFSET('Sanitation Data'!$E$30,0,10*ROW('Sanitation Data'!E94))="","",OFFSET('Sanitation Data'!$E$30,0,10*ROW('Sanitation Data'!E94)))</f>
        <v/>
      </c>
      <c r="CS100" s="294" t="str">
        <f ca="true">+IF(OFFSET('Sanitation Data'!$E$31,0,10*ROW('Sanitation Data'!E94))="","",OFFSET('Sanitation Data'!$E$31,0,10*ROW('Sanitation Data'!E94)))</f>
        <v/>
      </c>
      <c r="CT100" s="294" t="str">
        <f ca="true">+IF(OFFSET('Sanitation Data'!$E$32,0,10*ROW('Sanitation Data'!E94))="","",OFFSET('Sanitation Data'!$E$32,0,10*ROW('Sanitation Data'!E94)))</f>
        <v/>
      </c>
      <c r="CU100" s="294" t="str">
        <f ca="true">+IF(OFFSET('Sanitation Data'!$F$28,0,10*ROW('Sanitation Data'!F94))="","",OFFSET('Sanitation Data'!$F$28,0,10*ROW('Sanitation Data'!F94)))</f>
        <v/>
      </c>
      <c r="CV100" s="294" t="str">
        <f ca="true">+IF(OFFSET('Sanitation Data'!$F$29,0,10*ROW('Sanitation Data'!F94))="","",OFFSET('Sanitation Data'!$F$29,0,10*ROW('Sanitation Data'!F94)))</f>
        <v/>
      </c>
      <c r="CW100" s="294" t="str">
        <f ca="true">+IF(OFFSET('Sanitation Data'!$F$30,0,10*ROW('Sanitation Data'!F94))="","",OFFSET('Sanitation Data'!$F$30,0,10*ROW('Sanitation Data'!F94)))</f>
        <v/>
      </c>
      <c r="CX100" s="294" t="str">
        <f ca="true">+IF(OFFSET('Sanitation Data'!$F$31,0,10*ROW('Sanitation Data'!F94))="","",OFFSET('Sanitation Data'!$F$31,0,10*ROW('Sanitation Data'!F94)))</f>
        <v/>
      </c>
      <c r="CY100" s="294" t="str">
        <f ca="true">+IF(OFFSET('Sanitation Data'!$F$32,0,10*ROW('Sanitation Data'!F94))="","",OFFSET('Sanitation Data'!$F$32,0,10*ROW('Sanitation Data'!F94)))</f>
        <v/>
      </c>
      <c r="CZ100" s="294" t="str">
        <f ca="true">+IF(OFFSET('Sanitation Data'!$G$28,0,10*ROW('Sanitation Data'!G94))="","",OFFSET('Sanitation Data'!$G$28,0,10*ROW('Sanitation Data'!G94)))</f>
        <v/>
      </c>
      <c r="DA100" s="294" t="str">
        <f ca="true">+IF(OFFSET('Sanitation Data'!$G$29,0,10*ROW('Sanitation Data'!G94))="","",OFFSET('Sanitation Data'!$G$29,0,10*ROW('Sanitation Data'!G94)))</f>
        <v/>
      </c>
      <c r="DB100" s="294" t="str">
        <f ca="true">+IF(OFFSET('Sanitation Data'!$G$30,0,10*ROW('Sanitation Data'!G94))="","",OFFSET('Sanitation Data'!$G$30,0,10*ROW('Sanitation Data'!G94)))</f>
        <v/>
      </c>
      <c r="DC100" s="294" t="str">
        <f ca="true">+IF(OFFSET('Sanitation Data'!$G$31,0,10*ROW('Sanitation Data'!G94))="","",OFFSET('Sanitation Data'!$G$31,0,10*ROW('Sanitation Data'!G94)))</f>
        <v/>
      </c>
      <c r="DD100" s="294" t="str">
        <f ca="true">+IF(OFFSET('Sanitation Data'!$G$32,0,10*ROW('Sanitation Data'!G94))="","",OFFSET('Sanitation Data'!$G$32,0,10*ROW('Sanitation Data'!G94)))</f>
        <v/>
      </c>
      <c r="DE100" s="294" t="str">
        <f ca="true">+IF(OFFSET('Sanitation Data'!$H$28,0,10*ROW('Sanitation Data'!H94))="","",OFFSET('Sanitation Data'!$H$28,0,10*ROW('Sanitation Data'!H94)))</f>
        <v/>
      </c>
      <c r="DF100" s="294" t="str">
        <f ca="true">+IF(OFFSET('Sanitation Data'!$H$29,0,10*ROW('Sanitation Data'!H94))="","",OFFSET('Sanitation Data'!$H$29,0,10*ROW('Sanitation Data'!H94)))</f>
        <v/>
      </c>
      <c r="DG100" s="294" t="str">
        <f ca="true">+IF(OFFSET('Sanitation Data'!$H$30,0,10*ROW('Sanitation Data'!H94))="","",OFFSET('Sanitation Data'!$H$30,0,10*ROW('Sanitation Data'!H94)))</f>
        <v/>
      </c>
      <c r="DH100" s="294" t="str">
        <f ca="true">+IF(OFFSET('Sanitation Data'!$H$31,0,10*ROW('Sanitation Data'!H94))="","",OFFSET('Sanitation Data'!$H$31,0,10*ROW('Sanitation Data'!H94)))</f>
        <v/>
      </c>
      <c r="DI100" s="294" t="str">
        <f ca="true">+IF(OFFSET('Sanitation Data'!$H$32,0,10*ROW('Sanitation Data'!H94))="","",OFFSET('Sanitation Data'!$H$32,0,10*ROW('Sanitation Data'!H94)))</f>
        <v/>
      </c>
      <c r="DJ100" s="294" t="str">
        <f ca="true">+IF(OFFSET('Sanitation Data'!$I$28,0,10*ROW('Sanitation Data'!I94))="","",OFFSET('Sanitation Data'!$I$28,0,10*ROW('Sanitation Data'!I94)))</f>
        <v/>
      </c>
      <c r="DK100" s="294" t="str">
        <f ca="true">+IF(OFFSET('Sanitation Data'!$I$29,0,10*ROW('Sanitation Data'!I94))="","",OFFSET('Sanitation Data'!$I$29,0,10*ROW('Sanitation Data'!I94)))</f>
        <v/>
      </c>
      <c r="DL100" s="294" t="str">
        <f ca="true">+IF(OFFSET('Sanitation Data'!$I$30,0,10*ROW('Sanitation Data'!I94))="","",OFFSET('Sanitation Data'!$I$30,0,10*ROW('Sanitation Data'!I94)))</f>
        <v/>
      </c>
      <c r="DM100" s="294" t="str">
        <f ca="true">+IF(OFFSET('Sanitation Data'!$I$31,0,10*ROW('Sanitation Data'!I94))="","",OFFSET('Sanitation Data'!$I$31,0,10*ROW('Sanitation Data'!I94)))</f>
        <v/>
      </c>
      <c r="DN100" s="294" t="str">
        <f ca="true">+IF(OFFSET('Sanitation Data'!$I$32,0,10*ROW('Sanitation Data'!I94))="","",OFFSET('Sanitation Data'!$I$32,0,10*ROW('Sanitation Data'!I94)))</f>
        <v/>
      </c>
      <c r="DO100" s="294" t="str">
        <f ca="true">+IF(OFFSET('Hygiene Data'!$D$11,0,10*ROW('Hygiene Data'!D94))="","",OFFSET('Hygiene Data'!$D$11,0,10*ROW('Hygiene Data'!D94)))</f>
        <v/>
      </c>
      <c r="DP100" s="294" t="str">
        <f ca="true">+IF(OFFSET('Hygiene Data'!$D$12,0,10*ROW('Hygiene Data'!D94))="","",OFFSET('Hygiene Data'!$D$12,0,10*ROW('Hygiene Data'!D94)))</f>
        <v/>
      </c>
      <c r="DQ100" s="294" t="str">
        <f ca="true">+IF(OFFSET('Hygiene Data'!$D$13,0,10*ROW('Hygiene Data'!D94))="","",OFFSET('Hygiene Data'!$D$13,0,10*ROW('Hygiene Data'!D94)))</f>
        <v/>
      </c>
      <c r="DR100" s="294" t="str">
        <f ca="true">+IF(OFFSET('Hygiene Data'!$E$11,0,10*ROW('Hygiene Data'!E94))="","",OFFSET('Hygiene Data'!$E$11,0,10*ROW('Hygiene Data'!E94)))</f>
        <v/>
      </c>
      <c r="DS100" s="294" t="str">
        <f ca="true">+IF(OFFSET('Hygiene Data'!$E$12,0,10*ROW('Hygiene Data'!E94))="","",OFFSET('Hygiene Data'!$E$12,0,10*ROW('Hygiene Data'!E94)))</f>
        <v/>
      </c>
      <c r="DT100" s="294" t="str">
        <f ca="true">+IF(OFFSET('Hygiene Data'!$E$13,0,10*ROW('Hygiene Data'!E94))="","",OFFSET('Hygiene Data'!$E$13,0,10*ROW('Hygiene Data'!E94)))</f>
        <v/>
      </c>
      <c r="DU100" s="294" t="str">
        <f ca="true">+IF(OFFSET('Hygiene Data'!$F$11,0,10*ROW('Hygiene Data'!F94))="","",OFFSET('Hygiene Data'!$F$11,0,10*ROW('Hygiene Data'!F94)))</f>
        <v/>
      </c>
      <c r="DV100" s="294" t="str">
        <f ca="true">+IF(OFFSET('Hygiene Data'!$F$12,0,10*ROW('Hygiene Data'!F94))="","",OFFSET('Hygiene Data'!$F$12,0,10*ROW('Hygiene Data'!F94)))</f>
        <v/>
      </c>
      <c r="DW100" s="294" t="str">
        <f ca="true">+IF(OFFSET('Hygiene Data'!$F$13,0,10*ROW('Hygiene Data'!F94))="","",OFFSET('Hygiene Data'!$F$13,0,10*ROW('Hygiene Data'!F94)))</f>
        <v/>
      </c>
      <c r="DX100" s="294" t="str">
        <f ca="true">+IF(OFFSET('Hygiene Data'!$G$11,0,10*ROW('Hygiene Data'!G94))="","",OFFSET('Hygiene Data'!$G$11,0,10*ROW('Hygiene Data'!G94)))</f>
        <v/>
      </c>
      <c r="DY100" s="294" t="str">
        <f ca="true">+IF(OFFSET('Hygiene Data'!$G$12,0,10*ROW('Hygiene Data'!G94))="","",OFFSET('Hygiene Data'!$G$12,0,10*ROW('Hygiene Data'!G94)))</f>
        <v/>
      </c>
      <c r="DZ100" s="294" t="str">
        <f ca="true">+IF(OFFSET('Hygiene Data'!$G$13,0,10*ROW('Hygiene Data'!G94))="","",OFFSET('Hygiene Data'!$G$13,0,10*ROW('Hygiene Data'!G94)))</f>
        <v/>
      </c>
      <c r="EA100" s="294" t="str">
        <f ca="true">+IF(OFFSET('Hygiene Data'!$H$11,0,10*ROW('Hygiene Data'!H94))="","",OFFSET('Hygiene Data'!$H$11,0,10*ROW('Hygiene Data'!H94)))</f>
        <v/>
      </c>
      <c r="EB100" s="294" t="str">
        <f ca="true">+IF(OFFSET('Hygiene Data'!$H$12,0,10*ROW('Hygiene Data'!H94))="","",OFFSET('Hygiene Data'!$H$12,0,10*ROW('Hygiene Data'!H94)))</f>
        <v/>
      </c>
      <c r="EC100" s="294" t="str">
        <f ca="true">+IF(OFFSET('Hygiene Data'!$H$13,0,10*ROW('Hygiene Data'!H94))="","",OFFSET('Hygiene Data'!$H$13,0,10*ROW('Hygiene Data'!H94)))</f>
        <v/>
      </c>
      <c r="ED100" s="294" t="str">
        <f ca="true">+IF(OFFSET('Hygiene Data'!$I$11,0,10*ROW('Hygiene Data'!I94))="","",OFFSET('Hygiene Data'!$I$11,0,10*ROW('Hygiene Data'!I94)))</f>
        <v/>
      </c>
      <c r="EE100" s="294" t="str">
        <f ca="true">+IF(OFFSET('Hygiene Data'!$I$12,0,10*ROW('Hygiene Data'!I94))="","",OFFSET('Hygiene Data'!$I$12,0,10*ROW('Hygiene Data'!I94)))</f>
        <v/>
      </c>
      <c r="EF100" s="294"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50" t="str">
        <f t="shared" ca="true" si="1"/>
        <v/>
      </c>
      <c r="D101" s="98"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8"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8"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8"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8"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8"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8"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8"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8"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8"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8"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8"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8"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8"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8"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8"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8"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8"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9"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9"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9"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9"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9"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9"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9"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9"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9"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9"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9"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9"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9"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9"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9"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9"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9"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9"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9"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9"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9"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9"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9"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9"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9"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9"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9"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9"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9"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9"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0"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0"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0"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0"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0"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0"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0"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0"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0"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0"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0"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0"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0"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0"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0"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0"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0"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0"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4"/>
      <c r="BS101" s="294" t="str">
        <f ca="true">+IF(OFFSET('Water Data'!$D$27,0,10*ROW('Water Data'!D95))="","",OFFSET('Water Data'!$D$27,0,10*ROW('Water Data'!D95)))</f>
        <v/>
      </c>
      <c r="BT101" s="294" t="str">
        <f ca="true">+IF(OFFSET('Water Data'!$D$28,0,10*ROW('Water Data'!D95))="","",OFFSET('Water Data'!$D$28,0,10*ROW('Water Data'!D95)))</f>
        <v/>
      </c>
      <c r="BU101" s="294" t="str">
        <f ca="true">+IF(OFFSET('Water Data'!$D$29,0,10*ROW('Water Data'!D95))="","",OFFSET('Water Data'!$D$29,0,10*ROW('Water Data'!D95)))</f>
        <v/>
      </c>
      <c r="BV101" s="294" t="str">
        <f ca="true">+IF(OFFSET('Water Data'!$E$27,0,10*ROW('Water Data'!E95))="","",OFFSET('Water Data'!$E$27,0,10*ROW('Water Data'!E95)))</f>
        <v/>
      </c>
      <c r="BW101" s="294" t="str">
        <f ca="true">+IF(OFFSET('Water Data'!$E$28,0,10*ROW('Water Data'!E95))="","",OFFSET('Water Data'!$E$28,0,10*ROW('Water Data'!E95)))</f>
        <v/>
      </c>
      <c r="BX101" s="294" t="str">
        <f ca="true">+IF(OFFSET('Water Data'!$E$29,0,10*ROW('Water Data'!E95))="","",OFFSET('Water Data'!$E$29,0,10*ROW('Water Data'!E95)))</f>
        <v/>
      </c>
      <c r="BY101" s="294" t="str">
        <f ca="true">+IF(OFFSET('Water Data'!$F$27,0,10*ROW('Water Data'!F95))="","",OFFSET('Water Data'!$F$27,0,10*ROW('Water Data'!F95)))</f>
        <v/>
      </c>
      <c r="BZ101" s="294" t="str">
        <f ca="true">+IF(OFFSET('Water Data'!$F$28,0,10*ROW('Water Data'!F95))="","",OFFSET('Water Data'!$F$28,0,10*ROW('Water Data'!F95)))</f>
        <v/>
      </c>
      <c r="CA101" s="294" t="str">
        <f ca="true">+IF(OFFSET('Water Data'!$F$29,0,10*ROW('Water Data'!F95))="","",OFFSET('Water Data'!$F$29,0,10*ROW('Water Data'!F95)))</f>
        <v/>
      </c>
      <c r="CB101" s="294" t="str">
        <f ca="true">+IF(OFFSET('Water Data'!$G$27,0,10*ROW('Water Data'!G95))="","",OFFSET('Water Data'!$G$27,0,10*ROW('Water Data'!G95)))</f>
        <v/>
      </c>
      <c r="CC101" s="294" t="str">
        <f ca="true">+IF(OFFSET('Water Data'!$G$28,0,10*ROW('Water Data'!G95))="","",OFFSET('Water Data'!$G$28,0,10*ROW('Water Data'!G95)))</f>
        <v/>
      </c>
      <c r="CD101" s="294" t="str">
        <f ca="true">+IF(OFFSET('Water Data'!$G$29,0,10*ROW('Water Data'!G95))="","",OFFSET('Water Data'!$G$29,0,10*ROW('Water Data'!G95)))</f>
        <v/>
      </c>
      <c r="CE101" s="294" t="str">
        <f ca="true">+IF(OFFSET('Water Data'!$H$27,0,10*ROW('Water Data'!H95))="","",OFFSET('Water Data'!$H$27,0,10*ROW('Water Data'!H95)))</f>
        <v/>
      </c>
      <c r="CF101" s="294" t="str">
        <f ca="true">+IF(OFFSET('Water Data'!$H$28,0,10*ROW('Water Data'!H95))="","",OFFSET('Water Data'!$H$28,0,10*ROW('Water Data'!H95)))</f>
        <v/>
      </c>
      <c r="CG101" s="294" t="str">
        <f ca="true">+IF(OFFSET('Water Data'!$H$29,0,10*ROW('Water Data'!H95))="","",OFFSET('Water Data'!$H$29,0,10*ROW('Water Data'!H95)))</f>
        <v/>
      </c>
      <c r="CH101" s="294" t="str">
        <f ca="true">+IF(OFFSET('Water Data'!$I$27,0,10*ROW('Water Data'!I95))="","",OFFSET('Water Data'!$I$27,0,10*ROW('Water Data'!I95)))</f>
        <v/>
      </c>
      <c r="CI101" s="294" t="str">
        <f ca="true">+IF(OFFSET('Water Data'!$I$28,0,10*ROW('Water Data'!I95))="","",OFFSET('Water Data'!$I$28,0,10*ROW('Water Data'!I95)))</f>
        <v/>
      </c>
      <c r="CJ101" s="294" t="str">
        <f ca="true">+IF(OFFSET('Water Data'!$I$29,0,10*ROW('Water Data'!I95))="","",OFFSET('Water Data'!$I$29,0,10*ROW('Water Data'!I95)))</f>
        <v/>
      </c>
      <c r="CK101" s="294" t="str">
        <f ca="true">+IF(OFFSET('Sanitation Data'!$D$28,0,10*ROW('Sanitation Data'!D95))="","",OFFSET('Sanitation Data'!$D$28,0,10*ROW('Sanitation Data'!D95)))</f>
        <v/>
      </c>
      <c r="CL101" s="294" t="str">
        <f ca="true">+IF(OFFSET('Sanitation Data'!$D$29,0,10*ROW('Sanitation Data'!D95))="","",OFFSET('Sanitation Data'!$D$29,0,10*ROW('Sanitation Data'!D95)))</f>
        <v/>
      </c>
      <c r="CM101" s="294" t="str">
        <f ca="true">+IF(OFFSET('Sanitation Data'!$D$30,0,10*ROW('Sanitation Data'!D95))="","",OFFSET('Sanitation Data'!$D$30,0,10*ROW('Sanitation Data'!D95)))</f>
        <v/>
      </c>
      <c r="CN101" s="294" t="str">
        <f ca="true">+IF(OFFSET('Sanitation Data'!$D$31,0,10*ROW('Sanitation Data'!D95))="","",OFFSET('Sanitation Data'!$D$31,0,10*ROW('Sanitation Data'!D95)))</f>
        <v/>
      </c>
      <c r="CO101" s="294" t="str">
        <f ca="true">+IF(OFFSET('Sanitation Data'!$D$32,0,10*ROW('Sanitation Data'!D95))="","",OFFSET('Sanitation Data'!$D$32,0,10*ROW('Sanitation Data'!D95)))</f>
        <v/>
      </c>
      <c r="CP101" s="294" t="str">
        <f ca="true">+IF(OFFSET('Sanitation Data'!$E$28,0,10*ROW('Sanitation Data'!E95))="","",OFFSET('Sanitation Data'!$E$28,0,10*ROW('Sanitation Data'!E95)))</f>
        <v/>
      </c>
      <c r="CQ101" s="294" t="str">
        <f ca="true">+IF(OFFSET('Sanitation Data'!$E$29,0,10*ROW('Sanitation Data'!E95))="","",OFFSET('Sanitation Data'!$E$29,0,10*ROW('Sanitation Data'!E95)))</f>
        <v/>
      </c>
      <c r="CR101" s="294" t="str">
        <f ca="true">+IF(OFFSET('Sanitation Data'!$E$30,0,10*ROW('Sanitation Data'!E95))="","",OFFSET('Sanitation Data'!$E$30,0,10*ROW('Sanitation Data'!E95)))</f>
        <v/>
      </c>
      <c r="CS101" s="294" t="str">
        <f ca="true">+IF(OFFSET('Sanitation Data'!$E$31,0,10*ROW('Sanitation Data'!E95))="","",OFFSET('Sanitation Data'!$E$31,0,10*ROW('Sanitation Data'!E95)))</f>
        <v/>
      </c>
      <c r="CT101" s="294" t="str">
        <f ca="true">+IF(OFFSET('Sanitation Data'!$E$32,0,10*ROW('Sanitation Data'!E95))="","",OFFSET('Sanitation Data'!$E$32,0,10*ROW('Sanitation Data'!E95)))</f>
        <v/>
      </c>
      <c r="CU101" s="294" t="str">
        <f ca="true">+IF(OFFSET('Sanitation Data'!$F$28,0,10*ROW('Sanitation Data'!F95))="","",OFFSET('Sanitation Data'!$F$28,0,10*ROW('Sanitation Data'!F95)))</f>
        <v/>
      </c>
      <c r="CV101" s="294" t="str">
        <f ca="true">+IF(OFFSET('Sanitation Data'!$F$29,0,10*ROW('Sanitation Data'!F95))="","",OFFSET('Sanitation Data'!$F$29,0,10*ROW('Sanitation Data'!F95)))</f>
        <v/>
      </c>
      <c r="CW101" s="294" t="str">
        <f ca="true">+IF(OFFSET('Sanitation Data'!$F$30,0,10*ROW('Sanitation Data'!F95))="","",OFFSET('Sanitation Data'!$F$30,0,10*ROW('Sanitation Data'!F95)))</f>
        <v/>
      </c>
      <c r="CX101" s="294" t="str">
        <f ca="true">+IF(OFFSET('Sanitation Data'!$F$31,0,10*ROW('Sanitation Data'!F95))="","",OFFSET('Sanitation Data'!$F$31,0,10*ROW('Sanitation Data'!F95)))</f>
        <v/>
      </c>
      <c r="CY101" s="294" t="str">
        <f ca="true">+IF(OFFSET('Sanitation Data'!$F$32,0,10*ROW('Sanitation Data'!F95))="","",OFFSET('Sanitation Data'!$F$32,0,10*ROW('Sanitation Data'!F95)))</f>
        <v/>
      </c>
      <c r="CZ101" s="294" t="str">
        <f ca="true">+IF(OFFSET('Sanitation Data'!$G$28,0,10*ROW('Sanitation Data'!G95))="","",OFFSET('Sanitation Data'!$G$28,0,10*ROW('Sanitation Data'!G95)))</f>
        <v/>
      </c>
      <c r="DA101" s="294" t="str">
        <f ca="true">+IF(OFFSET('Sanitation Data'!$G$29,0,10*ROW('Sanitation Data'!G95))="","",OFFSET('Sanitation Data'!$G$29,0,10*ROW('Sanitation Data'!G95)))</f>
        <v/>
      </c>
      <c r="DB101" s="294" t="str">
        <f ca="true">+IF(OFFSET('Sanitation Data'!$G$30,0,10*ROW('Sanitation Data'!G95))="","",OFFSET('Sanitation Data'!$G$30,0,10*ROW('Sanitation Data'!G95)))</f>
        <v/>
      </c>
      <c r="DC101" s="294" t="str">
        <f ca="true">+IF(OFFSET('Sanitation Data'!$G$31,0,10*ROW('Sanitation Data'!G95))="","",OFFSET('Sanitation Data'!$G$31,0,10*ROW('Sanitation Data'!G95)))</f>
        <v/>
      </c>
      <c r="DD101" s="294" t="str">
        <f ca="true">+IF(OFFSET('Sanitation Data'!$G$32,0,10*ROW('Sanitation Data'!G95))="","",OFFSET('Sanitation Data'!$G$32,0,10*ROW('Sanitation Data'!G95)))</f>
        <v/>
      </c>
      <c r="DE101" s="294" t="str">
        <f ca="true">+IF(OFFSET('Sanitation Data'!$H$28,0,10*ROW('Sanitation Data'!H95))="","",OFFSET('Sanitation Data'!$H$28,0,10*ROW('Sanitation Data'!H95)))</f>
        <v/>
      </c>
      <c r="DF101" s="294" t="str">
        <f ca="true">+IF(OFFSET('Sanitation Data'!$H$29,0,10*ROW('Sanitation Data'!H95))="","",OFFSET('Sanitation Data'!$H$29,0,10*ROW('Sanitation Data'!H95)))</f>
        <v/>
      </c>
      <c r="DG101" s="294" t="str">
        <f ca="true">+IF(OFFSET('Sanitation Data'!$H$30,0,10*ROW('Sanitation Data'!H95))="","",OFFSET('Sanitation Data'!$H$30,0,10*ROW('Sanitation Data'!H95)))</f>
        <v/>
      </c>
      <c r="DH101" s="294" t="str">
        <f ca="true">+IF(OFFSET('Sanitation Data'!$H$31,0,10*ROW('Sanitation Data'!H95))="","",OFFSET('Sanitation Data'!$H$31,0,10*ROW('Sanitation Data'!H95)))</f>
        <v/>
      </c>
      <c r="DI101" s="294" t="str">
        <f ca="true">+IF(OFFSET('Sanitation Data'!$H$32,0,10*ROW('Sanitation Data'!H95))="","",OFFSET('Sanitation Data'!$H$32,0,10*ROW('Sanitation Data'!H95)))</f>
        <v/>
      </c>
      <c r="DJ101" s="294" t="str">
        <f ca="true">+IF(OFFSET('Sanitation Data'!$I$28,0,10*ROW('Sanitation Data'!I95))="","",OFFSET('Sanitation Data'!$I$28,0,10*ROW('Sanitation Data'!I95)))</f>
        <v/>
      </c>
      <c r="DK101" s="294" t="str">
        <f ca="true">+IF(OFFSET('Sanitation Data'!$I$29,0,10*ROW('Sanitation Data'!I95))="","",OFFSET('Sanitation Data'!$I$29,0,10*ROW('Sanitation Data'!I95)))</f>
        <v/>
      </c>
      <c r="DL101" s="294" t="str">
        <f ca="true">+IF(OFFSET('Sanitation Data'!$I$30,0,10*ROW('Sanitation Data'!I95))="","",OFFSET('Sanitation Data'!$I$30,0,10*ROW('Sanitation Data'!I95)))</f>
        <v/>
      </c>
      <c r="DM101" s="294" t="str">
        <f ca="true">+IF(OFFSET('Sanitation Data'!$I$31,0,10*ROW('Sanitation Data'!I95))="","",OFFSET('Sanitation Data'!$I$31,0,10*ROW('Sanitation Data'!I95)))</f>
        <v/>
      </c>
      <c r="DN101" s="294" t="str">
        <f ca="true">+IF(OFFSET('Sanitation Data'!$I$32,0,10*ROW('Sanitation Data'!I95))="","",OFFSET('Sanitation Data'!$I$32,0,10*ROW('Sanitation Data'!I95)))</f>
        <v/>
      </c>
      <c r="DO101" s="294" t="str">
        <f ca="true">+IF(OFFSET('Hygiene Data'!$D$11,0,10*ROW('Hygiene Data'!D95))="","",OFFSET('Hygiene Data'!$D$11,0,10*ROW('Hygiene Data'!D95)))</f>
        <v/>
      </c>
      <c r="DP101" s="294" t="str">
        <f ca="true">+IF(OFFSET('Hygiene Data'!$D$12,0,10*ROW('Hygiene Data'!D95))="","",OFFSET('Hygiene Data'!$D$12,0,10*ROW('Hygiene Data'!D95)))</f>
        <v/>
      </c>
      <c r="DQ101" s="294" t="str">
        <f ca="true">+IF(OFFSET('Hygiene Data'!$D$13,0,10*ROW('Hygiene Data'!D95))="","",OFFSET('Hygiene Data'!$D$13,0,10*ROW('Hygiene Data'!D95)))</f>
        <v/>
      </c>
      <c r="DR101" s="294" t="str">
        <f ca="true">+IF(OFFSET('Hygiene Data'!$E$11,0,10*ROW('Hygiene Data'!E95))="","",OFFSET('Hygiene Data'!$E$11,0,10*ROW('Hygiene Data'!E95)))</f>
        <v/>
      </c>
      <c r="DS101" s="294" t="str">
        <f ca="true">+IF(OFFSET('Hygiene Data'!$E$12,0,10*ROW('Hygiene Data'!E95))="","",OFFSET('Hygiene Data'!$E$12,0,10*ROW('Hygiene Data'!E95)))</f>
        <v/>
      </c>
      <c r="DT101" s="294" t="str">
        <f ca="true">+IF(OFFSET('Hygiene Data'!$E$13,0,10*ROW('Hygiene Data'!E95))="","",OFFSET('Hygiene Data'!$E$13,0,10*ROW('Hygiene Data'!E95)))</f>
        <v/>
      </c>
      <c r="DU101" s="294" t="str">
        <f ca="true">+IF(OFFSET('Hygiene Data'!$F$11,0,10*ROW('Hygiene Data'!F95))="","",OFFSET('Hygiene Data'!$F$11,0,10*ROW('Hygiene Data'!F95)))</f>
        <v/>
      </c>
      <c r="DV101" s="294" t="str">
        <f ca="true">+IF(OFFSET('Hygiene Data'!$F$12,0,10*ROW('Hygiene Data'!F95))="","",OFFSET('Hygiene Data'!$F$12,0,10*ROW('Hygiene Data'!F95)))</f>
        <v/>
      </c>
      <c r="DW101" s="294" t="str">
        <f ca="true">+IF(OFFSET('Hygiene Data'!$F$13,0,10*ROW('Hygiene Data'!F95))="","",OFFSET('Hygiene Data'!$F$13,0,10*ROW('Hygiene Data'!F95)))</f>
        <v/>
      </c>
      <c r="DX101" s="294" t="str">
        <f ca="true">+IF(OFFSET('Hygiene Data'!$G$11,0,10*ROW('Hygiene Data'!G95))="","",OFFSET('Hygiene Data'!$G$11,0,10*ROW('Hygiene Data'!G95)))</f>
        <v/>
      </c>
      <c r="DY101" s="294" t="str">
        <f ca="true">+IF(OFFSET('Hygiene Data'!$G$12,0,10*ROW('Hygiene Data'!G95))="","",OFFSET('Hygiene Data'!$G$12,0,10*ROW('Hygiene Data'!G95)))</f>
        <v/>
      </c>
      <c r="DZ101" s="294" t="str">
        <f ca="true">+IF(OFFSET('Hygiene Data'!$G$13,0,10*ROW('Hygiene Data'!G95))="","",OFFSET('Hygiene Data'!$G$13,0,10*ROW('Hygiene Data'!G95)))</f>
        <v/>
      </c>
      <c r="EA101" s="294" t="str">
        <f ca="true">+IF(OFFSET('Hygiene Data'!$H$11,0,10*ROW('Hygiene Data'!H95))="","",OFFSET('Hygiene Data'!$H$11,0,10*ROW('Hygiene Data'!H95)))</f>
        <v/>
      </c>
      <c r="EB101" s="294" t="str">
        <f ca="true">+IF(OFFSET('Hygiene Data'!$H$12,0,10*ROW('Hygiene Data'!H95))="","",OFFSET('Hygiene Data'!$H$12,0,10*ROW('Hygiene Data'!H95)))</f>
        <v/>
      </c>
      <c r="EC101" s="294" t="str">
        <f ca="true">+IF(OFFSET('Hygiene Data'!$H$13,0,10*ROW('Hygiene Data'!H95))="","",OFFSET('Hygiene Data'!$H$13,0,10*ROW('Hygiene Data'!H95)))</f>
        <v/>
      </c>
      <c r="ED101" s="294" t="str">
        <f ca="true">+IF(OFFSET('Hygiene Data'!$I$11,0,10*ROW('Hygiene Data'!I95))="","",OFFSET('Hygiene Data'!$I$11,0,10*ROW('Hygiene Data'!I95)))</f>
        <v/>
      </c>
      <c r="EE101" s="294" t="str">
        <f ca="true">+IF(OFFSET('Hygiene Data'!$I$12,0,10*ROW('Hygiene Data'!I95))="","",OFFSET('Hygiene Data'!$I$12,0,10*ROW('Hygiene Data'!I95)))</f>
        <v/>
      </c>
      <c r="EF101" s="294"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50" t="str">
        <f t="shared" ca="true" si="1"/>
        <v/>
      </c>
      <c r="D102" s="98"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8"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8"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8"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8"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8"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8"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8"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8"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8"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8"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8"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8"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8"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8"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8"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8"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8"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9"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9"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9"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9"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9"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9"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9"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9"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9"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9"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9"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9"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9"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9"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9"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9"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9"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9"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9"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9"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9"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9"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9"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9"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9"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9"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9"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9"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9"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9"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0"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0"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0"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0"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0"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0"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0"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0"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0"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0"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0"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0"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0"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0"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0"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0"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0"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0"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4"/>
      <c r="BS102" s="294" t="str">
        <f ca="true">+IF(OFFSET('Water Data'!$D$27,0,10*ROW('Water Data'!D96))="","",OFFSET('Water Data'!$D$27,0,10*ROW('Water Data'!D96)))</f>
        <v/>
      </c>
      <c r="BT102" s="294" t="str">
        <f ca="true">+IF(OFFSET('Water Data'!$D$28,0,10*ROW('Water Data'!D96))="","",OFFSET('Water Data'!$D$28,0,10*ROW('Water Data'!D96)))</f>
        <v/>
      </c>
      <c r="BU102" s="294" t="str">
        <f ca="true">+IF(OFFSET('Water Data'!$D$29,0,10*ROW('Water Data'!D96))="","",OFFSET('Water Data'!$D$29,0,10*ROW('Water Data'!D96)))</f>
        <v/>
      </c>
      <c r="BV102" s="294" t="str">
        <f ca="true">+IF(OFFSET('Water Data'!$E$27,0,10*ROW('Water Data'!E96))="","",OFFSET('Water Data'!$E$27,0,10*ROW('Water Data'!E96)))</f>
        <v/>
      </c>
      <c r="BW102" s="294" t="str">
        <f ca="true">+IF(OFFSET('Water Data'!$E$28,0,10*ROW('Water Data'!E96))="","",OFFSET('Water Data'!$E$28,0,10*ROW('Water Data'!E96)))</f>
        <v/>
      </c>
      <c r="BX102" s="294" t="str">
        <f ca="true">+IF(OFFSET('Water Data'!$E$29,0,10*ROW('Water Data'!E96))="","",OFFSET('Water Data'!$E$29,0,10*ROW('Water Data'!E96)))</f>
        <v/>
      </c>
      <c r="BY102" s="294" t="str">
        <f ca="true">+IF(OFFSET('Water Data'!$F$27,0,10*ROW('Water Data'!F96))="","",OFFSET('Water Data'!$F$27,0,10*ROW('Water Data'!F96)))</f>
        <v/>
      </c>
      <c r="BZ102" s="294" t="str">
        <f ca="true">+IF(OFFSET('Water Data'!$F$28,0,10*ROW('Water Data'!F96))="","",OFFSET('Water Data'!$F$28,0,10*ROW('Water Data'!F96)))</f>
        <v/>
      </c>
      <c r="CA102" s="294" t="str">
        <f ca="true">+IF(OFFSET('Water Data'!$F$29,0,10*ROW('Water Data'!F96))="","",OFFSET('Water Data'!$F$29,0,10*ROW('Water Data'!F96)))</f>
        <v/>
      </c>
      <c r="CB102" s="294" t="str">
        <f ca="true">+IF(OFFSET('Water Data'!$G$27,0,10*ROW('Water Data'!G96))="","",OFFSET('Water Data'!$G$27,0,10*ROW('Water Data'!G96)))</f>
        <v/>
      </c>
      <c r="CC102" s="294" t="str">
        <f ca="true">+IF(OFFSET('Water Data'!$G$28,0,10*ROW('Water Data'!G96))="","",OFFSET('Water Data'!$G$28,0,10*ROW('Water Data'!G96)))</f>
        <v/>
      </c>
      <c r="CD102" s="294" t="str">
        <f ca="true">+IF(OFFSET('Water Data'!$G$29,0,10*ROW('Water Data'!G96))="","",OFFSET('Water Data'!$G$29,0,10*ROW('Water Data'!G96)))</f>
        <v/>
      </c>
      <c r="CE102" s="294" t="str">
        <f ca="true">+IF(OFFSET('Water Data'!$H$27,0,10*ROW('Water Data'!H96))="","",OFFSET('Water Data'!$H$27,0,10*ROW('Water Data'!H96)))</f>
        <v/>
      </c>
      <c r="CF102" s="294" t="str">
        <f ca="true">+IF(OFFSET('Water Data'!$H$28,0,10*ROW('Water Data'!H96))="","",OFFSET('Water Data'!$H$28,0,10*ROW('Water Data'!H96)))</f>
        <v/>
      </c>
      <c r="CG102" s="294" t="str">
        <f ca="true">+IF(OFFSET('Water Data'!$H$29,0,10*ROW('Water Data'!H96))="","",OFFSET('Water Data'!$H$29,0,10*ROW('Water Data'!H96)))</f>
        <v/>
      </c>
      <c r="CH102" s="294" t="str">
        <f ca="true">+IF(OFFSET('Water Data'!$I$27,0,10*ROW('Water Data'!I96))="","",OFFSET('Water Data'!$I$27,0,10*ROW('Water Data'!I96)))</f>
        <v/>
      </c>
      <c r="CI102" s="294" t="str">
        <f ca="true">+IF(OFFSET('Water Data'!$I$28,0,10*ROW('Water Data'!I96))="","",OFFSET('Water Data'!$I$28,0,10*ROW('Water Data'!I96)))</f>
        <v/>
      </c>
      <c r="CJ102" s="294" t="str">
        <f ca="true">+IF(OFFSET('Water Data'!$I$29,0,10*ROW('Water Data'!I96))="","",OFFSET('Water Data'!$I$29,0,10*ROW('Water Data'!I96)))</f>
        <v/>
      </c>
      <c r="CK102" s="294" t="str">
        <f ca="true">+IF(OFFSET('Sanitation Data'!$D$28,0,10*ROW('Sanitation Data'!D96))="","",OFFSET('Sanitation Data'!$D$28,0,10*ROW('Sanitation Data'!D96)))</f>
        <v/>
      </c>
      <c r="CL102" s="294" t="str">
        <f ca="true">+IF(OFFSET('Sanitation Data'!$D$29,0,10*ROW('Sanitation Data'!D96))="","",OFFSET('Sanitation Data'!$D$29,0,10*ROW('Sanitation Data'!D96)))</f>
        <v/>
      </c>
      <c r="CM102" s="294" t="str">
        <f ca="true">+IF(OFFSET('Sanitation Data'!$D$30,0,10*ROW('Sanitation Data'!D96))="","",OFFSET('Sanitation Data'!$D$30,0,10*ROW('Sanitation Data'!D96)))</f>
        <v/>
      </c>
      <c r="CN102" s="294" t="str">
        <f ca="true">+IF(OFFSET('Sanitation Data'!$D$31,0,10*ROW('Sanitation Data'!D96))="","",OFFSET('Sanitation Data'!$D$31,0,10*ROW('Sanitation Data'!D96)))</f>
        <v/>
      </c>
      <c r="CO102" s="294" t="str">
        <f ca="true">+IF(OFFSET('Sanitation Data'!$D$32,0,10*ROW('Sanitation Data'!D96))="","",OFFSET('Sanitation Data'!$D$32,0,10*ROW('Sanitation Data'!D96)))</f>
        <v/>
      </c>
      <c r="CP102" s="294" t="str">
        <f ca="true">+IF(OFFSET('Sanitation Data'!$E$28,0,10*ROW('Sanitation Data'!E96))="","",OFFSET('Sanitation Data'!$E$28,0,10*ROW('Sanitation Data'!E96)))</f>
        <v/>
      </c>
      <c r="CQ102" s="294" t="str">
        <f ca="true">+IF(OFFSET('Sanitation Data'!$E$29,0,10*ROW('Sanitation Data'!E96))="","",OFFSET('Sanitation Data'!$E$29,0,10*ROW('Sanitation Data'!E96)))</f>
        <v/>
      </c>
      <c r="CR102" s="294" t="str">
        <f ca="true">+IF(OFFSET('Sanitation Data'!$E$30,0,10*ROW('Sanitation Data'!E96))="","",OFFSET('Sanitation Data'!$E$30,0,10*ROW('Sanitation Data'!E96)))</f>
        <v/>
      </c>
      <c r="CS102" s="294" t="str">
        <f ca="true">+IF(OFFSET('Sanitation Data'!$E$31,0,10*ROW('Sanitation Data'!E96))="","",OFFSET('Sanitation Data'!$E$31,0,10*ROW('Sanitation Data'!E96)))</f>
        <v/>
      </c>
      <c r="CT102" s="294" t="str">
        <f ca="true">+IF(OFFSET('Sanitation Data'!$E$32,0,10*ROW('Sanitation Data'!E96))="","",OFFSET('Sanitation Data'!$E$32,0,10*ROW('Sanitation Data'!E96)))</f>
        <v/>
      </c>
      <c r="CU102" s="294" t="str">
        <f ca="true">+IF(OFFSET('Sanitation Data'!$F$28,0,10*ROW('Sanitation Data'!F96))="","",OFFSET('Sanitation Data'!$F$28,0,10*ROW('Sanitation Data'!F96)))</f>
        <v/>
      </c>
      <c r="CV102" s="294" t="str">
        <f ca="true">+IF(OFFSET('Sanitation Data'!$F$29,0,10*ROW('Sanitation Data'!F96))="","",OFFSET('Sanitation Data'!$F$29,0,10*ROW('Sanitation Data'!F96)))</f>
        <v/>
      </c>
      <c r="CW102" s="294" t="str">
        <f ca="true">+IF(OFFSET('Sanitation Data'!$F$30,0,10*ROW('Sanitation Data'!F96))="","",OFFSET('Sanitation Data'!$F$30,0,10*ROW('Sanitation Data'!F96)))</f>
        <v/>
      </c>
      <c r="CX102" s="294" t="str">
        <f ca="true">+IF(OFFSET('Sanitation Data'!$F$31,0,10*ROW('Sanitation Data'!F96))="","",OFFSET('Sanitation Data'!$F$31,0,10*ROW('Sanitation Data'!F96)))</f>
        <v/>
      </c>
      <c r="CY102" s="294" t="str">
        <f ca="true">+IF(OFFSET('Sanitation Data'!$F$32,0,10*ROW('Sanitation Data'!F96))="","",OFFSET('Sanitation Data'!$F$32,0,10*ROW('Sanitation Data'!F96)))</f>
        <v/>
      </c>
      <c r="CZ102" s="294" t="str">
        <f ca="true">+IF(OFFSET('Sanitation Data'!$G$28,0,10*ROW('Sanitation Data'!G96))="","",OFFSET('Sanitation Data'!$G$28,0,10*ROW('Sanitation Data'!G96)))</f>
        <v/>
      </c>
      <c r="DA102" s="294" t="str">
        <f ca="true">+IF(OFFSET('Sanitation Data'!$G$29,0,10*ROW('Sanitation Data'!G96))="","",OFFSET('Sanitation Data'!$G$29,0,10*ROW('Sanitation Data'!G96)))</f>
        <v/>
      </c>
      <c r="DB102" s="294" t="str">
        <f ca="true">+IF(OFFSET('Sanitation Data'!$G$30,0,10*ROW('Sanitation Data'!G96))="","",OFFSET('Sanitation Data'!$G$30,0,10*ROW('Sanitation Data'!G96)))</f>
        <v/>
      </c>
      <c r="DC102" s="294" t="str">
        <f ca="true">+IF(OFFSET('Sanitation Data'!$G$31,0,10*ROW('Sanitation Data'!G96))="","",OFFSET('Sanitation Data'!$G$31,0,10*ROW('Sanitation Data'!G96)))</f>
        <v/>
      </c>
      <c r="DD102" s="294" t="str">
        <f ca="true">+IF(OFFSET('Sanitation Data'!$G$32,0,10*ROW('Sanitation Data'!G96))="","",OFFSET('Sanitation Data'!$G$32,0,10*ROW('Sanitation Data'!G96)))</f>
        <v/>
      </c>
      <c r="DE102" s="294" t="str">
        <f ca="true">+IF(OFFSET('Sanitation Data'!$H$28,0,10*ROW('Sanitation Data'!H96))="","",OFFSET('Sanitation Data'!$H$28,0,10*ROW('Sanitation Data'!H96)))</f>
        <v/>
      </c>
      <c r="DF102" s="294" t="str">
        <f ca="true">+IF(OFFSET('Sanitation Data'!$H$29,0,10*ROW('Sanitation Data'!H96))="","",OFFSET('Sanitation Data'!$H$29,0,10*ROW('Sanitation Data'!H96)))</f>
        <v/>
      </c>
      <c r="DG102" s="294" t="str">
        <f ca="true">+IF(OFFSET('Sanitation Data'!$H$30,0,10*ROW('Sanitation Data'!H96))="","",OFFSET('Sanitation Data'!$H$30,0,10*ROW('Sanitation Data'!H96)))</f>
        <v/>
      </c>
      <c r="DH102" s="294" t="str">
        <f ca="true">+IF(OFFSET('Sanitation Data'!$H$31,0,10*ROW('Sanitation Data'!H96))="","",OFFSET('Sanitation Data'!$H$31,0,10*ROW('Sanitation Data'!H96)))</f>
        <v/>
      </c>
      <c r="DI102" s="294" t="str">
        <f ca="true">+IF(OFFSET('Sanitation Data'!$H$32,0,10*ROW('Sanitation Data'!H96))="","",OFFSET('Sanitation Data'!$H$32,0,10*ROW('Sanitation Data'!H96)))</f>
        <v/>
      </c>
      <c r="DJ102" s="294" t="str">
        <f ca="true">+IF(OFFSET('Sanitation Data'!$I$28,0,10*ROW('Sanitation Data'!I96))="","",OFFSET('Sanitation Data'!$I$28,0,10*ROW('Sanitation Data'!I96)))</f>
        <v/>
      </c>
      <c r="DK102" s="294" t="str">
        <f ca="true">+IF(OFFSET('Sanitation Data'!$I$29,0,10*ROW('Sanitation Data'!I96))="","",OFFSET('Sanitation Data'!$I$29,0,10*ROW('Sanitation Data'!I96)))</f>
        <v/>
      </c>
      <c r="DL102" s="294" t="str">
        <f ca="true">+IF(OFFSET('Sanitation Data'!$I$30,0,10*ROW('Sanitation Data'!I96))="","",OFFSET('Sanitation Data'!$I$30,0,10*ROW('Sanitation Data'!I96)))</f>
        <v/>
      </c>
      <c r="DM102" s="294" t="str">
        <f ca="true">+IF(OFFSET('Sanitation Data'!$I$31,0,10*ROW('Sanitation Data'!I96))="","",OFFSET('Sanitation Data'!$I$31,0,10*ROW('Sanitation Data'!I96)))</f>
        <v/>
      </c>
      <c r="DN102" s="294" t="str">
        <f ca="true">+IF(OFFSET('Sanitation Data'!$I$32,0,10*ROW('Sanitation Data'!I96))="","",OFFSET('Sanitation Data'!$I$32,0,10*ROW('Sanitation Data'!I96)))</f>
        <v/>
      </c>
      <c r="DO102" s="294" t="str">
        <f ca="true">+IF(OFFSET('Hygiene Data'!$D$11,0,10*ROW('Hygiene Data'!D96))="","",OFFSET('Hygiene Data'!$D$11,0,10*ROW('Hygiene Data'!D96)))</f>
        <v/>
      </c>
      <c r="DP102" s="294" t="str">
        <f ca="true">+IF(OFFSET('Hygiene Data'!$D$12,0,10*ROW('Hygiene Data'!D96))="","",OFFSET('Hygiene Data'!$D$12,0,10*ROW('Hygiene Data'!D96)))</f>
        <v/>
      </c>
      <c r="DQ102" s="294" t="str">
        <f ca="true">+IF(OFFSET('Hygiene Data'!$D$13,0,10*ROW('Hygiene Data'!D96))="","",OFFSET('Hygiene Data'!$D$13,0,10*ROW('Hygiene Data'!D96)))</f>
        <v/>
      </c>
      <c r="DR102" s="294" t="str">
        <f ca="true">+IF(OFFSET('Hygiene Data'!$E$11,0,10*ROW('Hygiene Data'!E96))="","",OFFSET('Hygiene Data'!$E$11,0,10*ROW('Hygiene Data'!E96)))</f>
        <v/>
      </c>
      <c r="DS102" s="294" t="str">
        <f ca="true">+IF(OFFSET('Hygiene Data'!$E$12,0,10*ROW('Hygiene Data'!E96))="","",OFFSET('Hygiene Data'!$E$12,0,10*ROW('Hygiene Data'!E96)))</f>
        <v/>
      </c>
      <c r="DT102" s="294" t="str">
        <f ca="true">+IF(OFFSET('Hygiene Data'!$E$13,0,10*ROW('Hygiene Data'!E96))="","",OFFSET('Hygiene Data'!$E$13,0,10*ROW('Hygiene Data'!E96)))</f>
        <v/>
      </c>
      <c r="DU102" s="294" t="str">
        <f ca="true">+IF(OFFSET('Hygiene Data'!$F$11,0,10*ROW('Hygiene Data'!F96))="","",OFFSET('Hygiene Data'!$F$11,0,10*ROW('Hygiene Data'!F96)))</f>
        <v/>
      </c>
      <c r="DV102" s="294" t="str">
        <f ca="true">+IF(OFFSET('Hygiene Data'!$F$12,0,10*ROW('Hygiene Data'!F96))="","",OFFSET('Hygiene Data'!$F$12,0,10*ROW('Hygiene Data'!F96)))</f>
        <v/>
      </c>
      <c r="DW102" s="294" t="str">
        <f ca="true">+IF(OFFSET('Hygiene Data'!$F$13,0,10*ROW('Hygiene Data'!F96))="","",OFFSET('Hygiene Data'!$F$13,0,10*ROW('Hygiene Data'!F96)))</f>
        <v/>
      </c>
      <c r="DX102" s="294" t="str">
        <f ca="true">+IF(OFFSET('Hygiene Data'!$G$11,0,10*ROW('Hygiene Data'!G96))="","",OFFSET('Hygiene Data'!$G$11,0,10*ROW('Hygiene Data'!G96)))</f>
        <v/>
      </c>
      <c r="DY102" s="294" t="str">
        <f ca="true">+IF(OFFSET('Hygiene Data'!$G$12,0,10*ROW('Hygiene Data'!G96))="","",OFFSET('Hygiene Data'!$G$12,0,10*ROW('Hygiene Data'!G96)))</f>
        <v/>
      </c>
      <c r="DZ102" s="294" t="str">
        <f ca="true">+IF(OFFSET('Hygiene Data'!$G$13,0,10*ROW('Hygiene Data'!G96))="","",OFFSET('Hygiene Data'!$G$13,0,10*ROW('Hygiene Data'!G96)))</f>
        <v/>
      </c>
      <c r="EA102" s="294" t="str">
        <f ca="true">+IF(OFFSET('Hygiene Data'!$H$11,0,10*ROW('Hygiene Data'!H96))="","",OFFSET('Hygiene Data'!$H$11,0,10*ROW('Hygiene Data'!H96)))</f>
        <v/>
      </c>
      <c r="EB102" s="294" t="str">
        <f ca="true">+IF(OFFSET('Hygiene Data'!$H$12,0,10*ROW('Hygiene Data'!H96))="","",OFFSET('Hygiene Data'!$H$12,0,10*ROW('Hygiene Data'!H96)))</f>
        <v/>
      </c>
      <c r="EC102" s="294" t="str">
        <f ca="true">+IF(OFFSET('Hygiene Data'!$H$13,0,10*ROW('Hygiene Data'!H96))="","",OFFSET('Hygiene Data'!$H$13,0,10*ROW('Hygiene Data'!H96)))</f>
        <v/>
      </c>
      <c r="ED102" s="294" t="str">
        <f ca="true">+IF(OFFSET('Hygiene Data'!$I$11,0,10*ROW('Hygiene Data'!I96))="","",OFFSET('Hygiene Data'!$I$11,0,10*ROW('Hygiene Data'!I96)))</f>
        <v/>
      </c>
      <c r="EE102" s="294" t="str">
        <f ca="true">+IF(OFFSET('Hygiene Data'!$I$12,0,10*ROW('Hygiene Data'!I96))="","",OFFSET('Hygiene Data'!$I$12,0,10*ROW('Hygiene Data'!I96)))</f>
        <v/>
      </c>
      <c r="EF102" s="294"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50" t="str">
        <f t="shared" ca="true" si="1"/>
        <v/>
      </c>
      <c r="D103" s="98"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8"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8"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8"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8"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8"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8"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8"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8"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8"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8"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8"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8"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8"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8"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8"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8"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8"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9"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9"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9"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9"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9"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9"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9"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9"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9"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9"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9"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9"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9"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9"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9"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9"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9"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9"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9"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9"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9"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9"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9"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9"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9"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9"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9"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9"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9"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9"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0"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0"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0"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0"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0"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0"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0"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0"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0"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0"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0"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0"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0"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0"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0"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0"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0"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0"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4"/>
      <c r="BS103" s="294" t="str">
        <f ca="true">+IF(OFFSET('Water Data'!$D$27,0,10*ROW('Water Data'!D97))="","",OFFSET('Water Data'!$D$27,0,10*ROW('Water Data'!D97)))</f>
        <v/>
      </c>
      <c r="BT103" s="294" t="str">
        <f ca="true">+IF(OFFSET('Water Data'!$D$28,0,10*ROW('Water Data'!D97))="","",OFFSET('Water Data'!$D$28,0,10*ROW('Water Data'!D97)))</f>
        <v/>
      </c>
      <c r="BU103" s="294" t="str">
        <f ca="true">+IF(OFFSET('Water Data'!$D$29,0,10*ROW('Water Data'!D97))="","",OFFSET('Water Data'!$D$29,0,10*ROW('Water Data'!D97)))</f>
        <v/>
      </c>
      <c r="BV103" s="294" t="str">
        <f ca="true">+IF(OFFSET('Water Data'!$E$27,0,10*ROW('Water Data'!E97))="","",OFFSET('Water Data'!$E$27,0,10*ROW('Water Data'!E97)))</f>
        <v/>
      </c>
      <c r="BW103" s="294" t="str">
        <f ca="true">+IF(OFFSET('Water Data'!$E$28,0,10*ROW('Water Data'!E97))="","",OFFSET('Water Data'!$E$28,0,10*ROW('Water Data'!E97)))</f>
        <v/>
      </c>
      <c r="BX103" s="294" t="str">
        <f ca="true">+IF(OFFSET('Water Data'!$E$29,0,10*ROW('Water Data'!E97))="","",OFFSET('Water Data'!$E$29,0,10*ROW('Water Data'!E97)))</f>
        <v/>
      </c>
      <c r="BY103" s="294" t="str">
        <f ca="true">+IF(OFFSET('Water Data'!$F$27,0,10*ROW('Water Data'!F97))="","",OFFSET('Water Data'!$F$27,0,10*ROW('Water Data'!F97)))</f>
        <v/>
      </c>
      <c r="BZ103" s="294" t="str">
        <f ca="true">+IF(OFFSET('Water Data'!$F$28,0,10*ROW('Water Data'!F97))="","",OFFSET('Water Data'!$F$28,0,10*ROW('Water Data'!F97)))</f>
        <v/>
      </c>
      <c r="CA103" s="294" t="str">
        <f ca="true">+IF(OFFSET('Water Data'!$F$29,0,10*ROW('Water Data'!F97))="","",OFFSET('Water Data'!$F$29,0,10*ROW('Water Data'!F97)))</f>
        <v/>
      </c>
      <c r="CB103" s="294" t="str">
        <f ca="true">+IF(OFFSET('Water Data'!$G$27,0,10*ROW('Water Data'!G97))="","",OFFSET('Water Data'!$G$27,0,10*ROW('Water Data'!G97)))</f>
        <v/>
      </c>
      <c r="CC103" s="294" t="str">
        <f ca="true">+IF(OFFSET('Water Data'!$G$28,0,10*ROW('Water Data'!G97))="","",OFFSET('Water Data'!$G$28,0,10*ROW('Water Data'!G97)))</f>
        <v/>
      </c>
      <c r="CD103" s="294" t="str">
        <f ca="true">+IF(OFFSET('Water Data'!$G$29,0,10*ROW('Water Data'!G97))="","",OFFSET('Water Data'!$G$29,0,10*ROW('Water Data'!G97)))</f>
        <v/>
      </c>
      <c r="CE103" s="294" t="str">
        <f ca="true">+IF(OFFSET('Water Data'!$H$27,0,10*ROW('Water Data'!H97))="","",OFFSET('Water Data'!$H$27,0,10*ROW('Water Data'!H97)))</f>
        <v/>
      </c>
      <c r="CF103" s="294" t="str">
        <f ca="true">+IF(OFFSET('Water Data'!$H$28,0,10*ROW('Water Data'!H97))="","",OFFSET('Water Data'!$H$28,0,10*ROW('Water Data'!H97)))</f>
        <v/>
      </c>
      <c r="CG103" s="294" t="str">
        <f ca="true">+IF(OFFSET('Water Data'!$H$29,0,10*ROW('Water Data'!H97))="","",OFFSET('Water Data'!$H$29,0,10*ROW('Water Data'!H97)))</f>
        <v/>
      </c>
      <c r="CH103" s="294" t="str">
        <f ca="true">+IF(OFFSET('Water Data'!$I$27,0,10*ROW('Water Data'!I97))="","",OFFSET('Water Data'!$I$27,0,10*ROW('Water Data'!I97)))</f>
        <v/>
      </c>
      <c r="CI103" s="294" t="str">
        <f ca="true">+IF(OFFSET('Water Data'!$I$28,0,10*ROW('Water Data'!I97))="","",OFFSET('Water Data'!$I$28,0,10*ROW('Water Data'!I97)))</f>
        <v/>
      </c>
      <c r="CJ103" s="294" t="str">
        <f ca="true">+IF(OFFSET('Water Data'!$I$29,0,10*ROW('Water Data'!I97))="","",OFFSET('Water Data'!$I$29,0,10*ROW('Water Data'!I97)))</f>
        <v/>
      </c>
      <c r="CK103" s="294" t="str">
        <f ca="true">+IF(OFFSET('Sanitation Data'!$D$28,0,10*ROW('Sanitation Data'!D97))="","",OFFSET('Sanitation Data'!$D$28,0,10*ROW('Sanitation Data'!D97)))</f>
        <v/>
      </c>
      <c r="CL103" s="294" t="str">
        <f ca="true">+IF(OFFSET('Sanitation Data'!$D$29,0,10*ROW('Sanitation Data'!D97))="","",OFFSET('Sanitation Data'!$D$29,0,10*ROW('Sanitation Data'!D97)))</f>
        <v/>
      </c>
      <c r="CM103" s="294" t="str">
        <f ca="true">+IF(OFFSET('Sanitation Data'!$D$30,0,10*ROW('Sanitation Data'!D97))="","",OFFSET('Sanitation Data'!$D$30,0,10*ROW('Sanitation Data'!D97)))</f>
        <v/>
      </c>
      <c r="CN103" s="294" t="str">
        <f ca="true">+IF(OFFSET('Sanitation Data'!$D$31,0,10*ROW('Sanitation Data'!D97))="","",OFFSET('Sanitation Data'!$D$31,0,10*ROW('Sanitation Data'!D97)))</f>
        <v/>
      </c>
      <c r="CO103" s="294" t="str">
        <f ca="true">+IF(OFFSET('Sanitation Data'!$D$32,0,10*ROW('Sanitation Data'!D97))="","",OFFSET('Sanitation Data'!$D$32,0,10*ROW('Sanitation Data'!D97)))</f>
        <v/>
      </c>
      <c r="CP103" s="294" t="str">
        <f ca="true">+IF(OFFSET('Sanitation Data'!$E$28,0,10*ROW('Sanitation Data'!E97))="","",OFFSET('Sanitation Data'!$E$28,0,10*ROW('Sanitation Data'!E97)))</f>
        <v/>
      </c>
      <c r="CQ103" s="294" t="str">
        <f ca="true">+IF(OFFSET('Sanitation Data'!$E$29,0,10*ROW('Sanitation Data'!E97))="","",OFFSET('Sanitation Data'!$E$29,0,10*ROW('Sanitation Data'!E97)))</f>
        <v/>
      </c>
      <c r="CR103" s="294" t="str">
        <f ca="true">+IF(OFFSET('Sanitation Data'!$E$30,0,10*ROW('Sanitation Data'!E97))="","",OFFSET('Sanitation Data'!$E$30,0,10*ROW('Sanitation Data'!E97)))</f>
        <v/>
      </c>
      <c r="CS103" s="294" t="str">
        <f ca="true">+IF(OFFSET('Sanitation Data'!$E$31,0,10*ROW('Sanitation Data'!E97))="","",OFFSET('Sanitation Data'!$E$31,0,10*ROW('Sanitation Data'!E97)))</f>
        <v/>
      </c>
      <c r="CT103" s="294" t="str">
        <f ca="true">+IF(OFFSET('Sanitation Data'!$E$32,0,10*ROW('Sanitation Data'!E97))="","",OFFSET('Sanitation Data'!$E$32,0,10*ROW('Sanitation Data'!E97)))</f>
        <v/>
      </c>
      <c r="CU103" s="294" t="str">
        <f ca="true">+IF(OFFSET('Sanitation Data'!$F$28,0,10*ROW('Sanitation Data'!F97))="","",OFFSET('Sanitation Data'!$F$28,0,10*ROW('Sanitation Data'!F97)))</f>
        <v/>
      </c>
      <c r="CV103" s="294" t="str">
        <f ca="true">+IF(OFFSET('Sanitation Data'!$F$29,0,10*ROW('Sanitation Data'!F97))="","",OFFSET('Sanitation Data'!$F$29,0,10*ROW('Sanitation Data'!F97)))</f>
        <v/>
      </c>
      <c r="CW103" s="294" t="str">
        <f ca="true">+IF(OFFSET('Sanitation Data'!$F$30,0,10*ROW('Sanitation Data'!F97))="","",OFFSET('Sanitation Data'!$F$30,0,10*ROW('Sanitation Data'!F97)))</f>
        <v/>
      </c>
      <c r="CX103" s="294" t="str">
        <f ca="true">+IF(OFFSET('Sanitation Data'!$F$31,0,10*ROW('Sanitation Data'!F97))="","",OFFSET('Sanitation Data'!$F$31,0,10*ROW('Sanitation Data'!F97)))</f>
        <v/>
      </c>
      <c r="CY103" s="294" t="str">
        <f ca="true">+IF(OFFSET('Sanitation Data'!$F$32,0,10*ROW('Sanitation Data'!F97))="","",OFFSET('Sanitation Data'!$F$32,0,10*ROW('Sanitation Data'!F97)))</f>
        <v/>
      </c>
      <c r="CZ103" s="294" t="str">
        <f ca="true">+IF(OFFSET('Sanitation Data'!$G$28,0,10*ROW('Sanitation Data'!G97))="","",OFFSET('Sanitation Data'!$G$28,0,10*ROW('Sanitation Data'!G97)))</f>
        <v/>
      </c>
      <c r="DA103" s="294" t="str">
        <f ca="true">+IF(OFFSET('Sanitation Data'!$G$29,0,10*ROW('Sanitation Data'!G97))="","",OFFSET('Sanitation Data'!$G$29,0,10*ROW('Sanitation Data'!G97)))</f>
        <v/>
      </c>
      <c r="DB103" s="294" t="str">
        <f ca="true">+IF(OFFSET('Sanitation Data'!$G$30,0,10*ROW('Sanitation Data'!G97))="","",OFFSET('Sanitation Data'!$G$30,0,10*ROW('Sanitation Data'!G97)))</f>
        <v/>
      </c>
      <c r="DC103" s="294" t="str">
        <f ca="true">+IF(OFFSET('Sanitation Data'!$G$31,0,10*ROW('Sanitation Data'!G97))="","",OFFSET('Sanitation Data'!$G$31,0,10*ROW('Sanitation Data'!G97)))</f>
        <v/>
      </c>
      <c r="DD103" s="294" t="str">
        <f ca="true">+IF(OFFSET('Sanitation Data'!$G$32,0,10*ROW('Sanitation Data'!G97))="","",OFFSET('Sanitation Data'!$G$32,0,10*ROW('Sanitation Data'!G97)))</f>
        <v/>
      </c>
      <c r="DE103" s="294" t="str">
        <f ca="true">+IF(OFFSET('Sanitation Data'!$H$28,0,10*ROW('Sanitation Data'!H97))="","",OFFSET('Sanitation Data'!$H$28,0,10*ROW('Sanitation Data'!H97)))</f>
        <v/>
      </c>
      <c r="DF103" s="294" t="str">
        <f ca="true">+IF(OFFSET('Sanitation Data'!$H$29,0,10*ROW('Sanitation Data'!H97))="","",OFFSET('Sanitation Data'!$H$29,0,10*ROW('Sanitation Data'!H97)))</f>
        <v/>
      </c>
      <c r="DG103" s="294" t="str">
        <f ca="true">+IF(OFFSET('Sanitation Data'!$H$30,0,10*ROW('Sanitation Data'!H97))="","",OFFSET('Sanitation Data'!$H$30,0,10*ROW('Sanitation Data'!H97)))</f>
        <v/>
      </c>
      <c r="DH103" s="294" t="str">
        <f ca="true">+IF(OFFSET('Sanitation Data'!$H$31,0,10*ROW('Sanitation Data'!H97))="","",OFFSET('Sanitation Data'!$H$31,0,10*ROW('Sanitation Data'!H97)))</f>
        <v/>
      </c>
      <c r="DI103" s="294" t="str">
        <f ca="true">+IF(OFFSET('Sanitation Data'!$H$32,0,10*ROW('Sanitation Data'!H97))="","",OFFSET('Sanitation Data'!$H$32,0,10*ROW('Sanitation Data'!H97)))</f>
        <v/>
      </c>
      <c r="DJ103" s="294" t="str">
        <f ca="true">+IF(OFFSET('Sanitation Data'!$I$28,0,10*ROW('Sanitation Data'!I97))="","",OFFSET('Sanitation Data'!$I$28,0,10*ROW('Sanitation Data'!I97)))</f>
        <v/>
      </c>
      <c r="DK103" s="294" t="str">
        <f ca="true">+IF(OFFSET('Sanitation Data'!$I$29,0,10*ROW('Sanitation Data'!I97))="","",OFFSET('Sanitation Data'!$I$29,0,10*ROW('Sanitation Data'!I97)))</f>
        <v/>
      </c>
      <c r="DL103" s="294" t="str">
        <f ca="true">+IF(OFFSET('Sanitation Data'!$I$30,0,10*ROW('Sanitation Data'!I97))="","",OFFSET('Sanitation Data'!$I$30,0,10*ROW('Sanitation Data'!I97)))</f>
        <v/>
      </c>
      <c r="DM103" s="294" t="str">
        <f ca="true">+IF(OFFSET('Sanitation Data'!$I$31,0,10*ROW('Sanitation Data'!I97))="","",OFFSET('Sanitation Data'!$I$31,0,10*ROW('Sanitation Data'!I97)))</f>
        <v/>
      </c>
      <c r="DN103" s="294" t="str">
        <f ca="true">+IF(OFFSET('Sanitation Data'!$I$32,0,10*ROW('Sanitation Data'!I97))="","",OFFSET('Sanitation Data'!$I$32,0,10*ROW('Sanitation Data'!I97)))</f>
        <v/>
      </c>
      <c r="DO103" s="294" t="str">
        <f ca="true">+IF(OFFSET('Hygiene Data'!$D$11,0,10*ROW('Hygiene Data'!D97))="","",OFFSET('Hygiene Data'!$D$11,0,10*ROW('Hygiene Data'!D97)))</f>
        <v/>
      </c>
      <c r="DP103" s="294" t="str">
        <f ca="true">+IF(OFFSET('Hygiene Data'!$D$12,0,10*ROW('Hygiene Data'!D97))="","",OFFSET('Hygiene Data'!$D$12,0,10*ROW('Hygiene Data'!D97)))</f>
        <v/>
      </c>
      <c r="DQ103" s="294" t="str">
        <f ca="true">+IF(OFFSET('Hygiene Data'!$D$13,0,10*ROW('Hygiene Data'!D97))="","",OFFSET('Hygiene Data'!$D$13,0,10*ROW('Hygiene Data'!D97)))</f>
        <v/>
      </c>
      <c r="DR103" s="294" t="str">
        <f ca="true">+IF(OFFSET('Hygiene Data'!$E$11,0,10*ROW('Hygiene Data'!E97))="","",OFFSET('Hygiene Data'!$E$11,0,10*ROW('Hygiene Data'!E97)))</f>
        <v/>
      </c>
      <c r="DS103" s="294" t="str">
        <f ca="true">+IF(OFFSET('Hygiene Data'!$E$12,0,10*ROW('Hygiene Data'!E97))="","",OFFSET('Hygiene Data'!$E$12,0,10*ROW('Hygiene Data'!E97)))</f>
        <v/>
      </c>
      <c r="DT103" s="294" t="str">
        <f ca="true">+IF(OFFSET('Hygiene Data'!$E$13,0,10*ROW('Hygiene Data'!E97))="","",OFFSET('Hygiene Data'!$E$13,0,10*ROW('Hygiene Data'!E97)))</f>
        <v/>
      </c>
      <c r="DU103" s="294" t="str">
        <f ca="true">+IF(OFFSET('Hygiene Data'!$F$11,0,10*ROW('Hygiene Data'!F97))="","",OFFSET('Hygiene Data'!$F$11,0,10*ROW('Hygiene Data'!F97)))</f>
        <v/>
      </c>
      <c r="DV103" s="294" t="str">
        <f ca="true">+IF(OFFSET('Hygiene Data'!$F$12,0,10*ROW('Hygiene Data'!F97))="","",OFFSET('Hygiene Data'!$F$12,0,10*ROW('Hygiene Data'!F97)))</f>
        <v/>
      </c>
      <c r="DW103" s="294" t="str">
        <f ca="true">+IF(OFFSET('Hygiene Data'!$F$13,0,10*ROW('Hygiene Data'!F97))="","",OFFSET('Hygiene Data'!$F$13,0,10*ROW('Hygiene Data'!F97)))</f>
        <v/>
      </c>
      <c r="DX103" s="294" t="str">
        <f ca="true">+IF(OFFSET('Hygiene Data'!$G$11,0,10*ROW('Hygiene Data'!G97))="","",OFFSET('Hygiene Data'!$G$11,0,10*ROW('Hygiene Data'!G97)))</f>
        <v/>
      </c>
      <c r="DY103" s="294" t="str">
        <f ca="true">+IF(OFFSET('Hygiene Data'!$G$12,0,10*ROW('Hygiene Data'!G97))="","",OFFSET('Hygiene Data'!$G$12,0,10*ROW('Hygiene Data'!G97)))</f>
        <v/>
      </c>
      <c r="DZ103" s="294" t="str">
        <f ca="true">+IF(OFFSET('Hygiene Data'!$G$13,0,10*ROW('Hygiene Data'!G97))="","",OFFSET('Hygiene Data'!$G$13,0,10*ROW('Hygiene Data'!G97)))</f>
        <v/>
      </c>
      <c r="EA103" s="294" t="str">
        <f ca="true">+IF(OFFSET('Hygiene Data'!$H$11,0,10*ROW('Hygiene Data'!H97))="","",OFFSET('Hygiene Data'!$H$11,0,10*ROW('Hygiene Data'!H97)))</f>
        <v/>
      </c>
      <c r="EB103" s="294" t="str">
        <f ca="true">+IF(OFFSET('Hygiene Data'!$H$12,0,10*ROW('Hygiene Data'!H97))="","",OFFSET('Hygiene Data'!$H$12,0,10*ROW('Hygiene Data'!H97)))</f>
        <v/>
      </c>
      <c r="EC103" s="294" t="str">
        <f ca="true">+IF(OFFSET('Hygiene Data'!$H$13,0,10*ROW('Hygiene Data'!H97))="","",OFFSET('Hygiene Data'!$H$13,0,10*ROW('Hygiene Data'!H97)))</f>
        <v/>
      </c>
      <c r="ED103" s="294" t="str">
        <f ca="true">+IF(OFFSET('Hygiene Data'!$I$11,0,10*ROW('Hygiene Data'!I97))="","",OFFSET('Hygiene Data'!$I$11,0,10*ROW('Hygiene Data'!I97)))</f>
        <v/>
      </c>
      <c r="EE103" s="294" t="str">
        <f ca="true">+IF(OFFSET('Hygiene Data'!$I$12,0,10*ROW('Hygiene Data'!I97))="","",OFFSET('Hygiene Data'!$I$12,0,10*ROW('Hygiene Data'!I97)))</f>
        <v/>
      </c>
      <c r="EF103" s="294"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50" t="str">
        <f t="shared" ca="true" si="1"/>
        <v/>
      </c>
      <c r="D104" s="98"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8"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8"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8"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8"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8"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8"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8"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8"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8"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8"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8"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8"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8"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8"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8"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8"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8"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9"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9"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9"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9"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9"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9"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9"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9"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9"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9"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9"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9"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9"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9"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9"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9"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9"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9"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9"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9"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9"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9"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9"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9"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9"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9"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9"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9"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9"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9"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0"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0"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0"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0"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0"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0"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0"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0"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0"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0"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0"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0"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0"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0"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0"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0"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0"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0"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4"/>
      <c r="BS104" s="294" t="str">
        <f ca="true">+IF(OFFSET('Water Data'!$D$27,0,10*ROW('Water Data'!D98))="","",OFFSET('Water Data'!$D$27,0,10*ROW('Water Data'!D98)))</f>
        <v/>
      </c>
      <c r="BT104" s="294" t="str">
        <f ca="true">+IF(OFFSET('Water Data'!$D$28,0,10*ROW('Water Data'!D98))="","",OFFSET('Water Data'!$D$28,0,10*ROW('Water Data'!D98)))</f>
        <v/>
      </c>
      <c r="BU104" s="294" t="str">
        <f ca="true">+IF(OFFSET('Water Data'!$D$29,0,10*ROW('Water Data'!D98))="","",OFFSET('Water Data'!$D$29,0,10*ROW('Water Data'!D98)))</f>
        <v/>
      </c>
      <c r="BV104" s="294" t="str">
        <f ca="true">+IF(OFFSET('Water Data'!$E$27,0,10*ROW('Water Data'!E98))="","",OFFSET('Water Data'!$E$27,0,10*ROW('Water Data'!E98)))</f>
        <v/>
      </c>
      <c r="BW104" s="294" t="str">
        <f ca="true">+IF(OFFSET('Water Data'!$E$28,0,10*ROW('Water Data'!E98))="","",OFFSET('Water Data'!$E$28,0,10*ROW('Water Data'!E98)))</f>
        <v/>
      </c>
      <c r="BX104" s="294" t="str">
        <f ca="true">+IF(OFFSET('Water Data'!$E$29,0,10*ROW('Water Data'!E98))="","",OFFSET('Water Data'!$E$29,0,10*ROW('Water Data'!E98)))</f>
        <v/>
      </c>
      <c r="BY104" s="294" t="str">
        <f ca="true">+IF(OFFSET('Water Data'!$F$27,0,10*ROW('Water Data'!F98))="","",OFFSET('Water Data'!$F$27,0,10*ROW('Water Data'!F98)))</f>
        <v/>
      </c>
      <c r="BZ104" s="294" t="str">
        <f ca="true">+IF(OFFSET('Water Data'!$F$28,0,10*ROW('Water Data'!F98))="","",OFFSET('Water Data'!$F$28,0,10*ROW('Water Data'!F98)))</f>
        <v/>
      </c>
      <c r="CA104" s="294" t="str">
        <f ca="true">+IF(OFFSET('Water Data'!$F$29,0,10*ROW('Water Data'!F98))="","",OFFSET('Water Data'!$F$29,0,10*ROW('Water Data'!F98)))</f>
        <v/>
      </c>
      <c r="CB104" s="294" t="str">
        <f ca="true">+IF(OFFSET('Water Data'!$G$27,0,10*ROW('Water Data'!G98))="","",OFFSET('Water Data'!$G$27,0,10*ROW('Water Data'!G98)))</f>
        <v/>
      </c>
      <c r="CC104" s="294" t="str">
        <f ca="true">+IF(OFFSET('Water Data'!$G$28,0,10*ROW('Water Data'!G98))="","",OFFSET('Water Data'!$G$28,0,10*ROW('Water Data'!G98)))</f>
        <v/>
      </c>
      <c r="CD104" s="294" t="str">
        <f ca="true">+IF(OFFSET('Water Data'!$G$29,0,10*ROW('Water Data'!G98))="","",OFFSET('Water Data'!$G$29,0,10*ROW('Water Data'!G98)))</f>
        <v/>
      </c>
      <c r="CE104" s="294" t="str">
        <f ca="true">+IF(OFFSET('Water Data'!$H$27,0,10*ROW('Water Data'!H98))="","",OFFSET('Water Data'!$H$27,0,10*ROW('Water Data'!H98)))</f>
        <v/>
      </c>
      <c r="CF104" s="294" t="str">
        <f ca="true">+IF(OFFSET('Water Data'!$H$28,0,10*ROW('Water Data'!H98))="","",OFFSET('Water Data'!$H$28,0,10*ROW('Water Data'!H98)))</f>
        <v/>
      </c>
      <c r="CG104" s="294" t="str">
        <f ca="true">+IF(OFFSET('Water Data'!$H$29,0,10*ROW('Water Data'!H98))="","",OFFSET('Water Data'!$H$29,0,10*ROW('Water Data'!H98)))</f>
        <v/>
      </c>
      <c r="CH104" s="294" t="str">
        <f ca="true">+IF(OFFSET('Water Data'!$I$27,0,10*ROW('Water Data'!I98))="","",OFFSET('Water Data'!$I$27,0,10*ROW('Water Data'!I98)))</f>
        <v/>
      </c>
      <c r="CI104" s="294" t="str">
        <f ca="true">+IF(OFFSET('Water Data'!$I$28,0,10*ROW('Water Data'!I98))="","",OFFSET('Water Data'!$I$28,0,10*ROW('Water Data'!I98)))</f>
        <v/>
      </c>
      <c r="CJ104" s="294" t="str">
        <f ca="true">+IF(OFFSET('Water Data'!$I$29,0,10*ROW('Water Data'!I98))="","",OFFSET('Water Data'!$I$29,0,10*ROW('Water Data'!I98)))</f>
        <v/>
      </c>
      <c r="CK104" s="294" t="str">
        <f ca="true">+IF(OFFSET('Sanitation Data'!$D$28,0,10*ROW('Sanitation Data'!D98))="","",OFFSET('Sanitation Data'!$D$28,0,10*ROW('Sanitation Data'!D98)))</f>
        <v/>
      </c>
      <c r="CL104" s="294" t="str">
        <f ca="true">+IF(OFFSET('Sanitation Data'!$D$29,0,10*ROW('Sanitation Data'!D98))="","",OFFSET('Sanitation Data'!$D$29,0,10*ROW('Sanitation Data'!D98)))</f>
        <v/>
      </c>
      <c r="CM104" s="294" t="str">
        <f ca="true">+IF(OFFSET('Sanitation Data'!$D$30,0,10*ROW('Sanitation Data'!D98))="","",OFFSET('Sanitation Data'!$D$30,0,10*ROW('Sanitation Data'!D98)))</f>
        <v/>
      </c>
      <c r="CN104" s="294" t="str">
        <f ca="true">+IF(OFFSET('Sanitation Data'!$D$31,0,10*ROW('Sanitation Data'!D98))="","",OFFSET('Sanitation Data'!$D$31,0,10*ROW('Sanitation Data'!D98)))</f>
        <v/>
      </c>
      <c r="CO104" s="294" t="str">
        <f ca="true">+IF(OFFSET('Sanitation Data'!$D$32,0,10*ROW('Sanitation Data'!D98))="","",OFFSET('Sanitation Data'!$D$32,0,10*ROW('Sanitation Data'!D98)))</f>
        <v/>
      </c>
      <c r="CP104" s="294" t="str">
        <f ca="true">+IF(OFFSET('Sanitation Data'!$E$28,0,10*ROW('Sanitation Data'!E98))="","",OFFSET('Sanitation Data'!$E$28,0,10*ROW('Sanitation Data'!E98)))</f>
        <v/>
      </c>
      <c r="CQ104" s="294" t="str">
        <f ca="true">+IF(OFFSET('Sanitation Data'!$E$29,0,10*ROW('Sanitation Data'!E98))="","",OFFSET('Sanitation Data'!$E$29,0,10*ROW('Sanitation Data'!E98)))</f>
        <v/>
      </c>
      <c r="CR104" s="294" t="str">
        <f ca="true">+IF(OFFSET('Sanitation Data'!$E$30,0,10*ROW('Sanitation Data'!E98))="","",OFFSET('Sanitation Data'!$E$30,0,10*ROW('Sanitation Data'!E98)))</f>
        <v/>
      </c>
      <c r="CS104" s="294" t="str">
        <f ca="true">+IF(OFFSET('Sanitation Data'!$E$31,0,10*ROW('Sanitation Data'!E98))="","",OFFSET('Sanitation Data'!$E$31,0,10*ROW('Sanitation Data'!E98)))</f>
        <v/>
      </c>
      <c r="CT104" s="294" t="str">
        <f ca="true">+IF(OFFSET('Sanitation Data'!$E$32,0,10*ROW('Sanitation Data'!E98))="","",OFFSET('Sanitation Data'!$E$32,0,10*ROW('Sanitation Data'!E98)))</f>
        <v/>
      </c>
      <c r="CU104" s="294" t="str">
        <f ca="true">+IF(OFFSET('Sanitation Data'!$F$28,0,10*ROW('Sanitation Data'!F98))="","",OFFSET('Sanitation Data'!$F$28,0,10*ROW('Sanitation Data'!F98)))</f>
        <v/>
      </c>
      <c r="CV104" s="294" t="str">
        <f ca="true">+IF(OFFSET('Sanitation Data'!$F$29,0,10*ROW('Sanitation Data'!F98))="","",OFFSET('Sanitation Data'!$F$29,0,10*ROW('Sanitation Data'!F98)))</f>
        <v/>
      </c>
      <c r="CW104" s="294" t="str">
        <f ca="true">+IF(OFFSET('Sanitation Data'!$F$30,0,10*ROW('Sanitation Data'!F98))="","",OFFSET('Sanitation Data'!$F$30,0,10*ROW('Sanitation Data'!F98)))</f>
        <v/>
      </c>
      <c r="CX104" s="294" t="str">
        <f ca="true">+IF(OFFSET('Sanitation Data'!$F$31,0,10*ROW('Sanitation Data'!F98))="","",OFFSET('Sanitation Data'!$F$31,0,10*ROW('Sanitation Data'!F98)))</f>
        <v/>
      </c>
      <c r="CY104" s="294" t="str">
        <f ca="true">+IF(OFFSET('Sanitation Data'!$F$32,0,10*ROW('Sanitation Data'!F98))="","",OFFSET('Sanitation Data'!$F$32,0,10*ROW('Sanitation Data'!F98)))</f>
        <v/>
      </c>
      <c r="CZ104" s="294" t="str">
        <f ca="true">+IF(OFFSET('Sanitation Data'!$G$28,0,10*ROW('Sanitation Data'!G98))="","",OFFSET('Sanitation Data'!$G$28,0,10*ROW('Sanitation Data'!G98)))</f>
        <v/>
      </c>
      <c r="DA104" s="294" t="str">
        <f ca="true">+IF(OFFSET('Sanitation Data'!$G$29,0,10*ROW('Sanitation Data'!G98))="","",OFFSET('Sanitation Data'!$G$29,0,10*ROW('Sanitation Data'!G98)))</f>
        <v/>
      </c>
      <c r="DB104" s="294" t="str">
        <f ca="true">+IF(OFFSET('Sanitation Data'!$G$30,0,10*ROW('Sanitation Data'!G98))="","",OFFSET('Sanitation Data'!$G$30,0,10*ROW('Sanitation Data'!G98)))</f>
        <v/>
      </c>
      <c r="DC104" s="294" t="str">
        <f ca="true">+IF(OFFSET('Sanitation Data'!$G$31,0,10*ROW('Sanitation Data'!G98))="","",OFFSET('Sanitation Data'!$G$31,0,10*ROW('Sanitation Data'!G98)))</f>
        <v/>
      </c>
      <c r="DD104" s="294" t="str">
        <f ca="true">+IF(OFFSET('Sanitation Data'!$G$32,0,10*ROW('Sanitation Data'!G98))="","",OFFSET('Sanitation Data'!$G$32,0,10*ROW('Sanitation Data'!G98)))</f>
        <v/>
      </c>
      <c r="DE104" s="294" t="str">
        <f ca="true">+IF(OFFSET('Sanitation Data'!$H$28,0,10*ROW('Sanitation Data'!H98))="","",OFFSET('Sanitation Data'!$H$28,0,10*ROW('Sanitation Data'!H98)))</f>
        <v/>
      </c>
      <c r="DF104" s="294" t="str">
        <f ca="true">+IF(OFFSET('Sanitation Data'!$H$29,0,10*ROW('Sanitation Data'!H98))="","",OFFSET('Sanitation Data'!$H$29,0,10*ROW('Sanitation Data'!H98)))</f>
        <v/>
      </c>
      <c r="DG104" s="294" t="str">
        <f ca="true">+IF(OFFSET('Sanitation Data'!$H$30,0,10*ROW('Sanitation Data'!H98))="","",OFFSET('Sanitation Data'!$H$30,0,10*ROW('Sanitation Data'!H98)))</f>
        <v/>
      </c>
      <c r="DH104" s="294" t="str">
        <f ca="true">+IF(OFFSET('Sanitation Data'!$H$31,0,10*ROW('Sanitation Data'!H98))="","",OFFSET('Sanitation Data'!$H$31,0,10*ROW('Sanitation Data'!H98)))</f>
        <v/>
      </c>
      <c r="DI104" s="294" t="str">
        <f ca="true">+IF(OFFSET('Sanitation Data'!$H$32,0,10*ROW('Sanitation Data'!H98))="","",OFFSET('Sanitation Data'!$H$32,0,10*ROW('Sanitation Data'!H98)))</f>
        <v/>
      </c>
      <c r="DJ104" s="294" t="str">
        <f ca="true">+IF(OFFSET('Sanitation Data'!$I$28,0,10*ROW('Sanitation Data'!I98))="","",OFFSET('Sanitation Data'!$I$28,0,10*ROW('Sanitation Data'!I98)))</f>
        <v/>
      </c>
      <c r="DK104" s="294" t="str">
        <f ca="true">+IF(OFFSET('Sanitation Data'!$I$29,0,10*ROW('Sanitation Data'!I98))="","",OFFSET('Sanitation Data'!$I$29,0,10*ROW('Sanitation Data'!I98)))</f>
        <v/>
      </c>
      <c r="DL104" s="294" t="str">
        <f ca="true">+IF(OFFSET('Sanitation Data'!$I$30,0,10*ROW('Sanitation Data'!I98))="","",OFFSET('Sanitation Data'!$I$30,0,10*ROW('Sanitation Data'!I98)))</f>
        <v/>
      </c>
      <c r="DM104" s="294" t="str">
        <f ca="true">+IF(OFFSET('Sanitation Data'!$I$31,0,10*ROW('Sanitation Data'!I98))="","",OFFSET('Sanitation Data'!$I$31,0,10*ROW('Sanitation Data'!I98)))</f>
        <v/>
      </c>
      <c r="DN104" s="294" t="str">
        <f ca="true">+IF(OFFSET('Sanitation Data'!$I$32,0,10*ROW('Sanitation Data'!I98))="","",OFFSET('Sanitation Data'!$I$32,0,10*ROW('Sanitation Data'!I98)))</f>
        <v/>
      </c>
      <c r="DO104" s="294" t="str">
        <f ca="true">+IF(OFFSET('Hygiene Data'!$D$11,0,10*ROW('Hygiene Data'!D98))="","",OFFSET('Hygiene Data'!$D$11,0,10*ROW('Hygiene Data'!D98)))</f>
        <v/>
      </c>
      <c r="DP104" s="294" t="str">
        <f ca="true">+IF(OFFSET('Hygiene Data'!$D$12,0,10*ROW('Hygiene Data'!D98))="","",OFFSET('Hygiene Data'!$D$12,0,10*ROW('Hygiene Data'!D98)))</f>
        <v/>
      </c>
      <c r="DQ104" s="294" t="str">
        <f ca="true">+IF(OFFSET('Hygiene Data'!$D$13,0,10*ROW('Hygiene Data'!D98))="","",OFFSET('Hygiene Data'!$D$13,0,10*ROW('Hygiene Data'!D98)))</f>
        <v/>
      </c>
      <c r="DR104" s="294" t="str">
        <f ca="true">+IF(OFFSET('Hygiene Data'!$E$11,0,10*ROW('Hygiene Data'!E98))="","",OFFSET('Hygiene Data'!$E$11,0,10*ROW('Hygiene Data'!E98)))</f>
        <v/>
      </c>
      <c r="DS104" s="294" t="str">
        <f ca="true">+IF(OFFSET('Hygiene Data'!$E$12,0,10*ROW('Hygiene Data'!E98))="","",OFFSET('Hygiene Data'!$E$12,0,10*ROW('Hygiene Data'!E98)))</f>
        <v/>
      </c>
      <c r="DT104" s="294" t="str">
        <f ca="true">+IF(OFFSET('Hygiene Data'!$E$13,0,10*ROW('Hygiene Data'!E98))="","",OFFSET('Hygiene Data'!$E$13,0,10*ROW('Hygiene Data'!E98)))</f>
        <v/>
      </c>
      <c r="DU104" s="294" t="str">
        <f ca="true">+IF(OFFSET('Hygiene Data'!$F$11,0,10*ROW('Hygiene Data'!F98))="","",OFFSET('Hygiene Data'!$F$11,0,10*ROW('Hygiene Data'!F98)))</f>
        <v/>
      </c>
      <c r="DV104" s="294" t="str">
        <f ca="true">+IF(OFFSET('Hygiene Data'!$F$12,0,10*ROW('Hygiene Data'!F98))="","",OFFSET('Hygiene Data'!$F$12,0,10*ROW('Hygiene Data'!F98)))</f>
        <v/>
      </c>
      <c r="DW104" s="294" t="str">
        <f ca="true">+IF(OFFSET('Hygiene Data'!$F$13,0,10*ROW('Hygiene Data'!F98))="","",OFFSET('Hygiene Data'!$F$13,0,10*ROW('Hygiene Data'!F98)))</f>
        <v/>
      </c>
      <c r="DX104" s="294" t="str">
        <f ca="true">+IF(OFFSET('Hygiene Data'!$G$11,0,10*ROW('Hygiene Data'!G98))="","",OFFSET('Hygiene Data'!$G$11,0,10*ROW('Hygiene Data'!G98)))</f>
        <v/>
      </c>
      <c r="DY104" s="294" t="str">
        <f ca="true">+IF(OFFSET('Hygiene Data'!$G$12,0,10*ROW('Hygiene Data'!G98))="","",OFFSET('Hygiene Data'!$G$12,0,10*ROW('Hygiene Data'!G98)))</f>
        <v/>
      </c>
      <c r="DZ104" s="294" t="str">
        <f ca="true">+IF(OFFSET('Hygiene Data'!$G$13,0,10*ROW('Hygiene Data'!G98))="","",OFFSET('Hygiene Data'!$G$13,0,10*ROW('Hygiene Data'!G98)))</f>
        <v/>
      </c>
      <c r="EA104" s="294" t="str">
        <f ca="true">+IF(OFFSET('Hygiene Data'!$H$11,0,10*ROW('Hygiene Data'!H98))="","",OFFSET('Hygiene Data'!$H$11,0,10*ROW('Hygiene Data'!H98)))</f>
        <v/>
      </c>
      <c r="EB104" s="294" t="str">
        <f ca="true">+IF(OFFSET('Hygiene Data'!$H$12,0,10*ROW('Hygiene Data'!H98))="","",OFFSET('Hygiene Data'!$H$12,0,10*ROW('Hygiene Data'!H98)))</f>
        <v/>
      </c>
      <c r="EC104" s="294" t="str">
        <f ca="true">+IF(OFFSET('Hygiene Data'!$H$13,0,10*ROW('Hygiene Data'!H98))="","",OFFSET('Hygiene Data'!$H$13,0,10*ROW('Hygiene Data'!H98)))</f>
        <v/>
      </c>
      <c r="ED104" s="294" t="str">
        <f ca="true">+IF(OFFSET('Hygiene Data'!$I$11,0,10*ROW('Hygiene Data'!I98))="","",OFFSET('Hygiene Data'!$I$11,0,10*ROW('Hygiene Data'!I98)))</f>
        <v/>
      </c>
      <c r="EE104" s="294" t="str">
        <f ca="true">+IF(OFFSET('Hygiene Data'!$I$12,0,10*ROW('Hygiene Data'!I98))="","",OFFSET('Hygiene Data'!$I$12,0,10*ROW('Hygiene Data'!I98)))</f>
        <v/>
      </c>
      <c r="EF104" s="294"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50" t="str">
        <f t="shared" ca="true" si="1"/>
        <v/>
      </c>
      <c r="D105" s="98"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8"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8"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8"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8"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8"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8"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8"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8"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8"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8"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8"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8"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8"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8"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8"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8"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8"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9"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9"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9"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9"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9"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9"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9"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9"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9"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9"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9"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9"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9"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9"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9"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9"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9"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9"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9"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9"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9"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9"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9"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9"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9"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9"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9"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9"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9"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9"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0"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0"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0"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0"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0"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0"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0"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0"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0"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0"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0"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0"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0"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0"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0"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0"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0"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0"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4"/>
      <c r="BS105" s="294" t="str">
        <f ca="true">+IF(OFFSET('Water Data'!$D$27,0,10*ROW('Water Data'!D99))="","",OFFSET('Water Data'!$D$27,0,10*ROW('Water Data'!D99)))</f>
        <v/>
      </c>
      <c r="BT105" s="294" t="str">
        <f ca="true">+IF(OFFSET('Water Data'!$D$28,0,10*ROW('Water Data'!D99))="","",OFFSET('Water Data'!$D$28,0,10*ROW('Water Data'!D99)))</f>
        <v/>
      </c>
      <c r="BU105" s="294" t="str">
        <f ca="true">+IF(OFFSET('Water Data'!$D$29,0,10*ROW('Water Data'!D99))="","",OFFSET('Water Data'!$D$29,0,10*ROW('Water Data'!D99)))</f>
        <v/>
      </c>
      <c r="BV105" s="294" t="str">
        <f ca="true">+IF(OFFSET('Water Data'!$E$27,0,10*ROW('Water Data'!E99))="","",OFFSET('Water Data'!$E$27,0,10*ROW('Water Data'!E99)))</f>
        <v/>
      </c>
      <c r="BW105" s="294" t="str">
        <f ca="true">+IF(OFFSET('Water Data'!$E$28,0,10*ROW('Water Data'!E99))="","",OFFSET('Water Data'!$E$28,0,10*ROW('Water Data'!E99)))</f>
        <v/>
      </c>
      <c r="BX105" s="294" t="str">
        <f ca="true">+IF(OFFSET('Water Data'!$E$29,0,10*ROW('Water Data'!E99))="","",OFFSET('Water Data'!$E$29,0,10*ROW('Water Data'!E99)))</f>
        <v/>
      </c>
      <c r="BY105" s="294" t="str">
        <f ca="true">+IF(OFFSET('Water Data'!$F$27,0,10*ROW('Water Data'!F99))="","",OFFSET('Water Data'!$F$27,0,10*ROW('Water Data'!F99)))</f>
        <v/>
      </c>
      <c r="BZ105" s="294" t="str">
        <f ca="true">+IF(OFFSET('Water Data'!$F$28,0,10*ROW('Water Data'!F99))="","",OFFSET('Water Data'!$F$28,0,10*ROW('Water Data'!F99)))</f>
        <v/>
      </c>
      <c r="CA105" s="294" t="str">
        <f ca="true">+IF(OFFSET('Water Data'!$F$29,0,10*ROW('Water Data'!F99))="","",OFFSET('Water Data'!$F$29,0,10*ROW('Water Data'!F99)))</f>
        <v/>
      </c>
      <c r="CB105" s="294" t="str">
        <f ca="true">+IF(OFFSET('Water Data'!$G$27,0,10*ROW('Water Data'!G99))="","",OFFSET('Water Data'!$G$27,0,10*ROW('Water Data'!G99)))</f>
        <v/>
      </c>
      <c r="CC105" s="294" t="str">
        <f ca="true">+IF(OFFSET('Water Data'!$G$28,0,10*ROW('Water Data'!G99))="","",OFFSET('Water Data'!$G$28,0,10*ROW('Water Data'!G99)))</f>
        <v/>
      </c>
      <c r="CD105" s="294" t="str">
        <f ca="true">+IF(OFFSET('Water Data'!$G$29,0,10*ROW('Water Data'!G99))="","",OFFSET('Water Data'!$G$29,0,10*ROW('Water Data'!G99)))</f>
        <v/>
      </c>
      <c r="CE105" s="294" t="str">
        <f ca="true">+IF(OFFSET('Water Data'!$H$27,0,10*ROW('Water Data'!H99))="","",OFFSET('Water Data'!$H$27,0,10*ROW('Water Data'!H99)))</f>
        <v/>
      </c>
      <c r="CF105" s="294" t="str">
        <f ca="true">+IF(OFFSET('Water Data'!$H$28,0,10*ROW('Water Data'!H99))="","",OFFSET('Water Data'!$H$28,0,10*ROW('Water Data'!H99)))</f>
        <v/>
      </c>
      <c r="CG105" s="294" t="str">
        <f ca="true">+IF(OFFSET('Water Data'!$H$29,0,10*ROW('Water Data'!H99))="","",OFFSET('Water Data'!$H$29,0,10*ROW('Water Data'!H99)))</f>
        <v/>
      </c>
      <c r="CH105" s="294" t="str">
        <f ca="true">+IF(OFFSET('Water Data'!$I$27,0,10*ROW('Water Data'!I99))="","",OFFSET('Water Data'!$I$27,0,10*ROW('Water Data'!I99)))</f>
        <v/>
      </c>
      <c r="CI105" s="294" t="str">
        <f ca="true">+IF(OFFSET('Water Data'!$I$28,0,10*ROW('Water Data'!I99))="","",OFFSET('Water Data'!$I$28,0,10*ROW('Water Data'!I99)))</f>
        <v/>
      </c>
      <c r="CJ105" s="294" t="str">
        <f ca="true">+IF(OFFSET('Water Data'!$I$29,0,10*ROW('Water Data'!I99))="","",OFFSET('Water Data'!$I$29,0,10*ROW('Water Data'!I99)))</f>
        <v/>
      </c>
      <c r="CK105" s="294" t="str">
        <f ca="true">+IF(OFFSET('Sanitation Data'!$D$28,0,10*ROW('Sanitation Data'!D99))="","",OFFSET('Sanitation Data'!$D$28,0,10*ROW('Sanitation Data'!D99)))</f>
        <v/>
      </c>
      <c r="CL105" s="294" t="str">
        <f ca="true">+IF(OFFSET('Sanitation Data'!$D$29,0,10*ROW('Sanitation Data'!D99))="","",OFFSET('Sanitation Data'!$D$29,0,10*ROW('Sanitation Data'!D99)))</f>
        <v/>
      </c>
      <c r="CM105" s="294" t="str">
        <f ca="true">+IF(OFFSET('Sanitation Data'!$D$30,0,10*ROW('Sanitation Data'!D99))="","",OFFSET('Sanitation Data'!$D$30,0,10*ROW('Sanitation Data'!D99)))</f>
        <v/>
      </c>
      <c r="CN105" s="294" t="str">
        <f ca="true">+IF(OFFSET('Sanitation Data'!$D$31,0,10*ROW('Sanitation Data'!D99))="","",OFFSET('Sanitation Data'!$D$31,0,10*ROW('Sanitation Data'!D99)))</f>
        <v/>
      </c>
      <c r="CO105" s="294" t="str">
        <f ca="true">+IF(OFFSET('Sanitation Data'!$D$32,0,10*ROW('Sanitation Data'!D99))="","",OFFSET('Sanitation Data'!$D$32,0,10*ROW('Sanitation Data'!D99)))</f>
        <v/>
      </c>
      <c r="CP105" s="294" t="str">
        <f ca="true">+IF(OFFSET('Sanitation Data'!$E$28,0,10*ROW('Sanitation Data'!E99))="","",OFFSET('Sanitation Data'!$E$28,0,10*ROW('Sanitation Data'!E99)))</f>
        <v/>
      </c>
      <c r="CQ105" s="294" t="str">
        <f ca="true">+IF(OFFSET('Sanitation Data'!$E$29,0,10*ROW('Sanitation Data'!E99))="","",OFFSET('Sanitation Data'!$E$29,0,10*ROW('Sanitation Data'!E99)))</f>
        <v/>
      </c>
      <c r="CR105" s="294" t="str">
        <f ca="true">+IF(OFFSET('Sanitation Data'!$E$30,0,10*ROW('Sanitation Data'!E99))="","",OFFSET('Sanitation Data'!$E$30,0,10*ROW('Sanitation Data'!E99)))</f>
        <v/>
      </c>
      <c r="CS105" s="294" t="str">
        <f ca="true">+IF(OFFSET('Sanitation Data'!$E$31,0,10*ROW('Sanitation Data'!E99))="","",OFFSET('Sanitation Data'!$E$31,0,10*ROW('Sanitation Data'!E99)))</f>
        <v/>
      </c>
      <c r="CT105" s="294" t="str">
        <f ca="true">+IF(OFFSET('Sanitation Data'!$E$32,0,10*ROW('Sanitation Data'!E99))="","",OFFSET('Sanitation Data'!$E$32,0,10*ROW('Sanitation Data'!E99)))</f>
        <v/>
      </c>
      <c r="CU105" s="294" t="str">
        <f ca="true">+IF(OFFSET('Sanitation Data'!$F$28,0,10*ROW('Sanitation Data'!F99))="","",OFFSET('Sanitation Data'!$F$28,0,10*ROW('Sanitation Data'!F99)))</f>
        <v/>
      </c>
      <c r="CV105" s="294" t="str">
        <f ca="true">+IF(OFFSET('Sanitation Data'!$F$29,0,10*ROW('Sanitation Data'!F99))="","",OFFSET('Sanitation Data'!$F$29,0,10*ROW('Sanitation Data'!F99)))</f>
        <v/>
      </c>
      <c r="CW105" s="294" t="str">
        <f ca="true">+IF(OFFSET('Sanitation Data'!$F$30,0,10*ROW('Sanitation Data'!F99))="","",OFFSET('Sanitation Data'!$F$30,0,10*ROW('Sanitation Data'!F99)))</f>
        <v/>
      </c>
      <c r="CX105" s="294" t="str">
        <f ca="true">+IF(OFFSET('Sanitation Data'!$F$31,0,10*ROW('Sanitation Data'!F99))="","",OFFSET('Sanitation Data'!$F$31,0,10*ROW('Sanitation Data'!F99)))</f>
        <v/>
      </c>
      <c r="CY105" s="294" t="str">
        <f ca="true">+IF(OFFSET('Sanitation Data'!$F$32,0,10*ROW('Sanitation Data'!F99))="","",OFFSET('Sanitation Data'!$F$32,0,10*ROW('Sanitation Data'!F99)))</f>
        <v/>
      </c>
      <c r="CZ105" s="294" t="str">
        <f ca="true">+IF(OFFSET('Sanitation Data'!$G$28,0,10*ROW('Sanitation Data'!G99))="","",OFFSET('Sanitation Data'!$G$28,0,10*ROW('Sanitation Data'!G99)))</f>
        <v/>
      </c>
      <c r="DA105" s="294" t="str">
        <f ca="true">+IF(OFFSET('Sanitation Data'!$G$29,0,10*ROW('Sanitation Data'!G99))="","",OFFSET('Sanitation Data'!$G$29,0,10*ROW('Sanitation Data'!G99)))</f>
        <v/>
      </c>
      <c r="DB105" s="294" t="str">
        <f ca="true">+IF(OFFSET('Sanitation Data'!$G$30,0,10*ROW('Sanitation Data'!G99))="","",OFFSET('Sanitation Data'!$G$30,0,10*ROW('Sanitation Data'!G99)))</f>
        <v/>
      </c>
      <c r="DC105" s="294" t="str">
        <f ca="true">+IF(OFFSET('Sanitation Data'!$G$31,0,10*ROW('Sanitation Data'!G99))="","",OFFSET('Sanitation Data'!$G$31,0,10*ROW('Sanitation Data'!G99)))</f>
        <v/>
      </c>
      <c r="DD105" s="294" t="str">
        <f ca="true">+IF(OFFSET('Sanitation Data'!$G$32,0,10*ROW('Sanitation Data'!G99))="","",OFFSET('Sanitation Data'!$G$32,0,10*ROW('Sanitation Data'!G99)))</f>
        <v/>
      </c>
      <c r="DE105" s="294" t="str">
        <f ca="true">+IF(OFFSET('Sanitation Data'!$H$28,0,10*ROW('Sanitation Data'!H99))="","",OFFSET('Sanitation Data'!$H$28,0,10*ROW('Sanitation Data'!H99)))</f>
        <v/>
      </c>
      <c r="DF105" s="294" t="str">
        <f ca="true">+IF(OFFSET('Sanitation Data'!$H$29,0,10*ROW('Sanitation Data'!H99))="","",OFFSET('Sanitation Data'!$H$29,0,10*ROW('Sanitation Data'!H99)))</f>
        <v/>
      </c>
      <c r="DG105" s="294" t="str">
        <f ca="true">+IF(OFFSET('Sanitation Data'!$H$30,0,10*ROW('Sanitation Data'!H99))="","",OFFSET('Sanitation Data'!$H$30,0,10*ROW('Sanitation Data'!H99)))</f>
        <v/>
      </c>
      <c r="DH105" s="294" t="str">
        <f ca="true">+IF(OFFSET('Sanitation Data'!$H$31,0,10*ROW('Sanitation Data'!H99))="","",OFFSET('Sanitation Data'!$H$31,0,10*ROW('Sanitation Data'!H99)))</f>
        <v/>
      </c>
      <c r="DI105" s="294" t="str">
        <f ca="true">+IF(OFFSET('Sanitation Data'!$H$32,0,10*ROW('Sanitation Data'!H99))="","",OFFSET('Sanitation Data'!$H$32,0,10*ROW('Sanitation Data'!H99)))</f>
        <v/>
      </c>
      <c r="DJ105" s="294" t="str">
        <f ca="true">+IF(OFFSET('Sanitation Data'!$I$28,0,10*ROW('Sanitation Data'!I99))="","",OFFSET('Sanitation Data'!$I$28,0,10*ROW('Sanitation Data'!I99)))</f>
        <v/>
      </c>
      <c r="DK105" s="294" t="str">
        <f ca="true">+IF(OFFSET('Sanitation Data'!$I$29,0,10*ROW('Sanitation Data'!I99))="","",OFFSET('Sanitation Data'!$I$29,0,10*ROW('Sanitation Data'!I99)))</f>
        <v/>
      </c>
      <c r="DL105" s="294" t="str">
        <f ca="true">+IF(OFFSET('Sanitation Data'!$I$30,0,10*ROW('Sanitation Data'!I99))="","",OFFSET('Sanitation Data'!$I$30,0,10*ROW('Sanitation Data'!I99)))</f>
        <v/>
      </c>
      <c r="DM105" s="294" t="str">
        <f ca="true">+IF(OFFSET('Sanitation Data'!$I$31,0,10*ROW('Sanitation Data'!I99))="","",OFFSET('Sanitation Data'!$I$31,0,10*ROW('Sanitation Data'!I99)))</f>
        <v/>
      </c>
      <c r="DN105" s="294" t="str">
        <f ca="true">+IF(OFFSET('Sanitation Data'!$I$32,0,10*ROW('Sanitation Data'!I99))="","",OFFSET('Sanitation Data'!$I$32,0,10*ROW('Sanitation Data'!I99)))</f>
        <v/>
      </c>
      <c r="DO105" s="294" t="str">
        <f ca="true">+IF(OFFSET('Hygiene Data'!$D$11,0,10*ROW('Hygiene Data'!D99))="","",OFFSET('Hygiene Data'!$D$11,0,10*ROW('Hygiene Data'!D99)))</f>
        <v/>
      </c>
      <c r="DP105" s="294" t="str">
        <f ca="true">+IF(OFFSET('Hygiene Data'!$D$12,0,10*ROW('Hygiene Data'!D99))="","",OFFSET('Hygiene Data'!$D$12,0,10*ROW('Hygiene Data'!D99)))</f>
        <v/>
      </c>
      <c r="DQ105" s="294" t="str">
        <f ca="true">+IF(OFFSET('Hygiene Data'!$D$13,0,10*ROW('Hygiene Data'!D99))="","",OFFSET('Hygiene Data'!$D$13,0,10*ROW('Hygiene Data'!D99)))</f>
        <v/>
      </c>
      <c r="DR105" s="294" t="str">
        <f ca="true">+IF(OFFSET('Hygiene Data'!$E$11,0,10*ROW('Hygiene Data'!E99))="","",OFFSET('Hygiene Data'!$E$11,0,10*ROW('Hygiene Data'!E99)))</f>
        <v/>
      </c>
      <c r="DS105" s="294" t="str">
        <f ca="true">+IF(OFFSET('Hygiene Data'!$E$12,0,10*ROW('Hygiene Data'!E99))="","",OFFSET('Hygiene Data'!$E$12,0,10*ROW('Hygiene Data'!E99)))</f>
        <v/>
      </c>
      <c r="DT105" s="294" t="str">
        <f ca="true">+IF(OFFSET('Hygiene Data'!$E$13,0,10*ROW('Hygiene Data'!E99))="","",OFFSET('Hygiene Data'!$E$13,0,10*ROW('Hygiene Data'!E99)))</f>
        <v/>
      </c>
      <c r="DU105" s="294" t="str">
        <f ca="true">+IF(OFFSET('Hygiene Data'!$F$11,0,10*ROW('Hygiene Data'!F99))="","",OFFSET('Hygiene Data'!$F$11,0,10*ROW('Hygiene Data'!F99)))</f>
        <v/>
      </c>
      <c r="DV105" s="294" t="str">
        <f ca="true">+IF(OFFSET('Hygiene Data'!$F$12,0,10*ROW('Hygiene Data'!F99))="","",OFFSET('Hygiene Data'!$F$12,0,10*ROW('Hygiene Data'!F99)))</f>
        <v/>
      </c>
      <c r="DW105" s="294" t="str">
        <f ca="true">+IF(OFFSET('Hygiene Data'!$F$13,0,10*ROW('Hygiene Data'!F99))="","",OFFSET('Hygiene Data'!$F$13,0,10*ROW('Hygiene Data'!F99)))</f>
        <v/>
      </c>
      <c r="DX105" s="294" t="str">
        <f ca="true">+IF(OFFSET('Hygiene Data'!$G$11,0,10*ROW('Hygiene Data'!G99))="","",OFFSET('Hygiene Data'!$G$11,0,10*ROW('Hygiene Data'!G99)))</f>
        <v/>
      </c>
      <c r="DY105" s="294" t="str">
        <f ca="true">+IF(OFFSET('Hygiene Data'!$G$12,0,10*ROW('Hygiene Data'!G99))="","",OFFSET('Hygiene Data'!$G$12,0,10*ROW('Hygiene Data'!G99)))</f>
        <v/>
      </c>
      <c r="DZ105" s="294" t="str">
        <f ca="true">+IF(OFFSET('Hygiene Data'!$G$13,0,10*ROW('Hygiene Data'!G99))="","",OFFSET('Hygiene Data'!$G$13,0,10*ROW('Hygiene Data'!G99)))</f>
        <v/>
      </c>
      <c r="EA105" s="294" t="str">
        <f ca="true">+IF(OFFSET('Hygiene Data'!$H$11,0,10*ROW('Hygiene Data'!H99))="","",OFFSET('Hygiene Data'!$H$11,0,10*ROW('Hygiene Data'!H99)))</f>
        <v/>
      </c>
      <c r="EB105" s="294" t="str">
        <f ca="true">+IF(OFFSET('Hygiene Data'!$H$12,0,10*ROW('Hygiene Data'!H99))="","",OFFSET('Hygiene Data'!$H$12,0,10*ROW('Hygiene Data'!H99)))</f>
        <v/>
      </c>
      <c r="EC105" s="294" t="str">
        <f ca="true">+IF(OFFSET('Hygiene Data'!$H$13,0,10*ROW('Hygiene Data'!H99))="","",OFFSET('Hygiene Data'!$H$13,0,10*ROW('Hygiene Data'!H99)))</f>
        <v/>
      </c>
      <c r="ED105" s="294" t="str">
        <f ca="true">+IF(OFFSET('Hygiene Data'!$I$11,0,10*ROW('Hygiene Data'!I99))="","",OFFSET('Hygiene Data'!$I$11,0,10*ROW('Hygiene Data'!I99)))</f>
        <v/>
      </c>
      <c r="EE105" s="294" t="str">
        <f ca="true">+IF(OFFSET('Hygiene Data'!$I$12,0,10*ROW('Hygiene Data'!I99))="","",OFFSET('Hygiene Data'!$I$12,0,10*ROW('Hygiene Data'!I99)))</f>
        <v/>
      </c>
      <c r="EF105" s="294"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50" t="str">
        <f t="shared" ca="true" si="1"/>
        <v/>
      </c>
      <c r="D106" s="98"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8"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8"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8"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8"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8"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8"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8"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8"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8"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8"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8"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8"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8"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8"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8"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8"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8"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9"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9"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9"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9"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9"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9"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9"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9"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9"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9"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9"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9"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9"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9"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9"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9"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9"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9"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9"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9"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9"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9"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9"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9"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9"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9"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9"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9"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9"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9"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0"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0"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0"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0"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0"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0"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0"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0"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0"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0"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0"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0"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0"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0"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0"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0"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0"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0"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4"/>
      <c r="BS106" s="294" t="str">
        <f ca="true">+IF(OFFSET('Water Data'!$D$27,0,10*ROW('Water Data'!D100))="","",OFFSET('Water Data'!$D$27,0,10*ROW('Water Data'!D100)))</f>
        <v/>
      </c>
      <c r="BT106" s="294" t="str">
        <f ca="true">+IF(OFFSET('Water Data'!$D$28,0,10*ROW('Water Data'!D100))="","",OFFSET('Water Data'!$D$28,0,10*ROW('Water Data'!D100)))</f>
        <v/>
      </c>
      <c r="BU106" s="294" t="str">
        <f ca="true">+IF(OFFSET('Water Data'!$D$29,0,10*ROW('Water Data'!D100))="","",OFFSET('Water Data'!$D$29,0,10*ROW('Water Data'!D100)))</f>
        <v/>
      </c>
      <c r="BV106" s="294" t="str">
        <f ca="true">+IF(OFFSET('Water Data'!$E$27,0,10*ROW('Water Data'!E100))="","",OFFSET('Water Data'!$E$27,0,10*ROW('Water Data'!E100)))</f>
        <v/>
      </c>
      <c r="BW106" s="294" t="str">
        <f ca="true">+IF(OFFSET('Water Data'!$E$28,0,10*ROW('Water Data'!E100))="","",OFFSET('Water Data'!$E$28,0,10*ROW('Water Data'!E100)))</f>
        <v/>
      </c>
      <c r="BX106" s="294" t="str">
        <f ca="true">+IF(OFFSET('Water Data'!$E$29,0,10*ROW('Water Data'!E100))="","",OFFSET('Water Data'!$E$29,0,10*ROW('Water Data'!E100)))</f>
        <v/>
      </c>
      <c r="BY106" s="294" t="str">
        <f ca="true">+IF(OFFSET('Water Data'!$F$27,0,10*ROW('Water Data'!F100))="","",OFFSET('Water Data'!$F$27,0,10*ROW('Water Data'!F100)))</f>
        <v/>
      </c>
      <c r="BZ106" s="294" t="str">
        <f ca="true">+IF(OFFSET('Water Data'!$F$28,0,10*ROW('Water Data'!F100))="","",OFFSET('Water Data'!$F$28,0,10*ROW('Water Data'!F100)))</f>
        <v/>
      </c>
      <c r="CA106" s="294" t="str">
        <f ca="true">+IF(OFFSET('Water Data'!$F$29,0,10*ROW('Water Data'!F100))="","",OFFSET('Water Data'!$F$29,0,10*ROW('Water Data'!F100)))</f>
        <v/>
      </c>
      <c r="CB106" s="294" t="str">
        <f ca="true">+IF(OFFSET('Water Data'!$G$27,0,10*ROW('Water Data'!G100))="","",OFFSET('Water Data'!$G$27,0,10*ROW('Water Data'!G100)))</f>
        <v/>
      </c>
      <c r="CC106" s="294" t="str">
        <f ca="true">+IF(OFFSET('Water Data'!$G$28,0,10*ROW('Water Data'!G100))="","",OFFSET('Water Data'!$G$28,0,10*ROW('Water Data'!G100)))</f>
        <v/>
      </c>
      <c r="CD106" s="294" t="str">
        <f ca="true">+IF(OFFSET('Water Data'!$G$29,0,10*ROW('Water Data'!G100))="","",OFFSET('Water Data'!$G$29,0,10*ROW('Water Data'!G100)))</f>
        <v/>
      </c>
      <c r="CE106" s="294" t="str">
        <f ca="true">+IF(OFFSET('Water Data'!$H$27,0,10*ROW('Water Data'!H100))="","",OFFSET('Water Data'!$H$27,0,10*ROW('Water Data'!H100)))</f>
        <v/>
      </c>
      <c r="CF106" s="294" t="str">
        <f ca="true">+IF(OFFSET('Water Data'!$H$28,0,10*ROW('Water Data'!H100))="","",OFFSET('Water Data'!$H$28,0,10*ROW('Water Data'!H100)))</f>
        <v/>
      </c>
      <c r="CG106" s="294" t="str">
        <f ca="true">+IF(OFFSET('Water Data'!$H$29,0,10*ROW('Water Data'!H100))="","",OFFSET('Water Data'!$H$29,0,10*ROW('Water Data'!H100)))</f>
        <v/>
      </c>
      <c r="CH106" s="294" t="str">
        <f ca="true">+IF(OFFSET('Water Data'!$I$27,0,10*ROW('Water Data'!I100))="","",OFFSET('Water Data'!$I$27,0,10*ROW('Water Data'!I100)))</f>
        <v/>
      </c>
      <c r="CI106" s="294" t="str">
        <f ca="true">+IF(OFFSET('Water Data'!$I$28,0,10*ROW('Water Data'!I100))="","",OFFSET('Water Data'!$I$28,0,10*ROW('Water Data'!I100)))</f>
        <v/>
      </c>
      <c r="CJ106" s="294" t="str">
        <f ca="true">+IF(OFFSET('Water Data'!$I$29,0,10*ROW('Water Data'!I100))="","",OFFSET('Water Data'!$I$29,0,10*ROW('Water Data'!I100)))</f>
        <v/>
      </c>
      <c r="CK106" s="294" t="str">
        <f ca="true">+IF(OFFSET('Sanitation Data'!$D$28,0,10*ROW('Sanitation Data'!D100))="","",OFFSET('Sanitation Data'!$D$28,0,10*ROW('Sanitation Data'!D100)))</f>
        <v/>
      </c>
      <c r="CL106" s="294" t="str">
        <f ca="true">+IF(OFFSET('Sanitation Data'!$D$29,0,10*ROW('Sanitation Data'!D100))="","",OFFSET('Sanitation Data'!$D$29,0,10*ROW('Sanitation Data'!D100)))</f>
        <v/>
      </c>
      <c r="CM106" s="294" t="str">
        <f ca="true">+IF(OFFSET('Sanitation Data'!$D$30,0,10*ROW('Sanitation Data'!D100))="","",OFFSET('Sanitation Data'!$D$30,0,10*ROW('Sanitation Data'!D100)))</f>
        <v/>
      </c>
      <c r="CN106" s="294" t="str">
        <f ca="true">+IF(OFFSET('Sanitation Data'!$D$31,0,10*ROW('Sanitation Data'!D100))="","",OFFSET('Sanitation Data'!$D$31,0,10*ROW('Sanitation Data'!D100)))</f>
        <v/>
      </c>
      <c r="CO106" s="294" t="str">
        <f ca="true">+IF(OFFSET('Sanitation Data'!$D$32,0,10*ROW('Sanitation Data'!D100))="","",OFFSET('Sanitation Data'!$D$32,0,10*ROW('Sanitation Data'!D100)))</f>
        <v/>
      </c>
      <c r="CP106" s="294" t="str">
        <f ca="true">+IF(OFFSET('Sanitation Data'!$E$28,0,10*ROW('Sanitation Data'!E100))="","",OFFSET('Sanitation Data'!$E$28,0,10*ROW('Sanitation Data'!E100)))</f>
        <v/>
      </c>
      <c r="CQ106" s="294" t="str">
        <f ca="true">+IF(OFFSET('Sanitation Data'!$E$29,0,10*ROW('Sanitation Data'!E100))="","",OFFSET('Sanitation Data'!$E$29,0,10*ROW('Sanitation Data'!E100)))</f>
        <v/>
      </c>
      <c r="CR106" s="294" t="str">
        <f ca="true">+IF(OFFSET('Sanitation Data'!$E$30,0,10*ROW('Sanitation Data'!E100))="","",OFFSET('Sanitation Data'!$E$30,0,10*ROW('Sanitation Data'!E100)))</f>
        <v/>
      </c>
      <c r="CS106" s="294" t="str">
        <f ca="true">+IF(OFFSET('Sanitation Data'!$E$31,0,10*ROW('Sanitation Data'!E100))="","",OFFSET('Sanitation Data'!$E$31,0,10*ROW('Sanitation Data'!E100)))</f>
        <v/>
      </c>
      <c r="CT106" s="294" t="str">
        <f ca="true">+IF(OFFSET('Sanitation Data'!$E$32,0,10*ROW('Sanitation Data'!E100))="","",OFFSET('Sanitation Data'!$E$32,0,10*ROW('Sanitation Data'!E100)))</f>
        <v/>
      </c>
      <c r="CU106" s="294" t="str">
        <f ca="true">+IF(OFFSET('Sanitation Data'!$F$28,0,10*ROW('Sanitation Data'!F100))="","",OFFSET('Sanitation Data'!$F$28,0,10*ROW('Sanitation Data'!F100)))</f>
        <v/>
      </c>
      <c r="CV106" s="294" t="str">
        <f ca="true">+IF(OFFSET('Sanitation Data'!$F$29,0,10*ROW('Sanitation Data'!F100))="","",OFFSET('Sanitation Data'!$F$29,0,10*ROW('Sanitation Data'!F100)))</f>
        <v/>
      </c>
      <c r="CW106" s="294" t="str">
        <f ca="true">+IF(OFFSET('Sanitation Data'!$F$30,0,10*ROW('Sanitation Data'!F100))="","",OFFSET('Sanitation Data'!$F$30,0,10*ROW('Sanitation Data'!F100)))</f>
        <v/>
      </c>
      <c r="CX106" s="294" t="str">
        <f ca="true">+IF(OFFSET('Sanitation Data'!$F$31,0,10*ROW('Sanitation Data'!F100))="","",OFFSET('Sanitation Data'!$F$31,0,10*ROW('Sanitation Data'!F100)))</f>
        <v/>
      </c>
      <c r="CY106" s="294" t="str">
        <f ca="true">+IF(OFFSET('Sanitation Data'!$F$32,0,10*ROW('Sanitation Data'!F100))="","",OFFSET('Sanitation Data'!$F$32,0,10*ROW('Sanitation Data'!F100)))</f>
        <v/>
      </c>
      <c r="CZ106" s="294" t="str">
        <f ca="true">+IF(OFFSET('Sanitation Data'!$G$28,0,10*ROW('Sanitation Data'!G100))="","",OFFSET('Sanitation Data'!$G$28,0,10*ROW('Sanitation Data'!G100)))</f>
        <v/>
      </c>
      <c r="DA106" s="294" t="str">
        <f ca="true">+IF(OFFSET('Sanitation Data'!$G$29,0,10*ROW('Sanitation Data'!G100))="","",OFFSET('Sanitation Data'!$G$29,0,10*ROW('Sanitation Data'!G100)))</f>
        <v/>
      </c>
      <c r="DB106" s="294" t="str">
        <f ca="true">+IF(OFFSET('Sanitation Data'!$G$30,0,10*ROW('Sanitation Data'!G100))="","",OFFSET('Sanitation Data'!$G$30,0,10*ROW('Sanitation Data'!G100)))</f>
        <v/>
      </c>
      <c r="DC106" s="294" t="str">
        <f ca="true">+IF(OFFSET('Sanitation Data'!$G$31,0,10*ROW('Sanitation Data'!G100))="","",OFFSET('Sanitation Data'!$G$31,0,10*ROW('Sanitation Data'!G100)))</f>
        <v/>
      </c>
      <c r="DD106" s="294" t="str">
        <f ca="true">+IF(OFFSET('Sanitation Data'!$G$32,0,10*ROW('Sanitation Data'!G100))="","",OFFSET('Sanitation Data'!$G$32,0,10*ROW('Sanitation Data'!G100)))</f>
        <v/>
      </c>
      <c r="DE106" s="294" t="str">
        <f ca="true">+IF(OFFSET('Sanitation Data'!$H$28,0,10*ROW('Sanitation Data'!H100))="","",OFFSET('Sanitation Data'!$H$28,0,10*ROW('Sanitation Data'!H100)))</f>
        <v/>
      </c>
      <c r="DF106" s="294" t="str">
        <f ca="true">+IF(OFFSET('Sanitation Data'!$H$29,0,10*ROW('Sanitation Data'!H100))="","",OFFSET('Sanitation Data'!$H$29,0,10*ROW('Sanitation Data'!H100)))</f>
        <v/>
      </c>
      <c r="DG106" s="294" t="str">
        <f ca="true">+IF(OFFSET('Sanitation Data'!$H$30,0,10*ROW('Sanitation Data'!H100))="","",OFFSET('Sanitation Data'!$H$30,0,10*ROW('Sanitation Data'!H100)))</f>
        <v/>
      </c>
      <c r="DH106" s="294" t="str">
        <f ca="true">+IF(OFFSET('Sanitation Data'!$H$31,0,10*ROW('Sanitation Data'!H100))="","",OFFSET('Sanitation Data'!$H$31,0,10*ROW('Sanitation Data'!H100)))</f>
        <v/>
      </c>
      <c r="DI106" s="294" t="str">
        <f ca="true">+IF(OFFSET('Sanitation Data'!$H$32,0,10*ROW('Sanitation Data'!H100))="","",OFFSET('Sanitation Data'!$H$32,0,10*ROW('Sanitation Data'!H100)))</f>
        <v/>
      </c>
      <c r="DJ106" s="294" t="str">
        <f ca="true">+IF(OFFSET('Sanitation Data'!$I$28,0,10*ROW('Sanitation Data'!I100))="","",OFFSET('Sanitation Data'!$I$28,0,10*ROW('Sanitation Data'!I100)))</f>
        <v/>
      </c>
      <c r="DK106" s="294" t="str">
        <f ca="true">+IF(OFFSET('Sanitation Data'!$I$29,0,10*ROW('Sanitation Data'!I100))="","",OFFSET('Sanitation Data'!$I$29,0,10*ROW('Sanitation Data'!I100)))</f>
        <v/>
      </c>
      <c r="DL106" s="294" t="str">
        <f ca="true">+IF(OFFSET('Sanitation Data'!$I$30,0,10*ROW('Sanitation Data'!I100))="","",OFFSET('Sanitation Data'!$I$30,0,10*ROW('Sanitation Data'!I100)))</f>
        <v/>
      </c>
      <c r="DM106" s="294" t="str">
        <f ca="true">+IF(OFFSET('Sanitation Data'!$I$31,0,10*ROW('Sanitation Data'!I100))="","",OFFSET('Sanitation Data'!$I$31,0,10*ROW('Sanitation Data'!I100)))</f>
        <v/>
      </c>
      <c r="DN106" s="294" t="str">
        <f ca="true">+IF(OFFSET('Sanitation Data'!$I$32,0,10*ROW('Sanitation Data'!I100))="","",OFFSET('Sanitation Data'!$I$32,0,10*ROW('Sanitation Data'!I100)))</f>
        <v/>
      </c>
      <c r="DO106" s="294" t="str">
        <f ca="true">+IF(OFFSET('Hygiene Data'!$D$11,0,10*ROW('Hygiene Data'!D100))="","",OFFSET('Hygiene Data'!$D$11,0,10*ROW('Hygiene Data'!D100)))</f>
        <v/>
      </c>
      <c r="DP106" s="294" t="str">
        <f ca="true">+IF(OFFSET('Hygiene Data'!$D$12,0,10*ROW('Hygiene Data'!D100))="","",OFFSET('Hygiene Data'!$D$12,0,10*ROW('Hygiene Data'!D100)))</f>
        <v/>
      </c>
      <c r="DQ106" s="294" t="str">
        <f ca="true">+IF(OFFSET('Hygiene Data'!$D$13,0,10*ROW('Hygiene Data'!D100))="","",OFFSET('Hygiene Data'!$D$13,0,10*ROW('Hygiene Data'!D100)))</f>
        <v/>
      </c>
      <c r="DR106" s="294" t="str">
        <f ca="true">+IF(OFFSET('Hygiene Data'!$E$11,0,10*ROW('Hygiene Data'!E100))="","",OFFSET('Hygiene Data'!$E$11,0,10*ROW('Hygiene Data'!E100)))</f>
        <v/>
      </c>
      <c r="DS106" s="294" t="str">
        <f ca="true">+IF(OFFSET('Hygiene Data'!$E$12,0,10*ROW('Hygiene Data'!E100))="","",OFFSET('Hygiene Data'!$E$12,0,10*ROW('Hygiene Data'!E100)))</f>
        <v/>
      </c>
      <c r="DT106" s="294" t="str">
        <f ca="true">+IF(OFFSET('Hygiene Data'!$E$13,0,10*ROW('Hygiene Data'!E100))="","",OFFSET('Hygiene Data'!$E$13,0,10*ROW('Hygiene Data'!E100)))</f>
        <v/>
      </c>
      <c r="DU106" s="294" t="str">
        <f ca="true">+IF(OFFSET('Hygiene Data'!$F$11,0,10*ROW('Hygiene Data'!F100))="","",OFFSET('Hygiene Data'!$F$11,0,10*ROW('Hygiene Data'!F100)))</f>
        <v/>
      </c>
      <c r="DV106" s="294" t="str">
        <f ca="true">+IF(OFFSET('Hygiene Data'!$F$12,0,10*ROW('Hygiene Data'!F100))="","",OFFSET('Hygiene Data'!$F$12,0,10*ROW('Hygiene Data'!F100)))</f>
        <v/>
      </c>
      <c r="DW106" s="294" t="str">
        <f ca="true">+IF(OFFSET('Hygiene Data'!$F$13,0,10*ROW('Hygiene Data'!F100))="","",OFFSET('Hygiene Data'!$F$13,0,10*ROW('Hygiene Data'!F100)))</f>
        <v/>
      </c>
      <c r="DX106" s="294" t="str">
        <f ca="true">+IF(OFFSET('Hygiene Data'!$G$11,0,10*ROW('Hygiene Data'!G100))="","",OFFSET('Hygiene Data'!$G$11,0,10*ROW('Hygiene Data'!G100)))</f>
        <v/>
      </c>
      <c r="DY106" s="294" t="str">
        <f ca="true">+IF(OFFSET('Hygiene Data'!$G$12,0,10*ROW('Hygiene Data'!G100))="","",OFFSET('Hygiene Data'!$G$12,0,10*ROW('Hygiene Data'!G100)))</f>
        <v/>
      </c>
      <c r="DZ106" s="294" t="str">
        <f ca="true">+IF(OFFSET('Hygiene Data'!$G$13,0,10*ROW('Hygiene Data'!G100))="","",OFFSET('Hygiene Data'!$G$13,0,10*ROW('Hygiene Data'!G100)))</f>
        <v/>
      </c>
      <c r="EA106" s="294" t="str">
        <f ca="true">+IF(OFFSET('Hygiene Data'!$H$11,0,10*ROW('Hygiene Data'!H100))="","",OFFSET('Hygiene Data'!$H$11,0,10*ROW('Hygiene Data'!H100)))</f>
        <v/>
      </c>
      <c r="EB106" s="294" t="str">
        <f ca="true">+IF(OFFSET('Hygiene Data'!$H$12,0,10*ROW('Hygiene Data'!H100))="","",OFFSET('Hygiene Data'!$H$12,0,10*ROW('Hygiene Data'!H100)))</f>
        <v/>
      </c>
      <c r="EC106" s="294" t="str">
        <f ca="true">+IF(OFFSET('Hygiene Data'!$H$13,0,10*ROW('Hygiene Data'!H100))="","",OFFSET('Hygiene Data'!$H$13,0,10*ROW('Hygiene Data'!H100)))</f>
        <v/>
      </c>
      <c r="ED106" s="294" t="str">
        <f ca="true">+IF(OFFSET('Hygiene Data'!$I$11,0,10*ROW('Hygiene Data'!I100))="","",OFFSET('Hygiene Data'!$I$11,0,10*ROW('Hygiene Data'!I100)))</f>
        <v/>
      </c>
      <c r="EE106" s="294" t="str">
        <f ca="true">+IF(OFFSET('Hygiene Data'!$I$12,0,10*ROW('Hygiene Data'!I100))="","",OFFSET('Hygiene Data'!$I$12,0,10*ROW('Hygiene Data'!I100)))</f>
        <v/>
      </c>
      <c r="EF106" s="294"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50" t="str">
        <f t="shared" ca="true" si="1"/>
        <v/>
      </c>
      <c r="D107" s="98"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8"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8"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8"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8"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8"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8"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8"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8"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8"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8"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8"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8"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8"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8"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8"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8"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8"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9"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9"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9"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9"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9"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9"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9"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9"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9"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9"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9"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9"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9"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9"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9"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9"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9"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9"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9"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9"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9"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9"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9"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9"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9"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9"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9"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9"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9"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9"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0"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0"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0"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0"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0"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0"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0"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0"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0"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0"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0"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0"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0"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0"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0"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0"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0"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0"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4"/>
      <c r="BS107" s="294" t="str">
        <f ca="true">+IF(OFFSET('Water Data'!$D$27,0,10*ROW('Water Data'!D101))="","",OFFSET('Water Data'!$D$27,0,10*ROW('Water Data'!D101)))</f>
        <v/>
      </c>
      <c r="BT107" s="294" t="str">
        <f ca="true">+IF(OFFSET('Water Data'!$D$28,0,10*ROW('Water Data'!D101))="","",OFFSET('Water Data'!$D$28,0,10*ROW('Water Data'!D101)))</f>
        <v/>
      </c>
      <c r="BU107" s="294" t="str">
        <f ca="true">+IF(OFFSET('Water Data'!$D$29,0,10*ROW('Water Data'!D101))="","",OFFSET('Water Data'!$D$29,0,10*ROW('Water Data'!D101)))</f>
        <v/>
      </c>
      <c r="BV107" s="294" t="str">
        <f ca="true">+IF(OFFSET('Water Data'!$E$27,0,10*ROW('Water Data'!E101))="","",OFFSET('Water Data'!$E$27,0,10*ROW('Water Data'!E101)))</f>
        <v/>
      </c>
      <c r="BW107" s="294" t="str">
        <f ca="true">+IF(OFFSET('Water Data'!$E$28,0,10*ROW('Water Data'!E101))="","",OFFSET('Water Data'!$E$28,0,10*ROW('Water Data'!E101)))</f>
        <v/>
      </c>
      <c r="BX107" s="294" t="str">
        <f ca="true">+IF(OFFSET('Water Data'!$E$29,0,10*ROW('Water Data'!E101))="","",OFFSET('Water Data'!$E$29,0,10*ROW('Water Data'!E101)))</f>
        <v/>
      </c>
      <c r="BY107" s="294" t="str">
        <f ca="true">+IF(OFFSET('Water Data'!$F$27,0,10*ROW('Water Data'!F101))="","",OFFSET('Water Data'!$F$27,0,10*ROW('Water Data'!F101)))</f>
        <v/>
      </c>
      <c r="BZ107" s="294" t="str">
        <f ca="true">+IF(OFFSET('Water Data'!$F$28,0,10*ROW('Water Data'!F101))="","",OFFSET('Water Data'!$F$28,0,10*ROW('Water Data'!F101)))</f>
        <v/>
      </c>
      <c r="CA107" s="294" t="str">
        <f ca="true">+IF(OFFSET('Water Data'!$F$29,0,10*ROW('Water Data'!F101))="","",OFFSET('Water Data'!$F$29,0,10*ROW('Water Data'!F101)))</f>
        <v/>
      </c>
      <c r="CB107" s="294" t="str">
        <f ca="true">+IF(OFFSET('Water Data'!$G$27,0,10*ROW('Water Data'!G101))="","",OFFSET('Water Data'!$G$27,0,10*ROW('Water Data'!G101)))</f>
        <v/>
      </c>
      <c r="CC107" s="294" t="str">
        <f ca="true">+IF(OFFSET('Water Data'!$G$28,0,10*ROW('Water Data'!G101))="","",OFFSET('Water Data'!$G$28,0,10*ROW('Water Data'!G101)))</f>
        <v/>
      </c>
      <c r="CD107" s="294" t="str">
        <f ca="true">+IF(OFFSET('Water Data'!$G$29,0,10*ROW('Water Data'!G101))="","",OFFSET('Water Data'!$G$29,0,10*ROW('Water Data'!G101)))</f>
        <v/>
      </c>
      <c r="CE107" s="294" t="str">
        <f ca="true">+IF(OFFSET('Water Data'!$H$27,0,10*ROW('Water Data'!H101))="","",OFFSET('Water Data'!$H$27,0,10*ROW('Water Data'!H101)))</f>
        <v/>
      </c>
      <c r="CF107" s="294" t="str">
        <f ca="true">+IF(OFFSET('Water Data'!$H$28,0,10*ROW('Water Data'!H101))="","",OFFSET('Water Data'!$H$28,0,10*ROW('Water Data'!H101)))</f>
        <v/>
      </c>
      <c r="CG107" s="294" t="str">
        <f ca="true">+IF(OFFSET('Water Data'!$H$29,0,10*ROW('Water Data'!H101))="","",OFFSET('Water Data'!$H$29,0,10*ROW('Water Data'!H101)))</f>
        <v/>
      </c>
      <c r="CH107" s="294" t="str">
        <f ca="true">+IF(OFFSET('Water Data'!$I$27,0,10*ROW('Water Data'!I101))="","",OFFSET('Water Data'!$I$27,0,10*ROW('Water Data'!I101)))</f>
        <v/>
      </c>
      <c r="CI107" s="294" t="str">
        <f ca="true">+IF(OFFSET('Water Data'!$I$28,0,10*ROW('Water Data'!I101))="","",OFFSET('Water Data'!$I$28,0,10*ROW('Water Data'!I101)))</f>
        <v/>
      </c>
      <c r="CJ107" s="294" t="str">
        <f ca="true">+IF(OFFSET('Water Data'!$I$29,0,10*ROW('Water Data'!I101))="","",OFFSET('Water Data'!$I$29,0,10*ROW('Water Data'!I101)))</f>
        <v/>
      </c>
      <c r="CK107" s="294" t="str">
        <f ca="true">+IF(OFFSET('Sanitation Data'!$D$28,0,10*ROW('Sanitation Data'!D101))="","",OFFSET('Sanitation Data'!$D$28,0,10*ROW('Sanitation Data'!D101)))</f>
        <v/>
      </c>
      <c r="CL107" s="294" t="str">
        <f ca="true">+IF(OFFSET('Sanitation Data'!$D$29,0,10*ROW('Sanitation Data'!D101))="","",OFFSET('Sanitation Data'!$D$29,0,10*ROW('Sanitation Data'!D101)))</f>
        <v/>
      </c>
      <c r="CM107" s="294" t="str">
        <f ca="true">+IF(OFFSET('Sanitation Data'!$D$30,0,10*ROW('Sanitation Data'!D101))="","",OFFSET('Sanitation Data'!$D$30,0,10*ROW('Sanitation Data'!D101)))</f>
        <v/>
      </c>
      <c r="CN107" s="294" t="str">
        <f ca="true">+IF(OFFSET('Sanitation Data'!$D$31,0,10*ROW('Sanitation Data'!D101))="","",OFFSET('Sanitation Data'!$D$31,0,10*ROW('Sanitation Data'!D101)))</f>
        <v/>
      </c>
      <c r="CO107" s="294" t="str">
        <f ca="true">+IF(OFFSET('Sanitation Data'!$D$32,0,10*ROW('Sanitation Data'!D101))="","",OFFSET('Sanitation Data'!$D$32,0,10*ROW('Sanitation Data'!D101)))</f>
        <v/>
      </c>
      <c r="CP107" s="294" t="str">
        <f ca="true">+IF(OFFSET('Sanitation Data'!$E$28,0,10*ROW('Sanitation Data'!E101))="","",OFFSET('Sanitation Data'!$E$28,0,10*ROW('Sanitation Data'!E101)))</f>
        <v/>
      </c>
      <c r="CQ107" s="294" t="str">
        <f ca="true">+IF(OFFSET('Sanitation Data'!$E$29,0,10*ROW('Sanitation Data'!E101))="","",OFFSET('Sanitation Data'!$E$29,0,10*ROW('Sanitation Data'!E101)))</f>
        <v/>
      </c>
      <c r="CR107" s="294" t="str">
        <f ca="true">+IF(OFFSET('Sanitation Data'!$E$30,0,10*ROW('Sanitation Data'!E101))="","",OFFSET('Sanitation Data'!$E$30,0,10*ROW('Sanitation Data'!E101)))</f>
        <v/>
      </c>
      <c r="CS107" s="294" t="str">
        <f ca="true">+IF(OFFSET('Sanitation Data'!$E$31,0,10*ROW('Sanitation Data'!E101))="","",OFFSET('Sanitation Data'!$E$31,0,10*ROW('Sanitation Data'!E101)))</f>
        <v/>
      </c>
      <c r="CT107" s="294" t="str">
        <f ca="true">+IF(OFFSET('Sanitation Data'!$E$32,0,10*ROW('Sanitation Data'!E101))="","",OFFSET('Sanitation Data'!$E$32,0,10*ROW('Sanitation Data'!E101)))</f>
        <v/>
      </c>
      <c r="CU107" s="294" t="str">
        <f ca="true">+IF(OFFSET('Sanitation Data'!$F$28,0,10*ROW('Sanitation Data'!F101))="","",OFFSET('Sanitation Data'!$F$28,0,10*ROW('Sanitation Data'!F101)))</f>
        <v/>
      </c>
      <c r="CV107" s="294" t="str">
        <f ca="true">+IF(OFFSET('Sanitation Data'!$F$29,0,10*ROW('Sanitation Data'!F101))="","",OFFSET('Sanitation Data'!$F$29,0,10*ROW('Sanitation Data'!F101)))</f>
        <v/>
      </c>
      <c r="CW107" s="294" t="str">
        <f ca="true">+IF(OFFSET('Sanitation Data'!$F$30,0,10*ROW('Sanitation Data'!F101))="","",OFFSET('Sanitation Data'!$F$30,0,10*ROW('Sanitation Data'!F101)))</f>
        <v/>
      </c>
      <c r="CX107" s="294" t="str">
        <f ca="true">+IF(OFFSET('Sanitation Data'!$F$31,0,10*ROW('Sanitation Data'!F101))="","",OFFSET('Sanitation Data'!$F$31,0,10*ROW('Sanitation Data'!F101)))</f>
        <v/>
      </c>
      <c r="CY107" s="294" t="str">
        <f ca="true">+IF(OFFSET('Sanitation Data'!$F$32,0,10*ROW('Sanitation Data'!F101))="","",OFFSET('Sanitation Data'!$F$32,0,10*ROW('Sanitation Data'!F101)))</f>
        <v/>
      </c>
      <c r="CZ107" s="294" t="str">
        <f ca="true">+IF(OFFSET('Sanitation Data'!$G$28,0,10*ROW('Sanitation Data'!G101))="","",OFFSET('Sanitation Data'!$G$28,0,10*ROW('Sanitation Data'!G101)))</f>
        <v/>
      </c>
      <c r="DA107" s="294" t="str">
        <f ca="true">+IF(OFFSET('Sanitation Data'!$G$29,0,10*ROW('Sanitation Data'!G101))="","",OFFSET('Sanitation Data'!$G$29,0,10*ROW('Sanitation Data'!G101)))</f>
        <v/>
      </c>
      <c r="DB107" s="294" t="str">
        <f ca="true">+IF(OFFSET('Sanitation Data'!$G$30,0,10*ROW('Sanitation Data'!G101))="","",OFFSET('Sanitation Data'!$G$30,0,10*ROW('Sanitation Data'!G101)))</f>
        <v/>
      </c>
      <c r="DC107" s="294" t="str">
        <f ca="true">+IF(OFFSET('Sanitation Data'!$G$31,0,10*ROW('Sanitation Data'!G101))="","",OFFSET('Sanitation Data'!$G$31,0,10*ROW('Sanitation Data'!G101)))</f>
        <v/>
      </c>
      <c r="DD107" s="294" t="str">
        <f ca="true">+IF(OFFSET('Sanitation Data'!$G$32,0,10*ROW('Sanitation Data'!G101))="","",OFFSET('Sanitation Data'!$G$32,0,10*ROW('Sanitation Data'!G101)))</f>
        <v/>
      </c>
      <c r="DE107" s="294" t="str">
        <f ca="true">+IF(OFFSET('Sanitation Data'!$H$28,0,10*ROW('Sanitation Data'!H101))="","",OFFSET('Sanitation Data'!$H$28,0,10*ROW('Sanitation Data'!H101)))</f>
        <v/>
      </c>
      <c r="DF107" s="294" t="str">
        <f ca="true">+IF(OFFSET('Sanitation Data'!$H$29,0,10*ROW('Sanitation Data'!H101))="","",OFFSET('Sanitation Data'!$H$29,0,10*ROW('Sanitation Data'!H101)))</f>
        <v/>
      </c>
      <c r="DG107" s="294" t="str">
        <f ca="true">+IF(OFFSET('Sanitation Data'!$H$30,0,10*ROW('Sanitation Data'!H101))="","",OFFSET('Sanitation Data'!$H$30,0,10*ROW('Sanitation Data'!H101)))</f>
        <v/>
      </c>
      <c r="DH107" s="294" t="str">
        <f ca="true">+IF(OFFSET('Sanitation Data'!$H$31,0,10*ROW('Sanitation Data'!H101))="","",OFFSET('Sanitation Data'!$H$31,0,10*ROW('Sanitation Data'!H101)))</f>
        <v/>
      </c>
      <c r="DI107" s="294" t="str">
        <f ca="true">+IF(OFFSET('Sanitation Data'!$H$32,0,10*ROW('Sanitation Data'!H101))="","",OFFSET('Sanitation Data'!$H$32,0,10*ROW('Sanitation Data'!H101)))</f>
        <v/>
      </c>
      <c r="DJ107" s="294" t="str">
        <f ca="true">+IF(OFFSET('Sanitation Data'!$I$28,0,10*ROW('Sanitation Data'!I101))="","",OFFSET('Sanitation Data'!$I$28,0,10*ROW('Sanitation Data'!I101)))</f>
        <v/>
      </c>
      <c r="DK107" s="294" t="str">
        <f ca="true">+IF(OFFSET('Sanitation Data'!$I$29,0,10*ROW('Sanitation Data'!I101))="","",OFFSET('Sanitation Data'!$I$29,0,10*ROW('Sanitation Data'!I101)))</f>
        <v/>
      </c>
      <c r="DL107" s="294" t="str">
        <f ca="true">+IF(OFFSET('Sanitation Data'!$I$30,0,10*ROW('Sanitation Data'!I101))="","",OFFSET('Sanitation Data'!$I$30,0,10*ROW('Sanitation Data'!I101)))</f>
        <v/>
      </c>
      <c r="DM107" s="294" t="str">
        <f ca="true">+IF(OFFSET('Sanitation Data'!$I$31,0,10*ROW('Sanitation Data'!I101))="","",OFFSET('Sanitation Data'!$I$31,0,10*ROW('Sanitation Data'!I101)))</f>
        <v/>
      </c>
      <c r="DN107" s="294" t="str">
        <f ca="true">+IF(OFFSET('Sanitation Data'!$I$32,0,10*ROW('Sanitation Data'!I101))="","",OFFSET('Sanitation Data'!$I$32,0,10*ROW('Sanitation Data'!I101)))</f>
        <v/>
      </c>
      <c r="DO107" s="294" t="str">
        <f ca="true">+IF(OFFSET('Hygiene Data'!$D$11,0,10*ROW('Hygiene Data'!D101))="","",OFFSET('Hygiene Data'!$D$11,0,10*ROW('Hygiene Data'!D101)))</f>
        <v/>
      </c>
      <c r="DP107" s="294" t="str">
        <f ca="true">+IF(OFFSET('Hygiene Data'!$D$12,0,10*ROW('Hygiene Data'!D101))="","",OFFSET('Hygiene Data'!$D$12,0,10*ROW('Hygiene Data'!D101)))</f>
        <v/>
      </c>
      <c r="DQ107" s="294" t="str">
        <f ca="true">+IF(OFFSET('Hygiene Data'!$D$13,0,10*ROW('Hygiene Data'!D101))="","",OFFSET('Hygiene Data'!$D$13,0,10*ROW('Hygiene Data'!D101)))</f>
        <v/>
      </c>
      <c r="DR107" s="294" t="str">
        <f ca="true">+IF(OFFSET('Hygiene Data'!$E$11,0,10*ROW('Hygiene Data'!E101))="","",OFFSET('Hygiene Data'!$E$11,0,10*ROW('Hygiene Data'!E101)))</f>
        <v/>
      </c>
      <c r="DS107" s="294" t="str">
        <f ca="true">+IF(OFFSET('Hygiene Data'!$E$12,0,10*ROW('Hygiene Data'!E101))="","",OFFSET('Hygiene Data'!$E$12,0,10*ROW('Hygiene Data'!E101)))</f>
        <v/>
      </c>
      <c r="DT107" s="294" t="str">
        <f ca="true">+IF(OFFSET('Hygiene Data'!$E$13,0,10*ROW('Hygiene Data'!E101))="","",OFFSET('Hygiene Data'!$E$13,0,10*ROW('Hygiene Data'!E101)))</f>
        <v/>
      </c>
      <c r="DU107" s="294" t="str">
        <f ca="true">+IF(OFFSET('Hygiene Data'!$F$11,0,10*ROW('Hygiene Data'!F101))="","",OFFSET('Hygiene Data'!$F$11,0,10*ROW('Hygiene Data'!F101)))</f>
        <v/>
      </c>
      <c r="DV107" s="294" t="str">
        <f ca="true">+IF(OFFSET('Hygiene Data'!$F$12,0,10*ROW('Hygiene Data'!F101))="","",OFFSET('Hygiene Data'!$F$12,0,10*ROW('Hygiene Data'!F101)))</f>
        <v/>
      </c>
      <c r="DW107" s="294" t="str">
        <f ca="true">+IF(OFFSET('Hygiene Data'!$F$13,0,10*ROW('Hygiene Data'!F101))="","",OFFSET('Hygiene Data'!$F$13,0,10*ROW('Hygiene Data'!F101)))</f>
        <v/>
      </c>
      <c r="DX107" s="294" t="str">
        <f ca="true">+IF(OFFSET('Hygiene Data'!$G$11,0,10*ROW('Hygiene Data'!G101))="","",OFFSET('Hygiene Data'!$G$11,0,10*ROW('Hygiene Data'!G101)))</f>
        <v/>
      </c>
      <c r="DY107" s="294" t="str">
        <f ca="true">+IF(OFFSET('Hygiene Data'!$G$12,0,10*ROW('Hygiene Data'!G101))="","",OFFSET('Hygiene Data'!$G$12,0,10*ROW('Hygiene Data'!G101)))</f>
        <v/>
      </c>
      <c r="DZ107" s="294" t="str">
        <f ca="true">+IF(OFFSET('Hygiene Data'!$G$13,0,10*ROW('Hygiene Data'!G101))="","",OFFSET('Hygiene Data'!$G$13,0,10*ROW('Hygiene Data'!G101)))</f>
        <v/>
      </c>
      <c r="EA107" s="294" t="str">
        <f ca="true">+IF(OFFSET('Hygiene Data'!$H$11,0,10*ROW('Hygiene Data'!H101))="","",OFFSET('Hygiene Data'!$H$11,0,10*ROW('Hygiene Data'!H101)))</f>
        <v/>
      </c>
      <c r="EB107" s="294" t="str">
        <f ca="true">+IF(OFFSET('Hygiene Data'!$H$12,0,10*ROW('Hygiene Data'!H101))="","",OFFSET('Hygiene Data'!$H$12,0,10*ROW('Hygiene Data'!H101)))</f>
        <v/>
      </c>
      <c r="EC107" s="294" t="str">
        <f ca="true">+IF(OFFSET('Hygiene Data'!$H$13,0,10*ROW('Hygiene Data'!H101))="","",OFFSET('Hygiene Data'!$H$13,0,10*ROW('Hygiene Data'!H101)))</f>
        <v/>
      </c>
      <c r="ED107" s="294" t="str">
        <f ca="true">+IF(OFFSET('Hygiene Data'!$I$11,0,10*ROW('Hygiene Data'!I101))="","",OFFSET('Hygiene Data'!$I$11,0,10*ROW('Hygiene Data'!I101)))</f>
        <v/>
      </c>
      <c r="EE107" s="294" t="str">
        <f ca="true">+IF(OFFSET('Hygiene Data'!$I$12,0,10*ROW('Hygiene Data'!I101))="","",OFFSET('Hygiene Data'!$I$12,0,10*ROW('Hygiene Data'!I101)))</f>
        <v/>
      </c>
      <c r="EF107" s="294"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50" t="str">
        <f t="shared" ca="true" si="1"/>
        <v/>
      </c>
      <c r="D108" s="98"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8"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8"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8"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8"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8"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8"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8"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8"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8"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8"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8"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8"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8"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8"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8"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8"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8"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9"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9"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9"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9"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9"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9"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9"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9"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9"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9"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9"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9"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9"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9"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9"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9"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9"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9"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9"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9"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9"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9"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9"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9"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9"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9"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9"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9"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9"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9"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0"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0"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0"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0"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0"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0"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0"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0"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0"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0"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0"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0"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0"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0"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0"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0"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0"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0"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4"/>
      <c r="BS108" s="294" t="str">
        <f ca="true">+IF(OFFSET('Water Data'!$D$27,0,10*ROW('Water Data'!D102))="","",OFFSET('Water Data'!$D$27,0,10*ROW('Water Data'!D102)))</f>
        <v/>
      </c>
      <c r="BT108" s="294" t="str">
        <f ca="true">+IF(OFFSET('Water Data'!$D$28,0,10*ROW('Water Data'!D102))="","",OFFSET('Water Data'!$D$28,0,10*ROW('Water Data'!D102)))</f>
        <v/>
      </c>
      <c r="BU108" s="294" t="str">
        <f ca="true">+IF(OFFSET('Water Data'!$D$29,0,10*ROW('Water Data'!D102))="","",OFFSET('Water Data'!$D$29,0,10*ROW('Water Data'!D102)))</f>
        <v/>
      </c>
      <c r="BV108" s="294" t="str">
        <f ca="true">+IF(OFFSET('Water Data'!$E$27,0,10*ROW('Water Data'!E102))="","",OFFSET('Water Data'!$E$27,0,10*ROW('Water Data'!E102)))</f>
        <v/>
      </c>
      <c r="BW108" s="294" t="str">
        <f ca="true">+IF(OFFSET('Water Data'!$E$28,0,10*ROW('Water Data'!E102))="","",OFFSET('Water Data'!$E$28,0,10*ROW('Water Data'!E102)))</f>
        <v/>
      </c>
      <c r="BX108" s="294" t="str">
        <f ca="true">+IF(OFFSET('Water Data'!$E$29,0,10*ROW('Water Data'!E102))="","",OFFSET('Water Data'!$E$29,0,10*ROW('Water Data'!E102)))</f>
        <v/>
      </c>
      <c r="BY108" s="294" t="str">
        <f ca="true">+IF(OFFSET('Water Data'!$F$27,0,10*ROW('Water Data'!F102))="","",OFFSET('Water Data'!$F$27,0,10*ROW('Water Data'!F102)))</f>
        <v/>
      </c>
      <c r="BZ108" s="294" t="str">
        <f ca="true">+IF(OFFSET('Water Data'!$F$28,0,10*ROW('Water Data'!F102))="","",OFFSET('Water Data'!$F$28,0,10*ROW('Water Data'!F102)))</f>
        <v/>
      </c>
      <c r="CA108" s="294" t="str">
        <f ca="true">+IF(OFFSET('Water Data'!$F$29,0,10*ROW('Water Data'!F102))="","",OFFSET('Water Data'!$F$29,0,10*ROW('Water Data'!F102)))</f>
        <v/>
      </c>
      <c r="CB108" s="294" t="str">
        <f ca="true">+IF(OFFSET('Water Data'!$G$27,0,10*ROW('Water Data'!G102))="","",OFFSET('Water Data'!$G$27,0,10*ROW('Water Data'!G102)))</f>
        <v/>
      </c>
      <c r="CC108" s="294" t="str">
        <f ca="true">+IF(OFFSET('Water Data'!$G$28,0,10*ROW('Water Data'!G102))="","",OFFSET('Water Data'!$G$28,0,10*ROW('Water Data'!G102)))</f>
        <v/>
      </c>
      <c r="CD108" s="294" t="str">
        <f ca="true">+IF(OFFSET('Water Data'!$G$29,0,10*ROW('Water Data'!G102))="","",OFFSET('Water Data'!$G$29,0,10*ROW('Water Data'!G102)))</f>
        <v/>
      </c>
      <c r="CE108" s="294" t="str">
        <f ca="true">+IF(OFFSET('Water Data'!$H$27,0,10*ROW('Water Data'!H102))="","",OFFSET('Water Data'!$H$27,0,10*ROW('Water Data'!H102)))</f>
        <v/>
      </c>
      <c r="CF108" s="294" t="str">
        <f ca="true">+IF(OFFSET('Water Data'!$H$28,0,10*ROW('Water Data'!H102))="","",OFFSET('Water Data'!$H$28,0,10*ROW('Water Data'!H102)))</f>
        <v/>
      </c>
      <c r="CG108" s="294" t="str">
        <f ca="true">+IF(OFFSET('Water Data'!$H$29,0,10*ROW('Water Data'!H102))="","",OFFSET('Water Data'!$H$29,0,10*ROW('Water Data'!H102)))</f>
        <v/>
      </c>
      <c r="CH108" s="294" t="str">
        <f ca="true">+IF(OFFSET('Water Data'!$I$27,0,10*ROW('Water Data'!I102))="","",OFFSET('Water Data'!$I$27,0,10*ROW('Water Data'!I102)))</f>
        <v/>
      </c>
      <c r="CI108" s="294" t="str">
        <f ca="true">+IF(OFFSET('Water Data'!$I$28,0,10*ROW('Water Data'!I102))="","",OFFSET('Water Data'!$I$28,0,10*ROW('Water Data'!I102)))</f>
        <v/>
      </c>
      <c r="CJ108" s="294" t="str">
        <f ca="true">+IF(OFFSET('Water Data'!$I$29,0,10*ROW('Water Data'!I102))="","",OFFSET('Water Data'!$I$29,0,10*ROW('Water Data'!I102)))</f>
        <v/>
      </c>
      <c r="CK108" s="294" t="str">
        <f ca="true">+IF(OFFSET('Sanitation Data'!$D$28,0,10*ROW('Sanitation Data'!D102))="","",OFFSET('Sanitation Data'!$D$28,0,10*ROW('Sanitation Data'!D102)))</f>
        <v/>
      </c>
      <c r="CL108" s="294" t="str">
        <f ca="true">+IF(OFFSET('Sanitation Data'!$D$29,0,10*ROW('Sanitation Data'!D102))="","",OFFSET('Sanitation Data'!$D$29,0,10*ROW('Sanitation Data'!D102)))</f>
        <v/>
      </c>
      <c r="CM108" s="294" t="str">
        <f ca="true">+IF(OFFSET('Sanitation Data'!$D$30,0,10*ROW('Sanitation Data'!D102))="","",OFFSET('Sanitation Data'!$D$30,0,10*ROW('Sanitation Data'!D102)))</f>
        <v/>
      </c>
      <c r="CN108" s="294" t="str">
        <f ca="true">+IF(OFFSET('Sanitation Data'!$D$31,0,10*ROW('Sanitation Data'!D102))="","",OFFSET('Sanitation Data'!$D$31,0,10*ROW('Sanitation Data'!D102)))</f>
        <v/>
      </c>
      <c r="CO108" s="294" t="str">
        <f ca="true">+IF(OFFSET('Sanitation Data'!$D$32,0,10*ROW('Sanitation Data'!D102))="","",OFFSET('Sanitation Data'!$D$32,0,10*ROW('Sanitation Data'!D102)))</f>
        <v/>
      </c>
      <c r="CP108" s="294" t="str">
        <f ca="true">+IF(OFFSET('Sanitation Data'!$E$28,0,10*ROW('Sanitation Data'!E102))="","",OFFSET('Sanitation Data'!$E$28,0,10*ROW('Sanitation Data'!E102)))</f>
        <v/>
      </c>
      <c r="CQ108" s="294" t="str">
        <f ca="true">+IF(OFFSET('Sanitation Data'!$E$29,0,10*ROW('Sanitation Data'!E102))="","",OFFSET('Sanitation Data'!$E$29,0,10*ROW('Sanitation Data'!E102)))</f>
        <v/>
      </c>
      <c r="CR108" s="294" t="str">
        <f ca="true">+IF(OFFSET('Sanitation Data'!$E$30,0,10*ROW('Sanitation Data'!E102))="","",OFFSET('Sanitation Data'!$E$30,0,10*ROW('Sanitation Data'!E102)))</f>
        <v/>
      </c>
      <c r="CS108" s="294" t="str">
        <f ca="true">+IF(OFFSET('Sanitation Data'!$E$31,0,10*ROW('Sanitation Data'!E102))="","",OFFSET('Sanitation Data'!$E$31,0,10*ROW('Sanitation Data'!E102)))</f>
        <v/>
      </c>
      <c r="CT108" s="294" t="str">
        <f ca="true">+IF(OFFSET('Sanitation Data'!$E$32,0,10*ROW('Sanitation Data'!E102))="","",OFFSET('Sanitation Data'!$E$32,0,10*ROW('Sanitation Data'!E102)))</f>
        <v/>
      </c>
      <c r="CU108" s="294" t="str">
        <f ca="true">+IF(OFFSET('Sanitation Data'!$F$28,0,10*ROW('Sanitation Data'!F102))="","",OFFSET('Sanitation Data'!$F$28,0,10*ROW('Sanitation Data'!F102)))</f>
        <v/>
      </c>
      <c r="CV108" s="294" t="str">
        <f ca="true">+IF(OFFSET('Sanitation Data'!$F$29,0,10*ROW('Sanitation Data'!F102))="","",OFFSET('Sanitation Data'!$F$29,0,10*ROW('Sanitation Data'!F102)))</f>
        <v/>
      </c>
      <c r="CW108" s="294" t="str">
        <f ca="true">+IF(OFFSET('Sanitation Data'!$F$30,0,10*ROW('Sanitation Data'!F102))="","",OFFSET('Sanitation Data'!$F$30,0,10*ROW('Sanitation Data'!F102)))</f>
        <v/>
      </c>
      <c r="CX108" s="294" t="str">
        <f ca="true">+IF(OFFSET('Sanitation Data'!$F$31,0,10*ROW('Sanitation Data'!F102))="","",OFFSET('Sanitation Data'!$F$31,0,10*ROW('Sanitation Data'!F102)))</f>
        <v/>
      </c>
      <c r="CY108" s="294" t="str">
        <f ca="true">+IF(OFFSET('Sanitation Data'!$F$32,0,10*ROW('Sanitation Data'!F102))="","",OFFSET('Sanitation Data'!$F$32,0,10*ROW('Sanitation Data'!F102)))</f>
        <v/>
      </c>
      <c r="CZ108" s="294" t="str">
        <f ca="true">+IF(OFFSET('Sanitation Data'!$G$28,0,10*ROW('Sanitation Data'!G102))="","",OFFSET('Sanitation Data'!$G$28,0,10*ROW('Sanitation Data'!G102)))</f>
        <v/>
      </c>
      <c r="DA108" s="294" t="str">
        <f ca="true">+IF(OFFSET('Sanitation Data'!$G$29,0,10*ROW('Sanitation Data'!G102))="","",OFFSET('Sanitation Data'!$G$29,0,10*ROW('Sanitation Data'!G102)))</f>
        <v/>
      </c>
      <c r="DB108" s="294" t="str">
        <f ca="true">+IF(OFFSET('Sanitation Data'!$G$30,0,10*ROW('Sanitation Data'!G102))="","",OFFSET('Sanitation Data'!$G$30,0,10*ROW('Sanitation Data'!G102)))</f>
        <v/>
      </c>
      <c r="DC108" s="294" t="str">
        <f ca="true">+IF(OFFSET('Sanitation Data'!$G$31,0,10*ROW('Sanitation Data'!G102))="","",OFFSET('Sanitation Data'!$G$31,0,10*ROW('Sanitation Data'!G102)))</f>
        <v/>
      </c>
      <c r="DD108" s="294" t="str">
        <f ca="true">+IF(OFFSET('Sanitation Data'!$G$32,0,10*ROW('Sanitation Data'!G102))="","",OFFSET('Sanitation Data'!$G$32,0,10*ROW('Sanitation Data'!G102)))</f>
        <v/>
      </c>
      <c r="DE108" s="294" t="str">
        <f ca="true">+IF(OFFSET('Sanitation Data'!$H$28,0,10*ROW('Sanitation Data'!H102))="","",OFFSET('Sanitation Data'!$H$28,0,10*ROW('Sanitation Data'!H102)))</f>
        <v/>
      </c>
      <c r="DF108" s="294" t="str">
        <f ca="true">+IF(OFFSET('Sanitation Data'!$H$29,0,10*ROW('Sanitation Data'!H102))="","",OFFSET('Sanitation Data'!$H$29,0,10*ROW('Sanitation Data'!H102)))</f>
        <v/>
      </c>
      <c r="DG108" s="294" t="str">
        <f ca="true">+IF(OFFSET('Sanitation Data'!$H$30,0,10*ROW('Sanitation Data'!H102))="","",OFFSET('Sanitation Data'!$H$30,0,10*ROW('Sanitation Data'!H102)))</f>
        <v/>
      </c>
      <c r="DH108" s="294" t="str">
        <f ca="true">+IF(OFFSET('Sanitation Data'!$H$31,0,10*ROW('Sanitation Data'!H102))="","",OFFSET('Sanitation Data'!$H$31,0,10*ROW('Sanitation Data'!H102)))</f>
        <v/>
      </c>
      <c r="DI108" s="294" t="str">
        <f ca="true">+IF(OFFSET('Sanitation Data'!$H$32,0,10*ROW('Sanitation Data'!H102))="","",OFFSET('Sanitation Data'!$H$32,0,10*ROW('Sanitation Data'!H102)))</f>
        <v/>
      </c>
      <c r="DJ108" s="294" t="str">
        <f ca="true">+IF(OFFSET('Sanitation Data'!$I$28,0,10*ROW('Sanitation Data'!I102))="","",OFFSET('Sanitation Data'!$I$28,0,10*ROW('Sanitation Data'!I102)))</f>
        <v/>
      </c>
      <c r="DK108" s="294" t="str">
        <f ca="true">+IF(OFFSET('Sanitation Data'!$I$29,0,10*ROW('Sanitation Data'!I102))="","",OFFSET('Sanitation Data'!$I$29,0,10*ROW('Sanitation Data'!I102)))</f>
        <v/>
      </c>
      <c r="DL108" s="294" t="str">
        <f ca="true">+IF(OFFSET('Sanitation Data'!$I$30,0,10*ROW('Sanitation Data'!I102))="","",OFFSET('Sanitation Data'!$I$30,0,10*ROW('Sanitation Data'!I102)))</f>
        <v/>
      </c>
      <c r="DM108" s="294" t="str">
        <f ca="true">+IF(OFFSET('Sanitation Data'!$I$31,0,10*ROW('Sanitation Data'!I102))="","",OFFSET('Sanitation Data'!$I$31,0,10*ROW('Sanitation Data'!I102)))</f>
        <v/>
      </c>
      <c r="DN108" s="294" t="str">
        <f ca="true">+IF(OFFSET('Sanitation Data'!$I$32,0,10*ROW('Sanitation Data'!I102))="","",OFFSET('Sanitation Data'!$I$32,0,10*ROW('Sanitation Data'!I102)))</f>
        <v/>
      </c>
      <c r="DO108" s="294" t="str">
        <f ca="true">+IF(OFFSET('Hygiene Data'!$D$11,0,10*ROW('Hygiene Data'!D102))="","",OFFSET('Hygiene Data'!$D$11,0,10*ROW('Hygiene Data'!D102)))</f>
        <v/>
      </c>
      <c r="DP108" s="294" t="str">
        <f ca="true">+IF(OFFSET('Hygiene Data'!$D$12,0,10*ROW('Hygiene Data'!D102))="","",OFFSET('Hygiene Data'!$D$12,0,10*ROW('Hygiene Data'!D102)))</f>
        <v/>
      </c>
      <c r="DQ108" s="294" t="str">
        <f ca="true">+IF(OFFSET('Hygiene Data'!$D$13,0,10*ROW('Hygiene Data'!D102))="","",OFFSET('Hygiene Data'!$D$13,0,10*ROW('Hygiene Data'!D102)))</f>
        <v/>
      </c>
      <c r="DR108" s="294" t="str">
        <f ca="true">+IF(OFFSET('Hygiene Data'!$E$11,0,10*ROW('Hygiene Data'!E102))="","",OFFSET('Hygiene Data'!$E$11,0,10*ROW('Hygiene Data'!E102)))</f>
        <v/>
      </c>
      <c r="DS108" s="294" t="str">
        <f ca="true">+IF(OFFSET('Hygiene Data'!$E$12,0,10*ROW('Hygiene Data'!E102))="","",OFFSET('Hygiene Data'!$E$12,0,10*ROW('Hygiene Data'!E102)))</f>
        <v/>
      </c>
      <c r="DT108" s="294" t="str">
        <f ca="true">+IF(OFFSET('Hygiene Data'!$E$13,0,10*ROW('Hygiene Data'!E102))="","",OFFSET('Hygiene Data'!$E$13,0,10*ROW('Hygiene Data'!E102)))</f>
        <v/>
      </c>
      <c r="DU108" s="294" t="str">
        <f ca="true">+IF(OFFSET('Hygiene Data'!$F$11,0,10*ROW('Hygiene Data'!F102))="","",OFFSET('Hygiene Data'!$F$11,0,10*ROW('Hygiene Data'!F102)))</f>
        <v/>
      </c>
      <c r="DV108" s="294" t="str">
        <f ca="true">+IF(OFFSET('Hygiene Data'!$F$12,0,10*ROW('Hygiene Data'!F102))="","",OFFSET('Hygiene Data'!$F$12,0,10*ROW('Hygiene Data'!F102)))</f>
        <v/>
      </c>
      <c r="DW108" s="294" t="str">
        <f ca="true">+IF(OFFSET('Hygiene Data'!$F$13,0,10*ROW('Hygiene Data'!F102))="","",OFFSET('Hygiene Data'!$F$13,0,10*ROW('Hygiene Data'!F102)))</f>
        <v/>
      </c>
      <c r="DX108" s="294" t="str">
        <f ca="true">+IF(OFFSET('Hygiene Data'!$G$11,0,10*ROW('Hygiene Data'!G102))="","",OFFSET('Hygiene Data'!$G$11,0,10*ROW('Hygiene Data'!G102)))</f>
        <v/>
      </c>
      <c r="DY108" s="294" t="str">
        <f ca="true">+IF(OFFSET('Hygiene Data'!$G$12,0,10*ROW('Hygiene Data'!G102))="","",OFFSET('Hygiene Data'!$G$12,0,10*ROW('Hygiene Data'!G102)))</f>
        <v/>
      </c>
      <c r="DZ108" s="294" t="str">
        <f ca="true">+IF(OFFSET('Hygiene Data'!$G$13,0,10*ROW('Hygiene Data'!G102))="","",OFFSET('Hygiene Data'!$G$13,0,10*ROW('Hygiene Data'!G102)))</f>
        <v/>
      </c>
      <c r="EA108" s="294" t="str">
        <f ca="true">+IF(OFFSET('Hygiene Data'!$H$11,0,10*ROW('Hygiene Data'!H102))="","",OFFSET('Hygiene Data'!$H$11,0,10*ROW('Hygiene Data'!H102)))</f>
        <v/>
      </c>
      <c r="EB108" s="294" t="str">
        <f ca="true">+IF(OFFSET('Hygiene Data'!$H$12,0,10*ROW('Hygiene Data'!H102))="","",OFFSET('Hygiene Data'!$H$12,0,10*ROW('Hygiene Data'!H102)))</f>
        <v/>
      </c>
      <c r="EC108" s="294" t="str">
        <f ca="true">+IF(OFFSET('Hygiene Data'!$H$13,0,10*ROW('Hygiene Data'!H102))="","",OFFSET('Hygiene Data'!$H$13,0,10*ROW('Hygiene Data'!H102)))</f>
        <v/>
      </c>
      <c r="ED108" s="294" t="str">
        <f ca="true">+IF(OFFSET('Hygiene Data'!$I$11,0,10*ROW('Hygiene Data'!I102))="","",OFFSET('Hygiene Data'!$I$11,0,10*ROW('Hygiene Data'!I102)))</f>
        <v/>
      </c>
      <c r="EE108" s="294" t="str">
        <f ca="true">+IF(OFFSET('Hygiene Data'!$I$12,0,10*ROW('Hygiene Data'!I102))="","",OFFSET('Hygiene Data'!$I$12,0,10*ROW('Hygiene Data'!I102)))</f>
        <v/>
      </c>
      <c r="EF108" s="294"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50" t="str">
        <f t="shared" ca="true" si="1"/>
        <v/>
      </c>
      <c r="D109" s="98"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8"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8"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8"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8"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8"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8"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8"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8"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8"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8"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8"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8"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8"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8"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8"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8"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8"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9"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9"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9"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9"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9"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9"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9"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9"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9"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9"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9"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9"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9"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9"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9"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9"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9"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9"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9"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9"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9"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9"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9"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9"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9"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9"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9"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9"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9"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9"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0"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0"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0"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0"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0"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0"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0"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0"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0"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0"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0"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0"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0"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0"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0"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0"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0"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0"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4"/>
      <c r="BS109" s="294" t="str">
        <f ca="true">+IF(OFFSET('Water Data'!$D$27,0,10*ROW('Water Data'!D103))="","",OFFSET('Water Data'!$D$27,0,10*ROW('Water Data'!D103)))</f>
        <v/>
      </c>
      <c r="BT109" s="294" t="str">
        <f ca="true">+IF(OFFSET('Water Data'!$D$28,0,10*ROW('Water Data'!D103))="","",OFFSET('Water Data'!$D$28,0,10*ROW('Water Data'!D103)))</f>
        <v/>
      </c>
      <c r="BU109" s="294" t="str">
        <f ca="true">+IF(OFFSET('Water Data'!$D$29,0,10*ROW('Water Data'!D103))="","",OFFSET('Water Data'!$D$29,0,10*ROW('Water Data'!D103)))</f>
        <v/>
      </c>
      <c r="BV109" s="294" t="str">
        <f ca="true">+IF(OFFSET('Water Data'!$E$27,0,10*ROW('Water Data'!E103))="","",OFFSET('Water Data'!$E$27,0,10*ROW('Water Data'!E103)))</f>
        <v/>
      </c>
      <c r="BW109" s="294" t="str">
        <f ca="true">+IF(OFFSET('Water Data'!$E$28,0,10*ROW('Water Data'!E103))="","",OFFSET('Water Data'!$E$28,0,10*ROW('Water Data'!E103)))</f>
        <v/>
      </c>
      <c r="BX109" s="294" t="str">
        <f ca="true">+IF(OFFSET('Water Data'!$E$29,0,10*ROW('Water Data'!E103))="","",OFFSET('Water Data'!$E$29,0,10*ROW('Water Data'!E103)))</f>
        <v/>
      </c>
      <c r="BY109" s="294" t="str">
        <f ca="true">+IF(OFFSET('Water Data'!$F$27,0,10*ROW('Water Data'!F103))="","",OFFSET('Water Data'!$F$27,0,10*ROW('Water Data'!F103)))</f>
        <v/>
      </c>
      <c r="BZ109" s="294" t="str">
        <f ca="true">+IF(OFFSET('Water Data'!$F$28,0,10*ROW('Water Data'!F103))="","",OFFSET('Water Data'!$F$28,0,10*ROW('Water Data'!F103)))</f>
        <v/>
      </c>
      <c r="CA109" s="294" t="str">
        <f ca="true">+IF(OFFSET('Water Data'!$F$29,0,10*ROW('Water Data'!F103))="","",OFFSET('Water Data'!$F$29,0,10*ROW('Water Data'!F103)))</f>
        <v/>
      </c>
      <c r="CB109" s="294" t="str">
        <f ca="true">+IF(OFFSET('Water Data'!$G$27,0,10*ROW('Water Data'!G103))="","",OFFSET('Water Data'!$G$27,0,10*ROW('Water Data'!G103)))</f>
        <v/>
      </c>
      <c r="CC109" s="294" t="str">
        <f ca="true">+IF(OFFSET('Water Data'!$G$28,0,10*ROW('Water Data'!G103))="","",OFFSET('Water Data'!$G$28,0,10*ROW('Water Data'!G103)))</f>
        <v/>
      </c>
      <c r="CD109" s="294" t="str">
        <f ca="true">+IF(OFFSET('Water Data'!$G$29,0,10*ROW('Water Data'!G103))="","",OFFSET('Water Data'!$G$29,0,10*ROW('Water Data'!G103)))</f>
        <v/>
      </c>
      <c r="CE109" s="294" t="str">
        <f ca="true">+IF(OFFSET('Water Data'!$H$27,0,10*ROW('Water Data'!H103))="","",OFFSET('Water Data'!$H$27,0,10*ROW('Water Data'!H103)))</f>
        <v/>
      </c>
      <c r="CF109" s="294" t="str">
        <f ca="true">+IF(OFFSET('Water Data'!$H$28,0,10*ROW('Water Data'!H103))="","",OFFSET('Water Data'!$H$28,0,10*ROW('Water Data'!H103)))</f>
        <v/>
      </c>
      <c r="CG109" s="294" t="str">
        <f ca="true">+IF(OFFSET('Water Data'!$H$29,0,10*ROW('Water Data'!H103))="","",OFFSET('Water Data'!$H$29,0,10*ROW('Water Data'!H103)))</f>
        <v/>
      </c>
      <c r="CH109" s="294" t="str">
        <f ca="true">+IF(OFFSET('Water Data'!$I$27,0,10*ROW('Water Data'!I103))="","",OFFSET('Water Data'!$I$27,0,10*ROW('Water Data'!I103)))</f>
        <v/>
      </c>
      <c r="CI109" s="294" t="str">
        <f ca="true">+IF(OFFSET('Water Data'!$I$28,0,10*ROW('Water Data'!I103))="","",OFFSET('Water Data'!$I$28,0,10*ROW('Water Data'!I103)))</f>
        <v/>
      </c>
      <c r="CJ109" s="294" t="str">
        <f ca="true">+IF(OFFSET('Water Data'!$I$29,0,10*ROW('Water Data'!I103))="","",OFFSET('Water Data'!$I$29,0,10*ROW('Water Data'!I103)))</f>
        <v/>
      </c>
      <c r="CK109" s="294" t="str">
        <f ca="true">+IF(OFFSET('Sanitation Data'!$D$28,0,10*ROW('Sanitation Data'!D103))="","",OFFSET('Sanitation Data'!$D$28,0,10*ROW('Sanitation Data'!D103)))</f>
        <v/>
      </c>
      <c r="CL109" s="294" t="str">
        <f ca="true">+IF(OFFSET('Sanitation Data'!$D$29,0,10*ROW('Sanitation Data'!D103))="","",OFFSET('Sanitation Data'!$D$29,0,10*ROW('Sanitation Data'!D103)))</f>
        <v/>
      </c>
      <c r="CM109" s="294" t="str">
        <f ca="true">+IF(OFFSET('Sanitation Data'!$D$30,0,10*ROW('Sanitation Data'!D103))="","",OFFSET('Sanitation Data'!$D$30,0,10*ROW('Sanitation Data'!D103)))</f>
        <v/>
      </c>
      <c r="CN109" s="294" t="str">
        <f ca="true">+IF(OFFSET('Sanitation Data'!$D$31,0,10*ROW('Sanitation Data'!D103))="","",OFFSET('Sanitation Data'!$D$31,0,10*ROW('Sanitation Data'!D103)))</f>
        <v/>
      </c>
      <c r="CO109" s="294" t="str">
        <f ca="true">+IF(OFFSET('Sanitation Data'!$D$32,0,10*ROW('Sanitation Data'!D103))="","",OFFSET('Sanitation Data'!$D$32,0,10*ROW('Sanitation Data'!D103)))</f>
        <v/>
      </c>
      <c r="CP109" s="294" t="str">
        <f ca="true">+IF(OFFSET('Sanitation Data'!$E$28,0,10*ROW('Sanitation Data'!E103))="","",OFFSET('Sanitation Data'!$E$28,0,10*ROW('Sanitation Data'!E103)))</f>
        <v/>
      </c>
      <c r="CQ109" s="294" t="str">
        <f ca="true">+IF(OFFSET('Sanitation Data'!$E$29,0,10*ROW('Sanitation Data'!E103))="","",OFFSET('Sanitation Data'!$E$29,0,10*ROW('Sanitation Data'!E103)))</f>
        <v/>
      </c>
      <c r="CR109" s="294" t="str">
        <f ca="true">+IF(OFFSET('Sanitation Data'!$E$30,0,10*ROW('Sanitation Data'!E103))="","",OFFSET('Sanitation Data'!$E$30,0,10*ROW('Sanitation Data'!E103)))</f>
        <v/>
      </c>
      <c r="CS109" s="294" t="str">
        <f ca="true">+IF(OFFSET('Sanitation Data'!$E$31,0,10*ROW('Sanitation Data'!E103))="","",OFFSET('Sanitation Data'!$E$31,0,10*ROW('Sanitation Data'!E103)))</f>
        <v/>
      </c>
      <c r="CT109" s="294" t="str">
        <f ca="true">+IF(OFFSET('Sanitation Data'!$E$32,0,10*ROW('Sanitation Data'!E103))="","",OFFSET('Sanitation Data'!$E$32,0,10*ROW('Sanitation Data'!E103)))</f>
        <v/>
      </c>
      <c r="CU109" s="294" t="str">
        <f ca="true">+IF(OFFSET('Sanitation Data'!$F$28,0,10*ROW('Sanitation Data'!F103))="","",OFFSET('Sanitation Data'!$F$28,0,10*ROW('Sanitation Data'!F103)))</f>
        <v/>
      </c>
      <c r="CV109" s="294" t="str">
        <f ca="true">+IF(OFFSET('Sanitation Data'!$F$29,0,10*ROW('Sanitation Data'!F103))="","",OFFSET('Sanitation Data'!$F$29,0,10*ROW('Sanitation Data'!F103)))</f>
        <v/>
      </c>
      <c r="CW109" s="294" t="str">
        <f ca="true">+IF(OFFSET('Sanitation Data'!$F$30,0,10*ROW('Sanitation Data'!F103))="","",OFFSET('Sanitation Data'!$F$30,0,10*ROW('Sanitation Data'!F103)))</f>
        <v/>
      </c>
      <c r="CX109" s="294" t="str">
        <f ca="true">+IF(OFFSET('Sanitation Data'!$F$31,0,10*ROW('Sanitation Data'!F103))="","",OFFSET('Sanitation Data'!$F$31,0,10*ROW('Sanitation Data'!F103)))</f>
        <v/>
      </c>
      <c r="CY109" s="294" t="str">
        <f ca="true">+IF(OFFSET('Sanitation Data'!$F$32,0,10*ROW('Sanitation Data'!F103))="","",OFFSET('Sanitation Data'!$F$32,0,10*ROW('Sanitation Data'!F103)))</f>
        <v/>
      </c>
      <c r="CZ109" s="294" t="str">
        <f ca="true">+IF(OFFSET('Sanitation Data'!$G$28,0,10*ROW('Sanitation Data'!G103))="","",OFFSET('Sanitation Data'!$G$28,0,10*ROW('Sanitation Data'!G103)))</f>
        <v/>
      </c>
      <c r="DA109" s="294" t="str">
        <f ca="true">+IF(OFFSET('Sanitation Data'!$G$29,0,10*ROW('Sanitation Data'!G103))="","",OFFSET('Sanitation Data'!$G$29,0,10*ROW('Sanitation Data'!G103)))</f>
        <v/>
      </c>
      <c r="DB109" s="294" t="str">
        <f ca="true">+IF(OFFSET('Sanitation Data'!$G$30,0,10*ROW('Sanitation Data'!G103))="","",OFFSET('Sanitation Data'!$G$30,0,10*ROW('Sanitation Data'!G103)))</f>
        <v/>
      </c>
      <c r="DC109" s="294" t="str">
        <f ca="true">+IF(OFFSET('Sanitation Data'!$G$31,0,10*ROW('Sanitation Data'!G103))="","",OFFSET('Sanitation Data'!$G$31,0,10*ROW('Sanitation Data'!G103)))</f>
        <v/>
      </c>
      <c r="DD109" s="294" t="str">
        <f ca="true">+IF(OFFSET('Sanitation Data'!$G$32,0,10*ROW('Sanitation Data'!G103))="","",OFFSET('Sanitation Data'!$G$32,0,10*ROW('Sanitation Data'!G103)))</f>
        <v/>
      </c>
      <c r="DE109" s="294" t="str">
        <f ca="true">+IF(OFFSET('Sanitation Data'!$H$28,0,10*ROW('Sanitation Data'!H103))="","",OFFSET('Sanitation Data'!$H$28,0,10*ROW('Sanitation Data'!H103)))</f>
        <v/>
      </c>
      <c r="DF109" s="294" t="str">
        <f ca="true">+IF(OFFSET('Sanitation Data'!$H$29,0,10*ROW('Sanitation Data'!H103))="","",OFFSET('Sanitation Data'!$H$29,0,10*ROW('Sanitation Data'!H103)))</f>
        <v/>
      </c>
      <c r="DG109" s="294" t="str">
        <f ca="true">+IF(OFFSET('Sanitation Data'!$H$30,0,10*ROW('Sanitation Data'!H103))="","",OFFSET('Sanitation Data'!$H$30,0,10*ROW('Sanitation Data'!H103)))</f>
        <v/>
      </c>
      <c r="DH109" s="294" t="str">
        <f ca="true">+IF(OFFSET('Sanitation Data'!$H$31,0,10*ROW('Sanitation Data'!H103))="","",OFFSET('Sanitation Data'!$H$31,0,10*ROW('Sanitation Data'!H103)))</f>
        <v/>
      </c>
      <c r="DI109" s="294" t="str">
        <f ca="true">+IF(OFFSET('Sanitation Data'!$H$32,0,10*ROW('Sanitation Data'!H103))="","",OFFSET('Sanitation Data'!$H$32,0,10*ROW('Sanitation Data'!H103)))</f>
        <v/>
      </c>
      <c r="DJ109" s="294" t="str">
        <f ca="true">+IF(OFFSET('Sanitation Data'!$I$28,0,10*ROW('Sanitation Data'!I103))="","",OFFSET('Sanitation Data'!$I$28,0,10*ROW('Sanitation Data'!I103)))</f>
        <v/>
      </c>
      <c r="DK109" s="294" t="str">
        <f ca="true">+IF(OFFSET('Sanitation Data'!$I$29,0,10*ROW('Sanitation Data'!I103))="","",OFFSET('Sanitation Data'!$I$29,0,10*ROW('Sanitation Data'!I103)))</f>
        <v/>
      </c>
      <c r="DL109" s="294" t="str">
        <f ca="true">+IF(OFFSET('Sanitation Data'!$I$30,0,10*ROW('Sanitation Data'!I103))="","",OFFSET('Sanitation Data'!$I$30,0,10*ROW('Sanitation Data'!I103)))</f>
        <v/>
      </c>
      <c r="DM109" s="294" t="str">
        <f ca="true">+IF(OFFSET('Sanitation Data'!$I$31,0,10*ROW('Sanitation Data'!I103))="","",OFFSET('Sanitation Data'!$I$31,0,10*ROW('Sanitation Data'!I103)))</f>
        <v/>
      </c>
      <c r="DN109" s="294" t="str">
        <f ca="true">+IF(OFFSET('Sanitation Data'!$I$32,0,10*ROW('Sanitation Data'!I103))="","",OFFSET('Sanitation Data'!$I$32,0,10*ROW('Sanitation Data'!I103)))</f>
        <v/>
      </c>
      <c r="DO109" s="294" t="str">
        <f ca="true">+IF(OFFSET('Hygiene Data'!$D$11,0,10*ROW('Hygiene Data'!D103))="","",OFFSET('Hygiene Data'!$D$11,0,10*ROW('Hygiene Data'!D103)))</f>
        <v/>
      </c>
      <c r="DP109" s="294" t="str">
        <f ca="true">+IF(OFFSET('Hygiene Data'!$D$12,0,10*ROW('Hygiene Data'!D103))="","",OFFSET('Hygiene Data'!$D$12,0,10*ROW('Hygiene Data'!D103)))</f>
        <v/>
      </c>
      <c r="DQ109" s="294" t="str">
        <f ca="true">+IF(OFFSET('Hygiene Data'!$D$13,0,10*ROW('Hygiene Data'!D103))="","",OFFSET('Hygiene Data'!$D$13,0,10*ROW('Hygiene Data'!D103)))</f>
        <v/>
      </c>
      <c r="DR109" s="294" t="str">
        <f ca="true">+IF(OFFSET('Hygiene Data'!$E$11,0,10*ROW('Hygiene Data'!E103))="","",OFFSET('Hygiene Data'!$E$11,0,10*ROW('Hygiene Data'!E103)))</f>
        <v/>
      </c>
      <c r="DS109" s="294" t="str">
        <f ca="true">+IF(OFFSET('Hygiene Data'!$E$12,0,10*ROW('Hygiene Data'!E103))="","",OFFSET('Hygiene Data'!$E$12,0,10*ROW('Hygiene Data'!E103)))</f>
        <v/>
      </c>
      <c r="DT109" s="294" t="str">
        <f ca="true">+IF(OFFSET('Hygiene Data'!$E$13,0,10*ROW('Hygiene Data'!E103))="","",OFFSET('Hygiene Data'!$E$13,0,10*ROW('Hygiene Data'!E103)))</f>
        <v/>
      </c>
      <c r="DU109" s="294" t="str">
        <f ca="true">+IF(OFFSET('Hygiene Data'!$F$11,0,10*ROW('Hygiene Data'!F103))="","",OFFSET('Hygiene Data'!$F$11,0,10*ROW('Hygiene Data'!F103)))</f>
        <v/>
      </c>
      <c r="DV109" s="294" t="str">
        <f ca="true">+IF(OFFSET('Hygiene Data'!$F$12,0,10*ROW('Hygiene Data'!F103))="","",OFFSET('Hygiene Data'!$F$12,0,10*ROW('Hygiene Data'!F103)))</f>
        <v/>
      </c>
      <c r="DW109" s="294" t="str">
        <f ca="true">+IF(OFFSET('Hygiene Data'!$F$13,0,10*ROW('Hygiene Data'!F103))="","",OFFSET('Hygiene Data'!$F$13,0,10*ROW('Hygiene Data'!F103)))</f>
        <v/>
      </c>
      <c r="DX109" s="294" t="str">
        <f ca="true">+IF(OFFSET('Hygiene Data'!$G$11,0,10*ROW('Hygiene Data'!G103))="","",OFFSET('Hygiene Data'!$G$11,0,10*ROW('Hygiene Data'!G103)))</f>
        <v/>
      </c>
      <c r="DY109" s="294" t="str">
        <f ca="true">+IF(OFFSET('Hygiene Data'!$G$12,0,10*ROW('Hygiene Data'!G103))="","",OFFSET('Hygiene Data'!$G$12,0,10*ROW('Hygiene Data'!G103)))</f>
        <v/>
      </c>
      <c r="DZ109" s="294" t="str">
        <f ca="true">+IF(OFFSET('Hygiene Data'!$G$13,0,10*ROW('Hygiene Data'!G103))="","",OFFSET('Hygiene Data'!$G$13,0,10*ROW('Hygiene Data'!G103)))</f>
        <v/>
      </c>
      <c r="EA109" s="294" t="str">
        <f ca="true">+IF(OFFSET('Hygiene Data'!$H$11,0,10*ROW('Hygiene Data'!H103))="","",OFFSET('Hygiene Data'!$H$11,0,10*ROW('Hygiene Data'!H103)))</f>
        <v/>
      </c>
      <c r="EB109" s="294" t="str">
        <f ca="true">+IF(OFFSET('Hygiene Data'!$H$12,0,10*ROW('Hygiene Data'!H103))="","",OFFSET('Hygiene Data'!$H$12,0,10*ROW('Hygiene Data'!H103)))</f>
        <v/>
      </c>
      <c r="EC109" s="294" t="str">
        <f ca="true">+IF(OFFSET('Hygiene Data'!$H$13,0,10*ROW('Hygiene Data'!H103))="","",OFFSET('Hygiene Data'!$H$13,0,10*ROW('Hygiene Data'!H103)))</f>
        <v/>
      </c>
      <c r="ED109" s="294" t="str">
        <f ca="true">+IF(OFFSET('Hygiene Data'!$I$11,0,10*ROW('Hygiene Data'!I103))="","",OFFSET('Hygiene Data'!$I$11,0,10*ROW('Hygiene Data'!I103)))</f>
        <v/>
      </c>
      <c r="EE109" s="294" t="str">
        <f ca="true">+IF(OFFSET('Hygiene Data'!$I$12,0,10*ROW('Hygiene Data'!I103))="","",OFFSET('Hygiene Data'!$I$12,0,10*ROW('Hygiene Data'!I103)))</f>
        <v/>
      </c>
      <c r="EF109" s="294"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50" t="str">
        <f t="shared" ca="true" si="1"/>
        <v/>
      </c>
      <c r="D110" s="98"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8"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8"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8"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8"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8"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8"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8"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8"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8"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8"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8"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8"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8"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8"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8"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8"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8"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9"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9"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9"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9"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9"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9"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9"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9"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9"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9"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9"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9"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9"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9"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9"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9"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9"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9"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9"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9"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9"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9"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9"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9"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9"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9"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9"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9"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9"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9"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0"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0"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0"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0"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0"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0"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0"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0"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0"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0"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0"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0"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0"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0"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0"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0"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0"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0"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4"/>
      <c r="BS110" s="294" t="str">
        <f ca="true">+IF(OFFSET('Water Data'!$D$27,0,10*ROW('Water Data'!D104))="","",OFFSET('Water Data'!$D$27,0,10*ROW('Water Data'!D104)))</f>
        <v/>
      </c>
      <c r="BT110" s="294" t="str">
        <f ca="true">+IF(OFFSET('Water Data'!$D$28,0,10*ROW('Water Data'!D104))="","",OFFSET('Water Data'!$D$28,0,10*ROW('Water Data'!D104)))</f>
        <v/>
      </c>
      <c r="BU110" s="294" t="str">
        <f ca="true">+IF(OFFSET('Water Data'!$D$29,0,10*ROW('Water Data'!D104))="","",OFFSET('Water Data'!$D$29,0,10*ROW('Water Data'!D104)))</f>
        <v/>
      </c>
      <c r="BV110" s="294" t="str">
        <f ca="true">+IF(OFFSET('Water Data'!$E$27,0,10*ROW('Water Data'!E104))="","",OFFSET('Water Data'!$E$27,0,10*ROW('Water Data'!E104)))</f>
        <v/>
      </c>
      <c r="BW110" s="294" t="str">
        <f ca="true">+IF(OFFSET('Water Data'!$E$28,0,10*ROW('Water Data'!E104))="","",OFFSET('Water Data'!$E$28,0,10*ROW('Water Data'!E104)))</f>
        <v/>
      </c>
      <c r="BX110" s="294" t="str">
        <f ca="true">+IF(OFFSET('Water Data'!$E$29,0,10*ROW('Water Data'!E104))="","",OFFSET('Water Data'!$E$29,0,10*ROW('Water Data'!E104)))</f>
        <v/>
      </c>
      <c r="BY110" s="294" t="str">
        <f ca="true">+IF(OFFSET('Water Data'!$F$27,0,10*ROW('Water Data'!F104))="","",OFFSET('Water Data'!$F$27,0,10*ROW('Water Data'!F104)))</f>
        <v/>
      </c>
      <c r="BZ110" s="294" t="str">
        <f ca="true">+IF(OFFSET('Water Data'!$F$28,0,10*ROW('Water Data'!F104))="","",OFFSET('Water Data'!$F$28,0,10*ROW('Water Data'!F104)))</f>
        <v/>
      </c>
      <c r="CA110" s="294" t="str">
        <f ca="true">+IF(OFFSET('Water Data'!$F$29,0,10*ROW('Water Data'!F104))="","",OFFSET('Water Data'!$F$29,0,10*ROW('Water Data'!F104)))</f>
        <v/>
      </c>
      <c r="CB110" s="294" t="str">
        <f ca="true">+IF(OFFSET('Water Data'!$G$27,0,10*ROW('Water Data'!G104))="","",OFFSET('Water Data'!$G$27,0,10*ROW('Water Data'!G104)))</f>
        <v/>
      </c>
      <c r="CC110" s="294" t="str">
        <f ca="true">+IF(OFFSET('Water Data'!$G$28,0,10*ROW('Water Data'!G104))="","",OFFSET('Water Data'!$G$28,0,10*ROW('Water Data'!G104)))</f>
        <v/>
      </c>
      <c r="CD110" s="294" t="str">
        <f ca="true">+IF(OFFSET('Water Data'!$G$29,0,10*ROW('Water Data'!G104))="","",OFFSET('Water Data'!$G$29,0,10*ROW('Water Data'!G104)))</f>
        <v/>
      </c>
      <c r="CE110" s="294" t="str">
        <f ca="true">+IF(OFFSET('Water Data'!$H$27,0,10*ROW('Water Data'!H104))="","",OFFSET('Water Data'!$H$27,0,10*ROW('Water Data'!H104)))</f>
        <v/>
      </c>
      <c r="CF110" s="294" t="str">
        <f ca="true">+IF(OFFSET('Water Data'!$H$28,0,10*ROW('Water Data'!H104))="","",OFFSET('Water Data'!$H$28,0,10*ROW('Water Data'!H104)))</f>
        <v/>
      </c>
      <c r="CG110" s="294" t="str">
        <f ca="true">+IF(OFFSET('Water Data'!$H$29,0,10*ROW('Water Data'!H104))="","",OFFSET('Water Data'!$H$29,0,10*ROW('Water Data'!H104)))</f>
        <v/>
      </c>
      <c r="CH110" s="294" t="str">
        <f ca="true">+IF(OFFSET('Water Data'!$I$27,0,10*ROW('Water Data'!I104))="","",OFFSET('Water Data'!$I$27,0,10*ROW('Water Data'!I104)))</f>
        <v/>
      </c>
      <c r="CI110" s="294" t="str">
        <f ca="true">+IF(OFFSET('Water Data'!$I$28,0,10*ROW('Water Data'!I104))="","",OFFSET('Water Data'!$I$28,0,10*ROW('Water Data'!I104)))</f>
        <v/>
      </c>
      <c r="CJ110" s="294" t="str">
        <f ca="true">+IF(OFFSET('Water Data'!$I$29,0,10*ROW('Water Data'!I104))="","",OFFSET('Water Data'!$I$29,0,10*ROW('Water Data'!I104)))</f>
        <v/>
      </c>
      <c r="CK110" s="294" t="str">
        <f ca="true">+IF(OFFSET('Sanitation Data'!$D$28,0,10*ROW('Sanitation Data'!D104))="","",OFFSET('Sanitation Data'!$D$28,0,10*ROW('Sanitation Data'!D104)))</f>
        <v/>
      </c>
      <c r="CL110" s="294" t="str">
        <f ca="true">+IF(OFFSET('Sanitation Data'!$D$29,0,10*ROW('Sanitation Data'!D104))="","",OFFSET('Sanitation Data'!$D$29,0,10*ROW('Sanitation Data'!D104)))</f>
        <v/>
      </c>
      <c r="CM110" s="294" t="str">
        <f ca="true">+IF(OFFSET('Sanitation Data'!$D$30,0,10*ROW('Sanitation Data'!D104))="","",OFFSET('Sanitation Data'!$D$30,0,10*ROW('Sanitation Data'!D104)))</f>
        <v/>
      </c>
      <c r="CN110" s="294" t="str">
        <f ca="true">+IF(OFFSET('Sanitation Data'!$D$31,0,10*ROW('Sanitation Data'!D104))="","",OFFSET('Sanitation Data'!$D$31,0,10*ROW('Sanitation Data'!D104)))</f>
        <v/>
      </c>
      <c r="CO110" s="294" t="str">
        <f ca="true">+IF(OFFSET('Sanitation Data'!$D$32,0,10*ROW('Sanitation Data'!D104))="","",OFFSET('Sanitation Data'!$D$32,0,10*ROW('Sanitation Data'!D104)))</f>
        <v/>
      </c>
      <c r="CP110" s="294" t="str">
        <f ca="true">+IF(OFFSET('Sanitation Data'!$E$28,0,10*ROW('Sanitation Data'!E104))="","",OFFSET('Sanitation Data'!$E$28,0,10*ROW('Sanitation Data'!E104)))</f>
        <v/>
      </c>
      <c r="CQ110" s="294" t="str">
        <f ca="true">+IF(OFFSET('Sanitation Data'!$E$29,0,10*ROW('Sanitation Data'!E104))="","",OFFSET('Sanitation Data'!$E$29,0,10*ROW('Sanitation Data'!E104)))</f>
        <v/>
      </c>
      <c r="CR110" s="294" t="str">
        <f ca="true">+IF(OFFSET('Sanitation Data'!$E$30,0,10*ROW('Sanitation Data'!E104))="","",OFFSET('Sanitation Data'!$E$30,0,10*ROW('Sanitation Data'!E104)))</f>
        <v/>
      </c>
      <c r="CS110" s="294" t="str">
        <f ca="true">+IF(OFFSET('Sanitation Data'!$E$31,0,10*ROW('Sanitation Data'!E104))="","",OFFSET('Sanitation Data'!$E$31,0,10*ROW('Sanitation Data'!E104)))</f>
        <v/>
      </c>
      <c r="CT110" s="294" t="str">
        <f ca="true">+IF(OFFSET('Sanitation Data'!$E$32,0,10*ROW('Sanitation Data'!E104))="","",OFFSET('Sanitation Data'!$E$32,0,10*ROW('Sanitation Data'!E104)))</f>
        <v/>
      </c>
      <c r="CU110" s="294" t="str">
        <f ca="true">+IF(OFFSET('Sanitation Data'!$F$28,0,10*ROW('Sanitation Data'!F104))="","",OFFSET('Sanitation Data'!$F$28,0,10*ROW('Sanitation Data'!F104)))</f>
        <v/>
      </c>
      <c r="CV110" s="294" t="str">
        <f ca="true">+IF(OFFSET('Sanitation Data'!$F$29,0,10*ROW('Sanitation Data'!F104))="","",OFFSET('Sanitation Data'!$F$29,0,10*ROW('Sanitation Data'!F104)))</f>
        <v/>
      </c>
      <c r="CW110" s="294" t="str">
        <f ca="true">+IF(OFFSET('Sanitation Data'!$F$30,0,10*ROW('Sanitation Data'!F104))="","",OFFSET('Sanitation Data'!$F$30,0,10*ROW('Sanitation Data'!F104)))</f>
        <v/>
      </c>
      <c r="CX110" s="294" t="str">
        <f ca="true">+IF(OFFSET('Sanitation Data'!$F$31,0,10*ROW('Sanitation Data'!F104))="","",OFFSET('Sanitation Data'!$F$31,0,10*ROW('Sanitation Data'!F104)))</f>
        <v/>
      </c>
      <c r="CY110" s="294" t="str">
        <f ca="true">+IF(OFFSET('Sanitation Data'!$F$32,0,10*ROW('Sanitation Data'!F104))="","",OFFSET('Sanitation Data'!$F$32,0,10*ROW('Sanitation Data'!F104)))</f>
        <v/>
      </c>
      <c r="CZ110" s="294" t="str">
        <f ca="true">+IF(OFFSET('Sanitation Data'!$G$28,0,10*ROW('Sanitation Data'!G104))="","",OFFSET('Sanitation Data'!$G$28,0,10*ROW('Sanitation Data'!G104)))</f>
        <v/>
      </c>
      <c r="DA110" s="294" t="str">
        <f ca="true">+IF(OFFSET('Sanitation Data'!$G$29,0,10*ROW('Sanitation Data'!G104))="","",OFFSET('Sanitation Data'!$G$29,0,10*ROW('Sanitation Data'!G104)))</f>
        <v/>
      </c>
      <c r="DB110" s="294" t="str">
        <f ca="true">+IF(OFFSET('Sanitation Data'!$G$30,0,10*ROW('Sanitation Data'!G104))="","",OFFSET('Sanitation Data'!$G$30,0,10*ROW('Sanitation Data'!G104)))</f>
        <v/>
      </c>
      <c r="DC110" s="294" t="str">
        <f ca="true">+IF(OFFSET('Sanitation Data'!$G$31,0,10*ROW('Sanitation Data'!G104))="","",OFFSET('Sanitation Data'!$G$31,0,10*ROW('Sanitation Data'!G104)))</f>
        <v/>
      </c>
      <c r="DD110" s="294" t="str">
        <f ca="true">+IF(OFFSET('Sanitation Data'!$G$32,0,10*ROW('Sanitation Data'!G104))="","",OFFSET('Sanitation Data'!$G$32,0,10*ROW('Sanitation Data'!G104)))</f>
        <v/>
      </c>
      <c r="DE110" s="294" t="str">
        <f ca="true">+IF(OFFSET('Sanitation Data'!$H$28,0,10*ROW('Sanitation Data'!H104))="","",OFFSET('Sanitation Data'!$H$28,0,10*ROW('Sanitation Data'!H104)))</f>
        <v/>
      </c>
      <c r="DF110" s="294" t="str">
        <f ca="true">+IF(OFFSET('Sanitation Data'!$H$29,0,10*ROW('Sanitation Data'!H104))="","",OFFSET('Sanitation Data'!$H$29,0,10*ROW('Sanitation Data'!H104)))</f>
        <v/>
      </c>
      <c r="DG110" s="294" t="str">
        <f ca="true">+IF(OFFSET('Sanitation Data'!$H$30,0,10*ROW('Sanitation Data'!H104))="","",OFFSET('Sanitation Data'!$H$30,0,10*ROW('Sanitation Data'!H104)))</f>
        <v/>
      </c>
      <c r="DH110" s="294" t="str">
        <f ca="true">+IF(OFFSET('Sanitation Data'!$H$31,0,10*ROW('Sanitation Data'!H104))="","",OFFSET('Sanitation Data'!$H$31,0,10*ROW('Sanitation Data'!H104)))</f>
        <v/>
      </c>
      <c r="DI110" s="294" t="str">
        <f ca="true">+IF(OFFSET('Sanitation Data'!$H$32,0,10*ROW('Sanitation Data'!H104))="","",OFFSET('Sanitation Data'!$H$32,0,10*ROW('Sanitation Data'!H104)))</f>
        <v/>
      </c>
      <c r="DJ110" s="294" t="str">
        <f ca="true">+IF(OFFSET('Sanitation Data'!$I$28,0,10*ROW('Sanitation Data'!I104))="","",OFFSET('Sanitation Data'!$I$28,0,10*ROW('Sanitation Data'!I104)))</f>
        <v/>
      </c>
      <c r="DK110" s="294" t="str">
        <f ca="true">+IF(OFFSET('Sanitation Data'!$I$29,0,10*ROW('Sanitation Data'!I104))="","",OFFSET('Sanitation Data'!$I$29,0,10*ROW('Sanitation Data'!I104)))</f>
        <v/>
      </c>
      <c r="DL110" s="294" t="str">
        <f ca="true">+IF(OFFSET('Sanitation Data'!$I$30,0,10*ROW('Sanitation Data'!I104))="","",OFFSET('Sanitation Data'!$I$30,0,10*ROW('Sanitation Data'!I104)))</f>
        <v/>
      </c>
      <c r="DM110" s="294" t="str">
        <f ca="true">+IF(OFFSET('Sanitation Data'!$I$31,0,10*ROW('Sanitation Data'!I104))="","",OFFSET('Sanitation Data'!$I$31,0,10*ROW('Sanitation Data'!I104)))</f>
        <v/>
      </c>
      <c r="DN110" s="294" t="str">
        <f ca="true">+IF(OFFSET('Sanitation Data'!$I$32,0,10*ROW('Sanitation Data'!I104))="","",OFFSET('Sanitation Data'!$I$32,0,10*ROW('Sanitation Data'!I104)))</f>
        <v/>
      </c>
      <c r="DO110" s="294" t="str">
        <f ca="true">+IF(OFFSET('Hygiene Data'!$D$11,0,10*ROW('Hygiene Data'!D104))="","",OFFSET('Hygiene Data'!$D$11,0,10*ROW('Hygiene Data'!D104)))</f>
        <v/>
      </c>
      <c r="DP110" s="294" t="str">
        <f ca="true">+IF(OFFSET('Hygiene Data'!$D$12,0,10*ROW('Hygiene Data'!D104))="","",OFFSET('Hygiene Data'!$D$12,0,10*ROW('Hygiene Data'!D104)))</f>
        <v/>
      </c>
      <c r="DQ110" s="294" t="str">
        <f ca="true">+IF(OFFSET('Hygiene Data'!$D$13,0,10*ROW('Hygiene Data'!D104))="","",OFFSET('Hygiene Data'!$D$13,0,10*ROW('Hygiene Data'!D104)))</f>
        <v/>
      </c>
      <c r="DR110" s="294" t="str">
        <f ca="true">+IF(OFFSET('Hygiene Data'!$E$11,0,10*ROW('Hygiene Data'!E104))="","",OFFSET('Hygiene Data'!$E$11,0,10*ROW('Hygiene Data'!E104)))</f>
        <v/>
      </c>
      <c r="DS110" s="294" t="str">
        <f ca="true">+IF(OFFSET('Hygiene Data'!$E$12,0,10*ROW('Hygiene Data'!E104))="","",OFFSET('Hygiene Data'!$E$12,0,10*ROW('Hygiene Data'!E104)))</f>
        <v/>
      </c>
      <c r="DT110" s="294" t="str">
        <f ca="true">+IF(OFFSET('Hygiene Data'!$E$13,0,10*ROW('Hygiene Data'!E104))="","",OFFSET('Hygiene Data'!$E$13,0,10*ROW('Hygiene Data'!E104)))</f>
        <v/>
      </c>
      <c r="DU110" s="294" t="str">
        <f ca="true">+IF(OFFSET('Hygiene Data'!$F$11,0,10*ROW('Hygiene Data'!F104))="","",OFFSET('Hygiene Data'!$F$11,0,10*ROW('Hygiene Data'!F104)))</f>
        <v/>
      </c>
      <c r="DV110" s="294" t="str">
        <f ca="true">+IF(OFFSET('Hygiene Data'!$F$12,0,10*ROW('Hygiene Data'!F104))="","",OFFSET('Hygiene Data'!$F$12,0,10*ROW('Hygiene Data'!F104)))</f>
        <v/>
      </c>
      <c r="DW110" s="294" t="str">
        <f ca="true">+IF(OFFSET('Hygiene Data'!$F$13,0,10*ROW('Hygiene Data'!F104))="","",OFFSET('Hygiene Data'!$F$13,0,10*ROW('Hygiene Data'!F104)))</f>
        <v/>
      </c>
      <c r="DX110" s="294" t="str">
        <f ca="true">+IF(OFFSET('Hygiene Data'!$G$11,0,10*ROW('Hygiene Data'!G104))="","",OFFSET('Hygiene Data'!$G$11,0,10*ROW('Hygiene Data'!G104)))</f>
        <v/>
      </c>
      <c r="DY110" s="294" t="str">
        <f ca="true">+IF(OFFSET('Hygiene Data'!$G$12,0,10*ROW('Hygiene Data'!G104))="","",OFFSET('Hygiene Data'!$G$12,0,10*ROW('Hygiene Data'!G104)))</f>
        <v/>
      </c>
      <c r="DZ110" s="294" t="str">
        <f ca="true">+IF(OFFSET('Hygiene Data'!$G$13,0,10*ROW('Hygiene Data'!G104))="","",OFFSET('Hygiene Data'!$G$13,0,10*ROW('Hygiene Data'!G104)))</f>
        <v/>
      </c>
      <c r="EA110" s="294" t="str">
        <f ca="true">+IF(OFFSET('Hygiene Data'!$H$11,0,10*ROW('Hygiene Data'!H104))="","",OFFSET('Hygiene Data'!$H$11,0,10*ROW('Hygiene Data'!H104)))</f>
        <v/>
      </c>
      <c r="EB110" s="294" t="str">
        <f ca="true">+IF(OFFSET('Hygiene Data'!$H$12,0,10*ROW('Hygiene Data'!H104))="","",OFFSET('Hygiene Data'!$H$12,0,10*ROW('Hygiene Data'!H104)))</f>
        <v/>
      </c>
      <c r="EC110" s="294" t="str">
        <f ca="true">+IF(OFFSET('Hygiene Data'!$H$13,0,10*ROW('Hygiene Data'!H104))="","",OFFSET('Hygiene Data'!$H$13,0,10*ROW('Hygiene Data'!H104)))</f>
        <v/>
      </c>
      <c r="ED110" s="294" t="str">
        <f ca="true">+IF(OFFSET('Hygiene Data'!$I$11,0,10*ROW('Hygiene Data'!I104))="","",OFFSET('Hygiene Data'!$I$11,0,10*ROW('Hygiene Data'!I104)))</f>
        <v/>
      </c>
      <c r="EE110" s="294" t="str">
        <f ca="true">+IF(OFFSET('Hygiene Data'!$I$12,0,10*ROW('Hygiene Data'!I104))="","",OFFSET('Hygiene Data'!$I$12,0,10*ROW('Hygiene Data'!I104)))</f>
        <v/>
      </c>
      <c r="EF110" s="294"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50" t="str">
        <f t="shared" ca="true" si="1"/>
        <v/>
      </c>
      <c r="D111" s="98"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8"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8"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8"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8"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8"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8"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8"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8"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8"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8"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8"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8"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8"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8"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8"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8"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8"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9"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9"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9"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9"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9"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9"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9"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9"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9"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9"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9"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9"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9"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9"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9"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9"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9"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9"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9"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9"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9"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9"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9"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9"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9"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9"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9"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9"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9"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9"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0"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0"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0"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0"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0"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0"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0"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0"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0"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0"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0"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0"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0"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0"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0"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0"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0"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0"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4"/>
      <c r="BS111" s="294" t="str">
        <f ca="true">+IF(OFFSET('Water Data'!$D$27,0,10*ROW('Water Data'!D105))="","",OFFSET('Water Data'!$D$27,0,10*ROW('Water Data'!D105)))</f>
        <v/>
      </c>
      <c r="BT111" s="294" t="str">
        <f ca="true">+IF(OFFSET('Water Data'!$D$28,0,10*ROW('Water Data'!D105))="","",OFFSET('Water Data'!$D$28,0,10*ROW('Water Data'!D105)))</f>
        <v/>
      </c>
      <c r="BU111" s="294" t="str">
        <f ca="true">+IF(OFFSET('Water Data'!$D$29,0,10*ROW('Water Data'!D105))="","",OFFSET('Water Data'!$D$29,0,10*ROW('Water Data'!D105)))</f>
        <v/>
      </c>
      <c r="BV111" s="294" t="str">
        <f ca="true">+IF(OFFSET('Water Data'!$E$27,0,10*ROW('Water Data'!E105))="","",OFFSET('Water Data'!$E$27,0,10*ROW('Water Data'!E105)))</f>
        <v/>
      </c>
      <c r="BW111" s="294" t="str">
        <f ca="true">+IF(OFFSET('Water Data'!$E$28,0,10*ROW('Water Data'!E105))="","",OFFSET('Water Data'!$E$28,0,10*ROW('Water Data'!E105)))</f>
        <v/>
      </c>
      <c r="BX111" s="294" t="str">
        <f ca="true">+IF(OFFSET('Water Data'!$E$29,0,10*ROW('Water Data'!E105))="","",OFFSET('Water Data'!$E$29,0,10*ROW('Water Data'!E105)))</f>
        <v/>
      </c>
      <c r="BY111" s="294" t="str">
        <f ca="true">+IF(OFFSET('Water Data'!$F$27,0,10*ROW('Water Data'!F105))="","",OFFSET('Water Data'!$F$27,0,10*ROW('Water Data'!F105)))</f>
        <v/>
      </c>
      <c r="BZ111" s="294" t="str">
        <f ca="true">+IF(OFFSET('Water Data'!$F$28,0,10*ROW('Water Data'!F105))="","",OFFSET('Water Data'!$F$28,0,10*ROW('Water Data'!F105)))</f>
        <v/>
      </c>
      <c r="CA111" s="294" t="str">
        <f ca="true">+IF(OFFSET('Water Data'!$F$29,0,10*ROW('Water Data'!F105))="","",OFFSET('Water Data'!$F$29,0,10*ROW('Water Data'!F105)))</f>
        <v/>
      </c>
      <c r="CB111" s="294" t="str">
        <f ca="true">+IF(OFFSET('Water Data'!$G$27,0,10*ROW('Water Data'!G105))="","",OFFSET('Water Data'!$G$27,0,10*ROW('Water Data'!G105)))</f>
        <v/>
      </c>
      <c r="CC111" s="294" t="str">
        <f ca="true">+IF(OFFSET('Water Data'!$G$28,0,10*ROW('Water Data'!G105))="","",OFFSET('Water Data'!$G$28,0,10*ROW('Water Data'!G105)))</f>
        <v/>
      </c>
      <c r="CD111" s="294" t="str">
        <f ca="true">+IF(OFFSET('Water Data'!$G$29,0,10*ROW('Water Data'!G105))="","",OFFSET('Water Data'!$G$29,0,10*ROW('Water Data'!G105)))</f>
        <v/>
      </c>
      <c r="CE111" s="294" t="str">
        <f ca="true">+IF(OFFSET('Water Data'!$H$27,0,10*ROW('Water Data'!H105))="","",OFFSET('Water Data'!$H$27,0,10*ROW('Water Data'!H105)))</f>
        <v/>
      </c>
      <c r="CF111" s="294" t="str">
        <f ca="true">+IF(OFFSET('Water Data'!$H$28,0,10*ROW('Water Data'!H105))="","",OFFSET('Water Data'!$H$28,0,10*ROW('Water Data'!H105)))</f>
        <v/>
      </c>
      <c r="CG111" s="294" t="str">
        <f ca="true">+IF(OFFSET('Water Data'!$H$29,0,10*ROW('Water Data'!H105))="","",OFFSET('Water Data'!$H$29,0,10*ROW('Water Data'!H105)))</f>
        <v/>
      </c>
      <c r="CH111" s="294" t="str">
        <f ca="true">+IF(OFFSET('Water Data'!$I$27,0,10*ROW('Water Data'!I105))="","",OFFSET('Water Data'!$I$27,0,10*ROW('Water Data'!I105)))</f>
        <v/>
      </c>
      <c r="CI111" s="294" t="str">
        <f ca="true">+IF(OFFSET('Water Data'!$I$28,0,10*ROW('Water Data'!I105))="","",OFFSET('Water Data'!$I$28,0,10*ROW('Water Data'!I105)))</f>
        <v/>
      </c>
      <c r="CJ111" s="294" t="str">
        <f ca="true">+IF(OFFSET('Water Data'!$I$29,0,10*ROW('Water Data'!I105))="","",OFFSET('Water Data'!$I$29,0,10*ROW('Water Data'!I105)))</f>
        <v/>
      </c>
      <c r="CK111" s="294" t="str">
        <f ca="true">+IF(OFFSET('Sanitation Data'!$D$28,0,10*ROW('Sanitation Data'!D105))="","",OFFSET('Sanitation Data'!$D$28,0,10*ROW('Sanitation Data'!D105)))</f>
        <v/>
      </c>
      <c r="CL111" s="294" t="str">
        <f ca="true">+IF(OFFSET('Sanitation Data'!$D$29,0,10*ROW('Sanitation Data'!D105))="","",OFFSET('Sanitation Data'!$D$29,0,10*ROW('Sanitation Data'!D105)))</f>
        <v/>
      </c>
      <c r="CM111" s="294" t="str">
        <f ca="true">+IF(OFFSET('Sanitation Data'!$D$30,0,10*ROW('Sanitation Data'!D105))="","",OFFSET('Sanitation Data'!$D$30,0,10*ROW('Sanitation Data'!D105)))</f>
        <v/>
      </c>
      <c r="CN111" s="294" t="str">
        <f ca="true">+IF(OFFSET('Sanitation Data'!$D$31,0,10*ROW('Sanitation Data'!D105))="","",OFFSET('Sanitation Data'!$D$31,0,10*ROW('Sanitation Data'!D105)))</f>
        <v/>
      </c>
      <c r="CO111" s="294" t="str">
        <f ca="true">+IF(OFFSET('Sanitation Data'!$D$32,0,10*ROW('Sanitation Data'!D105))="","",OFFSET('Sanitation Data'!$D$32,0,10*ROW('Sanitation Data'!D105)))</f>
        <v/>
      </c>
      <c r="CP111" s="294" t="str">
        <f ca="true">+IF(OFFSET('Sanitation Data'!$E$28,0,10*ROW('Sanitation Data'!E105))="","",OFFSET('Sanitation Data'!$E$28,0,10*ROW('Sanitation Data'!E105)))</f>
        <v/>
      </c>
      <c r="CQ111" s="294" t="str">
        <f ca="true">+IF(OFFSET('Sanitation Data'!$E$29,0,10*ROW('Sanitation Data'!E105))="","",OFFSET('Sanitation Data'!$E$29,0,10*ROW('Sanitation Data'!E105)))</f>
        <v/>
      </c>
      <c r="CR111" s="294" t="str">
        <f ca="true">+IF(OFFSET('Sanitation Data'!$E$30,0,10*ROW('Sanitation Data'!E105))="","",OFFSET('Sanitation Data'!$E$30,0,10*ROW('Sanitation Data'!E105)))</f>
        <v/>
      </c>
      <c r="CS111" s="294" t="str">
        <f ca="true">+IF(OFFSET('Sanitation Data'!$E$31,0,10*ROW('Sanitation Data'!E105))="","",OFFSET('Sanitation Data'!$E$31,0,10*ROW('Sanitation Data'!E105)))</f>
        <v/>
      </c>
      <c r="CT111" s="294" t="str">
        <f ca="true">+IF(OFFSET('Sanitation Data'!$E$32,0,10*ROW('Sanitation Data'!E105))="","",OFFSET('Sanitation Data'!$E$32,0,10*ROW('Sanitation Data'!E105)))</f>
        <v/>
      </c>
      <c r="CU111" s="294" t="str">
        <f ca="true">+IF(OFFSET('Sanitation Data'!$F$28,0,10*ROW('Sanitation Data'!F105))="","",OFFSET('Sanitation Data'!$F$28,0,10*ROW('Sanitation Data'!F105)))</f>
        <v/>
      </c>
      <c r="CV111" s="294" t="str">
        <f ca="true">+IF(OFFSET('Sanitation Data'!$F$29,0,10*ROW('Sanitation Data'!F105))="","",OFFSET('Sanitation Data'!$F$29,0,10*ROW('Sanitation Data'!F105)))</f>
        <v/>
      </c>
      <c r="CW111" s="294" t="str">
        <f ca="true">+IF(OFFSET('Sanitation Data'!$F$30,0,10*ROW('Sanitation Data'!F105))="","",OFFSET('Sanitation Data'!$F$30,0,10*ROW('Sanitation Data'!F105)))</f>
        <v/>
      </c>
      <c r="CX111" s="294" t="str">
        <f ca="true">+IF(OFFSET('Sanitation Data'!$F$31,0,10*ROW('Sanitation Data'!F105))="","",OFFSET('Sanitation Data'!$F$31,0,10*ROW('Sanitation Data'!F105)))</f>
        <v/>
      </c>
      <c r="CY111" s="294" t="str">
        <f ca="true">+IF(OFFSET('Sanitation Data'!$F$32,0,10*ROW('Sanitation Data'!F105))="","",OFFSET('Sanitation Data'!$F$32,0,10*ROW('Sanitation Data'!F105)))</f>
        <v/>
      </c>
      <c r="CZ111" s="294" t="str">
        <f ca="true">+IF(OFFSET('Sanitation Data'!$G$28,0,10*ROW('Sanitation Data'!G105))="","",OFFSET('Sanitation Data'!$G$28,0,10*ROW('Sanitation Data'!G105)))</f>
        <v/>
      </c>
      <c r="DA111" s="294" t="str">
        <f ca="true">+IF(OFFSET('Sanitation Data'!$G$29,0,10*ROW('Sanitation Data'!G105))="","",OFFSET('Sanitation Data'!$G$29,0,10*ROW('Sanitation Data'!G105)))</f>
        <v/>
      </c>
      <c r="DB111" s="294" t="str">
        <f ca="true">+IF(OFFSET('Sanitation Data'!$G$30,0,10*ROW('Sanitation Data'!G105))="","",OFFSET('Sanitation Data'!$G$30,0,10*ROW('Sanitation Data'!G105)))</f>
        <v/>
      </c>
      <c r="DC111" s="294" t="str">
        <f ca="true">+IF(OFFSET('Sanitation Data'!$G$31,0,10*ROW('Sanitation Data'!G105))="","",OFFSET('Sanitation Data'!$G$31,0,10*ROW('Sanitation Data'!G105)))</f>
        <v/>
      </c>
      <c r="DD111" s="294" t="str">
        <f ca="true">+IF(OFFSET('Sanitation Data'!$G$32,0,10*ROW('Sanitation Data'!G105))="","",OFFSET('Sanitation Data'!$G$32,0,10*ROW('Sanitation Data'!G105)))</f>
        <v/>
      </c>
      <c r="DE111" s="294" t="str">
        <f ca="true">+IF(OFFSET('Sanitation Data'!$H$28,0,10*ROW('Sanitation Data'!H105))="","",OFFSET('Sanitation Data'!$H$28,0,10*ROW('Sanitation Data'!H105)))</f>
        <v/>
      </c>
      <c r="DF111" s="294" t="str">
        <f ca="true">+IF(OFFSET('Sanitation Data'!$H$29,0,10*ROW('Sanitation Data'!H105))="","",OFFSET('Sanitation Data'!$H$29,0,10*ROW('Sanitation Data'!H105)))</f>
        <v/>
      </c>
      <c r="DG111" s="294" t="str">
        <f ca="true">+IF(OFFSET('Sanitation Data'!$H$30,0,10*ROW('Sanitation Data'!H105))="","",OFFSET('Sanitation Data'!$H$30,0,10*ROW('Sanitation Data'!H105)))</f>
        <v/>
      </c>
      <c r="DH111" s="294" t="str">
        <f ca="true">+IF(OFFSET('Sanitation Data'!$H$31,0,10*ROW('Sanitation Data'!H105))="","",OFFSET('Sanitation Data'!$H$31,0,10*ROW('Sanitation Data'!H105)))</f>
        <v/>
      </c>
      <c r="DI111" s="294" t="str">
        <f ca="true">+IF(OFFSET('Sanitation Data'!$H$32,0,10*ROW('Sanitation Data'!H105))="","",OFFSET('Sanitation Data'!$H$32,0,10*ROW('Sanitation Data'!H105)))</f>
        <v/>
      </c>
      <c r="DJ111" s="294" t="str">
        <f ca="true">+IF(OFFSET('Sanitation Data'!$I$28,0,10*ROW('Sanitation Data'!I105))="","",OFFSET('Sanitation Data'!$I$28,0,10*ROW('Sanitation Data'!I105)))</f>
        <v/>
      </c>
      <c r="DK111" s="294" t="str">
        <f ca="true">+IF(OFFSET('Sanitation Data'!$I$29,0,10*ROW('Sanitation Data'!I105))="","",OFFSET('Sanitation Data'!$I$29,0,10*ROW('Sanitation Data'!I105)))</f>
        <v/>
      </c>
      <c r="DL111" s="294" t="str">
        <f ca="true">+IF(OFFSET('Sanitation Data'!$I$30,0,10*ROW('Sanitation Data'!I105))="","",OFFSET('Sanitation Data'!$I$30,0,10*ROW('Sanitation Data'!I105)))</f>
        <v/>
      </c>
      <c r="DM111" s="294" t="str">
        <f ca="true">+IF(OFFSET('Sanitation Data'!$I$31,0,10*ROW('Sanitation Data'!I105))="","",OFFSET('Sanitation Data'!$I$31,0,10*ROW('Sanitation Data'!I105)))</f>
        <v/>
      </c>
      <c r="DN111" s="294" t="str">
        <f ca="true">+IF(OFFSET('Sanitation Data'!$I$32,0,10*ROW('Sanitation Data'!I105))="","",OFFSET('Sanitation Data'!$I$32,0,10*ROW('Sanitation Data'!I105)))</f>
        <v/>
      </c>
      <c r="DO111" s="294" t="str">
        <f ca="true">+IF(OFFSET('Hygiene Data'!$D$11,0,10*ROW('Hygiene Data'!D105))="","",OFFSET('Hygiene Data'!$D$11,0,10*ROW('Hygiene Data'!D105)))</f>
        <v/>
      </c>
      <c r="DP111" s="294" t="str">
        <f ca="true">+IF(OFFSET('Hygiene Data'!$D$12,0,10*ROW('Hygiene Data'!D105))="","",OFFSET('Hygiene Data'!$D$12,0,10*ROW('Hygiene Data'!D105)))</f>
        <v/>
      </c>
      <c r="DQ111" s="294" t="str">
        <f ca="true">+IF(OFFSET('Hygiene Data'!$D$13,0,10*ROW('Hygiene Data'!D105))="","",OFFSET('Hygiene Data'!$D$13,0,10*ROW('Hygiene Data'!D105)))</f>
        <v/>
      </c>
      <c r="DR111" s="294" t="str">
        <f ca="true">+IF(OFFSET('Hygiene Data'!$E$11,0,10*ROW('Hygiene Data'!E105))="","",OFFSET('Hygiene Data'!$E$11,0,10*ROW('Hygiene Data'!E105)))</f>
        <v/>
      </c>
      <c r="DS111" s="294" t="str">
        <f ca="true">+IF(OFFSET('Hygiene Data'!$E$12,0,10*ROW('Hygiene Data'!E105))="","",OFFSET('Hygiene Data'!$E$12,0,10*ROW('Hygiene Data'!E105)))</f>
        <v/>
      </c>
      <c r="DT111" s="294" t="str">
        <f ca="true">+IF(OFFSET('Hygiene Data'!$E$13,0,10*ROW('Hygiene Data'!E105))="","",OFFSET('Hygiene Data'!$E$13,0,10*ROW('Hygiene Data'!E105)))</f>
        <v/>
      </c>
      <c r="DU111" s="294" t="str">
        <f ca="true">+IF(OFFSET('Hygiene Data'!$F$11,0,10*ROW('Hygiene Data'!F105))="","",OFFSET('Hygiene Data'!$F$11,0,10*ROW('Hygiene Data'!F105)))</f>
        <v/>
      </c>
      <c r="DV111" s="294" t="str">
        <f ca="true">+IF(OFFSET('Hygiene Data'!$F$12,0,10*ROW('Hygiene Data'!F105))="","",OFFSET('Hygiene Data'!$F$12,0,10*ROW('Hygiene Data'!F105)))</f>
        <v/>
      </c>
      <c r="DW111" s="294" t="str">
        <f ca="true">+IF(OFFSET('Hygiene Data'!$F$13,0,10*ROW('Hygiene Data'!F105))="","",OFFSET('Hygiene Data'!$F$13,0,10*ROW('Hygiene Data'!F105)))</f>
        <v/>
      </c>
      <c r="DX111" s="294" t="str">
        <f ca="true">+IF(OFFSET('Hygiene Data'!$G$11,0,10*ROW('Hygiene Data'!G105))="","",OFFSET('Hygiene Data'!$G$11,0,10*ROW('Hygiene Data'!G105)))</f>
        <v/>
      </c>
      <c r="DY111" s="294" t="str">
        <f ca="true">+IF(OFFSET('Hygiene Data'!$G$12,0,10*ROW('Hygiene Data'!G105))="","",OFFSET('Hygiene Data'!$G$12,0,10*ROW('Hygiene Data'!G105)))</f>
        <v/>
      </c>
      <c r="DZ111" s="294" t="str">
        <f ca="true">+IF(OFFSET('Hygiene Data'!$G$13,0,10*ROW('Hygiene Data'!G105))="","",OFFSET('Hygiene Data'!$G$13,0,10*ROW('Hygiene Data'!G105)))</f>
        <v/>
      </c>
      <c r="EA111" s="294" t="str">
        <f ca="true">+IF(OFFSET('Hygiene Data'!$H$11,0,10*ROW('Hygiene Data'!H105))="","",OFFSET('Hygiene Data'!$H$11,0,10*ROW('Hygiene Data'!H105)))</f>
        <v/>
      </c>
      <c r="EB111" s="294" t="str">
        <f ca="true">+IF(OFFSET('Hygiene Data'!$H$12,0,10*ROW('Hygiene Data'!H105))="","",OFFSET('Hygiene Data'!$H$12,0,10*ROW('Hygiene Data'!H105)))</f>
        <v/>
      </c>
      <c r="EC111" s="294" t="str">
        <f ca="true">+IF(OFFSET('Hygiene Data'!$H$13,0,10*ROW('Hygiene Data'!H105))="","",OFFSET('Hygiene Data'!$H$13,0,10*ROW('Hygiene Data'!H105)))</f>
        <v/>
      </c>
      <c r="ED111" s="294" t="str">
        <f ca="true">+IF(OFFSET('Hygiene Data'!$I$11,0,10*ROW('Hygiene Data'!I105))="","",OFFSET('Hygiene Data'!$I$11,0,10*ROW('Hygiene Data'!I105)))</f>
        <v/>
      </c>
      <c r="EE111" s="294" t="str">
        <f ca="true">+IF(OFFSET('Hygiene Data'!$I$12,0,10*ROW('Hygiene Data'!I105))="","",OFFSET('Hygiene Data'!$I$12,0,10*ROW('Hygiene Data'!I105)))</f>
        <v/>
      </c>
      <c r="EF111" s="294"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50" t="str">
        <f t="shared" ca="true" si="1"/>
        <v/>
      </c>
      <c r="D112" s="98"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8"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8"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8"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8"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8"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8"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8"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8"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8"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8"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8"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8"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8"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8"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8"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8"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8"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9"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9"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9"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9"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9"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9"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9"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9"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9"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9"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9"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9"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9"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9"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9"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9"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9"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9"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9"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9"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9"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9"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9"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9"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9"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9"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9"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9"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9"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9"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0"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0"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0"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0"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0"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0"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0"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0"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0"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0"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0"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0"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0"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0"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0"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0"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0"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0"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4"/>
      <c r="BS112" s="294" t="str">
        <f ca="true">+IF(OFFSET('Water Data'!$D$27,0,10*ROW('Water Data'!D106))="","",OFFSET('Water Data'!$D$27,0,10*ROW('Water Data'!D106)))</f>
        <v/>
      </c>
      <c r="BT112" s="294" t="str">
        <f ca="true">+IF(OFFSET('Water Data'!$D$28,0,10*ROW('Water Data'!D106))="","",OFFSET('Water Data'!$D$28,0,10*ROW('Water Data'!D106)))</f>
        <v/>
      </c>
      <c r="BU112" s="294" t="str">
        <f ca="true">+IF(OFFSET('Water Data'!$D$29,0,10*ROW('Water Data'!D106))="","",OFFSET('Water Data'!$D$29,0,10*ROW('Water Data'!D106)))</f>
        <v/>
      </c>
      <c r="BV112" s="294" t="str">
        <f ca="true">+IF(OFFSET('Water Data'!$E$27,0,10*ROW('Water Data'!E106))="","",OFFSET('Water Data'!$E$27,0,10*ROW('Water Data'!E106)))</f>
        <v/>
      </c>
      <c r="BW112" s="294" t="str">
        <f ca="true">+IF(OFFSET('Water Data'!$E$28,0,10*ROW('Water Data'!E106))="","",OFFSET('Water Data'!$E$28,0,10*ROW('Water Data'!E106)))</f>
        <v/>
      </c>
      <c r="BX112" s="294" t="str">
        <f ca="true">+IF(OFFSET('Water Data'!$E$29,0,10*ROW('Water Data'!E106))="","",OFFSET('Water Data'!$E$29,0,10*ROW('Water Data'!E106)))</f>
        <v/>
      </c>
      <c r="BY112" s="294" t="str">
        <f ca="true">+IF(OFFSET('Water Data'!$F$27,0,10*ROW('Water Data'!F106))="","",OFFSET('Water Data'!$F$27,0,10*ROW('Water Data'!F106)))</f>
        <v/>
      </c>
      <c r="BZ112" s="294" t="str">
        <f ca="true">+IF(OFFSET('Water Data'!$F$28,0,10*ROW('Water Data'!F106))="","",OFFSET('Water Data'!$F$28,0,10*ROW('Water Data'!F106)))</f>
        <v/>
      </c>
      <c r="CA112" s="294" t="str">
        <f ca="true">+IF(OFFSET('Water Data'!$F$29,0,10*ROW('Water Data'!F106))="","",OFFSET('Water Data'!$F$29,0,10*ROW('Water Data'!F106)))</f>
        <v/>
      </c>
      <c r="CB112" s="294" t="str">
        <f ca="true">+IF(OFFSET('Water Data'!$G$27,0,10*ROW('Water Data'!G106))="","",OFFSET('Water Data'!$G$27,0,10*ROW('Water Data'!G106)))</f>
        <v/>
      </c>
      <c r="CC112" s="294" t="str">
        <f ca="true">+IF(OFFSET('Water Data'!$G$28,0,10*ROW('Water Data'!G106))="","",OFFSET('Water Data'!$G$28,0,10*ROW('Water Data'!G106)))</f>
        <v/>
      </c>
      <c r="CD112" s="294" t="str">
        <f ca="true">+IF(OFFSET('Water Data'!$G$29,0,10*ROW('Water Data'!G106))="","",OFFSET('Water Data'!$G$29,0,10*ROW('Water Data'!G106)))</f>
        <v/>
      </c>
      <c r="CE112" s="294" t="str">
        <f ca="true">+IF(OFFSET('Water Data'!$H$27,0,10*ROW('Water Data'!H106))="","",OFFSET('Water Data'!$H$27,0,10*ROW('Water Data'!H106)))</f>
        <v/>
      </c>
      <c r="CF112" s="294" t="str">
        <f ca="true">+IF(OFFSET('Water Data'!$H$28,0,10*ROW('Water Data'!H106))="","",OFFSET('Water Data'!$H$28,0,10*ROW('Water Data'!H106)))</f>
        <v/>
      </c>
      <c r="CG112" s="294" t="str">
        <f ca="true">+IF(OFFSET('Water Data'!$H$29,0,10*ROW('Water Data'!H106))="","",OFFSET('Water Data'!$H$29,0,10*ROW('Water Data'!H106)))</f>
        <v/>
      </c>
      <c r="CH112" s="294" t="str">
        <f ca="true">+IF(OFFSET('Water Data'!$I$27,0,10*ROW('Water Data'!I106))="","",OFFSET('Water Data'!$I$27,0,10*ROW('Water Data'!I106)))</f>
        <v/>
      </c>
      <c r="CI112" s="294" t="str">
        <f ca="true">+IF(OFFSET('Water Data'!$I$28,0,10*ROW('Water Data'!I106))="","",OFFSET('Water Data'!$I$28,0,10*ROW('Water Data'!I106)))</f>
        <v/>
      </c>
      <c r="CJ112" s="294" t="str">
        <f ca="true">+IF(OFFSET('Water Data'!$I$29,0,10*ROW('Water Data'!I106))="","",OFFSET('Water Data'!$I$29,0,10*ROW('Water Data'!I106)))</f>
        <v/>
      </c>
      <c r="CK112" s="294" t="str">
        <f ca="true">+IF(OFFSET('Sanitation Data'!$D$28,0,10*ROW('Sanitation Data'!D106))="","",OFFSET('Sanitation Data'!$D$28,0,10*ROW('Sanitation Data'!D106)))</f>
        <v/>
      </c>
      <c r="CL112" s="294" t="str">
        <f ca="true">+IF(OFFSET('Sanitation Data'!$D$29,0,10*ROW('Sanitation Data'!D106))="","",OFFSET('Sanitation Data'!$D$29,0,10*ROW('Sanitation Data'!D106)))</f>
        <v/>
      </c>
      <c r="CM112" s="294" t="str">
        <f ca="true">+IF(OFFSET('Sanitation Data'!$D$30,0,10*ROW('Sanitation Data'!D106))="","",OFFSET('Sanitation Data'!$D$30,0,10*ROW('Sanitation Data'!D106)))</f>
        <v/>
      </c>
      <c r="CN112" s="294" t="str">
        <f ca="true">+IF(OFFSET('Sanitation Data'!$D$31,0,10*ROW('Sanitation Data'!D106))="","",OFFSET('Sanitation Data'!$D$31,0,10*ROW('Sanitation Data'!D106)))</f>
        <v/>
      </c>
      <c r="CO112" s="294" t="str">
        <f ca="true">+IF(OFFSET('Sanitation Data'!$D$32,0,10*ROW('Sanitation Data'!D106))="","",OFFSET('Sanitation Data'!$D$32,0,10*ROW('Sanitation Data'!D106)))</f>
        <v/>
      </c>
      <c r="CP112" s="294" t="str">
        <f ca="true">+IF(OFFSET('Sanitation Data'!$E$28,0,10*ROW('Sanitation Data'!E106))="","",OFFSET('Sanitation Data'!$E$28,0,10*ROW('Sanitation Data'!E106)))</f>
        <v/>
      </c>
      <c r="CQ112" s="294" t="str">
        <f ca="true">+IF(OFFSET('Sanitation Data'!$E$29,0,10*ROW('Sanitation Data'!E106))="","",OFFSET('Sanitation Data'!$E$29,0,10*ROW('Sanitation Data'!E106)))</f>
        <v/>
      </c>
      <c r="CR112" s="294" t="str">
        <f ca="true">+IF(OFFSET('Sanitation Data'!$E$30,0,10*ROW('Sanitation Data'!E106))="","",OFFSET('Sanitation Data'!$E$30,0,10*ROW('Sanitation Data'!E106)))</f>
        <v/>
      </c>
      <c r="CS112" s="294" t="str">
        <f ca="true">+IF(OFFSET('Sanitation Data'!$E$31,0,10*ROW('Sanitation Data'!E106))="","",OFFSET('Sanitation Data'!$E$31,0,10*ROW('Sanitation Data'!E106)))</f>
        <v/>
      </c>
      <c r="CT112" s="294" t="str">
        <f ca="true">+IF(OFFSET('Sanitation Data'!$E$32,0,10*ROW('Sanitation Data'!E106))="","",OFFSET('Sanitation Data'!$E$32,0,10*ROW('Sanitation Data'!E106)))</f>
        <v/>
      </c>
      <c r="CU112" s="294" t="str">
        <f ca="true">+IF(OFFSET('Sanitation Data'!$F$28,0,10*ROW('Sanitation Data'!F106))="","",OFFSET('Sanitation Data'!$F$28,0,10*ROW('Sanitation Data'!F106)))</f>
        <v/>
      </c>
      <c r="CV112" s="294" t="str">
        <f ca="true">+IF(OFFSET('Sanitation Data'!$F$29,0,10*ROW('Sanitation Data'!F106))="","",OFFSET('Sanitation Data'!$F$29,0,10*ROW('Sanitation Data'!F106)))</f>
        <v/>
      </c>
      <c r="CW112" s="294" t="str">
        <f ca="true">+IF(OFFSET('Sanitation Data'!$F$30,0,10*ROW('Sanitation Data'!F106))="","",OFFSET('Sanitation Data'!$F$30,0,10*ROW('Sanitation Data'!F106)))</f>
        <v/>
      </c>
      <c r="CX112" s="294" t="str">
        <f ca="true">+IF(OFFSET('Sanitation Data'!$F$31,0,10*ROW('Sanitation Data'!F106))="","",OFFSET('Sanitation Data'!$F$31,0,10*ROW('Sanitation Data'!F106)))</f>
        <v/>
      </c>
      <c r="CY112" s="294" t="str">
        <f ca="true">+IF(OFFSET('Sanitation Data'!$F$32,0,10*ROW('Sanitation Data'!F106))="","",OFFSET('Sanitation Data'!$F$32,0,10*ROW('Sanitation Data'!F106)))</f>
        <v/>
      </c>
      <c r="CZ112" s="294" t="str">
        <f ca="true">+IF(OFFSET('Sanitation Data'!$G$28,0,10*ROW('Sanitation Data'!G106))="","",OFFSET('Sanitation Data'!$G$28,0,10*ROW('Sanitation Data'!G106)))</f>
        <v/>
      </c>
      <c r="DA112" s="294" t="str">
        <f ca="true">+IF(OFFSET('Sanitation Data'!$G$29,0,10*ROW('Sanitation Data'!G106))="","",OFFSET('Sanitation Data'!$G$29,0,10*ROW('Sanitation Data'!G106)))</f>
        <v/>
      </c>
      <c r="DB112" s="294" t="str">
        <f ca="true">+IF(OFFSET('Sanitation Data'!$G$30,0,10*ROW('Sanitation Data'!G106))="","",OFFSET('Sanitation Data'!$G$30,0,10*ROW('Sanitation Data'!G106)))</f>
        <v/>
      </c>
      <c r="DC112" s="294" t="str">
        <f ca="true">+IF(OFFSET('Sanitation Data'!$G$31,0,10*ROW('Sanitation Data'!G106))="","",OFFSET('Sanitation Data'!$G$31,0,10*ROW('Sanitation Data'!G106)))</f>
        <v/>
      </c>
      <c r="DD112" s="294" t="str">
        <f ca="true">+IF(OFFSET('Sanitation Data'!$G$32,0,10*ROW('Sanitation Data'!G106))="","",OFFSET('Sanitation Data'!$G$32,0,10*ROW('Sanitation Data'!G106)))</f>
        <v/>
      </c>
      <c r="DE112" s="294" t="str">
        <f ca="true">+IF(OFFSET('Sanitation Data'!$H$28,0,10*ROW('Sanitation Data'!H106))="","",OFFSET('Sanitation Data'!$H$28,0,10*ROW('Sanitation Data'!H106)))</f>
        <v/>
      </c>
      <c r="DF112" s="294" t="str">
        <f ca="true">+IF(OFFSET('Sanitation Data'!$H$29,0,10*ROW('Sanitation Data'!H106))="","",OFFSET('Sanitation Data'!$H$29,0,10*ROW('Sanitation Data'!H106)))</f>
        <v/>
      </c>
      <c r="DG112" s="294" t="str">
        <f ca="true">+IF(OFFSET('Sanitation Data'!$H$30,0,10*ROW('Sanitation Data'!H106))="","",OFFSET('Sanitation Data'!$H$30,0,10*ROW('Sanitation Data'!H106)))</f>
        <v/>
      </c>
      <c r="DH112" s="294" t="str">
        <f ca="true">+IF(OFFSET('Sanitation Data'!$H$31,0,10*ROW('Sanitation Data'!H106))="","",OFFSET('Sanitation Data'!$H$31,0,10*ROW('Sanitation Data'!H106)))</f>
        <v/>
      </c>
      <c r="DI112" s="294" t="str">
        <f ca="true">+IF(OFFSET('Sanitation Data'!$H$32,0,10*ROW('Sanitation Data'!H106))="","",OFFSET('Sanitation Data'!$H$32,0,10*ROW('Sanitation Data'!H106)))</f>
        <v/>
      </c>
      <c r="DJ112" s="294" t="str">
        <f ca="true">+IF(OFFSET('Sanitation Data'!$I$28,0,10*ROW('Sanitation Data'!I106))="","",OFFSET('Sanitation Data'!$I$28,0,10*ROW('Sanitation Data'!I106)))</f>
        <v/>
      </c>
      <c r="DK112" s="294" t="str">
        <f ca="true">+IF(OFFSET('Sanitation Data'!$I$29,0,10*ROW('Sanitation Data'!I106))="","",OFFSET('Sanitation Data'!$I$29,0,10*ROW('Sanitation Data'!I106)))</f>
        <v/>
      </c>
      <c r="DL112" s="294" t="str">
        <f ca="true">+IF(OFFSET('Sanitation Data'!$I$30,0,10*ROW('Sanitation Data'!I106))="","",OFFSET('Sanitation Data'!$I$30,0,10*ROW('Sanitation Data'!I106)))</f>
        <v/>
      </c>
      <c r="DM112" s="294" t="str">
        <f ca="true">+IF(OFFSET('Sanitation Data'!$I$31,0,10*ROW('Sanitation Data'!I106))="","",OFFSET('Sanitation Data'!$I$31,0,10*ROW('Sanitation Data'!I106)))</f>
        <v/>
      </c>
      <c r="DN112" s="294" t="str">
        <f ca="true">+IF(OFFSET('Sanitation Data'!$I$32,0,10*ROW('Sanitation Data'!I106))="","",OFFSET('Sanitation Data'!$I$32,0,10*ROW('Sanitation Data'!I106)))</f>
        <v/>
      </c>
      <c r="DO112" s="294" t="str">
        <f ca="true">+IF(OFFSET('Hygiene Data'!$D$11,0,10*ROW('Hygiene Data'!D106))="","",OFFSET('Hygiene Data'!$D$11,0,10*ROW('Hygiene Data'!D106)))</f>
        <v/>
      </c>
      <c r="DP112" s="294" t="str">
        <f ca="true">+IF(OFFSET('Hygiene Data'!$D$12,0,10*ROW('Hygiene Data'!D106))="","",OFFSET('Hygiene Data'!$D$12,0,10*ROW('Hygiene Data'!D106)))</f>
        <v/>
      </c>
      <c r="DQ112" s="294" t="str">
        <f ca="true">+IF(OFFSET('Hygiene Data'!$D$13,0,10*ROW('Hygiene Data'!D106))="","",OFFSET('Hygiene Data'!$D$13,0,10*ROW('Hygiene Data'!D106)))</f>
        <v/>
      </c>
      <c r="DR112" s="294" t="str">
        <f ca="true">+IF(OFFSET('Hygiene Data'!$E$11,0,10*ROW('Hygiene Data'!E106))="","",OFFSET('Hygiene Data'!$E$11,0,10*ROW('Hygiene Data'!E106)))</f>
        <v/>
      </c>
      <c r="DS112" s="294" t="str">
        <f ca="true">+IF(OFFSET('Hygiene Data'!$E$12,0,10*ROW('Hygiene Data'!E106))="","",OFFSET('Hygiene Data'!$E$12,0,10*ROW('Hygiene Data'!E106)))</f>
        <v/>
      </c>
      <c r="DT112" s="294" t="str">
        <f ca="true">+IF(OFFSET('Hygiene Data'!$E$13,0,10*ROW('Hygiene Data'!E106))="","",OFFSET('Hygiene Data'!$E$13,0,10*ROW('Hygiene Data'!E106)))</f>
        <v/>
      </c>
      <c r="DU112" s="294" t="str">
        <f ca="true">+IF(OFFSET('Hygiene Data'!$F$11,0,10*ROW('Hygiene Data'!F106))="","",OFFSET('Hygiene Data'!$F$11,0,10*ROW('Hygiene Data'!F106)))</f>
        <v/>
      </c>
      <c r="DV112" s="294" t="str">
        <f ca="true">+IF(OFFSET('Hygiene Data'!$F$12,0,10*ROW('Hygiene Data'!F106))="","",OFFSET('Hygiene Data'!$F$12,0,10*ROW('Hygiene Data'!F106)))</f>
        <v/>
      </c>
      <c r="DW112" s="294" t="str">
        <f ca="true">+IF(OFFSET('Hygiene Data'!$F$13,0,10*ROW('Hygiene Data'!F106))="","",OFFSET('Hygiene Data'!$F$13,0,10*ROW('Hygiene Data'!F106)))</f>
        <v/>
      </c>
      <c r="DX112" s="294" t="str">
        <f ca="true">+IF(OFFSET('Hygiene Data'!$G$11,0,10*ROW('Hygiene Data'!G106))="","",OFFSET('Hygiene Data'!$G$11,0,10*ROW('Hygiene Data'!G106)))</f>
        <v/>
      </c>
      <c r="DY112" s="294" t="str">
        <f ca="true">+IF(OFFSET('Hygiene Data'!$G$12,0,10*ROW('Hygiene Data'!G106))="","",OFFSET('Hygiene Data'!$G$12,0,10*ROW('Hygiene Data'!G106)))</f>
        <v/>
      </c>
      <c r="DZ112" s="294" t="str">
        <f ca="true">+IF(OFFSET('Hygiene Data'!$G$13,0,10*ROW('Hygiene Data'!G106))="","",OFFSET('Hygiene Data'!$G$13,0,10*ROW('Hygiene Data'!G106)))</f>
        <v/>
      </c>
      <c r="EA112" s="294" t="str">
        <f ca="true">+IF(OFFSET('Hygiene Data'!$H$11,0,10*ROW('Hygiene Data'!H106))="","",OFFSET('Hygiene Data'!$H$11,0,10*ROW('Hygiene Data'!H106)))</f>
        <v/>
      </c>
      <c r="EB112" s="294" t="str">
        <f ca="true">+IF(OFFSET('Hygiene Data'!$H$12,0,10*ROW('Hygiene Data'!H106))="","",OFFSET('Hygiene Data'!$H$12,0,10*ROW('Hygiene Data'!H106)))</f>
        <v/>
      </c>
      <c r="EC112" s="294" t="str">
        <f ca="true">+IF(OFFSET('Hygiene Data'!$H$13,0,10*ROW('Hygiene Data'!H106))="","",OFFSET('Hygiene Data'!$H$13,0,10*ROW('Hygiene Data'!H106)))</f>
        <v/>
      </c>
      <c r="ED112" s="294" t="str">
        <f ca="true">+IF(OFFSET('Hygiene Data'!$I$11,0,10*ROW('Hygiene Data'!I106))="","",OFFSET('Hygiene Data'!$I$11,0,10*ROW('Hygiene Data'!I106)))</f>
        <v/>
      </c>
      <c r="EE112" s="294" t="str">
        <f ca="true">+IF(OFFSET('Hygiene Data'!$I$12,0,10*ROW('Hygiene Data'!I106))="","",OFFSET('Hygiene Data'!$I$12,0,10*ROW('Hygiene Data'!I106)))</f>
        <v/>
      </c>
      <c r="EF112" s="294"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50" t="str">
        <f t="shared" ca="true" si="1"/>
        <v/>
      </c>
      <c r="D113" s="98"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8"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8"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8"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8"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8"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8"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8"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8"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8"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8"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8"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8"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8"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8"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8"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8"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8"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9"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9"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9"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9"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9"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9"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9"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9"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9"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9"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9"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9"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9"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9"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9"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9"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9"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9"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9"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9"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9"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9"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9"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9"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9"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9"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9"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9"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9"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9"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0"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0"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0"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0"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0"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0"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0"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0"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0"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0"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0"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0"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0"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0"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0"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0"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0"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0"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4"/>
      <c r="BS113" s="294" t="str">
        <f ca="true">+IF(OFFSET('Water Data'!$D$27,0,10*ROW('Water Data'!D107))="","",OFFSET('Water Data'!$D$27,0,10*ROW('Water Data'!D107)))</f>
        <v/>
      </c>
      <c r="BT113" s="294" t="str">
        <f ca="true">+IF(OFFSET('Water Data'!$D$28,0,10*ROW('Water Data'!D107))="","",OFFSET('Water Data'!$D$28,0,10*ROW('Water Data'!D107)))</f>
        <v/>
      </c>
      <c r="BU113" s="294" t="str">
        <f ca="true">+IF(OFFSET('Water Data'!$D$29,0,10*ROW('Water Data'!D107))="","",OFFSET('Water Data'!$D$29,0,10*ROW('Water Data'!D107)))</f>
        <v/>
      </c>
      <c r="BV113" s="294" t="str">
        <f ca="true">+IF(OFFSET('Water Data'!$E$27,0,10*ROW('Water Data'!E107))="","",OFFSET('Water Data'!$E$27,0,10*ROW('Water Data'!E107)))</f>
        <v/>
      </c>
      <c r="BW113" s="294" t="str">
        <f ca="true">+IF(OFFSET('Water Data'!$E$28,0,10*ROW('Water Data'!E107))="","",OFFSET('Water Data'!$E$28,0,10*ROW('Water Data'!E107)))</f>
        <v/>
      </c>
      <c r="BX113" s="294" t="str">
        <f ca="true">+IF(OFFSET('Water Data'!$E$29,0,10*ROW('Water Data'!E107))="","",OFFSET('Water Data'!$E$29,0,10*ROW('Water Data'!E107)))</f>
        <v/>
      </c>
      <c r="BY113" s="294" t="str">
        <f ca="true">+IF(OFFSET('Water Data'!$F$27,0,10*ROW('Water Data'!F107))="","",OFFSET('Water Data'!$F$27,0,10*ROW('Water Data'!F107)))</f>
        <v/>
      </c>
      <c r="BZ113" s="294" t="str">
        <f ca="true">+IF(OFFSET('Water Data'!$F$28,0,10*ROW('Water Data'!F107))="","",OFFSET('Water Data'!$F$28,0,10*ROW('Water Data'!F107)))</f>
        <v/>
      </c>
      <c r="CA113" s="294" t="str">
        <f ca="true">+IF(OFFSET('Water Data'!$F$29,0,10*ROW('Water Data'!F107))="","",OFFSET('Water Data'!$F$29,0,10*ROW('Water Data'!F107)))</f>
        <v/>
      </c>
      <c r="CB113" s="294" t="str">
        <f ca="true">+IF(OFFSET('Water Data'!$G$27,0,10*ROW('Water Data'!G107))="","",OFFSET('Water Data'!$G$27,0,10*ROW('Water Data'!G107)))</f>
        <v/>
      </c>
      <c r="CC113" s="294" t="str">
        <f ca="true">+IF(OFFSET('Water Data'!$G$28,0,10*ROW('Water Data'!G107))="","",OFFSET('Water Data'!$G$28,0,10*ROW('Water Data'!G107)))</f>
        <v/>
      </c>
      <c r="CD113" s="294" t="str">
        <f ca="true">+IF(OFFSET('Water Data'!$G$29,0,10*ROW('Water Data'!G107))="","",OFFSET('Water Data'!$G$29,0,10*ROW('Water Data'!G107)))</f>
        <v/>
      </c>
      <c r="CE113" s="294" t="str">
        <f ca="true">+IF(OFFSET('Water Data'!$H$27,0,10*ROW('Water Data'!H107))="","",OFFSET('Water Data'!$H$27,0,10*ROW('Water Data'!H107)))</f>
        <v/>
      </c>
      <c r="CF113" s="294" t="str">
        <f ca="true">+IF(OFFSET('Water Data'!$H$28,0,10*ROW('Water Data'!H107))="","",OFFSET('Water Data'!$H$28,0,10*ROW('Water Data'!H107)))</f>
        <v/>
      </c>
      <c r="CG113" s="294" t="str">
        <f ca="true">+IF(OFFSET('Water Data'!$H$29,0,10*ROW('Water Data'!H107))="","",OFFSET('Water Data'!$H$29,0,10*ROW('Water Data'!H107)))</f>
        <v/>
      </c>
      <c r="CH113" s="294" t="str">
        <f ca="true">+IF(OFFSET('Water Data'!$I$27,0,10*ROW('Water Data'!I107))="","",OFFSET('Water Data'!$I$27,0,10*ROW('Water Data'!I107)))</f>
        <v/>
      </c>
      <c r="CI113" s="294" t="str">
        <f ca="true">+IF(OFFSET('Water Data'!$I$28,0,10*ROW('Water Data'!I107))="","",OFFSET('Water Data'!$I$28,0,10*ROW('Water Data'!I107)))</f>
        <v/>
      </c>
      <c r="CJ113" s="294" t="str">
        <f ca="true">+IF(OFFSET('Water Data'!$I$29,0,10*ROW('Water Data'!I107))="","",OFFSET('Water Data'!$I$29,0,10*ROW('Water Data'!I107)))</f>
        <v/>
      </c>
      <c r="CK113" s="294" t="str">
        <f ca="true">+IF(OFFSET('Sanitation Data'!$D$28,0,10*ROW('Sanitation Data'!D107))="","",OFFSET('Sanitation Data'!$D$28,0,10*ROW('Sanitation Data'!D107)))</f>
        <v/>
      </c>
      <c r="CL113" s="294" t="str">
        <f ca="true">+IF(OFFSET('Sanitation Data'!$D$29,0,10*ROW('Sanitation Data'!D107))="","",OFFSET('Sanitation Data'!$D$29,0,10*ROW('Sanitation Data'!D107)))</f>
        <v/>
      </c>
      <c r="CM113" s="294" t="str">
        <f ca="true">+IF(OFFSET('Sanitation Data'!$D$30,0,10*ROW('Sanitation Data'!D107))="","",OFFSET('Sanitation Data'!$D$30,0,10*ROW('Sanitation Data'!D107)))</f>
        <v/>
      </c>
      <c r="CN113" s="294" t="str">
        <f ca="true">+IF(OFFSET('Sanitation Data'!$D$31,0,10*ROW('Sanitation Data'!D107))="","",OFFSET('Sanitation Data'!$D$31,0,10*ROW('Sanitation Data'!D107)))</f>
        <v/>
      </c>
      <c r="CO113" s="294" t="str">
        <f ca="true">+IF(OFFSET('Sanitation Data'!$D$32,0,10*ROW('Sanitation Data'!D107))="","",OFFSET('Sanitation Data'!$D$32,0,10*ROW('Sanitation Data'!D107)))</f>
        <v/>
      </c>
      <c r="CP113" s="294" t="str">
        <f ca="true">+IF(OFFSET('Sanitation Data'!$E$28,0,10*ROW('Sanitation Data'!E107))="","",OFFSET('Sanitation Data'!$E$28,0,10*ROW('Sanitation Data'!E107)))</f>
        <v/>
      </c>
      <c r="CQ113" s="294" t="str">
        <f ca="true">+IF(OFFSET('Sanitation Data'!$E$29,0,10*ROW('Sanitation Data'!E107))="","",OFFSET('Sanitation Data'!$E$29,0,10*ROW('Sanitation Data'!E107)))</f>
        <v/>
      </c>
      <c r="CR113" s="294" t="str">
        <f ca="true">+IF(OFFSET('Sanitation Data'!$E$30,0,10*ROW('Sanitation Data'!E107))="","",OFFSET('Sanitation Data'!$E$30,0,10*ROW('Sanitation Data'!E107)))</f>
        <v/>
      </c>
      <c r="CS113" s="294" t="str">
        <f ca="true">+IF(OFFSET('Sanitation Data'!$E$31,0,10*ROW('Sanitation Data'!E107))="","",OFFSET('Sanitation Data'!$E$31,0,10*ROW('Sanitation Data'!E107)))</f>
        <v/>
      </c>
      <c r="CT113" s="294" t="str">
        <f ca="true">+IF(OFFSET('Sanitation Data'!$E$32,0,10*ROW('Sanitation Data'!E107))="","",OFFSET('Sanitation Data'!$E$32,0,10*ROW('Sanitation Data'!E107)))</f>
        <v/>
      </c>
      <c r="CU113" s="294" t="str">
        <f ca="true">+IF(OFFSET('Sanitation Data'!$F$28,0,10*ROW('Sanitation Data'!F107))="","",OFFSET('Sanitation Data'!$F$28,0,10*ROW('Sanitation Data'!F107)))</f>
        <v/>
      </c>
      <c r="CV113" s="294" t="str">
        <f ca="true">+IF(OFFSET('Sanitation Data'!$F$29,0,10*ROW('Sanitation Data'!F107))="","",OFFSET('Sanitation Data'!$F$29,0,10*ROW('Sanitation Data'!F107)))</f>
        <v/>
      </c>
      <c r="CW113" s="294" t="str">
        <f ca="true">+IF(OFFSET('Sanitation Data'!$F$30,0,10*ROW('Sanitation Data'!F107))="","",OFFSET('Sanitation Data'!$F$30,0,10*ROW('Sanitation Data'!F107)))</f>
        <v/>
      </c>
      <c r="CX113" s="294" t="str">
        <f ca="true">+IF(OFFSET('Sanitation Data'!$F$31,0,10*ROW('Sanitation Data'!F107))="","",OFFSET('Sanitation Data'!$F$31,0,10*ROW('Sanitation Data'!F107)))</f>
        <v/>
      </c>
      <c r="CY113" s="294" t="str">
        <f ca="true">+IF(OFFSET('Sanitation Data'!$F$32,0,10*ROW('Sanitation Data'!F107))="","",OFFSET('Sanitation Data'!$F$32,0,10*ROW('Sanitation Data'!F107)))</f>
        <v/>
      </c>
      <c r="CZ113" s="294" t="str">
        <f ca="true">+IF(OFFSET('Sanitation Data'!$G$28,0,10*ROW('Sanitation Data'!G107))="","",OFFSET('Sanitation Data'!$G$28,0,10*ROW('Sanitation Data'!G107)))</f>
        <v/>
      </c>
      <c r="DA113" s="294" t="str">
        <f ca="true">+IF(OFFSET('Sanitation Data'!$G$29,0,10*ROW('Sanitation Data'!G107))="","",OFFSET('Sanitation Data'!$G$29,0,10*ROW('Sanitation Data'!G107)))</f>
        <v/>
      </c>
      <c r="DB113" s="294" t="str">
        <f ca="true">+IF(OFFSET('Sanitation Data'!$G$30,0,10*ROW('Sanitation Data'!G107))="","",OFFSET('Sanitation Data'!$G$30,0,10*ROW('Sanitation Data'!G107)))</f>
        <v/>
      </c>
      <c r="DC113" s="294" t="str">
        <f ca="true">+IF(OFFSET('Sanitation Data'!$G$31,0,10*ROW('Sanitation Data'!G107))="","",OFFSET('Sanitation Data'!$G$31,0,10*ROW('Sanitation Data'!G107)))</f>
        <v/>
      </c>
      <c r="DD113" s="294" t="str">
        <f ca="true">+IF(OFFSET('Sanitation Data'!$G$32,0,10*ROW('Sanitation Data'!G107))="","",OFFSET('Sanitation Data'!$G$32,0,10*ROW('Sanitation Data'!G107)))</f>
        <v/>
      </c>
      <c r="DE113" s="294" t="str">
        <f ca="true">+IF(OFFSET('Sanitation Data'!$H$28,0,10*ROW('Sanitation Data'!H107))="","",OFFSET('Sanitation Data'!$H$28,0,10*ROW('Sanitation Data'!H107)))</f>
        <v/>
      </c>
      <c r="DF113" s="294" t="str">
        <f ca="true">+IF(OFFSET('Sanitation Data'!$H$29,0,10*ROW('Sanitation Data'!H107))="","",OFFSET('Sanitation Data'!$H$29,0,10*ROW('Sanitation Data'!H107)))</f>
        <v/>
      </c>
      <c r="DG113" s="294" t="str">
        <f ca="true">+IF(OFFSET('Sanitation Data'!$H$30,0,10*ROW('Sanitation Data'!H107))="","",OFFSET('Sanitation Data'!$H$30,0,10*ROW('Sanitation Data'!H107)))</f>
        <v/>
      </c>
      <c r="DH113" s="294" t="str">
        <f ca="true">+IF(OFFSET('Sanitation Data'!$H$31,0,10*ROW('Sanitation Data'!H107))="","",OFFSET('Sanitation Data'!$H$31,0,10*ROW('Sanitation Data'!H107)))</f>
        <v/>
      </c>
      <c r="DI113" s="294" t="str">
        <f ca="true">+IF(OFFSET('Sanitation Data'!$H$32,0,10*ROW('Sanitation Data'!H107))="","",OFFSET('Sanitation Data'!$H$32,0,10*ROW('Sanitation Data'!H107)))</f>
        <v/>
      </c>
      <c r="DJ113" s="294" t="str">
        <f ca="true">+IF(OFFSET('Sanitation Data'!$I$28,0,10*ROW('Sanitation Data'!I107))="","",OFFSET('Sanitation Data'!$I$28,0,10*ROW('Sanitation Data'!I107)))</f>
        <v/>
      </c>
      <c r="DK113" s="294" t="str">
        <f ca="true">+IF(OFFSET('Sanitation Data'!$I$29,0,10*ROW('Sanitation Data'!I107))="","",OFFSET('Sanitation Data'!$I$29,0,10*ROW('Sanitation Data'!I107)))</f>
        <v/>
      </c>
      <c r="DL113" s="294" t="str">
        <f ca="true">+IF(OFFSET('Sanitation Data'!$I$30,0,10*ROW('Sanitation Data'!I107))="","",OFFSET('Sanitation Data'!$I$30,0,10*ROW('Sanitation Data'!I107)))</f>
        <v/>
      </c>
      <c r="DM113" s="294" t="str">
        <f ca="true">+IF(OFFSET('Sanitation Data'!$I$31,0,10*ROW('Sanitation Data'!I107))="","",OFFSET('Sanitation Data'!$I$31,0,10*ROW('Sanitation Data'!I107)))</f>
        <v/>
      </c>
      <c r="DN113" s="294" t="str">
        <f ca="true">+IF(OFFSET('Sanitation Data'!$I$32,0,10*ROW('Sanitation Data'!I107))="","",OFFSET('Sanitation Data'!$I$32,0,10*ROW('Sanitation Data'!I107)))</f>
        <v/>
      </c>
      <c r="DO113" s="294" t="str">
        <f ca="true">+IF(OFFSET('Hygiene Data'!$D$11,0,10*ROW('Hygiene Data'!D107))="","",OFFSET('Hygiene Data'!$D$11,0,10*ROW('Hygiene Data'!D107)))</f>
        <v/>
      </c>
      <c r="DP113" s="294" t="str">
        <f ca="true">+IF(OFFSET('Hygiene Data'!$D$12,0,10*ROW('Hygiene Data'!D107))="","",OFFSET('Hygiene Data'!$D$12,0,10*ROW('Hygiene Data'!D107)))</f>
        <v/>
      </c>
      <c r="DQ113" s="294" t="str">
        <f ca="true">+IF(OFFSET('Hygiene Data'!$D$13,0,10*ROW('Hygiene Data'!D107))="","",OFFSET('Hygiene Data'!$D$13,0,10*ROW('Hygiene Data'!D107)))</f>
        <v/>
      </c>
      <c r="DR113" s="294" t="str">
        <f ca="true">+IF(OFFSET('Hygiene Data'!$E$11,0,10*ROW('Hygiene Data'!E107))="","",OFFSET('Hygiene Data'!$E$11,0,10*ROW('Hygiene Data'!E107)))</f>
        <v/>
      </c>
      <c r="DS113" s="294" t="str">
        <f ca="true">+IF(OFFSET('Hygiene Data'!$E$12,0,10*ROW('Hygiene Data'!E107))="","",OFFSET('Hygiene Data'!$E$12,0,10*ROW('Hygiene Data'!E107)))</f>
        <v/>
      </c>
      <c r="DT113" s="294" t="str">
        <f ca="true">+IF(OFFSET('Hygiene Data'!$E$13,0,10*ROW('Hygiene Data'!E107))="","",OFFSET('Hygiene Data'!$E$13,0,10*ROW('Hygiene Data'!E107)))</f>
        <v/>
      </c>
      <c r="DU113" s="294" t="str">
        <f ca="true">+IF(OFFSET('Hygiene Data'!$F$11,0,10*ROW('Hygiene Data'!F107))="","",OFFSET('Hygiene Data'!$F$11,0,10*ROW('Hygiene Data'!F107)))</f>
        <v/>
      </c>
      <c r="DV113" s="294" t="str">
        <f ca="true">+IF(OFFSET('Hygiene Data'!$F$12,0,10*ROW('Hygiene Data'!F107))="","",OFFSET('Hygiene Data'!$F$12,0,10*ROW('Hygiene Data'!F107)))</f>
        <v/>
      </c>
      <c r="DW113" s="294" t="str">
        <f ca="true">+IF(OFFSET('Hygiene Data'!$F$13,0,10*ROW('Hygiene Data'!F107))="","",OFFSET('Hygiene Data'!$F$13,0,10*ROW('Hygiene Data'!F107)))</f>
        <v/>
      </c>
      <c r="DX113" s="294" t="str">
        <f ca="true">+IF(OFFSET('Hygiene Data'!$G$11,0,10*ROW('Hygiene Data'!G107))="","",OFFSET('Hygiene Data'!$G$11,0,10*ROW('Hygiene Data'!G107)))</f>
        <v/>
      </c>
      <c r="DY113" s="294" t="str">
        <f ca="true">+IF(OFFSET('Hygiene Data'!$G$12,0,10*ROW('Hygiene Data'!G107))="","",OFFSET('Hygiene Data'!$G$12,0,10*ROW('Hygiene Data'!G107)))</f>
        <v/>
      </c>
      <c r="DZ113" s="294" t="str">
        <f ca="true">+IF(OFFSET('Hygiene Data'!$G$13,0,10*ROW('Hygiene Data'!G107))="","",OFFSET('Hygiene Data'!$G$13,0,10*ROW('Hygiene Data'!G107)))</f>
        <v/>
      </c>
      <c r="EA113" s="294" t="str">
        <f ca="true">+IF(OFFSET('Hygiene Data'!$H$11,0,10*ROW('Hygiene Data'!H107))="","",OFFSET('Hygiene Data'!$H$11,0,10*ROW('Hygiene Data'!H107)))</f>
        <v/>
      </c>
      <c r="EB113" s="294" t="str">
        <f ca="true">+IF(OFFSET('Hygiene Data'!$H$12,0,10*ROW('Hygiene Data'!H107))="","",OFFSET('Hygiene Data'!$H$12,0,10*ROW('Hygiene Data'!H107)))</f>
        <v/>
      </c>
      <c r="EC113" s="294" t="str">
        <f ca="true">+IF(OFFSET('Hygiene Data'!$H$13,0,10*ROW('Hygiene Data'!H107))="","",OFFSET('Hygiene Data'!$H$13,0,10*ROW('Hygiene Data'!H107)))</f>
        <v/>
      </c>
      <c r="ED113" s="294" t="str">
        <f ca="true">+IF(OFFSET('Hygiene Data'!$I$11,0,10*ROW('Hygiene Data'!I107))="","",OFFSET('Hygiene Data'!$I$11,0,10*ROW('Hygiene Data'!I107)))</f>
        <v/>
      </c>
      <c r="EE113" s="294" t="str">
        <f ca="true">+IF(OFFSET('Hygiene Data'!$I$12,0,10*ROW('Hygiene Data'!I107))="","",OFFSET('Hygiene Data'!$I$12,0,10*ROW('Hygiene Data'!I107)))</f>
        <v/>
      </c>
      <c r="EF113" s="294"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50" t="str">
        <f t="shared" ca="true" si="1"/>
        <v/>
      </c>
      <c r="D114" s="98"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8"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8"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8"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8"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8"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8"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8"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8"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8"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8"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8"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8"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8"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8"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8"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8"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8"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9"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9"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9"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9"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9"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9"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9"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9"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9"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9"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9"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9"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9"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9"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9"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9"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9"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9"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9"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9"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9"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9"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9"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9"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9"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9"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9"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9"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9"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9"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0"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0"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0"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0"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0"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0"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0"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0"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0"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0"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0"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0"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0"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0"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0"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0"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0"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0"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4"/>
      <c r="BS114" s="294" t="str">
        <f ca="true">+IF(OFFSET('Water Data'!$D$27,0,10*ROW('Water Data'!D108))="","",OFFSET('Water Data'!$D$27,0,10*ROW('Water Data'!D108)))</f>
        <v/>
      </c>
      <c r="BT114" s="294" t="str">
        <f ca="true">+IF(OFFSET('Water Data'!$D$28,0,10*ROW('Water Data'!D108))="","",OFFSET('Water Data'!$D$28,0,10*ROW('Water Data'!D108)))</f>
        <v/>
      </c>
      <c r="BU114" s="294" t="str">
        <f ca="true">+IF(OFFSET('Water Data'!$D$29,0,10*ROW('Water Data'!D108))="","",OFFSET('Water Data'!$D$29,0,10*ROW('Water Data'!D108)))</f>
        <v/>
      </c>
      <c r="BV114" s="294" t="str">
        <f ca="true">+IF(OFFSET('Water Data'!$E$27,0,10*ROW('Water Data'!E108))="","",OFFSET('Water Data'!$E$27,0,10*ROW('Water Data'!E108)))</f>
        <v/>
      </c>
      <c r="BW114" s="294" t="str">
        <f ca="true">+IF(OFFSET('Water Data'!$E$28,0,10*ROW('Water Data'!E108))="","",OFFSET('Water Data'!$E$28,0,10*ROW('Water Data'!E108)))</f>
        <v/>
      </c>
      <c r="BX114" s="294" t="str">
        <f ca="true">+IF(OFFSET('Water Data'!$E$29,0,10*ROW('Water Data'!E108))="","",OFFSET('Water Data'!$E$29,0,10*ROW('Water Data'!E108)))</f>
        <v/>
      </c>
      <c r="BY114" s="294" t="str">
        <f ca="true">+IF(OFFSET('Water Data'!$F$27,0,10*ROW('Water Data'!F108))="","",OFFSET('Water Data'!$F$27,0,10*ROW('Water Data'!F108)))</f>
        <v/>
      </c>
      <c r="BZ114" s="294" t="str">
        <f ca="true">+IF(OFFSET('Water Data'!$F$28,0,10*ROW('Water Data'!F108))="","",OFFSET('Water Data'!$F$28,0,10*ROW('Water Data'!F108)))</f>
        <v/>
      </c>
      <c r="CA114" s="294" t="str">
        <f ca="true">+IF(OFFSET('Water Data'!$F$29,0,10*ROW('Water Data'!F108))="","",OFFSET('Water Data'!$F$29,0,10*ROW('Water Data'!F108)))</f>
        <v/>
      </c>
      <c r="CB114" s="294" t="str">
        <f ca="true">+IF(OFFSET('Water Data'!$G$27,0,10*ROW('Water Data'!G108))="","",OFFSET('Water Data'!$G$27,0,10*ROW('Water Data'!G108)))</f>
        <v/>
      </c>
      <c r="CC114" s="294" t="str">
        <f ca="true">+IF(OFFSET('Water Data'!$G$28,0,10*ROW('Water Data'!G108))="","",OFFSET('Water Data'!$G$28,0,10*ROW('Water Data'!G108)))</f>
        <v/>
      </c>
      <c r="CD114" s="294" t="str">
        <f ca="true">+IF(OFFSET('Water Data'!$G$29,0,10*ROW('Water Data'!G108))="","",OFFSET('Water Data'!$G$29,0,10*ROW('Water Data'!G108)))</f>
        <v/>
      </c>
      <c r="CE114" s="294" t="str">
        <f ca="true">+IF(OFFSET('Water Data'!$H$27,0,10*ROW('Water Data'!H108))="","",OFFSET('Water Data'!$H$27,0,10*ROW('Water Data'!H108)))</f>
        <v/>
      </c>
      <c r="CF114" s="294" t="str">
        <f ca="true">+IF(OFFSET('Water Data'!$H$28,0,10*ROW('Water Data'!H108))="","",OFFSET('Water Data'!$H$28,0,10*ROW('Water Data'!H108)))</f>
        <v/>
      </c>
      <c r="CG114" s="294" t="str">
        <f ca="true">+IF(OFFSET('Water Data'!$H$29,0,10*ROW('Water Data'!H108))="","",OFFSET('Water Data'!$H$29,0,10*ROW('Water Data'!H108)))</f>
        <v/>
      </c>
      <c r="CH114" s="294" t="str">
        <f ca="true">+IF(OFFSET('Water Data'!$I$27,0,10*ROW('Water Data'!I108))="","",OFFSET('Water Data'!$I$27,0,10*ROW('Water Data'!I108)))</f>
        <v/>
      </c>
      <c r="CI114" s="294" t="str">
        <f ca="true">+IF(OFFSET('Water Data'!$I$28,0,10*ROW('Water Data'!I108))="","",OFFSET('Water Data'!$I$28,0,10*ROW('Water Data'!I108)))</f>
        <v/>
      </c>
      <c r="CJ114" s="294" t="str">
        <f ca="true">+IF(OFFSET('Water Data'!$I$29,0,10*ROW('Water Data'!I108))="","",OFFSET('Water Data'!$I$29,0,10*ROW('Water Data'!I108)))</f>
        <v/>
      </c>
      <c r="CK114" s="294" t="str">
        <f ca="true">+IF(OFFSET('Sanitation Data'!$D$28,0,10*ROW('Sanitation Data'!D108))="","",OFFSET('Sanitation Data'!$D$28,0,10*ROW('Sanitation Data'!D108)))</f>
        <v/>
      </c>
      <c r="CL114" s="294" t="str">
        <f ca="true">+IF(OFFSET('Sanitation Data'!$D$29,0,10*ROW('Sanitation Data'!D108))="","",OFFSET('Sanitation Data'!$D$29,0,10*ROW('Sanitation Data'!D108)))</f>
        <v/>
      </c>
      <c r="CM114" s="294" t="str">
        <f ca="true">+IF(OFFSET('Sanitation Data'!$D$30,0,10*ROW('Sanitation Data'!D108))="","",OFFSET('Sanitation Data'!$D$30,0,10*ROW('Sanitation Data'!D108)))</f>
        <v/>
      </c>
      <c r="CN114" s="294" t="str">
        <f ca="true">+IF(OFFSET('Sanitation Data'!$D$31,0,10*ROW('Sanitation Data'!D108))="","",OFFSET('Sanitation Data'!$D$31,0,10*ROW('Sanitation Data'!D108)))</f>
        <v/>
      </c>
      <c r="CO114" s="294" t="str">
        <f ca="true">+IF(OFFSET('Sanitation Data'!$D$32,0,10*ROW('Sanitation Data'!D108))="","",OFFSET('Sanitation Data'!$D$32,0,10*ROW('Sanitation Data'!D108)))</f>
        <v/>
      </c>
      <c r="CP114" s="294" t="str">
        <f ca="true">+IF(OFFSET('Sanitation Data'!$E$28,0,10*ROW('Sanitation Data'!E108))="","",OFFSET('Sanitation Data'!$E$28,0,10*ROW('Sanitation Data'!E108)))</f>
        <v/>
      </c>
      <c r="CQ114" s="294" t="str">
        <f ca="true">+IF(OFFSET('Sanitation Data'!$E$29,0,10*ROW('Sanitation Data'!E108))="","",OFFSET('Sanitation Data'!$E$29,0,10*ROW('Sanitation Data'!E108)))</f>
        <v/>
      </c>
      <c r="CR114" s="294" t="str">
        <f ca="true">+IF(OFFSET('Sanitation Data'!$E$30,0,10*ROW('Sanitation Data'!E108))="","",OFFSET('Sanitation Data'!$E$30,0,10*ROW('Sanitation Data'!E108)))</f>
        <v/>
      </c>
      <c r="CS114" s="294" t="str">
        <f ca="true">+IF(OFFSET('Sanitation Data'!$E$31,0,10*ROW('Sanitation Data'!E108))="","",OFFSET('Sanitation Data'!$E$31,0,10*ROW('Sanitation Data'!E108)))</f>
        <v/>
      </c>
      <c r="CT114" s="294" t="str">
        <f ca="true">+IF(OFFSET('Sanitation Data'!$E$32,0,10*ROW('Sanitation Data'!E108))="","",OFFSET('Sanitation Data'!$E$32,0,10*ROW('Sanitation Data'!E108)))</f>
        <v/>
      </c>
      <c r="CU114" s="294" t="str">
        <f ca="true">+IF(OFFSET('Sanitation Data'!$F$28,0,10*ROW('Sanitation Data'!F108))="","",OFFSET('Sanitation Data'!$F$28,0,10*ROW('Sanitation Data'!F108)))</f>
        <v/>
      </c>
      <c r="CV114" s="294" t="str">
        <f ca="true">+IF(OFFSET('Sanitation Data'!$F$29,0,10*ROW('Sanitation Data'!F108))="","",OFFSET('Sanitation Data'!$F$29,0,10*ROW('Sanitation Data'!F108)))</f>
        <v/>
      </c>
      <c r="CW114" s="294" t="str">
        <f ca="true">+IF(OFFSET('Sanitation Data'!$F$30,0,10*ROW('Sanitation Data'!F108))="","",OFFSET('Sanitation Data'!$F$30,0,10*ROW('Sanitation Data'!F108)))</f>
        <v/>
      </c>
      <c r="CX114" s="294" t="str">
        <f ca="true">+IF(OFFSET('Sanitation Data'!$F$31,0,10*ROW('Sanitation Data'!F108))="","",OFFSET('Sanitation Data'!$F$31,0,10*ROW('Sanitation Data'!F108)))</f>
        <v/>
      </c>
      <c r="CY114" s="294" t="str">
        <f ca="true">+IF(OFFSET('Sanitation Data'!$F$32,0,10*ROW('Sanitation Data'!F108))="","",OFFSET('Sanitation Data'!$F$32,0,10*ROW('Sanitation Data'!F108)))</f>
        <v/>
      </c>
      <c r="CZ114" s="294" t="str">
        <f ca="true">+IF(OFFSET('Sanitation Data'!$G$28,0,10*ROW('Sanitation Data'!G108))="","",OFFSET('Sanitation Data'!$G$28,0,10*ROW('Sanitation Data'!G108)))</f>
        <v/>
      </c>
      <c r="DA114" s="294" t="str">
        <f ca="true">+IF(OFFSET('Sanitation Data'!$G$29,0,10*ROW('Sanitation Data'!G108))="","",OFFSET('Sanitation Data'!$G$29,0,10*ROW('Sanitation Data'!G108)))</f>
        <v/>
      </c>
      <c r="DB114" s="294" t="str">
        <f ca="true">+IF(OFFSET('Sanitation Data'!$G$30,0,10*ROW('Sanitation Data'!G108))="","",OFFSET('Sanitation Data'!$G$30,0,10*ROW('Sanitation Data'!G108)))</f>
        <v/>
      </c>
      <c r="DC114" s="294" t="str">
        <f ca="true">+IF(OFFSET('Sanitation Data'!$G$31,0,10*ROW('Sanitation Data'!G108))="","",OFFSET('Sanitation Data'!$G$31,0,10*ROW('Sanitation Data'!G108)))</f>
        <v/>
      </c>
      <c r="DD114" s="294" t="str">
        <f ca="true">+IF(OFFSET('Sanitation Data'!$G$32,0,10*ROW('Sanitation Data'!G108))="","",OFFSET('Sanitation Data'!$G$32,0,10*ROW('Sanitation Data'!G108)))</f>
        <v/>
      </c>
      <c r="DE114" s="294" t="str">
        <f ca="true">+IF(OFFSET('Sanitation Data'!$H$28,0,10*ROW('Sanitation Data'!H108))="","",OFFSET('Sanitation Data'!$H$28,0,10*ROW('Sanitation Data'!H108)))</f>
        <v/>
      </c>
      <c r="DF114" s="294" t="str">
        <f ca="true">+IF(OFFSET('Sanitation Data'!$H$29,0,10*ROW('Sanitation Data'!H108))="","",OFFSET('Sanitation Data'!$H$29,0,10*ROW('Sanitation Data'!H108)))</f>
        <v/>
      </c>
      <c r="DG114" s="294" t="str">
        <f ca="true">+IF(OFFSET('Sanitation Data'!$H$30,0,10*ROW('Sanitation Data'!H108))="","",OFFSET('Sanitation Data'!$H$30,0,10*ROW('Sanitation Data'!H108)))</f>
        <v/>
      </c>
      <c r="DH114" s="294" t="str">
        <f ca="true">+IF(OFFSET('Sanitation Data'!$H$31,0,10*ROW('Sanitation Data'!H108))="","",OFFSET('Sanitation Data'!$H$31,0,10*ROW('Sanitation Data'!H108)))</f>
        <v/>
      </c>
      <c r="DI114" s="294" t="str">
        <f ca="true">+IF(OFFSET('Sanitation Data'!$H$32,0,10*ROW('Sanitation Data'!H108))="","",OFFSET('Sanitation Data'!$H$32,0,10*ROW('Sanitation Data'!H108)))</f>
        <v/>
      </c>
      <c r="DJ114" s="294" t="str">
        <f ca="true">+IF(OFFSET('Sanitation Data'!$I$28,0,10*ROW('Sanitation Data'!I108))="","",OFFSET('Sanitation Data'!$I$28,0,10*ROW('Sanitation Data'!I108)))</f>
        <v/>
      </c>
      <c r="DK114" s="294" t="str">
        <f ca="true">+IF(OFFSET('Sanitation Data'!$I$29,0,10*ROW('Sanitation Data'!I108))="","",OFFSET('Sanitation Data'!$I$29,0,10*ROW('Sanitation Data'!I108)))</f>
        <v/>
      </c>
      <c r="DL114" s="294" t="str">
        <f ca="true">+IF(OFFSET('Sanitation Data'!$I$30,0,10*ROW('Sanitation Data'!I108))="","",OFFSET('Sanitation Data'!$I$30,0,10*ROW('Sanitation Data'!I108)))</f>
        <v/>
      </c>
      <c r="DM114" s="294" t="str">
        <f ca="true">+IF(OFFSET('Sanitation Data'!$I$31,0,10*ROW('Sanitation Data'!I108))="","",OFFSET('Sanitation Data'!$I$31,0,10*ROW('Sanitation Data'!I108)))</f>
        <v/>
      </c>
      <c r="DN114" s="294" t="str">
        <f ca="true">+IF(OFFSET('Sanitation Data'!$I$32,0,10*ROW('Sanitation Data'!I108))="","",OFFSET('Sanitation Data'!$I$32,0,10*ROW('Sanitation Data'!I108)))</f>
        <v/>
      </c>
      <c r="DO114" s="294" t="str">
        <f ca="true">+IF(OFFSET('Hygiene Data'!$D$11,0,10*ROW('Hygiene Data'!D108))="","",OFFSET('Hygiene Data'!$D$11,0,10*ROW('Hygiene Data'!D108)))</f>
        <v/>
      </c>
      <c r="DP114" s="294" t="str">
        <f ca="true">+IF(OFFSET('Hygiene Data'!$D$12,0,10*ROW('Hygiene Data'!D108))="","",OFFSET('Hygiene Data'!$D$12,0,10*ROW('Hygiene Data'!D108)))</f>
        <v/>
      </c>
      <c r="DQ114" s="294" t="str">
        <f ca="true">+IF(OFFSET('Hygiene Data'!$D$13,0,10*ROW('Hygiene Data'!D108))="","",OFFSET('Hygiene Data'!$D$13,0,10*ROW('Hygiene Data'!D108)))</f>
        <v/>
      </c>
      <c r="DR114" s="294" t="str">
        <f ca="true">+IF(OFFSET('Hygiene Data'!$E$11,0,10*ROW('Hygiene Data'!E108))="","",OFFSET('Hygiene Data'!$E$11,0,10*ROW('Hygiene Data'!E108)))</f>
        <v/>
      </c>
      <c r="DS114" s="294" t="str">
        <f ca="true">+IF(OFFSET('Hygiene Data'!$E$12,0,10*ROW('Hygiene Data'!E108))="","",OFFSET('Hygiene Data'!$E$12,0,10*ROW('Hygiene Data'!E108)))</f>
        <v/>
      </c>
      <c r="DT114" s="294" t="str">
        <f ca="true">+IF(OFFSET('Hygiene Data'!$E$13,0,10*ROW('Hygiene Data'!E108))="","",OFFSET('Hygiene Data'!$E$13,0,10*ROW('Hygiene Data'!E108)))</f>
        <v/>
      </c>
      <c r="DU114" s="294" t="str">
        <f ca="true">+IF(OFFSET('Hygiene Data'!$F$11,0,10*ROW('Hygiene Data'!F108))="","",OFFSET('Hygiene Data'!$F$11,0,10*ROW('Hygiene Data'!F108)))</f>
        <v/>
      </c>
      <c r="DV114" s="294" t="str">
        <f ca="true">+IF(OFFSET('Hygiene Data'!$F$12,0,10*ROW('Hygiene Data'!F108))="","",OFFSET('Hygiene Data'!$F$12,0,10*ROW('Hygiene Data'!F108)))</f>
        <v/>
      </c>
      <c r="DW114" s="294" t="str">
        <f ca="true">+IF(OFFSET('Hygiene Data'!$F$13,0,10*ROW('Hygiene Data'!F108))="","",OFFSET('Hygiene Data'!$F$13,0,10*ROW('Hygiene Data'!F108)))</f>
        <v/>
      </c>
      <c r="DX114" s="294" t="str">
        <f ca="true">+IF(OFFSET('Hygiene Data'!$G$11,0,10*ROW('Hygiene Data'!G108))="","",OFFSET('Hygiene Data'!$G$11,0,10*ROW('Hygiene Data'!G108)))</f>
        <v/>
      </c>
      <c r="DY114" s="294" t="str">
        <f ca="true">+IF(OFFSET('Hygiene Data'!$G$12,0,10*ROW('Hygiene Data'!G108))="","",OFFSET('Hygiene Data'!$G$12,0,10*ROW('Hygiene Data'!G108)))</f>
        <v/>
      </c>
      <c r="DZ114" s="294" t="str">
        <f ca="true">+IF(OFFSET('Hygiene Data'!$G$13,0,10*ROW('Hygiene Data'!G108))="","",OFFSET('Hygiene Data'!$G$13,0,10*ROW('Hygiene Data'!G108)))</f>
        <v/>
      </c>
      <c r="EA114" s="294" t="str">
        <f ca="true">+IF(OFFSET('Hygiene Data'!$H$11,0,10*ROW('Hygiene Data'!H108))="","",OFFSET('Hygiene Data'!$H$11,0,10*ROW('Hygiene Data'!H108)))</f>
        <v/>
      </c>
      <c r="EB114" s="294" t="str">
        <f ca="true">+IF(OFFSET('Hygiene Data'!$H$12,0,10*ROW('Hygiene Data'!H108))="","",OFFSET('Hygiene Data'!$H$12,0,10*ROW('Hygiene Data'!H108)))</f>
        <v/>
      </c>
      <c r="EC114" s="294" t="str">
        <f ca="true">+IF(OFFSET('Hygiene Data'!$H$13,0,10*ROW('Hygiene Data'!H108))="","",OFFSET('Hygiene Data'!$H$13,0,10*ROW('Hygiene Data'!H108)))</f>
        <v/>
      </c>
      <c r="ED114" s="294" t="str">
        <f ca="true">+IF(OFFSET('Hygiene Data'!$I$11,0,10*ROW('Hygiene Data'!I108))="","",OFFSET('Hygiene Data'!$I$11,0,10*ROW('Hygiene Data'!I108)))</f>
        <v/>
      </c>
      <c r="EE114" s="294" t="str">
        <f ca="true">+IF(OFFSET('Hygiene Data'!$I$12,0,10*ROW('Hygiene Data'!I108))="","",OFFSET('Hygiene Data'!$I$12,0,10*ROW('Hygiene Data'!I108)))</f>
        <v/>
      </c>
      <c r="EF114" s="294"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50" t="str">
        <f t="shared" ca="true" si="1"/>
        <v/>
      </c>
      <c r="D115" s="98"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8"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8"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8"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8"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8"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8"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8"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8"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8"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8"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8"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8"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8"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8"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8"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8"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8"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9"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9"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9"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9"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9"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9"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9"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9"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9"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9"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9"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9"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9"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9"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9"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9"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9"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9"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9"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9"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9"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9"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9"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9"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9"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9"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9"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9"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9"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9"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0"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0"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0"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0"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0"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0"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0"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0"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0"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0"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0"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0"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0"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0"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0"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0"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0"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0"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4"/>
      <c r="BS115" s="294" t="str">
        <f ca="true">+IF(OFFSET('Water Data'!$D$27,0,10*ROW('Water Data'!D109))="","",OFFSET('Water Data'!$D$27,0,10*ROW('Water Data'!D109)))</f>
        <v/>
      </c>
      <c r="BT115" s="294" t="str">
        <f ca="true">+IF(OFFSET('Water Data'!$D$28,0,10*ROW('Water Data'!D109))="","",OFFSET('Water Data'!$D$28,0,10*ROW('Water Data'!D109)))</f>
        <v/>
      </c>
      <c r="BU115" s="294" t="str">
        <f ca="true">+IF(OFFSET('Water Data'!$D$29,0,10*ROW('Water Data'!D109))="","",OFFSET('Water Data'!$D$29,0,10*ROW('Water Data'!D109)))</f>
        <v/>
      </c>
      <c r="BV115" s="294" t="str">
        <f ca="true">+IF(OFFSET('Water Data'!$E$27,0,10*ROW('Water Data'!E109))="","",OFFSET('Water Data'!$E$27,0,10*ROW('Water Data'!E109)))</f>
        <v/>
      </c>
      <c r="BW115" s="294" t="str">
        <f ca="true">+IF(OFFSET('Water Data'!$E$28,0,10*ROW('Water Data'!E109))="","",OFFSET('Water Data'!$E$28,0,10*ROW('Water Data'!E109)))</f>
        <v/>
      </c>
      <c r="BX115" s="294" t="str">
        <f ca="true">+IF(OFFSET('Water Data'!$E$29,0,10*ROW('Water Data'!E109))="","",OFFSET('Water Data'!$E$29,0,10*ROW('Water Data'!E109)))</f>
        <v/>
      </c>
      <c r="BY115" s="294" t="str">
        <f ca="true">+IF(OFFSET('Water Data'!$F$27,0,10*ROW('Water Data'!F109))="","",OFFSET('Water Data'!$F$27,0,10*ROW('Water Data'!F109)))</f>
        <v/>
      </c>
      <c r="BZ115" s="294" t="str">
        <f ca="true">+IF(OFFSET('Water Data'!$F$28,0,10*ROW('Water Data'!F109))="","",OFFSET('Water Data'!$F$28,0,10*ROW('Water Data'!F109)))</f>
        <v/>
      </c>
      <c r="CA115" s="294" t="str">
        <f ca="true">+IF(OFFSET('Water Data'!$F$29,0,10*ROW('Water Data'!F109))="","",OFFSET('Water Data'!$F$29,0,10*ROW('Water Data'!F109)))</f>
        <v/>
      </c>
      <c r="CB115" s="294" t="str">
        <f ca="true">+IF(OFFSET('Water Data'!$G$27,0,10*ROW('Water Data'!G109))="","",OFFSET('Water Data'!$G$27,0,10*ROW('Water Data'!G109)))</f>
        <v/>
      </c>
      <c r="CC115" s="294" t="str">
        <f ca="true">+IF(OFFSET('Water Data'!$G$28,0,10*ROW('Water Data'!G109))="","",OFFSET('Water Data'!$G$28,0,10*ROW('Water Data'!G109)))</f>
        <v/>
      </c>
      <c r="CD115" s="294" t="str">
        <f ca="true">+IF(OFFSET('Water Data'!$G$29,0,10*ROW('Water Data'!G109))="","",OFFSET('Water Data'!$G$29,0,10*ROW('Water Data'!G109)))</f>
        <v/>
      </c>
      <c r="CE115" s="294" t="str">
        <f ca="true">+IF(OFFSET('Water Data'!$H$27,0,10*ROW('Water Data'!H109))="","",OFFSET('Water Data'!$H$27,0,10*ROW('Water Data'!H109)))</f>
        <v/>
      </c>
      <c r="CF115" s="294" t="str">
        <f ca="true">+IF(OFFSET('Water Data'!$H$28,0,10*ROW('Water Data'!H109))="","",OFFSET('Water Data'!$H$28,0,10*ROW('Water Data'!H109)))</f>
        <v/>
      </c>
      <c r="CG115" s="294" t="str">
        <f ca="true">+IF(OFFSET('Water Data'!$H$29,0,10*ROW('Water Data'!H109))="","",OFFSET('Water Data'!$H$29,0,10*ROW('Water Data'!H109)))</f>
        <v/>
      </c>
      <c r="CH115" s="294" t="str">
        <f ca="true">+IF(OFFSET('Water Data'!$I$27,0,10*ROW('Water Data'!I109))="","",OFFSET('Water Data'!$I$27,0,10*ROW('Water Data'!I109)))</f>
        <v/>
      </c>
      <c r="CI115" s="294" t="str">
        <f ca="true">+IF(OFFSET('Water Data'!$I$28,0,10*ROW('Water Data'!I109))="","",OFFSET('Water Data'!$I$28,0,10*ROW('Water Data'!I109)))</f>
        <v/>
      </c>
      <c r="CJ115" s="294" t="str">
        <f ca="true">+IF(OFFSET('Water Data'!$I$29,0,10*ROW('Water Data'!I109))="","",OFFSET('Water Data'!$I$29,0,10*ROW('Water Data'!I109)))</f>
        <v/>
      </c>
      <c r="CK115" s="294" t="str">
        <f ca="true">+IF(OFFSET('Sanitation Data'!$D$28,0,10*ROW('Sanitation Data'!D109))="","",OFFSET('Sanitation Data'!$D$28,0,10*ROW('Sanitation Data'!D109)))</f>
        <v/>
      </c>
      <c r="CL115" s="294" t="str">
        <f ca="true">+IF(OFFSET('Sanitation Data'!$D$29,0,10*ROW('Sanitation Data'!D109))="","",OFFSET('Sanitation Data'!$D$29,0,10*ROW('Sanitation Data'!D109)))</f>
        <v/>
      </c>
      <c r="CM115" s="294" t="str">
        <f ca="true">+IF(OFFSET('Sanitation Data'!$D$30,0,10*ROW('Sanitation Data'!D109))="","",OFFSET('Sanitation Data'!$D$30,0,10*ROW('Sanitation Data'!D109)))</f>
        <v/>
      </c>
      <c r="CN115" s="294" t="str">
        <f ca="true">+IF(OFFSET('Sanitation Data'!$D$31,0,10*ROW('Sanitation Data'!D109))="","",OFFSET('Sanitation Data'!$D$31,0,10*ROW('Sanitation Data'!D109)))</f>
        <v/>
      </c>
      <c r="CO115" s="294" t="str">
        <f ca="true">+IF(OFFSET('Sanitation Data'!$D$32,0,10*ROW('Sanitation Data'!D109))="","",OFFSET('Sanitation Data'!$D$32,0,10*ROW('Sanitation Data'!D109)))</f>
        <v/>
      </c>
      <c r="CP115" s="294" t="str">
        <f ca="true">+IF(OFFSET('Sanitation Data'!$E$28,0,10*ROW('Sanitation Data'!E109))="","",OFFSET('Sanitation Data'!$E$28,0,10*ROW('Sanitation Data'!E109)))</f>
        <v/>
      </c>
      <c r="CQ115" s="294" t="str">
        <f ca="true">+IF(OFFSET('Sanitation Data'!$E$29,0,10*ROW('Sanitation Data'!E109))="","",OFFSET('Sanitation Data'!$E$29,0,10*ROW('Sanitation Data'!E109)))</f>
        <v/>
      </c>
      <c r="CR115" s="294" t="str">
        <f ca="true">+IF(OFFSET('Sanitation Data'!$E$30,0,10*ROW('Sanitation Data'!E109))="","",OFFSET('Sanitation Data'!$E$30,0,10*ROW('Sanitation Data'!E109)))</f>
        <v/>
      </c>
      <c r="CS115" s="294" t="str">
        <f ca="true">+IF(OFFSET('Sanitation Data'!$E$31,0,10*ROW('Sanitation Data'!E109))="","",OFFSET('Sanitation Data'!$E$31,0,10*ROW('Sanitation Data'!E109)))</f>
        <v/>
      </c>
      <c r="CT115" s="294" t="str">
        <f ca="true">+IF(OFFSET('Sanitation Data'!$E$32,0,10*ROW('Sanitation Data'!E109))="","",OFFSET('Sanitation Data'!$E$32,0,10*ROW('Sanitation Data'!E109)))</f>
        <v/>
      </c>
      <c r="CU115" s="294" t="str">
        <f ca="true">+IF(OFFSET('Sanitation Data'!$F$28,0,10*ROW('Sanitation Data'!F109))="","",OFFSET('Sanitation Data'!$F$28,0,10*ROW('Sanitation Data'!F109)))</f>
        <v/>
      </c>
      <c r="CV115" s="294" t="str">
        <f ca="true">+IF(OFFSET('Sanitation Data'!$F$29,0,10*ROW('Sanitation Data'!F109))="","",OFFSET('Sanitation Data'!$F$29,0,10*ROW('Sanitation Data'!F109)))</f>
        <v/>
      </c>
      <c r="CW115" s="294" t="str">
        <f ca="true">+IF(OFFSET('Sanitation Data'!$F$30,0,10*ROW('Sanitation Data'!F109))="","",OFFSET('Sanitation Data'!$F$30,0,10*ROW('Sanitation Data'!F109)))</f>
        <v/>
      </c>
      <c r="CX115" s="294" t="str">
        <f ca="true">+IF(OFFSET('Sanitation Data'!$F$31,0,10*ROW('Sanitation Data'!F109))="","",OFFSET('Sanitation Data'!$F$31,0,10*ROW('Sanitation Data'!F109)))</f>
        <v/>
      </c>
      <c r="CY115" s="294" t="str">
        <f ca="true">+IF(OFFSET('Sanitation Data'!$F$32,0,10*ROW('Sanitation Data'!F109))="","",OFFSET('Sanitation Data'!$F$32,0,10*ROW('Sanitation Data'!F109)))</f>
        <v/>
      </c>
      <c r="CZ115" s="294" t="str">
        <f ca="true">+IF(OFFSET('Sanitation Data'!$G$28,0,10*ROW('Sanitation Data'!G109))="","",OFFSET('Sanitation Data'!$G$28,0,10*ROW('Sanitation Data'!G109)))</f>
        <v/>
      </c>
      <c r="DA115" s="294" t="str">
        <f ca="true">+IF(OFFSET('Sanitation Data'!$G$29,0,10*ROW('Sanitation Data'!G109))="","",OFFSET('Sanitation Data'!$G$29,0,10*ROW('Sanitation Data'!G109)))</f>
        <v/>
      </c>
      <c r="DB115" s="294" t="str">
        <f ca="true">+IF(OFFSET('Sanitation Data'!$G$30,0,10*ROW('Sanitation Data'!G109))="","",OFFSET('Sanitation Data'!$G$30,0,10*ROW('Sanitation Data'!G109)))</f>
        <v/>
      </c>
      <c r="DC115" s="294" t="str">
        <f ca="true">+IF(OFFSET('Sanitation Data'!$G$31,0,10*ROW('Sanitation Data'!G109))="","",OFFSET('Sanitation Data'!$G$31,0,10*ROW('Sanitation Data'!G109)))</f>
        <v/>
      </c>
      <c r="DD115" s="294" t="str">
        <f ca="true">+IF(OFFSET('Sanitation Data'!$G$32,0,10*ROW('Sanitation Data'!G109))="","",OFFSET('Sanitation Data'!$G$32,0,10*ROW('Sanitation Data'!G109)))</f>
        <v/>
      </c>
      <c r="DE115" s="294" t="str">
        <f ca="true">+IF(OFFSET('Sanitation Data'!$H$28,0,10*ROW('Sanitation Data'!H109))="","",OFFSET('Sanitation Data'!$H$28,0,10*ROW('Sanitation Data'!H109)))</f>
        <v/>
      </c>
      <c r="DF115" s="294" t="str">
        <f ca="true">+IF(OFFSET('Sanitation Data'!$H$29,0,10*ROW('Sanitation Data'!H109))="","",OFFSET('Sanitation Data'!$H$29,0,10*ROW('Sanitation Data'!H109)))</f>
        <v/>
      </c>
      <c r="DG115" s="294" t="str">
        <f ca="true">+IF(OFFSET('Sanitation Data'!$H$30,0,10*ROW('Sanitation Data'!H109))="","",OFFSET('Sanitation Data'!$H$30,0,10*ROW('Sanitation Data'!H109)))</f>
        <v/>
      </c>
      <c r="DH115" s="294" t="str">
        <f ca="true">+IF(OFFSET('Sanitation Data'!$H$31,0,10*ROW('Sanitation Data'!H109))="","",OFFSET('Sanitation Data'!$H$31,0,10*ROW('Sanitation Data'!H109)))</f>
        <v/>
      </c>
      <c r="DI115" s="294" t="str">
        <f ca="true">+IF(OFFSET('Sanitation Data'!$H$32,0,10*ROW('Sanitation Data'!H109))="","",OFFSET('Sanitation Data'!$H$32,0,10*ROW('Sanitation Data'!H109)))</f>
        <v/>
      </c>
      <c r="DJ115" s="294" t="str">
        <f ca="true">+IF(OFFSET('Sanitation Data'!$I$28,0,10*ROW('Sanitation Data'!I109))="","",OFFSET('Sanitation Data'!$I$28,0,10*ROW('Sanitation Data'!I109)))</f>
        <v/>
      </c>
      <c r="DK115" s="294" t="str">
        <f ca="true">+IF(OFFSET('Sanitation Data'!$I$29,0,10*ROW('Sanitation Data'!I109))="","",OFFSET('Sanitation Data'!$I$29,0,10*ROW('Sanitation Data'!I109)))</f>
        <v/>
      </c>
      <c r="DL115" s="294" t="str">
        <f ca="true">+IF(OFFSET('Sanitation Data'!$I$30,0,10*ROW('Sanitation Data'!I109))="","",OFFSET('Sanitation Data'!$I$30,0,10*ROW('Sanitation Data'!I109)))</f>
        <v/>
      </c>
      <c r="DM115" s="294" t="str">
        <f ca="true">+IF(OFFSET('Sanitation Data'!$I$31,0,10*ROW('Sanitation Data'!I109))="","",OFFSET('Sanitation Data'!$I$31,0,10*ROW('Sanitation Data'!I109)))</f>
        <v/>
      </c>
      <c r="DN115" s="294" t="str">
        <f ca="true">+IF(OFFSET('Sanitation Data'!$I$32,0,10*ROW('Sanitation Data'!I109))="","",OFFSET('Sanitation Data'!$I$32,0,10*ROW('Sanitation Data'!I109)))</f>
        <v/>
      </c>
      <c r="DO115" s="294" t="str">
        <f ca="true">+IF(OFFSET('Hygiene Data'!$D$11,0,10*ROW('Hygiene Data'!D109))="","",OFFSET('Hygiene Data'!$D$11,0,10*ROW('Hygiene Data'!D109)))</f>
        <v/>
      </c>
      <c r="DP115" s="294" t="str">
        <f ca="true">+IF(OFFSET('Hygiene Data'!$D$12,0,10*ROW('Hygiene Data'!D109))="","",OFFSET('Hygiene Data'!$D$12,0,10*ROW('Hygiene Data'!D109)))</f>
        <v/>
      </c>
      <c r="DQ115" s="294" t="str">
        <f ca="true">+IF(OFFSET('Hygiene Data'!$D$13,0,10*ROW('Hygiene Data'!D109))="","",OFFSET('Hygiene Data'!$D$13,0,10*ROW('Hygiene Data'!D109)))</f>
        <v/>
      </c>
      <c r="DR115" s="294" t="str">
        <f ca="true">+IF(OFFSET('Hygiene Data'!$E$11,0,10*ROW('Hygiene Data'!E109))="","",OFFSET('Hygiene Data'!$E$11,0,10*ROW('Hygiene Data'!E109)))</f>
        <v/>
      </c>
      <c r="DS115" s="294" t="str">
        <f ca="true">+IF(OFFSET('Hygiene Data'!$E$12,0,10*ROW('Hygiene Data'!E109))="","",OFFSET('Hygiene Data'!$E$12,0,10*ROW('Hygiene Data'!E109)))</f>
        <v/>
      </c>
      <c r="DT115" s="294" t="str">
        <f ca="true">+IF(OFFSET('Hygiene Data'!$E$13,0,10*ROW('Hygiene Data'!E109))="","",OFFSET('Hygiene Data'!$E$13,0,10*ROW('Hygiene Data'!E109)))</f>
        <v/>
      </c>
      <c r="DU115" s="294" t="str">
        <f ca="true">+IF(OFFSET('Hygiene Data'!$F$11,0,10*ROW('Hygiene Data'!F109))="","",OFFSET('Hygiene Data'!$F$11,0,10*ROW('Hygiene Data'!F109)))</f>
        <v/>
      </c>
      <c r="DV115" s="294" t="str">
        <f ca="true">+IF(OFFSET('Hygiene Data'!$F$12,0,10*ROW('Hygiene Data'!F109))="","",OFFSET('Hygiene Data'!$F$12,0,10*ROW('Hygiene Data'!F109)))</f>
        <v/>
      </c>
      <c r="DW115" s="294" t="str">
        <f ca="true">+IF(OFFSET('Hygiene Data'!$F$13,0,10*ROW('Hygiene Data'!F109))="","",OFFSET('Hygiene Data'!$F$13,0,10*ROW('Hygiene Data'!F109)))</f>
        <v/>
      </c>
      <c r="DX115" s="294" t="str">
        <f ca="true">+IF(OFFSET('Hygiene Data'!$G$11,0,10*ROW('Hygiene Data'!G109))="","",OFFSET('Hygiene Data'!$G$11,0,10*ROW('Hygiene Data'!G109)))</f>
        <v/>
      </c>
      <c r="DY115" s="294" t="str">
        <f ca="true">+IF(OFFSET('Hygiene Data'!$G$12,0,10*ROW('Hygiene Data'!G109))="","",OFFSET('Hygiene Data'!$G$12,0,10*ROW('Hygiene Data'!G109)))</f>
        <v/>
      </c>
      <c r="DZ115" s="294" t="str">
        <f ca="true">+IF(OFFSET('Hygiene Data'!$G$13,0,10*ROW('Hygiene Data'!G109))="","",OFFSET('Hygiene Data'!$G$13,0,10*ROW('Hygiene Data'!G109)))</f>
        <v/>
      </c>
      <c r="EA115" s="294" t="str">
        <f ca="true">+IF(OFFSET('Hygiene Data'!$H$11,0,10*ROW('Hygiene Data'!H109))="","",OFFSET('Hygiene Data'!$H$11,0,10*ROW('Hygiene Data'!H109)))</f>
        <v/>
      </c>
      <c r="EB115" s="294" t="str">
        <f ca="true">+IF(OFFSET('Hygiene Data'!$H$12,0,10*ROW('Hygiene Data'!H109))="","",OFFSET('Hygiene Data'!$H$12,0,10*ROW('Hygiene Data'!H109)))</f>
        <v/>
      </c>
      <c r="EC115" s="294" t="str">
        <f ca="true">+IF(OFFSET('Hygiene Data'!$H$13,0,10*ROW('Hygiene Data'!H109))="","",OFFSET('Hygiene Data'!$H$13,0,10*ROW('Hygiene Data'!H109)))</f>
        <v/>
      </c>
      <c r="ED115" s="294" t="str">
        <f ca="true">+IF(OFFSET('Hygiene Data'!$I$11,0,10*ROW('Hygiene Data'!I109))="","",OFFSET('Hygiene Data'!$I$11,0,10*ROW('Hygiene Data'!I109)))</f>
        <v/>
      </c>
      <c r="EE115" s="294" t="str">
        <f ca="true">+IF(OFFSET('Hygiene Data'!$I$12,0,10*ROW('Hygiene Data'!I109))="","",OFFSET('Hygiene Data'!$I$12,0,10*ROW('Hygiene Data'!I109)))</f>
        <v/>
      </c>
      <c r="EF115" s="294"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50" t="str">
        <f t="shared" ca="true" si="1"/>
        <v/>
      </c>
      <c r="D116" s="98"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8"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8"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8"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8"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8"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8"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8"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8"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8"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8"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8"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8"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8"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8"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8"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8"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8"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9"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9"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9"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9"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9"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9"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9"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9"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9"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9"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9"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9"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9"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9"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9"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9"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9"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9"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9"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9"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9"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9"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9"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9"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9"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9"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9"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9"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9"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9"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0"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0"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0"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0"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0"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0"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0"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0"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0"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0"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0"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0"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0"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0"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0"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0"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0"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0"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4"/>
      <c r="BS116" s="294" t="str">
        <f ca="true">+IF(OFFSET('Water Data'!$D$27,0,10*ROW('Water Data'!D110))="","",OFFSET('Water Data'!$D$27,0,10*ROW('Water Data'!D110)))</f>
        <v/>
      </c>
      <c r="BT116" s="294" t="str">
        <f ca="true">+IF(OFFSET('Water Data'!$D$28,0,10*ROW('Water Data'!D110))="","",OFFSET('Water Data'!$D$28,0,10*ROW('Water Data'!D110)))</f>
        <v/>
      </c>
      <c r="BU116" s="294" t="str">
        <f ca="true">+IF(OFFSET('Water Data'!$D$29,0,10*ROW('Water Data'!D110))="","",OFFSET('Water Data'!$D$29,0,10*ROW('Water Data'!D110)))</f>
        <v/>
      </c>
      <c r="BV116" s="294" t="str">
        <f ca="true">+IF(OFFSET('Water Data'!$E$27,0,10*ROW('Water Data'!E110))="","",OFFSET('Water Data'!$E$27,0,10*ROW('Water Data'!E110)))</f>
        <v/>
      </c>
      <c r="BW116" s="294" t="str">
        <f ca="true">+IF(OFFSET('Water Data'!$E$28,0,10*ROW('Water Data'!E110))="","",OFFSET('Water Data'!$E$28,0,10*ROW('Water Data'!E110)))</f>
        <v/>
      </c>
      <c r="BX116" s="294" t="str">
        <f ca="true">+IF(OFFSET('Water Data'!$E$29,0,10*ROW('Water Data'!E110))="","",OFFSET('Water Data'!$E$29,0,10*ROW('Water Data'!E110)))</f>
        <v/>
      </c>
      <c r="BY116" s="294" t="str">
        <f ca="true">+IF(OFFSET('Water Data'!$F$27,0,10*ROW('Water Data'!F110))="","",OFFSET('Water Data'!$F$27,0,10*ROW('Water Data'!F110)))</f>
        <v/>
      </c>
      <c r="BZ116" s="294" t="str">
        <f ca="true">+IF(OFFSET('Water Data'!$F$28,0,10*ROW('Water Data'!F110))="","",OFFSET('Water Data'!$F$28,0,10*ROW('Water Data'!F110)))</f>
        <v/>
      </c>
      <c r="CA116" s="294" t="str">
        <f ca="true">+IF(OFFSET('Water Data'!$F$29,0,10*ROW('Water Data'!F110))="","",OFFSET('Water Data'!$F$29,0,10*ROW('Water Data'!F110)))</f>
        <v/>
      </c>
      <c r="CB116" s="294" t="str">
        <f ca="true">+IF(OFFSET('Water Data'!$G$27,0,10*ROW('Water Data'!G110))="","",OFFSET('Water Data'!$G$27,0,10*ROW('Water Data'!G110)))</f>
        <v/>
      </c>
      <c r="CC116" s="294" t="str">
        <f ca="true">+IF(OFFSET('Water Data'!$G$28,0,10*ROW('Water Data'!G110))="","",OFFSET('Water Data'!$G$28,0,10*ROW('Water Data'!G110)))</f>
        <v/>
      </c>
      <c r="CD116" s="294" t="str">
        <f ca="true">+IF(OFFSET('Water Data'!$G$29,0,10*ROW('Water Data'!G110))="","",OFFSET('Water Data'!$G$29,0,10*ROW('Water Data'!G110)))</f>
        <v/>
      </c>
      <c r="CE116" s="294" t="str">
        <f ca="true">+IF(OFFSET('Water Data'!$H$27,0,10*ROW('Water Data'!H110))="","",OFFSET('Water Data'!$H$27,0,10*ROW('Water Data'!H110)))</f>
        <v/>
      </c>
      <c r="CF116" s="294" t="str">
        <f ca="true">+IF(OFFSET('Water Data'!$H$28,0,10*ROW('Water Data'!H110))="","",OFFSET('Water Data'!$H$28,0,10*ROW('Water Data'!H110)))</f>
        <v/>
      </c>
      <c r="CG116" s="294" t="str">
        <f ca="true">+IF(OFFSET('Water Data'!$H$29,0,10*ROW('Water Data'!H110))="","",OFFSET('Water Data'!$H$29,0,10*ROW('Water Data'!H110)))</f>
        <v/>
      </c>
      <c r="CH116" s="294" t="str">
        <f ca="true">+IF(OFFSET('Water Data'!$I$27,0,10*ROW('Water Data'!I110))="","",OFFSET('Water Data'!$I$27,0,10*ROW('Water Data'!I110)))</f>
        <v/>
      </c>
      <c r="CI116" s="294" t="str">
        <f ca="true">+IF(OFFSET('Water Data'!$I$28,0,10*ROW('Water Data'!I110))="","",OFFSET('Water Data'!$I$28,0,10*ROW('Water Data'!I110)))</f>
        <v/>
      </c>
      <c r="CJ116" s="294" t="str">
        <f ca="true">+IF(OFFSET('Water Data'!$I$29,0,10*ROW('Water Data'!I110))="","",OFFSET('Water Data'!$I$29,0,10*ROW('Water Data'!I110)))</f>
        <v/>
      </c>
      <c r="CK116" s="294" t="str">
        <f ca="true">+IF(OFFSET('Sanitation Data'!$D$28,0,10*ROW('Sanitation Data'!D110))="","",OFFSET('Sanitation Data'!$D$28,0,10*ROW('Sanitation Data'!D110)))</f>
        <v/>
      </c>
      <c r="CL116" s="294" t="str">
        <f ca="true">+IF(OFFSET('Sanitation Data'!$D$29,0,10*ROW('Sanitation Data'!D110))="","",OFFSET('Sanitation Data'!$D$29,0,10*ROW('Sanitation Data'!D110)))</f>
        <v/>
      </c>
      <c r="CM116" s="294" t="str">
        <f ca="true">+IF(OFFSET('Sanitation Data'!$D$30,0,10*ROW('Sanitation Data'!D110))="","",OFFSET('Sanitation Data'!$D$30,0,10*ROW('Sanitation Data'!D110)))</f>
        <v/>
      </c>
      <c r="CN116" s="294" t="str">
        <f ca="true">+IF(OFFSET('Sanitation Data'!$D$31,0,10*ROW('Sanitation Data'!D110))="","",OFFSET('Sanitation Data'!$D$31,0,10*ROW('Sanitation Data'!D110)))</f>
        <v/>
      </c>
      <c r="CO116" s="294" t="str">
        <f ca="true">+IF(OFFSET('Sanitation Data'!$D$32,0,10*ROW('Sanitation Data'!D110))="","",OFFSET('Sanitation Data'!$D$32,0,10*ROW('Sanitation Data'!D110)))</f>
        <v/>
      </c>
      <c r="CP116" s="294" t="str">
        <f ca="true">+IF(OFFSET('Sanitation Data'!$E$28,0,10*ROW('Sanitation Data'!E110))="","",OFFSET('Sanitation Data'!$E$28,0,10*ROW('Sanitation Data'!E110)))</f>
        <v/>
      </c>
      <c r="CQ116" s="294" t="str">
        <f ca="true">+IF(OFFSET('Sanitation Data'!$E$29,0,10*ROW('Sanitation Data'!E110))="","",OFFSET('Sanitation Data'!$E$29,0,10*ROW('Sanitation Data'!E110)))</f>
        <v/>
      </c>
      <c r="CR116" s="294" t="str">
        <f ca="true">+IF(OFFSET('Sanitation Data'!$E$30,0,10*ROW('Sanitation Data'!E110))="","",OFFSET('Sanitation Data'!$E$30,0,10*ROW('Sanitation Data'!E110)))</f>
        <v/>
      </c>
      <c r="CS116" s="294" t="str">
        <f ca="true">+IF(OFFSET('Sanitation Data'!$E$31,0,10*ROW('Sanitation Data'!E110))="","",OFFSET('Sanitation Data'!$E$31,0,10*ROW('Sanitation Data'!E110)))</f>
        <v/>
      </c>
      <c r="CT116" s="294" t="str">
        <f ca="true">+IF(OFFSET('Sanitation Data'!$E$32,0,10*ROW('Sanitation Data'!E110))="","",OFFSET('Sanitation Data'!$E$32,0,10*ROW('Sanitation Data'!E110)))</f>
        <v/>
      </c>
      <c r="CU116" s="294" t="str">
        <f ca="true">+IF(OFFSET('Sanitation Data'!$F$28,0,10*ROW('Sanitation Data'!F110))="","",OFFSET('Sanitation Data'!$F$28,0,10*ROW('Sanitation Data'!F110)))</f>
        <v/>
      </c>
      <c r="CV116" s="294" t="str">
        <f ca="true">+IF(OFFSET('Sanitation Data'!$F$29,0,10*ROW('Sanitation Data'!F110))="","",OFFSET('Sanitation Data'!$F$29,0,10*ROW('Sanitation Data'!F110)))</f>
        <v/>
      </c>
      <c r="CW116" s="294" t="str">
        <f ca="true">+IF(OFFSET('Sanitation Data'!$F$30,0,10*ROW('Sanitation Data'!F110))="","",OFFSET('Sanitation Data'!$F$30,0,10*ROW('Sanitation Data'!F110)))</f>
        <v/>
      </c>
      <c r="CX116" s="294" t="str">
        <f ca="true">+IF(OFFSET('Sanitation Data'!$F$31,0,10*ROW('Sanitation Data'!F110))="","",OFFSET('Sanitation Data'!$F$31,0,10*ROW('Sanitation Data'!F110)))</f>
        <v/>
      </c>
      <c r="CY116" s="294" t="str">
        <f ca="true">+IF(OFFSET('Sanitation Data'!$F$32,0,10*ROW('Sanitation Data'!F110))="","",OFFSET('Sanitation Data'!$F$32,0,10*ROW('Sanitation Data'!F110)))</f>
        <v/>
      </c>
      <c r="CZ116" s="294" t="str">
        <f ca="true">+IF(OFFSET('Sanitation Data'!$G$28,0,10*ROW('Sanitation Data'!G110))="","",OFFSET('Sanitation Data'!$G$28,0,10*ROW('Sanitation Data'!G110)))</f>
        <v/>
      </c>
      <c r="DA116" s="294" t="str">
        <f ca="true">+IF(OFFSET('Sanitation Data'!$G$29,0,10*ROW('Sanitation Data'!G110))="","",OFFSET('Sanitation Data'!$G$29,0,10*ROW('Sanitation Data'!G110)))</f>
        <v/>
      </c>
      <c r="DB116" s="294" t="str">
        <f ca="true">+IF(OFFSET('Sanitation Data'!$G$30,0,10*ROW('Sanitation Data'!G110))="","",OFFSET('Sanitation Data'!$G$30,0,10*ROW('Sanitation Data'!G110)))</f>
        <v/>
      </c>
      <c r="DC116" s="294" t="str">
        <f ca="true">+IF(OFFSET('Sanitation Data'!$G$31,0,10*ROW('Sanitation Data'!G110))="","",OFFSET('Sanitation Data'!$G$31,0,10*ROW('Sanitation Data'!G110)))</f>
        <v/>
      </c>
      <c r="DD116" s="294" t="str">
        <f ca="true">+IF(OFFSET('Sanitation Data'!$G$32,0,10*ROW('Sanitation Data'!G110))="","",OFFSET('Sanitation Data'!$G$32,0,10*ROW('Sanitation Data'!G110)))</f>
        <v/>
      </c>
      <c r="DE116" s="294" t="str">
        <f ca="true">+IF(OFFSET('Sanitation Data'!$H$28,0,10*ROW('Sanitation Data'!H110))="","",OFFSET('Sanitation Data'!$H$28,0,10*ROW('Sanitation Data'!H110)))</f>
        <v/>
      </c>
      <c r="DF116" s="294" t="str">
        <f ca="true">+IF(OFFSET('Sanitation Data'!$H$29,0,10*ROW('Sanitation Data'!H110))="","",OFFSET('Sanitation Data'!$H$29,0,10*ROW('Sanitation Data'!H110)))</f>
        <v/>
      </c>
      <c r="DG116" s="294" t="str">
        <f ca="true">+IF(OFFSET('Sanitation Data'!$H$30,0,10*ROW('Sanitation Data'!H110))="","",OFFSET('Sanitation Data'!$H$30,0,10*ROW('Sanitation Data'!H110)))</f>
        <v/>
      </c>
      <c r="DH116" s="294" t="str">
        <f ca="true">+IF(OFFSET('Sanitation Data'!$H$31,0,10*ROW('Sanitation Data'!H110))="","",OFFSET('Sanitation Data'!$H$31,0,10*ROW('Sanitation Data'!H110)))</f>
        <v/>
      </c>
      <c r="DI116" s="294" t="str">
        <f ca="true">+IF(OFFSET('Sanitation Data'!$H$32,0,10*ROW('Sanitation Data'!H110))="","",OFFSET('Sanitation Data'!$H$32,0,10*ROW('Sanitation Data'!H110)))</f>
        <v/>
      </c>
      <c r="DJ116" s="294" t="str">
        <f ca="true">+IF(OFFSET('Sanitation Data'!$I$28,0,10*ROW('Sanitation Data'!I110))="","",OFFSET('Sanitation Data'!$I$28,0,10*ROW('Sanitation Data'!I110)))</f>
        <v/>
      </c>
      <c r="DK116" s="294" t="str">
        <f ca="true">+IF(OFFSET('Sanitation Data'!$I$29,0,10*ROW('Sanitation Data'!I110))="","",OFFSET('Sanitation Data'!$I$29,0,10*ROW('Sanitation Data'!I110)))</f>
        <v/>
      </c>
      <c r="DL116" s="294" t="str">
        <f ca="true">+IF(OFFSET('Sanitation Data'!$I$30,0,10*ROW('Sanitation Data'!I110))="","",OFFSET('Sanitation Data'!$I$30,0,10*ROW('Sanitation Data'!I110)))</f>
        <v/>
      </c>
      <c r="DM116" s="294" t="str">
        <f ca="true">+IF(OFFSET('Sanitation Data'!$I$31,0,10*ROW('Sanitation Data'!I110))="","",OFFSET('Sanitation Data'!$I$31,0,10*ROW('Sanitation Data'!I110)))</f>
        <v/>
      </c>
      <c r="DN116" s="294" t="str">
        <f ca="true">+IF(OFFSET('Sanitation Data'!$I$32,0,10*ROW('Sanitation Data'!I110))="","",OFFSET('Sanitation Data'!$I$32,0,10*ROW('Sanitation Data'!I110)))</f>
        <v/>
      </c>
      <c r="DO116" s="294" t="str">
        <f ca="true">+IF(OFFSET('Hygiene Data'!$D$11,0,10*ROW('Hygiene Data'!D110))="","",OFFSET('Hygiene Data'!$D$11,0,10*ROW('Hygiene Data'!D110)))</f>
        <v/>
      </c>
      <c r="DP116" s="294" t="str">
        <f ca="true">+IF(OFFSET('Hygiene Data'!$D$12,0,10*ROW('Hygiene Data'!D110))="","",OFFSET('Hygiene Data'!$D$12,0,10*ROW('Hygiene Data'!D110)))</f>
        <v/>
      </c>
      <c r="DQ116" s="294" t="str">
        <f ca="true">+IF(OFFSET('Hygiene Data'!$D$13,0,10*ROW('Hygiene Data'!D110))="","",OFFSET('Hygiene Data'!$D$13,0,10*ROW('Hygiene Data'!D110)))</f>
        <v/>
      </c>
      <c r="DR116" s="294" t="str">
        <f ca="true">+IF(OFFSET('Hygiene Data'!$E$11,0,10*ROW('Hygiene Data'!E110))="","",OFFSET('Hygiene Data'!$E$11,0,10*ROW('Hygiene Data'!E110)))</f>
        <v/>
      </c>
      <c r="DS116" s="294" t="str">
        <f ca="true">+IF(OFFSET('Hygiene Data'!$E$12,0,10*ROW('Hygiene Data'!E110))="","",OFFSET('Hygiene Data'!$E$12,0,10*ROW('Hygiene Data'!E110)))</f>
        <v/>
      </c>
      <c r="DT116" s="294" t="str">
        <f ca="true">+IF(OFFSET('Hygiene Data'!$E$13,0,10*ROW('Hygiene Data'!E110))="","",OFFSET('Hygiene Data'!$E$13,0,10*ROW('Hygiene Data'!E110)))</f>
        <v/>
      </c>
      <c r="DU116" s="294" t="str">
        <f ca="true">+IF(OFFSET('Hygiene Data'!$F$11,0,10*ROW('Hygiene Data'!F110))="","",OFFSET('Hygiene Data'!$F$11,0,10*ROW('Hygiene Data'!F110)))</f>
        <v/>
      </c>
      <c r="DV116" s="294" t="str">
        <f ca="true">+IF(OFFSET('Hygiene Data'!$F$12,0,10*ROW('Hygiene Data'!F110))="","",OFFSET('Hygiene Data'!$F$12,0,10*ROW('Hygiene Data'!F110)))</f>
        <v/>
      </c>
      <c r="DW116" s="294" t="str">
        <f ca="true">+IF(OFFSET('Hygiene Data'!$F$13,0,10*ROW('Hygiene Data'!F110))="","",OFFSET('Hygiene Data'!$F$13,0,10*ROW('Hygiene Data'!F110)))</f>
        <v/>
      </c>
      <c r="DX116" s="294" t="str">
        <f ca="true">+IF(OFFSET('Hygiene Data'!$G$11,0,10*ROW('Hygiene Data'!G110))="","",OFFSET('Hygiene Data'!$G$11,0,10*ROW('Hygiene Data'!G110)))</f>
        <v/>
      </c>
      <c r="DY116" s="294" t="str">
        <f ca="true">+IF(OFFSET('Hygiene Data'!$G$12,0,10*ROW('Hygiene Data'!G110))="","",OFFSET('Hygiene Data'!$G$12,0,10*ROW('Hygiene Data'!G110)))</f>
        <v/>
      </c>
      <c r="DZ116" s="294" t="str">
        <f ca="true">+IF(OFFSET('Hygiene Data'!$G$13,0,10*ROW('Hygiene Data'!G110))="","",OFFSET('Hygiene Data'!$G$13,0,10*ROW('Hygiene Data'!G110)))</f>
        <v/>
      </c>
      <c r="EA116" s="294" t="str">
        <f ca="true">+IF(OFFSET('Hygiene Data'!$H$11,0,10*ROW('Hygiene Data'!H110))="","",OFFSET('Hygiene Data'!$H$11,0,10*ROW('Hygiene Data'!H110)))</f>
        <v/>
      </c>
      <c r="EB116" s="294" t="str">
        <f ca="true">+IF(OFFSET('Hygiene Data'!$H$12,0,10*ROW('Hygiene Data'!H110))="","",OFFSET('Hygiene Data'!$H$12,0,10*ROW('Hygiene Data'!H110)))</f>
        <v/>
      </c>
      <c r="EC116" s="294" t="str">
        <f ca="true">+IF(OFFSET('Hygiene Data'!$H$13,0,10*ROW('Hygiene Data'!H110))="","",OFFSET('Hygiene Data'!$H$13,0,10*ROW('Hygiene Data'!H110)))</f>
        <v/>
      </c>
      <c r="ED116" s="294" t="str">
        <f ca="true">+IF(OFFSET('Hygiene Data'!$I$11,0,10*ROW('Hygiene Data'!I110))="","",OFFSET('Hygiene Data'!$I$11,0,10*ROW('Hygiene Data'!I110)))</f>
        <v/>
      </c>
      <c r="EE116" s="294" t="str">
        <f ca="true">+IF(OFFSET('Hygiene Data'!$I$12,0,10*ROW('Hygiene Data'!I110))="","",OFFSET('Hygiene Data'!$I$12,0,10*ROW('Hygiene Data'!I110)))</f>
        <v/>
      </c>
      <c r="EF116" s="294"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50" t="str">
        <f t="shared" ca="true" si="1"/>
        <v/>
      </c>
      <c r="D117" s="98"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8"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8"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8"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8"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8"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8"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8"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8"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8"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8"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8"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8"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8"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8"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8"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8"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8"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9"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9"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9"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9"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9"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9"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9"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9"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9"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9"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9"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9"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9"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9"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9"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9"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9"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9"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9"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9"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9"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9"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9"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9"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9"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9"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9"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9"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9"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9"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0"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0"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0"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0"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0"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0"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0"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0"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0"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0"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0"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0"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0"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0"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0"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0"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0"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0"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4"/>
      <c r="BS117" s="294" t="str">
        <f ca="true">+IF(OFFSET('Water Data'!$D$27,0,10*ROW('Water Data'!D111))="","",OFFSET('Water Data'!$D$27,0,10*ROW('Water Data'!D111)))</f>
        <v/>
      </c>
      <c r="BT117" s="294" t="str">
        <f ca="true">+IF(OFFSET('Water Data'!$D$28,0,10*ROW('Water Data'!D111))="","",OFFSET('Water Data'!$D$28,0,10*ROW('Water Data'!D111)))</f>
        <v/>
      </c>
      <c r="BU117" s="294" t="str">
        <f ca="true">+IF(OFFSET('Water Data'!$D$29,0,10*ROW('Water Data'!D111))="","",OFFSET('Water Data'!$D$29,0,10*ROW('Water Data'!D111)))</f>
        <v/>
      </c>
      <c r="BV117" s="294" t="str">
        <f ca="true">+IF(OFFSET('Water Data'!$E$27,0,10*ROW('Water Data'!E111))="","",OFFSET('Water Data'!$E$27,0,10*ROW('Water Data'!E111)))</f>
        <v/>
      </c>
      <c r="BW117" s="294" t="str">
        <f ca="true">+IF(OFFSET('Water Data'!$E$28,0,10*ROW('Water Data'!E111))="","",OFFSET('Water Data'!$E$28,0,10*ROW('Water Data'!E111)))</f>
        <v/>
      </c>
      <c r="BX117" s="294" t="str">
        <f ca="true">+IF(OFFSET('Water Data'!$E$29,0,10*ROW('Water Data'!E111))="","",OFFSET('Water Data'!$E$29,0,10*ROW('Water Data'!E111)))</f>
        <v/>
      </c>
      <c r="BY117" s="294" t="str">
        <f ca="true">+IF(OFFSET('Water Data'!$F$27,0,10*ROW('Water Data'!F111))="","",OFFSET('Water Data'!$F$27,0,10*ROW('Water Data'!F111)))</f>
        <v/>
      </c>
      <c r="BZ117" s="294" t="str">
        <f ca="true">+IF(OFFSET('Water Data'!$F$28,0,10*ROW('Water Data'!F111))="","",OFFSET('Water Data'!$F$28,0,10*ROW('Water Data'!F111)))</f>
        <v/>
      </c>
      <c r="CA117" s="294" t="str">
        <f ca="true">+IF(OFFSET('Water Data'!$F$29,0,10*ROW('Water Data'!F111))="","",OFFSET('Water Data'!$F$29,0,10*ROW('Water Data'!F111)))</f>
        <v/>
      </c>
      <c r="CB117" s="294" t="str">
        <f ca="true">+IF(OFFSET('Water Data'!$G$27,0,10*ROW('Water Data'!G111))="","",OFFSET('Water Data'!$G$27,0,10*ROW('Water Data'!G111)))</f>
        <v/>
      </c>
      <c r="CC117" s="294" t="str">
        <f ca="true">+IF(OFFSET('Water Data'!$G$28,0,10*ROW('Water Data'!G111))="","",OFFSET('Water Data'!$G$28,0,10*ROW('Water Data'!G111)))</f>
        <v/>
      </c>
      <c r="CD117" s="294" t="str">
        <f ca="true">+IF(OFFSET('Water Data'!$G$29,0,10*ROW('Water Data'!G111))="","",OFFSET('Water Data'!$G$29,0,10*ROW('Water Data'!G111)))</f>
        <v/>
      </c>
      <c r="CE117" s="294" t="str">
        <f ca="true">+IF(OFFSET('Water Data'!$H$27,0,10*ROW('Water Data'!H111))="","",OFFSET('Water Data'!$H$27,0,10*ROW('Water Data'!H111)))</f>
        <v/>
      </c>
      <c r="CF117" s="294" t="str">
        <f ca="true">+IF(OFFSET('Water Data'!$H$28,0,10*ROW('Water Data'!H111))="","",OFFSET('Water Data'!$H$28,0,10*ROW('Water Data'!H111)))</f>
        <v/>
      </c>
      <c r="CG117" s="294" t="str">
        <f ca="true">+IF(OFFSET('Water Data'!$H$29,0,10*ROW('Water Data'!H111))="","",OFFSET('Water Data'!$H$29,0,10*ROW('Water Data'!H111)))</f>
        <v/>
      </c>
      <c r="CH117" s="294" t="str">
        <f ca="true">+IF(OFFSET('Water Data'!$I$27,0,10*ROW('Water Data'!I111))="","",OFFSET('Water Data'!$I$27,0,10*ROW('Water Data'!I111)))</f>
        <v/>
      </c>
      <c r="CI117" s="294" t="str">
        <f ca="true">+IF(OFFSET('Water Data'!$I$28,0,10*ROW('Water Data'!I111))="","",OFFSET('Water Data'!$I$28,0,10*ROW('Water Data'!I111)))</f>
        <v/>
      </c>
      <c r="CJ117" s="294" t="str">
        <f ca="true">+IF(OFFSET('Water Data'!$I$29,0,10*ROW('Water Data'!I111))="","",OFFSET('Water Data'!$I$29,0,10*ROW('Water Data'!I111)))</f>
        <v/>
      </c>
      <c r="CK117" s="294" t="str">
        <f ca="true">+IF(OFFSET('Sanitation Data'!$D$28,0,10*ROW('Sanitation Data'!D111))="","",OFFSET('Sanitation Data'!$D$28,0,10*ROW('Sanitation Data'!D111)))</f>
        <v/>
      </c>
      <c r="CL117" s="294" t="str">
        <f ca="true">+IF(OFFSET('Sanitation Data'!$D$29,0,10*ROW('Sanitation Data'!D111))="","",OFFSET('Sanitation Data'!$D$29,0,10*ROW('Sanitation Data'!D111)))</f>
        <v/>
      </c>
      <c r="CM117" s="294" t="str">
        <f ca="true">+IF(OFFSET('Sanitation Data'!$D$30,0,10*ROW('Sanitation Data'!D111))="","",OFFSET('Sanitation Data'!$D$30,0,10*ROW('Sanitation Data'!D111)))</f>
        <v/>
      </c>
      <c r="CN117" s="294" t="str">
        <f ca="true">+IF(OFFSET('Sanitation Data'!$D$31,0,10*ROW('Sanitation Data'!D111))="","",OFFSET('Sanitation Data'!$D$31,0,10*ROW('Sanitation Data'!D111)))</f>
        <v/>
      </c>
      <c r="CO117" s="294" t="str">
        <f ca="true">+IF(OFFSET('Sanitation Data'!$D$32,0,10*ROW('Sanitation Data'!D111))="","",OFFSET('Sanitation Data'!$D$32,0,10*ROW('Sanitation Data'!D111)))</f>
        <v/>
      </c>
      <c r="CP117" s="294" t="str">
        <f ca="true">+IF(OFFSET('Sanitation Data'!$E$28,0,10*ROW('Sanitation Data'!E111))="","",OFFSET('Sanitation Data'!$E$28,0,10*ROW('Sanitation Data'!E111)))</f>
        <v/>
      </c>
      <c r="CQ117" s="294" t="str">
        <f ca="true">+IF(OFFSET('Sanitation Data'!$E$29,0,10*ROW('Sanitation Data'!E111))="","",OFFSET('Sanitation Data'!$E$29,0,10*ROW('Sanitation Data'!E111)))</f>
        <v/>
      </c>
      <c r="CR117" s="294" t="str">
        <f ca="true">+IF(OFFSET('Sanitation Data'!$E$30,0,10*ROW('Sanitation Data'!E111))="","",OFFSET('Sanitation Data'!$E$30,0,10*ROW('Sanitation Data'!E111)))</f>
        <v/>
      </c>
      <c r="CS117" s="294" t="str">
        <f ca="true">+IF(OFFSET('Sanitation Data'!$E$31,0,10*ROW('Sanitation Data'!E111))="","",OFFSET('Sanitation Data'!$E$31,0,10*ROW('Sanitation Data'!E111)))</f>
        <v/>
      </c>
      <c r="CT117" s="294" t="str">
        <f ca="true">+IF(OFFSET('Sanitation Data'!$E$32,0,10*ROW('Sanitation Data'!E111))="","",OFFSET('Sanitation Data'!$E$32,0,10*ROW('Sanitation Data'!E111)))</f>
        <v/>
      </c>
      <c r="CU117" s="294" t="str">
        <f ca="true">+IF(OFFSET('Sanitation Data'!$F$28,0,10*ROW('Sanitation Data'!F111))="","",OFFSET('Sanitation Data'!$F$28,0,10*ROW('Sanitation Data'!F111)))</f>
        <v/>
      </c>
      <c r="CV117" s="294" t="str">
        <f ca="true">+IF(OFFSET('Sanitation Data'!$F$29,0,10*ROW('Sanitation Data'!F111))="","",OFFSET('Sanitation Data'!$F$29,0,10*ROW('Sanitation Data'!F111)))</f>
        <v/>
      </c>
      <c r="CW117" s="294" t="str">
        <f ca="true">+IF(OFFSET('Sanitation Data'!$F$30,0,10*ROW('Sanitation Data'!F111))="","",OFFSET('Sanitation Data'!$F$30,0,10*ROW('Sanitation Data'!F111)))</f>
        <v/>
      </c>
      <c r="CX117" s="294" t="str">
        <f ca="true">+IF(OFFSET('Sanitation Data'!$F$31,0,10*ROW('Sanitation Data'!F111))="","",OFFSET('Sanitation Data'!$F$31,0,10*ROW('Sanitation Data'!F111)))</f>
        <v/>
      </c>
      <c r="CY117" s="294" t="str">
        <f ca="true">+IF(OFFSET('Sanitation Data'!$F$32,0,10*ROW('Sanitation Data'!F111))="","",OFFSET('Sanitation Data'!$F$32,0,10*ROW('Sanitation Data'!F111)))</f>
        <v/>
      </c>
      <c r="CZ117" s="294" t="str">
        <f ca="true">+IF(OFFSET('Sanitation Data'!$G$28,0,10*ROW('Sanitation Data'!G111))="","",OFFSET('Sanitation Data'!$G$28,0,10*ROW('Sanitation Data'!G111)))</f>
        <v/>
      </c>
      <c r="DA117" s="294" t="str">
        <f ca="true">+IF(OFFSET('Sanitation Data'!$G$29,0,10*ROW('Sanitation Data'!G111))="","",OFFSET('Sanitation Data'!$G$29,0,10*ROW('Sanitation Data'!G111)))</f>
        <v/>
      </c>
      <c r="DB117" s="294" t="str">
        <f ca="true">+IF(OFFSET('Sanitation Data'!$G$30,0,10*ROW('Sanitation Data'!G111))="","",OFFSET('Sanitation Data'!$G$30,0,10*ROW('Sanitation Data'!G111)))</f>
        <v/>
      </c>
      <c r="DC117" s="294" t="str">
        <f ca="true">+IF(OFFSET('Sanitation Data'!$G$31,0,10*ROW('Sanitation Data'!G111))="","",OFFSET('Sanitation Data'!$G$31,0,10*ROW('Sanitation Data'!G111)))</f>
        <v/>
      </c>
      <c r="DD117" s="294" t="str">
        <f ca="true">+IF(OFFSET('Sanitation Data'!$G$32,0,10*ROW('Sanitation Data'!G111))="","",OFFSET('Sanitation Data'!$G$32,0,10*ROW('Sanitation Data'!G111)))</f>
        <v/>
      </c>
      <c r="DE117" s="294" t="str">
        <f ca="true">+IF(OFFSET('Sanitation Data'!$H$28,0,10*ROW('Sanitation Data'!H111))="","",OFFSET('Sanitation Data'!$H$28,0,10*ROW('Sanitation Data'!H111)))</f>
        <v/>
      </c>
      <c r="DF117" s="294" t="str">
        <f ca="true">+IF(OFFSET('Sanitation Data'!$H$29,0,10*ROW('Sanitation Data'!H111))="","",OFFSET('Sanitation Data'!$H$29,0,10*ROW('Sanitation Data'!H111)))</f>
        <v/>
      </c>
      <c r="DG117" s="294" t="str">
        <f ca="true">+IF(OFFSET('Sanitation Data'!$H$30,0,10*ROW('Sanitation Data'!H111))="","",OFFSET('Sanitation Data'!$H$30,0,10*ROW('Sanitation Data'!H111)))</f>
        <v/>
      </c>
      <c r="DH117" s="294" t="str">
        <f ca="true">+IF(OFFSET('Sanitation Data'!$H$31,0,10*ROW('Sanitation Data'!H111))="","",OFFSET('Sanitation Data'!$H$31,0,10*ROW('Sanitation Data'!H111)))</f>
        <v/>
      </c>
      <c r="DI117" s="294" t="str">
        <f ca="true">+IF(OFFSET('Sanitation Data'!$H$32,0,10*ROW('Sanitation Data'!H111))="","",OFFSET('Sanitation Data'!$H$32,0,10*ROW('Sanitation Data'!H111)))</f>
        <v/>
      </c>
      <c r="DJ117" s="294" t="str">
        <f ca="true">+IF(OFFSET('Sanitation Data'!$I$28,0,10*ROW('Sanitation Data'!I111))="","",OFFSET('Sanitation Data'!$I$28,0,10*ROW('Sanitation Data'!I111)))</f>
        <v/>
      </c>
      <c r="DK117" s="294" t="str">
        <f ca="true">+IF(OFFSET('Sanitation Data'!$I$29,0,10*ROW('Sanitation Data'!I111))="","",OFFSET('Sanitation Data'!$I$29,0,10*ROW('Sanitation Data'!I111)))</f>
        <v/>
      </c>
      <c r="DL117" s="294" t="str">
        <f ca="true">+IF(OFFSET('Sanitation Data'!$I$30,0,10*ROW('Sanitation Data'!I111))="","",OFFSET('Sanitation Data'!$I$30,0,10*ROW('Sanitation Data'!I111)))</f>
        <v/>
      </c>
      <c r="DM117" s="294" t="str">
        <f ca="true">+IF(OFFSET('Sanitation Data'!$I$31,0,10*ROW('Sanitation Data'!I111))="","",OFFSET('Sanitation Data'!$I$31,0,10*ROW('Sanitation Data'!I111)))</f>
        <v/>
      </c>
      <c r="DN117" s="294" t="str">
        <f ca="true">+IF(OFFSET('Sanitation Data'!$I$32,0,10*ROW('Sanitation Data'!I111))="","",OFFSET('Sanitation Data'!$I$32,0,10*ROW('Sanitation Data'!I111)))</f>
        <v/>
      </c>
      <c r="DO117" s="294" t="str">
        <f ca="true">+IF(OFFSET('Hygiene Data'!$D$11,0,10*ROW('Hygiene Data'!D111))="","",OFFSET('Hygiene Data'!$D$11,0,10*ROW('Hygiene Data'!D111)))</f>
        <v/>
      </c>
      <c r="DP117" s="294" t="str">
        <f ca="true">+IF(OFFSET('Hygiene Data'!$D$12,0,10*ROW('Hygiene Data'!D111))="","",OFFSET('Hygiene Data'!$D$12,0,10*ROW('Hygiene Data'!D111)))</f>
        <v/>
      </c>
      <c r="DQ117" s="294" t="str">
        <f ca="true">+IF(OFFSET('Hygiene Data'!$D$13,0,10*ROW('Hygiene Data'!D111))="","",OFFSET('Hygiene Data'!$D$13,0,10*ROW('Hygiene Data'!D111)))</f>
        <v/>
      </c>
      <c r="DR117" s="294" t="str">
        <f ca="true">+IF(OFFSET('Hygiene Data'!$E$11,0,10*ROW('Hygiene Data'!E111))="","",OFFSET('Hygiene Data'!$E$11,0,10*ROW('Hygiene Data'!E111)))</f>
        <v/>
      </c>
      <c r="DS117" s="294" t="str">
        <f ca="true">+IF(OFFSET('Hygiene Data'!$E$12,0,10*ROW('Hygiene Data'!E111))="","",OFFSET('Hygiene Data'!$E$12,0,10*ROW('Hygiene Data'!E111)))</f>
        <v/>
      </c>
      <c r="DT117" s="294" t="str">
        <f ca="true">+IF(OFFSET('Hygiene Data'!$E$13,0,10*ROW('Hygiene Data'!E111))="","",OFFSET('Hygiene Data'!$E$13,0,10*ROW('Hygiene Data'!E111)))</f>
        <v/>
      </c>
      <c r="DU117" s="294" t="str">
        <f ca="true">+IF(OFFSET('Hygiene Data'!$F$11,0,10*ROW('Hygiene Data'!F111))="","",OFFSET('Hygiene Data'!$F$11,0,10*ROW('Hygiene Data'!F111)))</f>
        <v/>
      </c>
      <c r="DV117" s="294" t="str">
        <f ca="true">+IF(OFFSET('Hygiene Data'!$F$12,0,10*ROW('Hygiene Data'!F111))="","",OFFSET('Hygiene Data'!$F$12,0,10*ROW('Hygiene Data'!F111)))</f>
        <v/>
      </c>
      <c r="DW117" s="294" t="str">
        <f ca="true">+IF(OFFSET('Hygiene Data'!$F$13,0,10*ROW('Hygiene Data'!F111))="","",OFFSET('Hygiene Data'!$F$13,0,10*ROW('Hygiene Data'!F111)))</f>
        <v/>
      </c>
      <c r="DX117" s="294" t="str">
        <f ca="true">+IF(OFFSET('Hygiene Data'!$G$11,0,10*ROW('Hygiene Data'!G111))="","",OFFSET('Hygiene Data'!$G$11,0,10*ROW('Hygiene Data'!G111)))</f>
        <v/>
      </c>
      <c r="DY117" s="294" t="str">
        <f ca="true">+IF(OFFSET('Hygiene Data'!$G$12,0,10*ROW('Hygiene Data'!G111))="","",OFFSET('Hygiene Data'!$G$12,0,10*ROW('Hygiene Data'!G111)))</f>
        <v/>
      </c>
      <c r="DZ117" s="294" t="str">
        <f ca="true">+IF(OFFSET('Hygiene Data'!$G$13,0,10*ROW('Hygiene Data'!G111))="","",OFFSET('Hygiene Data'!$G$13,0,10*ROW('Hygiene Data'!G111)))</f>
        <v/>
      </c>
      <c r="EA117" s="294" t="str">
        <f ca="true">+IF(OFFSET('Hygiene Data'!$H$11,0,10*ROW('Hygiene Data'!H111))="","",OFFSET('Hygiene Data'!$H$11,0,10*ROW('Hygiene Data'!H111)))</f>
        <v/>
      </c>
      <c r="EB117" s="294" t="str">
        <f ca="true">+IF(OFFSET('Hygiene Data'!$H$12,0,10*ROW('Hygiene Data'!H111))="","",OFFSET('Hygiene Data'!$H$12,0,10*ROW('Hygiene Data'!H111)))</f>
        <v/>
      </c>
      <c r="EC117" s="294" t="str">
        <f ca="true">+IF(OFFSET('Hygiene Data'!$H$13,0,10*ROW('Hygiene Data'!H111))="","",OFFSET('Hygiene Data'!$H$13,0,10*ROW('Hygiene Data'!H111)))</f>
        <v/>
      </c>
      <c r="ED117" s="294" t="str">
        <f ca="true">+IF(OFFSET('Hygiene Data'!$I$11,0,10*ROW('Hygiene Data'!I111))="","",OFFSET('Hygiene Data'!$I$11,0,10*ROW('Hygiene Data'!I111)))</f>
        <v/>
      </c>
      <c r="EE117" s="294" t="str">
        <f ca="true">+IF(OFFSET('Hygiene Data'!$I$12,0,10*ROW('Hygiene Data'!I111))="","",OFFSET('Hygiene Data'!$I$12,0,10*ROW('Hygiene Data'!I111)))</f>
        <v/>
      </c>
      <c r="EF117" s="294"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50" t="str">
        <f t="shared" ca="true" si="1"/>
        <v/>
      </c>
      <c r="D118" s="98"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8"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8"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8"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8"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8"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8"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8"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8"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8"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8"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8"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8"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8"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8"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8"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8"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8"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9"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9"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9"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9"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9"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9"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9"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9"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9"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9"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9"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9"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9"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9"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9"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9"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9"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9"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9"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9"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9"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9"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9"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9"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9"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9"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9"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9"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9"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9"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0"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0"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0"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0"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0"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0"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0"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0"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0"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0"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0"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0"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0"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0"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0"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0"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0"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0"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4"/>
      <c r="BS118" s="294" t="str">
        <f ca="true">+IF(OFFSET('Water Data'!$D$27,0,10*ROW('Water Data'!D112))="","",OFFSET('Water Data'!$D$27,0,10*ROW('Water Data'!D112)))</f>
        <v/>
      </c>
      <c r="BT118" s="294" t="str">
        <f ca="true">+IF(OFFSET('Water Data'!$D$28,0,10*ROW('Water Data'!D112))="","",OFFSET('Water Data'!$D$28,0,10*ROW('Water Data'!D112)))</f>
        <v/>
      </c>
      <c r="BU118" s="294" t="str">
        <f ca="true">+IF(OFFSET('Water Data'!$D$29,0,10*ROW('Water Data'!D112))="","",OFFSET('Water Data'!$D$29,0,10*ROW('Water Data'!D112)))</f>
        <v/>
      </c>
      <c r="BV118" s="294" t="str">
        <f ca="true">+IF(OFFSET('Water Data'!$E$27,0,10*ROW('Water Data'!E112))="","",OFFSET('Water Data'!$E$27,0,10*ROW('Water Data'!E112)))</f>
        <v/>
      </c>
      <c r="BW118" s="294" t="str">
        <f ca="true">+IF(OFFSET('Water Data'!$E$28,0,10*ROW('Water Data'!E112))="","",OFFSET('Water Data'!$E$28,0,10*ROW('Water Data'!E112)))</f>
        <v/>
      </c>
      <c r="BX118" s="294" t="str">
        <f ca="true">+IF(OFFSET('Water Data'!$E$29,0,10*ROW('Water Data'!E112))="","",OFFSET('Water Data'!$E$29,0,10*ROW('Water Data'!E112)))</f>
        <v/>
      </c>
      <c r="BY118" s="294" t="str">
        <f ca="true">+IF(OFFSET('Water Data'!$F$27,0,10*ROW('Water Data'!F112))="","",OFFSET('Water Data'!$F$27,0,10*ROW('Water Data'!F112)))</f>
        <v/>
      </c>
      <c r="BZ118" s="294" t="str">
        <f ca="true">+IF(OFFSET('Water Data'!$F$28,0,10*ROW('Water Data'!F112))="","",OFFSET('Water Data'!$F$28,0,10*ROW('Water Data'!F112)))</f>
        <v/>
      </c>
      <c r="CA118" s="294" t="str">
        <f ca="true">+IF(OFFSET('Water Data'!$F$29,0,10*ROW('Water Data'!F112))="","",OFFSET('Water Data'!$F$29,0,10*ROW('Water Data'!F112)))</f>
        <v/>
      </c>
      <c r="CB118" s="294" t="str">
        <f ca="true">+IF(OFFSET('Water Data'!$G$27,0,10*ROW('Water Data'!G112))="","",OFFSET('Water Data'!$G$27,0,10*ROW('Water Data'!G112)))</f>
        <v/>
      </c>
      <c r="CC118" s="294" t="str">
        <f ca="true">+IF(OFFSET('Water Data'!$G$28,0,10*ROW('Water Data'!G112))="","",OFFSET('Water Data'!$G$28,0,10*ROW('Water Data'!G112)))</f>
        <v/>
      </c>
      <c r="CD118" s="294" t="str">
        <f ca="true">+IF(OFFSET('Water Data'!$G$29,0,10*ROW('Water Data'!G112))="","",OFFSET('Water Data'!$G$29,0,10*ROW('Water Data'!G112)))</f>
        <v/>
      </c>
      <c r="CE118" s="294" t="str">
        <f ca="true">+IF(OFFSET('Water Data'!$H$27,0,10*ROW('Water Data'!H112))="","",OFFSET('Water Data'!$H$27,0,10*ROW('Water Data'!H112)))</f>
        <v/>
      </c>
      <c r="CF118" s="294" t="str">
        <f ca="true">+IF(OFFSET('Water Data'!$H$28,0,10*ROW('Water Data'!H112))="","",OFFSET('Water Data'!$H$28,0,10*ROW('Water Data'!H112)))</f>
        <v/>
      </c>
      <c r="CG118" s="294" t="str">
        <f ca="true">+IF(OFFSET('Water Data'!$H$29,0,10*ROW('Water Data'!H112))="","",OFFSET('Water Data'!$H$29,0,10*ROW('Water Data'!H112)))</f>
        <v/>
      </c>
      <c r="CH118" s="294" t="str">
        <f ca="true">+IF(OFFSET('Water Data'!$I$27,0,10*ROW('Water Data'!I112))="","",OFFSET('Water Data'!$I$27,0,10*ROW('Water Data'!I112)))</f>
        <v/>
      </c>
      <c r="CI118" s="294" t="str">
        <f ca="true">+IF(OFFSET('Water Data'!$I$28,0,10*ROW('Water Data'!I112))="","",OFFSET('Water Data'!$I$28,0,10*ROW('Water Data'!I112)))</f>
        <v/>
      </c>
      <c r="CJ118" s="294" t="str">
        <f ca="true">+IF(OFFSET('Water Data'!$I$29,0,10*ROW('Water Data'!I112))="","",OFFSET('Water Data'!$I$29,0,10*ROW('Water Data'!I112)))</f>
        <v/>
      </c>
      <c r="CK118" s="294" t="str">
        <f ca="true">+IF(OFFSET('Sanitation Data'!$D$28,0,10*ROW('Sanitation Data'!D112))="","",OFFSET('Sanitation Data'!$D$28,0,10*ROW('Sanitation Data'!D112)))</f>
        <v/>
      </c>
      <c r="CL118" s="294" t="str">
        <f ca="true">+IF(OFFSET('Sanitation Data'!$D$29,0,10*ROW('Sanitation Data'!D112))="","",OFFSET('Sanitation Data'!$D$29,0,10*ROW('Sanitation Data'!D112)))</f>
        <v/>
      </c>
      <c r="CM118" s="294" t="str">
        <f ca="true">+IF(OFFSET('Sanitation Data'!$D$30,0,10*ROW('Sanitation Data'!D112))="","",OFFSET('Sanitation Data'!$D$30,0,10*ROW('Sanitation Data'!D112)))</f>
        <v/>
      </c>
      <c r="CN118" s="294" t="str">
        <f ca="true">+IF(OFFSET('Sanitation Data'!$D$31,0,10*ROW('Sanitation Data'!D112))="","",OFFSET('Sanitation Data'!$D$31,0,10*ROW('Sanitation Data'!D112)))</f>
        <v/>
      </c>
      <c r="CO118" s="294" t="str">
        <f ca="true">+IF(OFFSET('Sanitation Data'!$D$32,0,10*ROW('Sanitation Data'!D112))="","",OFFSET('Sanitation Data'!$D$32,0,10*ROW('Sanitation Data'!D112)))</f>
        <v/>
      </c>
      <c r="CP118" s="294" t="str">
        <f ca="true">+IF(OFFSET('Sanitation Data'!$E$28,0,10*ROW('Sanitation Data'!E112))="","",OFFSET('Sanitation Data'!$E$28,0,10*ROW('Sanitation Data'!E112)))</f>
        <v/>
      </c>
      <c r="CQ118" s="294" t="str">
        <f ca="true">+IF(OFFSET('Sanitation Data'!$E$29,0,10*ROW('Sanitation Data'!E112))="","",OFFSET('Sanitation Data'!$E$29,0,10*ROW('Sanitation Data'!E112)))</f>
        <v/>
      </c>
      <c r="CR118" s="294" t="str">
        <f ca="true">+IF(OFFSET('Sanitation Data'!$E$30,0,10*ROW('Sanitation Data'!E112))="","",OFFSET('Sanitation Data'!$E$30,0,10*ROW('Sanitation Data'!E112)))</f>
        <v/>
      </c>
      <c r="CS118" s="294" t="str">
        <f ca="true">+IF(OFFSET('Sanitation Data'!$E$31,0,10*ROW('Sanitation Data'!E112))="","",OFFSET('Sanitation Data'!$E$31,0,10*ROW('Sanitation Data'!E112)))</f>
        <v/>
      </c>
      <c r="CT118" s="294" t="str">
        <f ca="true">+IF(OFFSET('Sanitation Data'!$E$32,0,10*ROW('Sanitation Data'!E112))="","",OFFSET('Sanitation Data'!$E$32,0,10*ROW('Sanitation Data'!E112)))</f>
        <v/>
      </c>
      <c r="CU118" s="294" t="str">
        <f ca="true">+IF(OFFSET('Sanitation Data'!$F$28,0,10*ROW('Sanitation Data'!F112))="","",OFFSET('Sanitation Data'!$F$28,0,10*ROW('Sanitation Data'!F112)))</f>
        <v/>
      </c>
      <c r="CV118" s="294" t="str">
        <f ca="true">+IF(OFFSET('Sanitation Data'!$F$29,0,10*ROW('Sanitation Data'!F112))="","",OFFSET('Sanitation Data'!$F$29,0,10*ROW('Sanitation Data'!F112)))</f>
        <v/>
      </c>
      <c r="CW118" s="294" t="str">
        <f ca="true">+IF(OFFSET('Sanitation Data'!$F$30,0,10*ROW('Sanitation Data'!F112))="","",OFFSET('Sanitation Data'!$F$30,0,10*ROW('Sanitation Data'!F112)))</f>
        <v/>
      </c>
      <c r="CX118" s="294" t="str">
        <f ca="true">+IF(OFFSET('Sanitation Data'!$F$31,0,10*ROW('Sanitation Data'!F112))="","",OFFSET('Sanitation Data'!$F$31,0,10*ROW('Sanitation Data'!F112)))</f>
        <v/>
      </c>
      <c r="CY118" s="294" t="str">
        <f ca="true">+IF(OFFSET('Sanitation Data'!$F$32,0,10*ROW('Sanitation Data'!F112))="","",OFFSET('Sanitation Data'!$F$32,0,10*ROW('Sanitation Data'!F112)))</f>
        <v/>
      </c>
      <c r="CZ118" s="294" t="str">
        <f ca="true">+IF(OFFSET('Sanitation Data'!$G$28,0,10*ROW('Sanitation Data'!G112))="","",OFFSET('Sanitation Data'!$G$28,0,10*ROW('Sanitation Data'!G112)))</f>
        <v/>
      </c>
      <c r="DA118" s="294" t="str">
        <f ca="true">+IF(OFFSET('Sanitation Data'!$G$29,0,10*ROW('Sanitation Data'!G112))="","",OFFSET('Sanitation Data'!$G$29,0,10*ROW('Sanitation Data'!G112)))</f>
        <v/>
      </c>
      <c r="DB118" s="294" t="str">
        <f ca="true">+IF(OFFSET('Sanitation Data'!$G$30,0,10*ROW('Sanitation Data'!G112))="","",OFFSET('Sanitation Data'!$G$30,0,10*ROW('Sanitation Data'!G112)))</f>
        <v/>
      </c>
      <c r="DC118" s="294" t="str">
        <f ca="true">+IF(OFFSET('Sanitation Data'!$G$31,0,10*ROW('Sanitation Data'!G112))="","",OFFSET('Sanitation Data'!$G$31,0,10*ROW('Sanitation Data'!G112)))</f>
        <v/>
      </c>
      <c r="DD118" s="294" t="str">
        <f ca="true">+IF(OFFSET('Sanitation Data'!$G$32,0,10*ROW('Sanitation Data'!G112))="","",OFFSET('Sanitation Data'!$G$32,0,10*ROW('Sanitation Data'!G112)))</f>
        <v/>
      </c>
      <c r="DE118" s="294" t="str">
        <f ca="true">+IF(OFFSET('Sanitation Data'!$H$28,0,10*ROW('Sanitation Data'!H112))="","",OFFSET('Sanitation Data'!$H$28,0,10*ROW('Sanitation Data'!H112)))</f>
        <v/>
      </c>
      <c r="DF118" s="294" t="str">
        <f ca="true">+IF(OFFSET('Sanitation Data'!$H$29,0,10*ROW('Sanitation Data'!H112))="","",OFFSET('Sanitation Data'!$H$29,0,10*ROW('Sanitation Data'!H112)))</f>
        <v/>
      </c>
      <c r="DG118" s="294" t="str">
        <f ca="true">+IF(OFFSET('Sanitation Data'!$H$30,0,10*ROW('Sanitation Data'!H112))="","",OFFSET('Sanitation Data'!$H$30,0,10*ROW('Sanitation Data'!H112)))</f>
        <v/>
      </c>
      <c r="DH118" s="294" t="str">
        <f ca="true">+IF(OFFSET('Sanitation Data'!$H$31,0,10*ROW('Sanitation Data'!H112))="","",OFFSET('Sanitation Data'!$H$31,0,10*ROW('Sanitation Data'!H112)))</f>
        <v/>
      </c>
      <c r="DI118" s="294" t="str">
        <f ca="true">+IF(OFFSET('Sanitation Data'!$H$32,0,10*ROW('Sanitation Data'!H112))="","",OFFSET('Sanitation Data'!$H$32,0,10*ROW('Sanitation Data'!H112)))</f>
        <v/>
      </c>
      <c r="DJ118" s="294" t="str">
        <f ca="true">+IF(OFFSET('Sanitation Data'!$I$28,0,10*ROW('Sanitation Data'!I112))="","",OFFSET('Sanitation Data'!$I$28,0,10*ROW('Sanitation Data'!I112)))</f>
        <v/>
      </c>
      <c r="DK118" s="294" t="str">
        <f ca="true">+IF(OFFSET('Sanitation Data'!$I$29,0,10*ROW('Sanitation Data'!I112))="","",OFFSET('Sanitation Data'!$I$29,0,10*ROW('Sanitation Data'!I112)))</f>
        <v/>
      </c>
      <c r="DL118" s="294" t="str">
        <f ca="true">+IF(OFFSET('Sanitation Data'!$I$30,0,10*ROW('Sanitation Data'!I112))="","",OFFSET('Sanitation Data'!$I$30,0,10*ROW('Sanitation Data'!I112)))</f>
        <v/>
      </c>
      <c r="DM118" s="294" t="str">
        <f ca="true">+IF(OFFSET('Sanitation Data'!$I$31,0,10*ROW('Sanitation Data'!I112))="","",OFFSET('Sanitation Data'!$I$31,0,10*ROW('Sanitation Data'!I112)))</f>
        <v/>
      </c>
      <c r="DN118" s="294" t="str">
        <f ca="true">+IF(OFFSET('Sanitation Data'!$I$32,0,10*ROW('Sanitation Data'!I112))="","",OFFSET('Sanitation Data'!$I$32,0,10*ROW('Sanitation Data'!I112)))</f>
        <v/>
      </c>
      <c r="DO118" s="294" t="str">
        <f ca="true">+IF(OFFSET('Hygiene Data'!$D$11,0,10*ROW('Hygiene Data'!D112))="","",OFFSET('Hygiene Data'!$D$11,0,10*ROW('Hygiene Data'!D112)))</f>
        <v/>
      </c>
      <c r="DP118" s="294" t="str">
        <f ca="true">+IF(OFFSET('Hygiene Data'!$D$12,0,10*ROW('Hygiene Data'!D112))="","",OFFSET('Hygiene Data'!$D$12,0,10*ROW('Hygiene Data'!D112)))</f>
        <v/>
      </c>
      <c r="DQ118" s="294" t="str">
        <f ca="true">+IF(OFFSET('Hygiene Data'!$D$13,0,10*ROW('Hygiene Data'!D112))="","",OFFSET('Hygiene Data'!$D$13,0,10*ROW('Hygiene Data'!D112)))</f>
        <v/>
      </c>
      <c r="DR118" s="294" t="str">
        <f ca="true">+IF(OFFSET('Hygiene Data'!$E$11,0,10*ROW('Hygiene Data'!E112))="","",OFFSET('Hygiene Data'!$E$11,0,10*ROW('Hygiene Data'!E112)))</f>
        <v/>
      </c>
      <c r="DS118" s="294" t="str">
        <f ca="true">+IF(OFFSET('Hygiene Data'!$E$12,0,10*ROW('Hygiene Data'!E112))="","",OFFSET('Hygiene Data'!$E$12,0,10*ROW('Hygiene Data'!E112)))</f>
        <v/>
      </c>
      <c r="DT118" s="294" t="str">
        <f ca="true">+IF(OFFSET('Hygiene Data'!$E$13,0,10*ROW('Hygiene Data'!E112))="","",OFFSET('Hygiene Data'!$E$13,0,10*ROW('Hygiene Data'!E112)))</f>
        <v/>
      </c>
      <c r="DU118" s="294" t="str">
        <f ca="true">+IF(OFFSET('Hygiene Data'!$F$11,0,10*ROW('Hygiene Data'!F112))="","",OFFSET('Hygiene Data'!$F$11,0,10*ROW('Hygiene Data'!F112)))</f>
        <v/>
      </c>
      <c r="DV118" s="294" t="str">
        <f ca="true">+IF(OFFSET('Hygiene Data'!$F$12,0,10*ROW('Hygiene Data'!F112))="","",OFFSET('Hygiene Data'!$F$12,0,10*ROW('Hygiene Data'!F112)))</f>
        <v/>
      </c>
      <c r="DW118" s="294" t="str">
        <f ca="true">+IF(OFFSET('Hygiene Data'!$F$13,0,10*ROW('Hygiene Data'!F112))="","",OFFSET('Hygiene Data'!$F$13,0,10*ROW('Hygiene Data'!F112)))</f>
        <v/>
      </c>
      <c r="DX118" s="294" t="str">
        <f ca="true">+IF(OFFSET('Hygiene Data'!$G$11,0,10*ROW('Hygiene Data'!G112))="","",OFFSET('Hygiene Data'!$G$11,0,10*ROW('Hygiene Data'!G112)))</f>
        <v/>
      </c>
      <c r="DY118" s="294" t="str">
        <f ca="true">+IF(OFFSET('Hygiene Data'!$G$12,0,10*ROW('Hygiene Data'!G112))="","",OFFSET('Hygiene Data'!$G$12,0,10*ROW('Hygiene Data'!G112)))</f>
        <v/>
      </c>
      <c r="DZ118" s="294" t="str">
        <f ca="true">+IF(OFFSET('Hygiene Data'!$G$13,0,10*ROW('Hygiene Data'!G112))="","",OFFSET('Hygiene Data'!$G$13,0,10*ROW('Hygiene Data'!G112)))</f>
        <v/>
      </c>
      <c r="EA118" s="294" t="str">
        <f ca="true">+IF(OFFSET('Hygiene Data'!$H$11,0,10*ROW('Hygiene Data'!H112))="","",OFFSET('Hygiene Data'!$H$11,0,10*ROW('Hygiene Data'!H112)))</f>
        <v/>
      </c>
      <c r="EB118" s="294" t="str">
        <f ca="true">+IF(OFFSET('Hygiene Data'!$H$12,0,10*ROW('Hygiene Data'!H112))="","",OFFSET('Hygiene Data'!$H$12,0,10*ROW('Hygiene Data'!H112)))</f>
        <v/>
      </c>
      <c r="EC118" s="294" t="str">
        <f ca="true">+IF(OFFSET('Hygiene Data'!$H$13,0,10*ROW('Hygiene Data'!H112))="","",OFFSET('Hygiene Data'!$H$13,0,10*ROW('Hygiene Data'!H112)))</f>
        <v/>
      </c>
      <c r="ED118" s="294" t="str">
        <f ca="true">+IF(OFFSET('Hygiene Data'!$I$11,0,10*ROW('Hygiene Data'!I112))="","",OFFSET('Hygiene Data'!$I$11,0,10*ROW('Hygiene Data'!I112)))</f>
        <v/>
      </c>
      <c r="EE118" s="294" t="str">
        <f ca="true">+IF(OFFSET('Hygiene Data'!$I$12,0,10*ROW('Hygiene Data'!I112))="","",OFFSET('Hygiene Data'!$I$12,0,10*ROW('Hygiene Data'!I112)))</f>
        <v/>
      </c>
      <c r="EF118" s="294"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50" t="str">
        <f t="shared" ca="true" si="1"/>
        <v/>
      </c>
      <c r="D119" s="98"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8"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8"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8"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8"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8"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8"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8"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8"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8"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8"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8"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8"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8"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8"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8"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8"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8"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9"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9"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9"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9"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9"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9"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9"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9"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9"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9"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9"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9"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9"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9"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9"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9"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9"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9"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9"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9"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9"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9"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9"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9"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9"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9"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9"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9"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9"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9"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0"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0"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0"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0"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0"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0"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0"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0"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0"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0"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0"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0"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0"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0"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0"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0"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0"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0"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4"/>
      <c r="BS119" s="294" t="str">
        <f ca="true">+IF(OFFSET('Water Data'!$D$27,0,10*ROW('Water Data'!D113))="","",OFFSET('Water Data'!$D$27,0,10*ROW('Water Data'!D113)))</f>
        <v/>
      </c>
      <c r="BT119" s="294" t="str">
        <f ca="true">+IF(OFFSET('Water Data'!$D$28,0,10*ROW('Water Data'!D113))="","",OFFSET('Water Data'!$D$28,0,10*ROW('Water Data'!D113)))</f>
        <v/>
      </c>
      <c r="BU119" s="294" t="str">
        <f ca="true">+IF(OFFSET('Water Data'!$D$29,0,10*ROW('Water Data'!D113))="","",OFFSET('Water Data'!$D$29,0,10*ROW('Water Data'!D113)))</f>
        <v/>
      </c>
      <c r="BV119" s="294" t="str">
        <f ca="true">+IF(OFFSET('Water Data'!$E$27,0,10*ROW('Water Data'!E113))="","",OFFSET('Water Data'!$E$27,0,10*ROW('Water Data'!E113)))</f>
        <v/>
      </c>
      <c r="BW119" s="294" t="str">
        <f ca="true">+IF(OFFSET('Water Data'!$E$28,0,10*ROW('Water Data'!E113))="","",OFFSET('Water Data'!$E$28,0,10*ROW('Water Data'!E113)))</f>
        <v/>
      </c>
      <c r="BX119" s="294" t="str">
        <f ca="true">+IF(OFFSET('Water Data'!$E$29,0,10*ROW('Water Data'!E113))="","",OFFSET('Water Data'!$E$29,0,10*ROW('Water Data'!E113)))</f>
        <v/>
      </c>
      <c r="BY119" s="294" t="str">
        <f ca="true">+IF(OFFSET('Water Data'!$F$27,0,10*ROW('Water Data'!F113))="","",OFFSET('Water Data'!$F$27,0,10*ROW('Water Data'!F113)))</f>
        <v/>
      </c>
      <c r="BZ119" s="294" t="str">
        <f ca="true">+IF(OFFSET('Water Data'!$F$28,0,10*ROW('Water Data'!F113))="","",OFFSET('Water Data'!$F$28,0,10*ROW('Water Data'!F113)))</f>
        <v/>
      </c>
      <c r="CA119" s="294" t="str">
        <f ca="true">+IF(OFFSET('Water Data'!$F$29,0,10*ROW('Water Data'!F113))="","",OFFSET('Water Data'!$F$29,0,10*ROW('Water Data'!F113)))</f>
        <v/>
      </c>
      <c r="CB119" s="294" t="str">
        <f ca="true">+IF(OFFSET('Water Data'!$G$27,0,10*ROW('Water Data'!G113))="","",OFFSET('Water Data'!$G$27,0,10*ROW('Water Data'!G113)))</f>
        <v/>
      </c>
      <c r="CC119" s="294" t="str">
        <f ca="true">+IF(OFFSET('Water Data'!$G$28,0,10*ROW('Water Data'!G113))="","",OFFSET('Water Data'!$G$28,0,10*ROW('Water Data'!G113)))</f>
        <v/>
      </c>
      <c r="CD119" s="294" t="str">
        <f ca="true">+IF(OFFSET('Water Data'!$G$29,0,10*ROW('Water Data'!G113))="","",OFFSET('Water Data'!$G$29,0,10*ROW('Water Data'!G113)))</f>
        <v/>
      </c>
      <c r="CE119" s="294" t="str">
        <f ca="true">+IF(OFFSET('Water Data'!$H$27,0,10*ROW('Water Data'!H113))="","",OFFSET('Water Data'!$H$27,0,10*ROW('Water Data'!H113)))</f>
        <v/>
      </c>
      <c r="CF119" s="294" t="str">
        <f ca="true">+IF(OFFSET('Water Data'!$H$28,0,10*ROW('Water Data'!H113))="","",OFFSET('Water Data'!$H$28,0,10*ROW('Water Data'!H113)))</f>
        <v/>
      </c>
      <c r="CG119" s="294" t="str">
        <f ca="true">+IF(OFFSET('Water Data'!$H$29,0,10*ROW('Water Data'!H113))="","",OFFSET('Water Data'!$H$29,0,10*ROW('Water Data'!H113)))</f>
        <v/>
      </c>
      <c r="CH119" s="294" t="str">
        <f ca="true">+IF(OFFSET('Water Data'!$I$27,0,10*ROW('Water Data'!I113))="","",OFFSET('Water Data'!$I$27,0,10*ROW('Water Data'!I113)))</f>
        <v/>
      </c>
      <c r="CI119" s="294" t="str">
        <f ca="true">+IF(OFFSET('Water Data'!$I$28,0,10*ROW('Water Data'!I113))="","",OFFSET('Water Data'!$I$28,0,10*ROW('Water Data'!I113)))</f>
        <v/>
      </c>
      <c r="CJ119" s="294" t="str">
        <f ca="true">+IF(OFFSET('Water Data'!$I$29,0,10*ROW('Water Data'!I113))="","",OFFSET('Water Data'!$I$29,0,10*ROW('Water Data'!I113)))</f>
        <v/>
      </c>
      <c r="CK119" s="294" t="str">
        <f ca="true">+IF(OFFSET('Sanitation Data'!$D$28,0,10*ROW('Sanitation Data'!D113))="","",OFFSET('Sanitation Data'!$D$28,0,10*ROW('Sanitation Data'!D113)))</f>
        <v/>
      </c>
      <c r="CL119" s="294" t="str">
        <f ca="true">+IF(OFFSET('Sanitation Data'!$D$29,0,10*ROW('Sanitation Data'!D113))="","",OFFSET('Sanitation Data'!$D$29,0,10*ROW('Sanitation Data'!D113)))</f>
        <v/>
      </c>
      <c r="CM119" s="294" t="str">
        <f ca="true">+IF(OFFSET('Sanitation Data'!$D$30,0,10*ROW('Sanitation Data'!D113))="","",OFFSET('Sanitation Data'!$D$30,0,10*ROW('Sanitation Data'!D113)))</f>
        <v/>
      </c>
      <c r="CN119" s="294" t="str">
        <f ca="true">+IF(OFFSET('Sanitation Data'!$D$31,0,10*ROW('Sanitation Data'!D113))="","",OFFSET('Sanitation Data'!$D$31,0,10*ROW('Sanitation Data'!D113)))</f>
        <v/>
      </c>
      <c r="CO119" s="294" t="str">
        <f ca="true">+IF(OFFSET('Sanitation Data'!$D$32,0,10*ROW('Sanitation Data'!D113))="","",OFFSET('Sanitation Data'!$D$32,0,10*ROW('Sanitation Data'!D113)))</f>
        <v/>
      </c>
      <c r="CP119" s="294" t="str">
        <f ca="true">+IF(OFFSET('Sanitation Data'!$E$28,0,10*ROW('Sanitation Data'!E113))="","",OFFSET('Sanitation Data'!$E$28,0,10*ROW('Sanitation Data'!E113)))</f>
        <v/>
      </c>
      <c r="CQ119" s="294" t="str">
        <f ca="true">+IF(OFFSET('Sanitation Data'!$E$29,0,10*ROW('Sanitation Data'!E113))="","",OFFSET('Sanitation Data'!$E$29,0,10*ROW('Sanitation Data'!E113)))</f>
        <v/>
      </c>
      <c r="CR119" s="294" t="str">
        <f ca="true">+IF(OFFSET('Sanitation Data'!$E$30,0,10*ROW('Sanitation Data'!E113))="","",OFFSET('Sanitation Data'!$E$30,0,10*ROW('Sanitation Data'!E113)))</f>
        <v/>
      </c>
      <c r="CS119" s="294" t="str">
        <f ca="true">+IF(OFFSET('Sanitation Data'!$E$31,0,10*ROW('Sanitation Data'!E113))="","",OFFSET('Sanitation Data'!$E$31,0,10*ROW('Sanitation Data'!E113)))</f>
        <v/>
      </c>
      <c r="CT119" s="294" t="str">
        <f ca="true">+IF(OFFSET('Sanitation Data'!$E$32,0,10*ROW('Sanitation Data'!E113))="","",OFFSET('Sanitation Data'!$E$32,0,10*ROW('Sanitation Data'!E113)))</f>
        <v/>
      </c>
      <c r="CU119" s="294" t="str">
        <f ca="true">+IF(OFFSET('Sanitation Data'!$F$28,0,10*ROW('Sanitation Data'!F113))="","",OFFSET('Sanitation Data'!$F$28,0,10*ROW('Sanitation Data'!F113)))</f>
        <v/>
      </c>
      <c r="CV119" s="294" t="str">
        <f ca="true">+IF(OFFSET('Sanitation Data'!$F$29,0,10*ROW('Sanitation Data'!F113))="","",OFFSET('Sanitation Data'!$F$29,0,10*ROW('Sanitation Data'!F113)))</f>
        <v/>
      </c>
      <c r="CW119" s="294" t="str">
        <f ca="true">+IF(OFFSET('Sanitation Data'!$F$30,0,10*ROW('Sanitation Data'!F113))="","",OFFSET('Sanitation Data'!$F$30,0,10*ROW('Sanitation Data'!F113)))</f>
        <v/>
      </c>
      <c r="CX119" s="294" t="str">
        <f ca="true">+IF(OFFSET('Sanitation Data'!$F$31,0,10*ROW('Sanitation Data'!F113))="","",OFFSET('Sanitation Data'!$F$31,0,10*ROW('Sanitation Data'!F113)))</f>
        <v/>
      </c>
      <c r="CY119" s="294" t="str">
        <f ca="true">+IF(OFFSET('Sanitation Data'!$F$32,0,10*ROW('Sanitation Data'!F113))="","",OFFSET('Sanitation Data'!$F$32,0,10*ROW('Sanitation Data'!F113)))</f>
        <v/>
      </c>
      <c r="CZ119" s="294" t="str">
        <f ca="true">+IF(OFFSET('Sanitation Data'!$G$28,0,10*ROW('Sanitation Data'!G113))="","",OFFSET('Sanitation Data'!$G$28,0,10*ROW('Sanitation Data'!G113)))</f>
        <v/>
      </c>
      <c r="DA119" s="294" t="str">
        <f ca="true">+IF(OFFSET('Sanitation Data'!$G$29,0,10*ROW('Sanitation Data'!G113))="","",OFFSET('Sanitation Data'!$G$29,0,10*ROW('Sanitation Data'!G113)))</f>
        <v/>
      </c>
      <c r="DB119" s="294" t="str">
        <f ca="true">+IF(OFFSET('Sanitation Data'!$G$30,0,10*ROW('Sanitation Data'!G113))="","",OFFSET('Sanitation Data'!$G$30,0,10*ROW('Sanitation Data'!G113)))</f>
        <v/>
      </c>
      <c r="DC119" s="294" t="str">
        <f ca="true">+IF(OFFSET('Sanitation Data'!$G$31,0,10*ROW('Sanitation Data'!G113))="","",OFFSET('Sanitation Data'!$G$31,0,10*ROW('Sanitation Data'!G113)))</f>
        <v/>
      </c>
      <c r="DD119" s="294" t="str">
        <f ca="true">+IF(OFFSET('Sanitation Data'!$G$32,0,10*ROW('Sanitation Data'!G113))="","",OFFSET('Sanitation Data'!$G$32,0,10*ROW('Sanitation Data'!G113)))</f>
        <v/>
      </c>
      <c r="DE119" s="294" t="str">
        <f ca="true">+IF(OFFSET('Sanitation Data'!$H$28,0,10*ROW('Sanitation Data'!H113))="","",OFFSET('Sanitation Data'!$H$28,0,10*ROW('Sanitation Data'!H113)))</f>
        <v/>
      </c>
      <c r="DF119" s="294" t="str">
        <f ca="true">+IF(OFFSET('Sanitation Data'!$H$29,0,10*ROW('Sanitation Data'!H113))="","",OFFSET('Sanitation Data'!$H$29,0,10*ROW('Sanitation Data'!H113)))</f>
        <v/>
      </c>
      <c r="DG119" s="294" t="str">
        <f ca="true">+IF(OFFSET('Sanitation Data'!$H$30,0,10*ROW('Sanitation Data'!H113))="","",OFFSET('Sanitation Data'!$H$30,0,10*ROW('Sanitation Data'!H113)))</f>
        <v/>
      </c>
      <c r="DH119" s="294" t="str">
        <f ca="true">+IF(OFFSET('Sanitation Data'!$H$31,0,10*ROW('Sanitation Data'!H113))="","",OFFSET('Sanitation Data'!$H$31,0,10*ROW('Sanitation Data'!H113)))</f>
        <v/>
      </c>
      <c r="DI119" s="294" t="str">
        <f ca="true">+IF(OFFSET('Sanitation Data'!$H$32,0,10*ROW('Sanitation Data'!H113))="","",OFFSET('Sanitation Data'!$H$32,0,10*ROW('Sanitation Data'!H113)))</f>
        <v/>
      </c>
      <c r="DJ119" s="294" t="str">
        <f ca="true">+IF(OFFSET('Sanitation Data'!$I$28,0,10*ROW('Sanitation Data'!I113))="","",OFFSET('Sanitation Data'!$I$28,0,10*ROW('Sanitation Data'!I113)))</f>
        <v/>
      </c>
      <c r="DK119" s="294" t="str">
        <f ca="true">+IF(OFFSET('Sanitation Data'!$I$29,0,10*ROW('Sanitation Data'!I113))="","",OFFSET('Sanitation Data'!$I$29,0,10*ROW('Sanitation Data'!I113)))</f>
        <v/>
      </c>
      <c r="DL119" s="294" t="str">
        <f ca="true">+IF(OFFSET('Sanitation Data'!$I$30,0,10*ROW('Sanitation Data'!I113))="","",OFFSET('Sanitation Data'!$I$30,0,10*ROW('Sanitation Data'!I113)))</f>
        <v/>
      </c>
      <c r="DM119" s="294" t="str">
        <f ca="true">+IF(OFFSET('Sanitation Data'!$I$31,0,10*ROW('Sanitation Data'!I113))="","",OFFSET('Sanitation Data'!$I$31,0,10*ROW('Sanitation Data'!I113)))</f>
        <v/>
      </c>
      <c r="DN119" s="294" t="str">
        <f ca="true">+IF(OFFSET('Sanitation Data'!$I$32,0,10*ROW('Sanitation Data'!I113))="","",OFFSET('Sanitation Data'!$I$32,0,10*ROW('Sanitation Data'!I113)))</f>
        <v/>
      </c>
      <c r="DO119" s="294" t="str">
        <f ca="true">+IF(OFFSET('Hygiene Data'!$D$11,0,10*ROW('Hygiene Data'!D113))="","",OFFSET('Hygiene Data'!$D$11,0,10*ROW('Hygiene Data'!D113)))</f>
        <v/>
      </c>
      <c r="DP119" s="294" t="str">
        <f ca="true">+IF(OFFSET('Hygiene Data'!$D$12,0,10*ROW('Hygiene Data'!D113))="","",OFFSET('Hygiene Data'!$D$12,0,10*ROW('Hygiene Data'!D113)))</f>
        <v/>
      </c>
      <c r="DQ119" s="294" t="str">
        <f ca="true">+IF(OFFSET('Hygiene Data'!$D$13,0,10*ROW('Hygiene Data'!D113))="","",OFFSET('Hygiene Data'!$D$13,0,10*ROW('Hygiene Data'!D113)))</f>
        <v/>
      </c>
      <c r="DR119" s="294" t="str">
        <f ca="true">+IF(OFFSET('Hygiene Data'!$E$11,0,10*ROW('Hygiene Data'!E113))="","",OFFSET('Hygiene Data'!$E$11,0,10*ROW('Hygiene Data'!E113)))</f>
        <v/>
      </c>
      <c r="DS119" s="294" t="str">
        <f ca="true">+IF(OFFSET('Hygiene Data'!$E$12,0,10*ROW('Hygiene Data'!E113))="","",OFFSET('Hygiene Data'!$E$12,0,10*ROW('Hygiene Data'!E113)))</f>
        <v/>
      </c>
      <c r="DT119" s="294" t="str">
        <f ca="true">+IF(OFFSET('Hygiene Data'!$E$13,0,10*ROW('Hygiene Data'!E113))="","",OFFSET('Hygiene Data'!$E$13,0,10*ROW('Hygiene Data'!E113)))</f>
        <v/>
      </c>
      <c r="DU119" s="294" t="str">
        <f ca="true">+IF(OFFSET('Hygiene Data'!$F$11,0,10*ROW('Hygiene Data'!F113))="","",OFFSET('Hygiene Data'!$F$11,0,10*ROW('Hygiene Data'!F113)))</f>
        <v/>
      </c>
      <c r="DV119" s="294" t="str">
        <f ca="true">+IF(OFFSET('Hygiene Data'!$F$12,0,10*ROW('Hygiene Data'!F113))="","",OFFSET('Hygiene Data'!$F$12,0,10*ROW('Hygiene Data'!F113)))</f>
        <v/>
      </c>
      <c r="DW119" s="294" t="str">
        <f ca="true">+IF(OFFSET('Hygiene Data'!$F$13,0,10*ROW('Hygiene Data'!F113))="","",OFFSET('Hygiene Data'!$F$13,0,10*ROW('Hygiene Data'!F113)))</f>
        <v/>
      </c>
      <c r="DX119" s="294" t="str">
        <f ca="true">+IF(OFFSET('Hygiene Data'!$G$11,0,10*ROW('Hygiene Data'!G113))="","",OFFSET('Hygiene Data'!$G$11,0,10*ROW('Hygiene Data'!G113)))</f>
        <v/>
      </c>
      <c r="DY119" s="294" t="str">
        <f ca="true">+IF(OFFSET('Hygiene Data'!$G$12,0,10*ROW('Hygiene Data'!G113))="","",OFFSET('Hygiene Data'!$G$12,0,10*ROW('Hygiene Data'!G113)))</f>
        <v/>
      </c>
      <c r="DZ119" s="294" t="str">
        <f ca="true">+IF(OFFSET('Hygiene Data'!$G$13,0,10*ROW('Hygiene Data'!G113))="","",OFFSET('Hygiene Data'!$G$13,0,10*ROW('Hygiene Data'!G113)))</f>
        <v/>
      </c>
      <c r="EA119" s="294" t="str">
        <f ca="true">+IF(OFFSET('Hygiene Data'!$H$11,0,10*ROW('Hygiene Data'!H113))="","",OFFSET('Hygiene Data'!$H$11,0,10*ROW('Hygiene Data'!H113)))</f>
        <v/>
      </c>
      <c r="EB119" s="294" t="str">
        <f ca="true">+IF(OFFSET('Hygiene Data'!$H$12,0,10*ROW('Hygiene Data'!H113))="","",OFFSET('Hygiene Data'!$H$12,0,10*ROW('Hygiene Data'!H113)))</f>
        <v/>
      </c>
      <c r="EC119" s="294" t="str">
        <f ca="true">+IF(OFFSET('Hygiene Data'!$H$13,0,10*ROW('Hygiene Data'!H113))="","",OFFSET('Hygiene Data'!$H$13,0,10*ROW('Hygiene Data'!H113)))</f>
        <v/>
      </c>
      <c r="ED119" s="294" t="str">
        <f ca="true">+IF(OFFSET('Hygiene Data'!$I$11,0,10*ROW('Hygiene Data'!I113))="","",OFFSET('Hygiene Data'!$I$11,0,10*ROW('Hygiene Data'!I113)))</f>
        <v/>
      </c>
      <c r="EE119" s="294" t="str">
        <f ca="true">+IF(OFFSET('Hygiene Data'!$I$12,0,10*ROW('Hygiene Data'!I113))="","",OFFSET('Hygiene Data'!$I$12,0,10*ROW('Hygiene Data'!I113)))</f>
        <v/>
      </c>
      <c r="EF119" s="294"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50" t="str">
        <f t="shared" ca="true" si="1"/>
        <v/>
      </c>
      <c r="D120" s="98"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8"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8"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8"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8"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8"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8"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8"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8"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8"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8"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8"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8"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8"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8"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8"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8"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8"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9"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9"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9"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9"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9"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9"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9"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9"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9"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9"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9"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9"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9"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9"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9"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9"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9"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9"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9"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9"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9"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9"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9"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9"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9"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9"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9"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9"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9"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9"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0"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0"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0"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0"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0"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0"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0"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0"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0"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0"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0"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0"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0"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0"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0"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0"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0"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0"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4"/>
      <c r="BS120" s="294" t="str">
        <f ca="true">+IF(OFFSET('Water Data'!$D$27,0,10*ROW('Water Data'!D114))="","",OFFSET('Water Data'!$D$27,0,10*ROW('Water Data'!D114)))</f>
        <v/>
      </c>
      <c r="BT120" s="294" t="str">
        <f ca="true">+IF(OFFSET('Water Data'!$D$28,0,10*ROW('Water Data'!D114))="","",OFFSET('Water Data'!$D$28,0,10*ROW('Water Data'!D114)))</f>
        <v/>
      </c>
      <c r="BU120" s="294" t="str">
        <f ca="true">+IF(OFFSET('Water Data'!$D$29,0,10*ROW('Water Data'!D114))="","",OFFSET('Water Data'!$D$29,0,10*ROW('Water Data'!D114)))</f>
        <v/>
      </c>
      <c r="BV120" s="294" t="str">
        <f ca="true">+IF(OFFSET('Water Data'!$E$27,0,10*ROW('Water Data'!E114))="","",OFFSET('Water Data'!$E$27,0,10*ROW('Water Data'!E114)))</f>
        <v/>
      </c>
      <c r="BW120" s="294" t="str">
        <f ca="true">+IF(OFFSET('Water Data'!$E$28,0,10*ROW('Water Data'!E114))="","",OFFSET('Water Data'!$E$28,0,10*ROW('Water Data'!E114)))</f>
        <v/>
      </c>
      <c r="BX120" s="294" t="str">
        <f ca="true">+IF(OFFSET('Water Data'!$E$29,0,10*ROW('Water Data'!E114))="","",OFFSET('Water Data'!$E$29,0,10*ROW('Water Data'!E114)))</f>
        <v/>
      </c>
      <c r="BY120" s="294" t="str">
        <f ca="true">+IF(OFFSET('Water Data'!$F$27,0,10*ROW('Water Data'!F114))="","",OFFSET('Water Data'!$F$27,0,10*ROW('Water Data'!F114)))</f>
        <v/>
      </c>
      <c r="BZ120" s="294" t="str">
        <f ca="true">+IF(OFFSET('Water Data'!$F$28,0,10*ROW('Water Data'!F114))="","",OFFSET('Water Data'!$F$28,0,10*ROW('Water Data'!F114)))</f>
        <v/>
      </c>
      <c r="CA120" s="294" t="str">
        <f ca="true">+IF(OFFSET('Water Data'!$F$29,0,10*ROW('Water Data'!F114))="","",OFFSET('Water Data'!$F$29,0,10*ROW('Water Data'!F114)))</f>
        <v/>
      </c>
      <c r="CB120" s="294" t="str">
        <f ca="true">+IF(OFFSET('Water Data'!$G$27,0,10*ROW('Water Data'!G114))="","",OFFSET('Water Data'!$G$27,0,10*ROW('Water Data'!G114)))</f>
        <v/>
      </c>
      <c r="CC120" s="294" t="str">
        <f ca="true">+IF(OFFSET('Water Data'!$G$28,0,10*ROW('Water Data'!G114))="","",OFFSET('Water Data'!$G$28,0,10*ROW('Water Data'!G114)))</f>
        <v/>
      </c>
      <c r="CD120" s="294" t="str">
        <f ca="true">+IF(OFFSET('Water Data'!$G$29,0,10*ROW('Water Data'!G114))="","",OFFSET('Water Data'!$G$29,0,10*ROW('Water Data'!G114)))</f>
        <v/>
      </c>
      <c r="CE120" s="294" t="str">
        <f ca="true">+IF(OFFSET('Water Data'!$H$27,0,10*ROW('Water Data'!H114))="","",OFFSET('Water Data'!$H$27,0,10*ROW('Water Data'!H114)))</f>
        <v/>
      </c>
      <c r="CF120" s="294" t="str">
        <f ca="true">+IF(OFFSET('Water Data'!$H$28,0,10*ROW('Water Data'!H114))="","",OFFSET('Water Data'!$H$28,0,10*ROW('Water Data'!H114)))</f>
        <v/>
      </c>
      <c r="CG120" s="294" t="str">
        <f ca="true">+IF(OFFSET('Water Data'!$H$29,0,10*ROW('Water Data'!H114))="","",OFFSET('Water Data'!$H$29,0,10*ROW('Water Data'!H114)))</f>
        <v/>
      </c>
      <c r="CH120" s="294" t="str">
        <f ca="true">+IF(OFFSET('Water Data'!$I$27,0,10*ROW('Water Data'!I114))="","",OFFSET('Water Data'!$I$27,0,10*ROW('Water Data'!I114)))</f>
        <v/>
      </c>
      <c r="CI120" s="294" t="str">
        <f ca="true">+IF(OFFSET('Water Data'!$I$28,0,10*ROW('Water Data'!I114))="","",OFFSET('Water Data'!$I$28,0,10*ROW('Water Data'!I114)))</f>
        <v/>
      </c>
      <c r="CJ120" s="294" t="str">
        <f ca="true">+IF(OFFSET('Water Data'!$I$29,0,10*ROW('Water Data'!I114))="","",OFFSET('Water Data'!$I$29,0,10*ROW('Water Data'!I114)))</f>
        <v/>
      </c>
      <c r="CK120" s="294" t="str">
        <f ca="true">+IF(OFFSET('Sanitation Data'!$D$28,0,10*ROW('Sanitation Data'!D114))="","",OFFSET('Sanitation Data'!$D$28,0,10*ROW('Sanitation Data'!D114)))</f>
        <v/>
      </c>
      <c r="CL120" s="294" t="str">
        <f ca="true">+IF(OFFSET('Sanitation Data'!$D$29,0,10*ROW('Sanitation Data'!D114))="","",OFFSET('Sanitation Data'!$D$29,0,10*ROW('Sanitation Data'!D114)))</f>
        <v/>
      </c>
      <c r="CM120" s="294" t="str">
        <f ca="true">+IF(OFFSET('Sanitation Data'!$D$30,0,10*ROW('Sanitation Data'!D114))="","",OFFSET('Sanitation Data'!$D$30,0,10*ROW('Sanitation Data'!D114)))</f>
        <v/>
      </c>
      <c r="CN120" s="294" t="str">
        <f ca="true">+IF(OFFSET('Sanitation Data'!$D$31,0,10*ROW('Sanitation Data'!D114))="","",OFFSET('Sanitation Data'!$D$31,0,10*ROW('Sanitation Data'!D114)))</f>
        <v/>
      </c>
      <c r="CO120" s="294" t="str">
        <f ca="true">+IF(OFFSET('Sanitation Data'!$D$32,0,10*ROW('Sanitation Data'!D114))="","",OFFSET('Sanitation Data'!$D$32,0,10*ROW('Sanitation Data'!D114)))</f>
        <v/>
      </c>
      <c r="CP120" s="294" t="str">
        <f ca="true">+IF(OFFSET('Sanitation Data'!$E$28,0,10*ROW('Sanitation Data'!E114))="","",OFFSET('Sanitation Data'!$E$28,0,10*ROW('Sanitation Data'!E114)))</f>
        <v/>
      </c>
      <c r="CQ120" s="294" t="str">
        <f ca="true">+IF(OFFSET('Sanitation Data'!$E$29,0,10*ROW('Sanitation Data'!E114))="","",OFFSET('Sanitation Data'!$E$29,0,10*ROW('Sanitation Data'!E114)))</f>
        <v/>
      </c>
      <c r="CR120" s="294" t="str">
        <f ca="true">+IF(OFFSET('Sanitation Data'!$E$30,0,10*ROW('Sanitation Data'!E114))="","",OFFSET('Sanitation Data'!$E$30,0,10*ROW('Sanitation Data'!E114)))</f>
        <v/>
      </c>
      <c r="CS120" s="294" t="str">
        <f ca="true">+IF(OFFSET('Sanitation Data'!$E$31,0,10*ROW('Sanitation Data'!E114))="","",OFFSET('Sanitation Data'!$E$31,0,10*ROW('Sanitation Data'!E114)))</f>
        <v/>
      </c>
      <c r="CT120" s="294" t="str">
        <f ca="true">+IF(OFFSET('Sanitation Data'!$E$32,0,10*ROW('Sanitation Data'!E114))="","",OFFSET('Sanitation Data'!$E$32,0,10*ROW('Sanitation Data'!E114)))</f>
        <v/>
      </c>
      <c r="CU120" s="294" t="str">
        <f ca="true">+IF(OFFSET('Sanitation Data'!$F$28,0,10*ROW('Sanitation Data'!F114))="","",OFFSET('Sanitation Data'!$F$28,0,10*ROW('Sanitation Data'!F114)))</f>
        <v/>
      </c>
      <c r="CV120" s="294" t="str">
        <f ca="true">+IF(OFFSET('Sanitation Data'!$F$29,0,10*ROW('Sanitation Data'!F114))="","",OFFSET('Sanitation Data'!$F$29,0,10*ROW('Sanitation Data'!F114)))</f>
        <v/>
      </c>
      <c r="CW120" s="294" t="str">
        <f ca="true">+IF(OFFSET('Sanitation Data'!$F$30,0,10*ROW('Sanitation Data'!F114))="","",OFFSET('Sanitation Data'!$F$30,0,10*ROW('Sanitation Data'!F114)))</f>
        <v/>
      </c>
      <c r="CX120" s="294" t="str">
        <f ca="true">+IF(OFFSET('Sanitation Data'!$F$31,0,10*ROW('Sanitation Data'!F114))="","",OFFSET('Sanitation Data'!$F$31,0,10*ROW('Sanitation Data'!F114)))</f>
        <v/>
      </c>
      <c r="CY120" s="294" t="str">
        <f ca="true">+IF(OFFSET('Sanitation Data'!$F$32,0,10*ROW('Sanitation Data'!F114))="","",OFFSET('Sanitation Data'!$F$32,0,10*ROW('Sanitation Data'!F114)))</f>
        <v/>
      </c>
      <c r="CZ120" s="294" t="str">
        <f ca="true">+IF(OFFSET('Sanitation Data'!$G$28,0,10*ROW('Sanitation Data'!G114))="","",OFFSET('Sanitation Data'!$G$28,0,10*ROW('Sanitation Data'!G114)))</f>
        <v/>
      </c>
      <c r="DA120" s="294" t="str">
        <f ca="true">+IF(OFFSET('Sanitation Data'!$G$29,0,10*ROW('Sanitation Data'!G114))="","",OFFSET('Sanitation Data'!$G$29,0,10*ROW('Sanitation Data'!G114)))</f>
        <v/>
      </c>
      <c r="DB120" s="294" t="str">
        <f ca="true">+IF(OFFSET('Sanitation Data'!$G$30,0,10*ROW('Sanitation Data'!G114))="","",OFFSET('Sanitation Data'!$G$30,0,10*ROW('Sanitation Data'!G114)))</f>
        <v/>
      </c>
      <c r="DC120" s="294" t="str">
        <f ca="true">+IF(OFFSET('Sanitation Data'!$G$31,0,10*ROW('Sanitation Data'!G114))="","",OFFSET('Sanitation Data'!$G$31,0,10*ROW('Sanitation Data'!G114)))</f>
        <v/>
      </c>
      <c r="DD120" s="294" t="str">
        <f ca="true">+IF(OFFSET('Sanitation Data'!$G$32,0,10*ROW('Sanitation Data'!G114))="","",OFFSET('Sanitation Data'!$G$32,0,10*ROW('Sanitation Data'!G114)))</f>
        <v/>
      </c>
      <c r="DE120" s="294" t="str">
        <f ca="true">+IF(OFFSET('Sanitation Data'!$H$28,0,10*ROW('Sanitation Data'!H114))="","",OFFSET('Sanitation Data'!$H$28,0,10*ROW('Sanitation Data'!H114)))</f>
        <v/>
      </c>
      <c r="DF120" s="294" t="str">
        <f ca="true">+IF(OFFSET('Sanitation Data'!$H$29,0,10*ROW('Sanitation Data'!H114))="","",OFFSET('Sanitation Data'!$H$29,0,10*ROW('Sanitation Data'!H114)))</f>
        <v/>
      </c>
      <c r="DG120" s="294" t="str">
        <f ca="true">+IF(OFFSET('Sanitation Data'!$H$30,0,10*ROW('Sanitation Data'!H114))="","",OFFSET('Sanitation Data'!$H$30,0,10*ROW('Sanitation Data'!H114)))</f>
        <v/>
      </c>
      <c r="DH120" s="294" t="str">
        <f ca="true">+IF(OFFSET('Sanitation Data'!$H$31,0,10*ROW('Sanitation Data'!H114))="","",OFFSET('Sanitation Data'!$H$31,0,10*ROW('Sanitation Data'!H114)))</f>
        <v/>
      </c>
      <c r="DI120" s="294" t="str">
        <f ca="true">+IF(OFFSET('Sanitation Data'!$H$32,0,10*ROW('Sanitation Data'!H114))="","",OFFSET('Sanitation Data'!$H$32,0,10*ROW('Sanitation Data'!H114)))</f>
        <v/>
      </c>
      <c r="DJ120" s="294" t="str">
        <f ca="true">+IF(OFFSET('Sanitation Data'!$I$28,0,10*ROW('Sanitation Data'!I114))="","",OFFSET('Sanitation Data'!$I$28,0,10*ROW('Sanitation Data'!I114)))</f>
        <v/>
      </c>
      <c r="DK120" s="294" t="str">
        <f ca="true">+IF(OFFSET('Sanitation Data'!$I$29,0,10*ROW('Sanitation Data'!I114))="","",OFFSET('Sanitation Data'!$I$29,0,10*ROW('Sanitation Data'!I114)))</f>
        <v/>
      </c>
      <c r="DL120" s="294" t="str">
        <f ca="true">+IF(OFFSET('Sanitation Data'!$I$30,0,10*ROW('Sanitation Data'!I114))="","",OFFSET('Sanitation Data'!$I$30,0,10*ROW('Sanitation Data'!I114)))</f>
        <v/>
      </c>
      <c r="DM120" s="294" t="str">
        <f ca="true">+IF(OFFSET('Sanitation Data'!$I$31,0,10*ROW('Sanitation Data'!I114))="","",OFFSET('Sanitation Data'!$I$31,0,10*ROW('Sanitation Data'!I114)))</f>
        <v/>
      </c>
      <c r="DN120" s="294" t="str">
        <f ca="true">+IF(OFFSET('Sanitation Data'!$I$32,0,10*ROW('Sanitation Data'!I114))="","",OFFSET('Sanitation Data'!$I$32,0,10*ROW('Sanitation Data'!I114)))</f>
        <v/>
      </c>
      <c r="DO120" s="294" t="str">
        <f ca="true">+IF(OFFSET('Hygiene Data'!$D$11,0,10*ROW('Hygiene Data'!D114))="","",OFFSET('Hygiene Data'!$D$11,0,10*ROW('Hygiene Data'!D114)))</f>
        <v/>
      </c>
      <c r="DP120" s="294" t="str">
        <f ca="true">+IF(OFFSET('Hygiene Data'!$D$12,0,10*ROW('Hygiene Data'!D114))="","",OFFSET('Hygiene Data'!$D$12,0,10*ROW('Hygiene Data'!D114)))</f>
        <v/>
      </c>
      <c r="DQ120" s="294" t="str">
        <f ca="true">+IF(OFFSET('Hygiene Data'!$D$13,0,10*ROW('Hygiene Data'!D114))="","",OFFSET('Hygiene Data'!$D$13,0,10*ROW('Hygiene Data'!D114)))</f>
        <v/>
      </c>
      <c r="DR120" s="294" t="str">
        <f ca="true">+IF(OFFSET('Hygiene Data'!$E$11,0,10*ROW('Hygiene Data'!E114))="","",OFFSET('Hygiene Data'!$E$11,0,10*ROW('Hygiene Data'!E114)))</f>
        <v/>
      </c>
      <c r="DS120" s="294" t="str">
        <f ca="true">+IF(OFFSET('Hygiene Data'!$E$12,0,10*ROW('Hygiene Data'!E114))="","",OFFSET('Hygiene Data'!$E$12,0,10*ROW('Hygiene Data'!E114)))</f>
        <v/>
      </c>
      <c r="DT120" s="294" t="str">
        <f ca="true">+IF(OFFSET('Hygiene Data'!$E$13,0,10*ROW('Hygiene Data'!E114))="","",OFFSET('Hygiene Data'!$E$13,0,10*ROW('Hygiene Data'!E114)))</f>
        <v/>
      </c>
      <c r="DU120" s="294" t="str">
        <f ca="true">+IF(OFFSET('Hygiene Data'!$F$11,0,10*ROW('Hygiene Data'!F114))="","",OFFSET('Hygiene Data'!$F$11,0,10*ROW('Hygiene Data'!F114)))</f>
        <v/>
      </c>
      <c r="DV120" s="294" t="str">
        <f ca="true">+IF(OFFSET('Hygiene Data'!$F$12,0,10*ROW('Hygiene Data'!F114))="","",OFFSET('Hygiene Data'!$F$12,0,10*ROW('Hygiene Data'!F114)))</f>
        <v/>
      </c>
      <c r="DW120" s="294" t="str">
        <f ca="true">+IF(OFFSET('Hygiene Data'!$F$13,0,10*ROW('Hygiene Data'!F114))="","",OFFSET('Hygiene Data'!$F$13,0,10*ROW('Hygiene Data'!F114)))</f>
        <v/>
      </c>
      <c r="DX120" s="294" t="str">
        <f ca="true">+IF(OFFSET('Hygiene Data'!$G$11,0,10*ROW('Hygiene Data'!G114))="","",OFFSET('Hygiene Data'!$G$11,0,10*ROW('Hygiene Data'!G114)))</f>
        <v/>
      </c>
      <c r="DY120" s="294" t="str">
        <f ca="true">+IF(OFFSET('Hygiene Data'!$G$12,0,10*ROW('Hygiene Data'!G114))="","",OFFSET('Hygiene Data'!$G$12,0,10*ROW('Hygiene Data'!G114)))</f>
        <v/>
      </c>
      <c r="DZ120" s="294" t="str">
        <f ca="true">+IF(OFFSET('Hygiene Data'!$G$13,0,10*ROW('Hygiene Data'!G114))="","",OFFSET('Hygiene Data'!$G$13,0,10*ROW('Hygiene Data'!G114)))</f>
        <v/>
      </c>
      <c r="EA120" s="294" t="str">
        <f ca="true">+IF(OFFSET('Hygiene Data'!$H$11,0,10*ROW('Hygiene Data'!H114))="","",OFFSET('Hygiene Data'!$H$11,0,10*ROW('Hygiene Data'!H114)))</f>
        <v/>
      </c>
      <c r="EB120" s="294" t="str">
        <f ca="true">+IF(OFFSET('Hygiene Data'!$H$12,0,10*ROW('Hygiene Data'!H114))="","",OFFSET('Hygiene Data'!$H$12,0,10*ROW('Hygiene Data'!H114)))</f>
        <v/>
      </c>
      <c r="EC120" s="294" t="str">
        <f ca="true">+IF(OFFSET('Hygiene Data'!$H$13,0,10*ROW('Hygiene Data'!H114))="","",OFFSET('Hygiene Data'!$H$13,0,10*ROW('Hygiene Data'!H114)))</f>
        <v/>
      </c>
      <c r="ED120" s="294" t="str">
        <f ca="true">+IF(OFFSET('Hygiene Data'!$I$11,0,10*ROW('Hygiene Data'!I114))="","",OFFSET('Hygiene Data'!$I$11,0,10*ROW('Hygiene Data'!I114)))</f>
        <v/>
      </c>
      <c r="EE120" s="294" t="str">
        <f ca="true">+IF(OFFSET('Hygiene Data'!$I$12,0,10*ROW('Hygiene Data'!I114))="","",OFFSET('Hygiene Data'!$I$12,0,10*ROW('Hygiene Data'!I114)))</f>
        <v/>
      </c>
      <c r="EF120" s="294"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50" t="str">
        <f t="shared" ca="true" si="1"/>
        <v/>
      </c>
      <c r="D121" s="98"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8"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8"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8"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8"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8"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8"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8"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8"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8"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8"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8"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8"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8"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8"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8"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8"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8"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9"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9"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9"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9"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9"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9"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9"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9"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9"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9"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9"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9"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9"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9"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9"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9"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9"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9"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9"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9"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9"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9"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9"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9"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9"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9"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9"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9"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9"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9"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0"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0"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0"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0"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0"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0"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0"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0"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0"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0"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0"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0"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0"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0"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0"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0"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0"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0"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4"/>
      <c r="BS121" s="294" t="str">
        <f ca="true">+IF(OFFSET('Water Data'!$D$27,0,10*ROW('Water Data'!D115))="","",OFFSET('Water Data'!$D$27,0,10*ROW('Water Data'!D115)))</f>
        <v/>
      </c>
      <c r="BT121" s="294" t="str">
        <f ca="true">+IF(OFFSET('Water Data'!$D$28,0,10*ROW('Water Data'!D115))="","",OFFSET('Water Data'!$D$28,0,10*ROW('Water Data'!D115)))</f>
        <v/>
      </c>
      <c r="BU121" s="294" t="str">
        <f ca="true">+IF(OFFSET('Water Data'!$D$29,0,10*ROW('Water Data'!D115))="","",OFFSET('Water Data'!$D$29,0,10*ROW('Water Data'!D115)))</f>
        <v/>
      </c>
      <c r="BV121" s="294" t="str">
        <f ca="true">+IF(OFFSET('Water Data'!$E$27,0,10*ROW('Water Data'!E115))="","",OFFSET('Water Data'!$E$27,0,10*ROW('Water Data'!E115)))</f>
        <v/>
      </c>
      <c r="BW121" s="294" t="str">
        <f ca="true">+IF(OFFSET('Water Data'!$E$28,0,10*ROW('Water Data'!E115))="","",OFFSET('Water Data'!$E$28,0,10*ROW('Water Data'!E115)))</f>
        <v/>
      </c>
      <c r="BX121" s="294" t="str">
        <f ca="true">+IF(OFFSET('Water Data'!$E$29,0,10*ROW('Water Data'!E115))="","",OFFSET('Water Data'!$E$29,0,10*ROW('Water Data'!E115)))</f>
        <v/>
      </c>
      <c r="BY121" s="294" t="str">
        <f ca="true">+IF(OFFSET('Water Data'!$F$27,0,10*ROW('Water Data'!F115))="","",OFFSET('Water Data'!$F$27,0,10*ROW('Water Data'!F115)))</f>
        <v/>
      </c>
      <c r="BZ121" s="294" t="str">
        <f ca="true">+IF(OFFSET('Water Data'!$F$28,0,10*ROW('Water Data'!F115))="","",OFFSET('Water Data'!$F$28,0,10*ROW('Water Data'!F115)))</f>
        <v/>
      </c>
      <c r="CA121" s="294" t="str">
        <f ca="true">+IF(OFFSET('Water Data'!$F$29,0,10*ROW('Water Data'!F115))="","",OFFSET('Water Data'!$F$29,0,10*ROW('Water Data'!F115)))</f>
        <v/>
      </c>
      <c r="CB121" s="294" t="str">
        <f ca="true">+IF(OFFSET('Water Data'!$G$27,0,10*ROW('Water Data'!G115))="","",OFFSET('Water Data'!$G$27,0,10*ROW('Water Data'!G115)))</f>
        <v/>
      </c>
      <c r="CC121" s="294" t="str">
        <f ca="true">+IF(OFFSET('Water Data'!$G$28,0,10*ROW('Water Data'!G115))="","",OFFSET('Water Data'!$G$28,0,10*ROW('Water Data'!G115)))</f>
        <v/>
      </c>
      <c r="CD121" s="294" t="str">
        <f ca="true">+IF(OFFSET('Water Data'!$G$29,0,10*ROW('Water Data'!G115))="","",OFFSET('Water Data'!$G$29,0,10*ROW('Water Data'!G115)))</f>
        <v/>
      </c>
      <c r="CE121" s="294" t="str">
        <f ca="true">+IF(OFFSET('Water Data'!$H$27,0,10*ROW('Water Data'!H115))="","",OFFSET('Water Data'!$H$27,0,10*ROW('Water Data'!H115)))</f>
        <v/>
      </c>
      <c r="CF121" s="294" t="str">
        <f ca="true">+IF(OFFSET('Water Data'!$H$28,0,10*ROW('Water Data'!H115))="","",OFFSET('Water Data'!$H$28,0,10*ROW('Water Data'!H115)))</f>
        <v/>
      </c>
      <c r="CG121" s="294" t="str">
        <f ca="true">+IF(OFFSET('Water Data'!$H$29,0,10*ROW('Water Data'!H115))="","",OFFSET('Water Data'!$H$29,0,10*ROW('Water Data'!H115)))</f>
        <v/>
      </c>
      <c r="CH121" s="294" t="str">
        <f ca="true">+IF(OFFSET('Water Data'!$I$27,0,10*ROW('Water Data'!I115))="","",OFFSET('Water Data'!$I$27,0,10*ROW('Water Data'!I115)))</f>
        <v/>
      </c>
      <c r="CI121" s="294" t="str">
        <f ca="true">+IF(OFFSET('Water Data'!$I$28,0,10*ROW('Water Data'!I115))="","",OFFSET('Water Data'!$I$28,0,10*ROW('Water Data'!I115)))</f>
        <v/>
      </c>
      <c r="CJ121" s="294" t="str">
        <f ca="true">+IF(OFFSET('Water Data'!$I$29,0,10*ROW('Water Data'!I115))="","",OFFSET('Water Data'!$I$29,0,10*ROW('Water Data'!I115)))</f>
        <v/>
      </c>
      <c r="CK121" s="294" t="str">
        <f ca="true">+IF(OFFSET('Sanitation Data'!$D$28,0,10*ROW('Sanitation Data'!D115))="","",OFFSET('Sanitation Data'!$D$28,0,10*ROW('Sanitation Data'!D115)))</f>
        <v/>
      </c>
      <c r="CL121" s="294" t="str">
        <f ca="true">+IF(OFFSET('Sanitation Data'!$D$29,0,10*ROW('Sanitation Data'!D115))="","",OFFSET('Sanitation Data'!$D$29,0,10*ROW('Sanitation Data'!D115)))</f>
        <v/>
      </c>
      <c r="CM121" s="294" t="str">
        <f ca="true">+IF(OFFSET('Sanitation Data'!$D$30,0,10*ROW('Sanitation Data'!D115))="","",OFFSET('Sanitation Data'!$D$30,0,10*ROW('Sanitation Data'!D115)))</f>
        <v/>
      </c>
      <c r="CN121" s="294" t="str">
        <f ca="true">+IF(OFFSET('Sanitation Data'!$D$31,0,10*ROW('Sanitation Data'!D115))="","",OFFSET('Sanitation Data'!$D$31,0,10*ROW('Sanitation Data'!D115)))</f>
        <v/>
      </c>
      <c r="CO121" s="294" t="str">
        <f ca="true">+IF(OFFSET('Sanitation Data'!$D$32,0,10*ROW('Sanitation Data'!D115))="","",OFFSET('Sanitation Data'!$D$32,0,10*ROW('Sanitation Data'!D115)))</f>
        <v/>
      </c>
      <c r="CP121" s="294" t="str">
        <f ca="true">+IF(OFFSET('Sanitation Data'!$E$28,0,10*ROW('Sanitation Data'!E115))="","",OFFSET('Sanitation Data'!$E$28,0,10*ROW('Sanitation Data'!E115)))</f>
        <v/>
      </c>
      <c r="CQ121" s="294" t="str">
        <f ca="true">+IF(OFFSET('Sanitation Data'!$E$29,0,10*ROW('Sanitation Data'!E115))="","",OFFSET('Sanitation Data'!$E$29,0,10*ROW('Sanitation Data'!E115)))</f>
        <v/>
      </c>
      <c r="CR121" s="294" t="str">
        <f ca="true">+IF(OFFSET('Sanitation Data'!$E$30,0,10*ROW('Sanitation Data'!E115))="","",OFFSET('Sanitation Data'!$E$30,0,10*ROW('Sanitation Data'!E115)))</f>
        <v/>
      </c>
      <c r="CS121" s="294" t="str">
        <f ca="true">+IF(OFFSET('Sanitation Data'!$E$31,0,10*ROW('Sanitation Data'!E115))="","",OFFSET('Sanitation Data'!$E$31,0,10*ROW('Sanitation Data'!E115)))</f>
        <v/>
      </c>
      <c r="CT121" s="294" t="str">
        <f ca="true">+IF(OFFSET('Sanitation Data'!$E$32,0,10*ROW('Sanitation Data'!E115))="","",OFFSET('Sanitation Data'!$E$32,0,10*ROW('Sanitation Data'!E115)))</f>
        <v/>
      </c>
      <c r="CU121" s="294" t="str">
        <f ca="true">+IF(OFFSET('Sanitation Data'!$F$28,0,10*ROW('Sanitation Data'!F115))="","",OFFSET('Sanitation Data'!$F$28,0,10*ROW('Sanitation Data'!F115)))</f>
        <v/>
      </c>
      <c r="CV121" s="294" t="str">
        <f ca="true">+IF(OFFSET('Sanitation Data'!$F$29,0,10*ROW('Sanitation Data'!F115))="","",OFFSET('Sanitation Data'!$F$29,0,10*ROW('Sanitation Data'!F115)))</f>
        <v/>
      </c>
      <c r="CW121" s="294" t="str">
        <f ca="true">+IF(OFFSET('Sanitation Data'!$F$30,0,10*ROW('Sanitation Data'!F115))="","",OFFSET('Sanitation Data'!$F$30,0,10*ROW('Sanitation Data'!F115)))</f>
        <v/>
      </c>
      <c r="CX121" s="294" t="str">
        <f ca="true">+IF(OFFSET('Sanitation Data'!$F$31,0,10*ROW('Sanitation Data'!F115))="","",OFFSET('Sanitation Data'!$F$31,0,10*ROW('Sanitation Data'!F115)))</f>
        <v/>
      </c>
      <c r="CY121" s="294" t="str">
        <f ca="true">+IF(OFFSET('Sanitation Data'!$F$32,0,10*ROW('Sanitation Data'!F115))="","",OFFSET('Sanitation Data'!$F$32,0,10*ROW('Sanitation Data'!F115)))</f>
        <v/>
      </c>
      <c r="CZ121" s="294" t="str">
        <f ca="true">+IF(OFFSET('Sanitation Data'!$G$28,0,10*ROW('Sanitation Data'!G115))="","",OFFSET('Sanitation Data'!$G$28,0,10*ROW('Sanitation Data'!G115)))</f>
        <v/>
      </c>
      <c r="DA121" s="294" t="str">
        <f ca="true">+IF(OFFSET('Sanitation Data'!$G$29,0,10*ROW('Sanitation Data'!G115))="","",OFFSET('Sanitation Data'!$G$29,0,10*ROW('Sanitation Data'!G115)))</f>
        <v/>
      </c>
      <c r="DB121" s="294" t="str">
        <f ca="true">+IF(OFFSET('Sanitation Data'!$G$30,0,10*ROW('Sanitation Data'!G115))="","",OFFSET('Sanitation Data'!$G$30,0,10*ROW('Sanitation Data'!G115)))</f>
        <v/>
      </c>
      <c r="DC121" s="294" t="str">
        <f ca="true">+IF(OFFSET('Sanitation Data'!$G$31,0,10*ROW('Sanitation Data'!G115))="","",OFFSET('Sanitation Data'!$G$31,0,10*ROW('Sanitation Data'!G115)))</f>
        <v/>
      </c>
      <c r="DD121" s="294" t="str">
        <f ca="true">+IF(OFFSET('Sanitation Data'!$G$32,0,10*ROW('Sanitation Data'!G115))="","",OFFSET('Sanitation Data'!$G$32,0,10*ROW('Sanitation Data'!G115)))</f>
        <v/>
      </c>
      <c r="DE121" s="294" t="str">
        <f ca="true">+IF(OFFSET('Sanitation Data'!$H$28,0,10*ROW('Sanitation Data'!H115))="","",OFFSET('Sanitation Data'!$H$28,0,10*ROW('Sanitation Data'!H115)))</f>
        <v/>
      </c>
      <c r="DF121" s="294" t="str">
        <f ca="true">+IF(OFFSET('Sanitation Data'!$H$29,0,10*ROW('Sanitation Data'!H115))="","",OFFSET('Sanitation Data'!$H$29,0,10*ROW('Sanitation Data'!H115)))</f>
        <v/>
      </c>
      <c r="DG121" s="294" t="str">
        <f ca="true">+IF(OFFSET('Sanitation Data'!$H$30,0,10*ROW('Sanitation Data'!H115))="","",OFFSET('Sanitation Data'!$H$30,0,10*ROW('Sanitation Data'!H115)))</f>
        <v/>
      </c>
      <c r="DH121" s="294" t="str">
        <f ca="true">+IF(OFFSET('Sanitation Data'!$H$31,0,10*ROW('Sanitation Data'!H115))="","",OFFSET('Sanitation Data'!$H$31,0,10*ROW('Sanitation Data'!H115)))</f>
        <v/>
      </c>
      <c r="DI121" s="294" t="str">
        <f ca="true">+IF(OFFSET('Sanitation Data'!$H$32,0,10*ROW('Sanitation Data'!H115))="","",OFFSET('Sanitation Data'!$H$32,0,10*ROW('Sanitation Data'!H115)))</f>
        <v/>
      </c>
      <c r="DJ121" s="294" t="str">
        <f ca="true">+IF(OFFSET('Sanitation Data'!$I$28,0,10*ROW('Sanitation Data'!I115))="","",OFFSET('Sanitation Data'!$I$28,0,10*ROW('Sanitation Data'!I115)))</f>
        <v/>
      </c>
      <c r="DK121" s="294" t="str">
        <f ca="true">+IF(OFFSET('Sanitation Data'!$I$29,0,10*ROW('Sanitation Data'!I115))="","",OFFSET('Sanitation Data'!$I$29,0,10*ROW('Sanitation Data'!I115)))</f>
        <v/>
      </c>
      <c r="DL121" s="294" t="str">
        <f ca="true">+IF(OFFSET('Sanitation Data'!$I$30,0,10*ROW('Sanitation Data'!I115))="","",OFFSET('Sanitation Data'!$I$30,0,10*ROW('Sanitation Data'!I115)))</f>
        <v/>
      </c>
      <c r="DM121" s="294" t="str">
        <f ca="true">+IF(OFFSET('Sanitation Data'!$I$31,0,10*ROW('Sanitation Data'!I115))="","",OFFSET('Sanitation Data'!$I$31,0,10*ROW('Sanitation Data'!I115)))</f>
        <v/>
      </c>
      <c r="DN121" s="294" t="str">
        <f ca="true">+IF(OFFSET('Sanitation Data'!$I$32,0,10*ROW('Sanitation Data'!I115))="","",OFFSET('Sanitation Data'!$I$32,0,10*ROW('Sanitation Data'!I115)))</f>
        <v/>
      </c>
      <c r="DO121" s="294" t="str">
        <f ca="true">+IF(OFFSET('Hygiene Data'!$D$11,0,10*ROW('Hygiene Data'!D115))="","",OFFSET('Hygiene Data'!$D$11,0,10*ROW('Hygiene Data'!D115)))</f>
        <v/>
      </c>
      <c r="DP121" s="294" t="str">
        <f ca="true">+IF(OFFSET('Hygiene Data'!$D$12,0,10*ROW('Hygiene Data'!D115))="","",OFFSET('Hygiene Data'!$D$12,0,10*ROW('Hygiene Data'!D115)))</f>
        <v/>
      </c>
      <c r="DQ121" s="294" t="str">
        <f ca="true">+IF(OFFSET('Hygiene Data'!$D$13,0,10*ROW('Hygiene Data'!D115))="","",OFFSET('Hygiene Data'!$D$13,0,10*ROW('Hygiene Data'!D115)))</f>
        <v/>
      </c>
      <c r="DR121" s="294" t="str">
        <f ca="true">+IF(OFFSET('Hygiene Data'!$E$11,0,10*ROW('Hygiene Data'!E115))="","",OFFSET('Hygiene Data'!$E$11,0,10*ROW('Hygiene Data'!E115)))</f>
        <v/>
      </c>
      <c r="DS121" s="294" t="str">
        <f ca="true">+IF(OFFSET('Hygiene Data'!$E$12,0,10*ROW('Hygiene Data'!E115))="","",OFFSET('Hygiene Data'!$E$12,0,10*ROW('Hygiene Data'!E115)))</f>
        <v/>
      </c>
      <c r="DT121" s="294" t="str">
        <f ca="true">+IF(OFFSET('Hygiene Data'!$E$13,0,10*ROW('Hygiene Data'!E115))="","",OFFSET('Hygiene Data'!$E$13,0,10*ROW('Hygiene Data'!E115)))</f>
        <v/>
      </c>
      <c r="DU121" s="294" t="str">
        <f ca="true">+IF(OFFSET('Hygiene Data'!$F$11,0,10*ROW('Hygiene Data'!F115))="","",OFFSET('Hygiene Data'!$F$11,0,10*ROW('Hygiene Data'!F115)))</f>
        <v/>
      </c>
      <c r="DV121" s="294" t="str">
        <f ca="true">+IF(OFFSET('Hygiene Data'!$F$12,0,10*ROW('Hygiene Data'!F115))="","",OFFSET('Hygiene Data'!$F$12,0,10*ROW('Hygiene Data'!F115)))</f>
        <v/>
      </c>
      <c r="DW121" s="294" t="str">
        <f ca="true">+IF(OFFSET('Hygiene Data'!$F$13,0,10*ROW('Hygiene Data'!F115))="","",OFFSET('Hygiene Data'!$F$13,0,10*ROW('Hygiene Data'!F115)))</f>
        <v/>
      </c>
      <c r="DX121" s="294" t="str">
        <f ca="true">+IF(OFFSET('Hygiene Data'!$G$11,0,10*ROW('Hygiene Data'!G115))="","",OFFSET('Hygiene Data'!$G$11,0,10*ROW('Hygiene Data'!G115)))</f>
        <v/>
      </c>
      <c r="DY121" s="294" t="str">
        <f ca="true">+IF(OFFSET('Hygiene Data'!$G$12,0,10*ROW('Hygiene Data'!G115))="","",OFFSET('Hygiene Data'!$G$12,0,10*ROW('Hygiene Data'!G115)))</f>
        <v/>
      </c>
      <c r="DZ121" s="294" t="str">
        <f ca="true">+IF(OFFSET('Hygiene Data'!$G$13,0,10*ROW('Hygiene Data'!G115))="","",OFFSET('Hygiene Data'!$G$13,0,10*ROW('Hygiene Data'!G115)))</f>
        <v/>
      </c>
      <c r="EA121" s="294" t="str">
        <f ca="true">+IF(OFFSET('Hygiene Data'!$H$11,0,10*ROW('Hygiene Data'!H115))="","",OFFSET('Hygiene Data'!$H$11,0,10*ROW('Hygiene Data'!H115)))</f>
        <v/>
      </c>
      <c r="EB121" s="294" t="str">
        <f ca="true">+IF(OFFSET('Hygiene Data'!$H$12,0,10*ROW('Hygiene Data'!H115))="","",OFFSET('Hygiene Data'!$H$12,0,10*ROW('Hygiene Data'!H115)))</f>
        <v/>
      </c>
      <c r="EC121" s="294" t="str">
        <f ca="true">+IF(OFFSET('Hygiene Data'!$H$13,0,10*ROW('Hygiene Data'!H115))="","",OFFSET('Hygiene Data'!$H$13,0,10*ROW('Hygiene Data'!H115)))</f>
        <v/>
      </c>
      <c r="ED121" s="294" t="str">
        <f ca="true">+IF(OFFSET('Hygiene Data'!$I$11,0,10*ROW('Hygiene Data'!I115))="","",OFFSET('Hygiene Data'!$I$11,0,10*ROW('Hygiene Data'!I115)))</f>
        <v/>
      </c>
      <c r="EE121" s="294" t="str">
        <f ca="true">+IF(OFFSET('Hygiene Data'!$I$12,0,10*ROW('Hygiene Data'!I115))="","",OFFSET('Hygiene Data'!$I$12,0,10*ROW('Hygiene Data'!I115)))</f>
        <v/>
      </c>
      <c r="EF121" s="294"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50" t="str">
        <f t="shared" ca="true" si="1"/>
        <v/>
      </c>
      <c r="D122" s="98"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8"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8"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8"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8"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8"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8"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8"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8"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8"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8"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8"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8"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8"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8"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8"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8"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8"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9"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9"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9"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9"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9"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9"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9"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9"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9"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9"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9"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9"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9"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9"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9"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9"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9"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9"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9"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9"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9"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9"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9"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9"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9"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9"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9"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9"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9"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9"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0"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0"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0"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0"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0"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0"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0"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0"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0"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0"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0"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0"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0"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0"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0"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0"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0"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0"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4"/>
      <c r="BS122" s="294" t="str">
        <f ca="true">+IF(OFFSET('Water Data'!$D$27,0,10*ROW('Water Data'!D116))="","",OFFSET('Water Data'!$D$27,0,10*ROW('Water Data'!D116)))</f>
        <v/>
      </c>
      <c r="BT122" s="294" t="str">
        <f ca="true">+IF(OFFSET('Water Data'!$D$28,0,10*ROW('Water Data'!D116))="","",OFFSET('Water Data'!$D$28,0,10*ROW('Water Data'!D116)))</f>
        <v/>
      </c>
      <c r="BU122" s="294" t="str">
        <f ca="true">+IF(OFFSET('Water Data'!$D$29,0,10*ROW('Water Data'!D116))="","",OFFSET('Water Data'!$D$29,0,10*ROW('Water Data'!D116)))</f>
        <v/>
      </c>
      <c r="BV122" s="294" t="str">
        <f ca="true">+IF(OFFSET('Water Data'!$E$27,0,10*ROW('Water Data'!E116))="","",OFFSET('Water Data'!$E$27,0,10*ROW('Water Data'!E116)))</f>
        <v/>
      </c>
      <c r="BW122" s="294" t="str">
        <f ca="true">+IF(OFFSET('Water Data'!$E$28,0,10*ROW('Water Data'!E116))="","",OFFSET('Water Data'!$E$28,0,10*ROW('Water Data'!E116)))</f>
        <v/>
      </c>
      <c r="BX122" s="294" t="str">
        <f ca="true">+IF(OFFSET('Water Data'!$E$29,0,10*ROW('Water Data'!E116))="","",OFFSET('Water Data'!$E$29,0,10*ROW('Water Data'!E116)))</f>
        <v/>
      </c>
      <c r="BY122" s="294" t="str">
        <f ca="true">+IF(OFFSET('Water Data'!$F$27,0,10*ROW('Water Data'!F116))="","",OFFSET('Water Data'!$F$27,0,10*ROW('Water Data'!F116)))</f>
        <v/>
      </c>
      <c r="BZ122" s="294" t="str">
        <f ca="true">+IF(OFFSET('Water Data'!$F$28,0,10*ROW('Water Data'!F116))="","",OFFSET('Water Data'!$F$28,0,10*ROW('Water Data'!F116)))</f>
        <v/>
      </c>
      <c r="CA122" s="294" t="str">
        <f ca="true">+IF(OFFSET('Water Data'!$F$29,0,10*ROW('Water Data'!F116))="","",OFFSET('Water Data'!$F$29,0,10*ROW('Water Data'!F116)))</f>
        <v/>
      </c>
      <c r="CB122" s="294" t="str">
        <f ca="true">+IF(OFFSET('Water Data'!$G$27,0,10*ROW('Water Data'!G116))="","",OFFSET('Water Data'!$G$27,0,10*ROW('Water Data'!G116)))</f>
        <v/>
      </c>
      <c r="CC122" s="294" t="str">
        <f ca="true">+IF(OFFSET('Water Data'!$G$28,0,10*ROW('Water Data'!G116))="","",OFFSET('Water Data'!$G$28,0,10*ROW('Water Data'!G116)))</f>
        <v/>
      </c>
      <c r="CD122" s="294" t="str">
        <f ca="true">+IF(OFFSET('Water Data'!$G$29,0,10*ROW('Water Data'!G116))="","",OFFSET('Water Data'!$G$29,0,10*ROW('Water Data'!G116)))</f>
        <v/>
      </c>
      <c r="CE122" s="294" t="str">
        <f ca="true">+IF(OFFSET('Water Data'!$H$27,0,10*ROW('Water Data'!H116))="","",OFFSET('Water Data'!$H$27,0,10*ROW('Water Data'!H116)))</f>
        <v/>
      </c>
      <c r="CF122" s="294" t="str">
        <f ca="true">+IF(OFFSET('Water Data'!$H$28,0,10*ROW('Water Data'!H116))="","",OFFSET('Water Data'!$H$28,0,10*ROW('Water Data'!H116)))</f>
        <v/>
      </c>
      <c r="CG122" s="294" t="str">
        <f ca="true">+IF(OFFSET('Water Data'!$H$29,0,10*ROW('Water Data'!H116))="","",OFFSET('Water Data'!$H$29,0,10*ROW('Water Data'!H116)))</f>
        <v/>
      </c>
      <c r="CH122" s="294" t="str">
        <f ca="true">+IF(OFFSET('Water Data'!$I$27,0,10*ROW('Water Data'!I116))="","",OFFSET('Water Data'!$I$27,0,10*ROW('Water Data'!I116)))</f>
        <v/>
      </c>
      <c r="CI122" s="294" t="str">
        <f ca="true">+IF(OFFSET('Water Data'!$I$28,0,10*ROW('Water Data'!I116))="","",OFFSET('Water Data'!$I$28,0,10*ROW('Water Data'!I116)))</f>
        <v/>
      </c>
      <c r="CJ122" s="294" t="str">
        <f ca="true">+IF(OFFSET('Water Data'!$I$29,0,10*ROW('Water Data'!I116))="","",OFFSET('Water Data'!$I$29,0,10*ROW('Water Data'!I116)))</f>
        <v/>
      </c>
      <c r="CK122" s="294" t="str">
        <f ca="true">+IF(OFFSET('Sanitation Data'!$D$28,0,10*ROW('Sanitation Data'!D116))="","",OFFSET('Sanitation Data'!$D$28,0,10*ROW('Sanitation Data'!D116)))</f>
        <v/>
      </c>
      <c r="CL122" s="294" t="str">
        <f ca="true">+IF(OFFSET('Sanitation Data'!$D$29,0,10*ROW('Sanitation Data'!D116))="","",OFFSET('Sanitation Data'!$D$29,0,10*ROW('Sanitation Data'!D116)))</f>
        <v/>
      </c>
      <c r="CM122" s="294" t="str">
        <f ca="true">+IF(OFFSET('Sanitation Data'!$D$30,0,10*ROW('Sanitation Data'!D116))="","",OFFSET('Sanitation Data'!$D$30,0,10*ROW('Sanitation Data'!D116)))</f>
        <v/>
      </c>
      <c r="CN122" s="294" t="str">
        <f ca="true">+IF(OFFSET('Sanitation Data'!$D$31,0,10*ROW('Sanitation Data'!D116))="","",OFFSET('Sanitation Data'!$D$31,0,10*ROW('Sanitation Data'!D116)))</f>
        <v/>
      </c>
      <c r="CO122" s="294" t="str">
        <f ca="true">+IF(OFFSET('Sanitation Data'!$D$32,0,10*ROW('Sanitation Data'!D116))="","",OFFSET('Sanitation Data'!$D$32,0,10*ROW('Sanitation Data'!D116)))</f>
        <v/>
      </c>
      <c r="CP122" s="294" t="str">
        <f ca="true">+IF(OFFSET('Sanitation Data'!$E$28,0,10*ROW('Sanitation Data'!E116))="","",OFFSET('Sanitation Data'!$E$28,0,10*ROW('Sanitation Data'!E116)))</f>
        <v/>
      </c>
      <c r="CQ122" s="294" t="str">
        <f ca="true">+IF(OFFSET('Sanitation Data'!$E$29,0,10*ROW('Sanitation Data'!E116))="","",OFFSET('Sanitation Data'!$E$29,0,10*ROW('Sanitation Data'!E116)))</f>
        <v/>
      </c>
      <c r="CR122" s="294" t="str">
        <f ca="true">+IF(OFFSET('Sanitation Data'!$E$30,0,10*ROW('Sanitation Data'!E116))="","",OFFSET('Sanitation Data'!$E$30,0,10*ROW('Sanitation Data'!E116)))</f>
        <v/>
      </c>
      <c r="CS122" s="294" t="str">
        <f ca="true">+IF(OFFSET('Sanitation Data'!$E$31,0,10*ROW('Sanitation Data'!E116))="","",OFFSET('Sanitation Data'!$E$31,0,10*ROW('Sanitation Data'!E116)))</f>
        <v/>
      </c>
      <c r="CT122" s="294" t="str">
        <f ca="true">+IF(OFFSET('Sanitation Data'!$E$32,0,10*ROW('Sanitation Data'!E116))="","",OFFSET('Sanitation Data'!$E$32,0,10*ROW('Sanitation Data'!E116)))</f>
        <v/>
      </c>
      <c r="CU122" s="294" t="str">
        <f ca="true">+IF(OFFSET('Sanitation Data'!$F$28,0,10*ROW('Sanitation Data'!F116))="","",OFFSET('Sanitation Data'!$F$28,0,10*ROW('Sanitation Data'!F116)))</f>
        <v/>
      </c>
      <c r="CV122" s="294" t="str">
        <f ca="true">+IF(OFFSET('Sanitation Data'!$F$29,0,10*ROW('Sanitation Data'!F116))="","",OFFSET('Sanitation Data'!$F$29,0,10*ROW('Sanitation Data'!F116)))</f>
        <v/>
      </c>
      <c r="CW122" s="294" t="str">
        <f ca="true">+IF(OFFSET('Sanitation Data'!$F$30,0,10*ROW('Sanitation Data'!F116))="","",OFFSET('Sanitation Data'!$F$30,0,10*ROW('Sanitation Data'!F116)))</f>
        <v/>
      </c>
      <c r="CX122" s="294" t="str">
        <f ca="true">+IF(OFFSET('Sanitation Data'!$F$31,0,10*ROW('Sanitation Data'!F116))="","",OFFSET('Sanitation Data'!$F$31,0,10*ROW('Sanitation Data'!F116)))</f>
        <v/>
      </c>
      <c r="CY122" s="294" t="str">
        <f ca="true">+IF(OFFSET('Sanitation Data'!$F$32,0,10*ROW('Sanitation Data'!F116))="","",OFFSET('Sanitation Data'!$F$32,0,10*ROW('Sanitation Data'!F116)))</f>
        <v/>
      </c>
      <c r="CZ122" s="294" t="str">
        <f ca="true">+IF(OFFSET('Sanitation Data'!$G$28,0,10*ROW('Sanitation Data'!G116))="","",OFFSET('Sanitation Data'!$G$28,0,10*ROW('Sanitation Data'!G116)))</f>
        <v/>
      </c>
      <c r="DA122" s="294" t="str">
        <f ca="true">+IF(OFFSET('Sanitation Data'!$G$29,0,10*ROW('Sanitation Data'!G116))="","",OFFSET('Sanitation Data'!$G$29,0,10*ROW('Sanitation Data'!G116)))</f>
        <v/>
      </c>
      <c r="DB122" s="294" t="str">
        <f ca="true">+IF(OFFSET('Sanitation Data'!$G$30,0,10*ROW('Sanitation Data'!G116))="","",OFFSET('Sanitation Data'!$G$30,0,10*ROW('Sanitation Data'!G116)))</f>
        <v/>
      </c>
      <c r="DC122" s="294" t="str">
        <f ca="true">+IF(OFFSET('Sanitation Data'!$G$31,0,10*ROW('Sanitation Data'!G116))="","",OFFSET('Sanitation Data'!$G$31,0,10*ROW('Sanitation Data'!G116)))</f>
        <v/>
      </c>
      <c r="DD122" s="294" t="str">
        <f ca="true">+IF(OFFSET('Sanitation Data'!$G$32,0,10*ROW('Sanitation Data'!G116))="","",OFFSET('Sanitation Data'!$G$32,0,10*ROW('Sanitation Data'!G116)))</f>
        <v/>
      </c>
      <c r="DE122" s="294" t="str">
        <f ca="true">+IF(OFFSET('Sanitation Data'!$H$28,0,10*ROW('Sanitation Data'!H116))="","",OFFSET('Sanitation Data'!$H$28,0,10*ROW('Sanitation Data'!H116)))</f>
        <v/>
      </c>
      <c r="DF122" s="294" t="str">
        <f ca="true">+IF(OFFSET('Sanitation Data'!$H$29,0,10*ROW('Sanitation Data'!H116))="","",OFFSET('Sanitation Data'!$H$29,0,10*ROW('Sanitation Data'!H116)))</f>
        <v/>
      </c>
      <c r="DG122" s="294" t="str">
        <f ca="true">+IF(OFFSET('Sanitation Data'!$H$30,0,10*ROW('Sanitation Data'!H116))="","",OFFSET('Sanitation Data'!$H$30,0,10*ROW('Sanitation Data'!H116)))</f>
        <v/>
      </c>
      <c r="DH122" s="294" t="str">
        <f ca="true">+IF(OFFSET('Sanitation Data'!$H$31,0,10*ROW('Sanitation Data'!H116))="","",OFFSET('Sanitation Data'!$H$31,0,10*ROW('Sanitation Data'!H116)))</f>
        <v/>
      </c>
      <c r="DI122" s="294" t="str">
        <f ca="true">+IF(OFFSET('Sanitation Data'!$H$32,0,10*ROW('Sanitation Data'!H116))="","",OFFSET('Sanitation Data'!$H$32,0,10*ROW('Sanitation Data'!H116)))</f>
        <v/>
      </c>
      <c r="DJ122" s="294" t="str">
        <f ca="true">+IF(OFFSET('Sanitation Data'!$I$28,0,10*ROW('Sanitation Data'!I116))="","",OFFSET('Sanitation Data'!$I$28,0,10*ROW('Sanitation Data'!I116)))</f>
        <v/>
      </c>
      <c r="DK122" s="294" t="str">
        <f ca="true">+IF(OFFSET('Sanitation Data'!$I$29,0,10*ROW('Sanitation Data'!I116))="","",OFFSET('Sanitation Data'!$I$29,0,10*ROW('Sanitation Data'!I116)))</f>
        <v/>
      </c>
      <c r="DL122" s="294" t="str">
        <f ca="true">+IF(OFFSET('Sanitation Data'!$I$30,0,10*ROW('Sanitation Data'!I116))="","",OFFSET('Sanitation Data'!$I$30,0,10*ROW('Sanitation Data'!I116)))</f>
        <v/>
      </c>
      <c r="DM122" s="294" t="str">
        <f ca="true">+IF(OFFSET('Sanitation Data'!$I$31,0,10*ROW('Sanitation Data'!I116))="","",OFFSET('Sanitation Data'!$I$31,0,10*ROW('Sanitation Data'!I116)))</f>
        <v/>
      </c>
      <c r="DN122" s="294" t="str">
        <f ca="true">+IF(OFFSET('Sanitation Data'!$I$32,0,10*ROW('Sanitation Data'!I116))="","",OFFSET('Sanitation Data'!$I$32,0,10*ROW('Sanitation Data'!I116)))</f>
        <v/>
      </c>
      <c r="DO122" s="294" t="str">
        <f ca="true">+IF(OFFSET('Hygiene Data'!$D$11,0,10*ROW('Hygiene Data'!D116))="","",OFFSET('Hygiene Data'!$D$11,0,10*ROW('Hygiene Data'!D116)))</f>
        <v/>
      </c>
      <c r="DP122" s="294" t="str">
        <f ca="true">+IF(OFFSET('Hygiene Data'!$D$12,0,10*ROW('Hygiene Data'!D116))="","",OFFSET('Hygiene Data'!$D$12,0,10*ROW('Hygiene Data'!D116)))</f>
        <v/>
      </c>
      <c r="DQ122" s="294" t="str">
        <f ca="true">+IF(OFFSET('Hygiene Data'!$D$13,0,10*ROW('Hygiene Data'!D116))="","",OFFSET('Hygiene Data'!$D$13,0,10*ROW('Hygiene Data'!D116)))</f>
        <v/>
      </c>
      <c r="DR122" s="294" t="str">
        <f ca="true">+IF(OFFSET('Hygiene Data'!$E$11,0,10*ROW('Hygiene Data'!E116))="","",OFFSET('Hygiene Data'!$E$11,0,10*ROW('Hygiene Data'!E116)))</f>
        <v/>
      </c>
      <c r="DS122" s="294" t="str">
        <f ca="true">+IF(OFFSET('Hygiene Data'!$E$12,0,10*ROW('Hygiene Data'!E116))="","",OFFSET('Hygiene Data'!$E$12,0,10*ROW('Hygiene Data'!E116)))</f>
        <v/>
      </c>
      <c r="DT122" s="294" t="str">
        <f ca="true">+IF(OFFSET('Hygiene Data'!$E$13,0,10*ROW('Hygiene Data'!E116))="","",OFFSET('Hygiene Data'!$E$13,0,10*ROW('Hygiene Data'!E116)))</f>
        <v/>
      </c>
      <c r="DU122" s="294" t="str">
        <f ca="true">+IF(OFFSET('Hygiene Data'!$F$11,0,10*ROW('Hygiene Data'!F116))="","",OFFSET('Hygiene Data'!$F$11,0,10*ROW('Hygiene Data'!F116)))</f>
        <v/>
      </c>
      <c r="DV122" s="294" t="str">
        <f ca="true">+IF(OFFSET('Hygiene Data'!$F$12,0,10*ROW('Hygiene Data'!F116))="","",OFFSET('Hygiene Data'!$F$12,0,10*ROW('Hygiene Data'!F116)))</f>
        <v/>
      </c>
      <c r="DW122" s="294" t="str">
        <f ca="true">+IF(OFFSET('Hygiene Data'!$F$13,0,10*ROW('Hygiene Data'!F116))="","",OFFSET('Hygiene Data'!$F$13,0,10*ROW('Hygiene Data'!F116)))</f>
        <v/>
      </c>
      <c r="DX122" s="294" t="str">
        <f ca="true">+IF(OFFSET('Hygiene Data'!$G$11,0,10*ROW('Hygiene Data'!G116))="","",OFFSET('Hygiene Data'!$G$11,0,10*ROW('Hygiene Data'!G116)))</f>
        <v/>
      </c>
      <c r="DY122" s="294" t="str">
        <f ca="true">+IF(OFFSET('Hygiene Data'!$G$12,0,10*ROW('Hygiene Data'!G116))="","",OFFSET('Hygiene Data'!$G$12,0,10*ROW('Hygiene Data'!G116)))</f>
        <v/>
      </c>
      <c r="DZ122" s="294" t="str">
        <f ca="true">+IF(OFFSET('Hygiene Data'!$G$13,0,10*ROW('Hygiene Data'!G116))="","",OFFSET('Hygiene Data'!$G$13,0,10*ROW('Hygiene Data'!G116)))</f>
        <v/>
      </c>
      <c r="EA122" s="294" t="str">
        <f ca="true">+IF(OFFSET('Hygiene Data'!$H$11,0,10*ROW('Hygiene Data'!H116))="","",OFFSET('Hygiene Data'!$H$11,0,10*ROW('Hygiene Data'!H116)))</f>
        <v/>
      </c>
      <c r="EB122" s="294" t="str">
        <f ca="true">+IF(OFFSET('Hygiene Data'!$H$12,0,10*ROW('Hygiene Data'!H116))="","",OFFSET('Hygiene Data'!$H$12,0,10*ROW('Hygiene Data'!H116)))</f>
        <v/>
      </c>
      <c r="EC122" s="294" t="str">
        <f ca="true">+IF(OFFSET('Hygiene Data'!$H$13,0,10*ROW('Hygiene Data'!H116))="","",OFFSET('Hygiene Data'!$H$13,0,10*ROW('Hygiene Data'!H116)))</f>
        <v/>
      </c>
      <c r="ED122" s="294" t="str">
        <f ca="true">+IF(OFFSET('Hygiene Data'!$I$11,0,10*ROW('Hygiene Data'!I116))="","",OFFSET('Hygiene Data'!$I$11,0,10*ROW('Hygiene Data'!I116)))</f>
        <v/>
      </c>
      <c r="EE122" s="294" t="str">
        <f ca="true">+IF(OFFSET('Hygiene Data'!$I$12,0,10*ROW('Hygiene Data'!I116))="","",OFFSET('Hygiene Data'!$I$12,0,10*ROW('Hygiene Data'!I116)))</f>
        <v/>
      </c>
      <c r="EF122" s="294"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50" t="str">
        <f t="shared" ca="true" si="1"/>
        <v/>
      </c>
      <c r="D123" s="98"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8"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8"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8"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8"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8"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8"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8"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8"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8"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8"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8"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8"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8"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8"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8"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8"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8"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9"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9"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9"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9"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9"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9"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9"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9"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9"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9"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9"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9"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9"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9"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9"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9"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9"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9"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9"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9"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9"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9"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9"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9"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9"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9"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9"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9"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9"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9"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0"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0"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0"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0"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0"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0"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0"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0"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0"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0"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0"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0"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0"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0"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0"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0"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0"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0"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4"/>
      <c r="BS123" s="294" t="str">
        <f ca="true">+IF(OFFSET('Water Data'!$D$27,0,10*ROW('Water Data'!D117))="","",OFFSET('Water Data'!$D$27,0,10*ROW('Water Data'!D117)))</f>
        <v/>
      </c>
      <c r="BT123" s="294" t="str">
        <f ca="true">+IF(OFFSET('Water Data'!$D$28,0,10*ROW('Water Data'!D117))="","",OFFSET('Water Data'!$D$28,0,10*ROW('Water Data'!D117)))</f>
        <v/>
      </c>
      <c r="BU123" s="294" t="str">
        <f ca="true">+IF(OFFSET('Water Data'!$D$29,0,10*ROW('Water Data'!D117))="","",OFFSET('Water Data'!$D$29,0,10*ROW('Water Data'!D117)))</f>
        <v/>
      </c>
      <c r="BV123" s="294" t="str">
        <f ca="true">+IF(OFFSET('Water Data'!$E$27,0,10*ROW('Water Data'!E117))="","",OFFSET('Water Data'!$E$27,0,10*ROW('Water Data'!E117)))</f>
        <v/>
      </c>
      <c r="BW123" s="294" t="str">
        <f ca="true">+IF(OFFSET('Water Data'!$E$28,0,10*ROW('Water Data'!E117))="","",OFFSET('Water Data'!$E$28,0,10*ROW('Water Data'!E117)))</f>
        <v/>
      </c>
      <c r="BX123" s="294" t="str">
        <f ca="true">+IF(OFFSET('Water Data'!$E$29,0,10*ROW('Water Data'!E117))="","",OFFSET('Water Data'!$E$29,0,10*ROW('Water Data'!E117)))</f>
        <v/>
      </c>
      <c r="BY123" s="294" t="str">
        <f ca="true">+IF(OFFSET('Water Data'!$F$27,0,10*ROW('Water Data'!F117))="","",OFFSET('Water Data'!$F$27,0,10*ROW('Water Data'!F117)))</f>
        <v/>
      </c>
      <c r="BZ123" s="294" t="str">
        <f ca="true">+IF(OFFSET('Water Data'!$F$28,0,10*ROW('Water Data'!F117))="","",OFFSET('Water Data'!$F$28,0,10*ROW('Water Data'!F117)))</f>
        <v/>
      </c>
      <c r="CA123" s="294" t="str">
        <f ca="true">+IF(OFFSET('Water Data'!$F$29,0,10*ROW('Water Data'!F117))="","",OFFSET('Water Data'!$F$29,0,10*ROW('Water Data'!F117)))</f>
        <v/>
      </c>
      <c r="CB123" s="294" t="str">
        <f ca="true">+IF(OFFSET('Water Data'!$G$27,0,10*ROW('Water Data'!G117))="","",OFFSET('Water Data'!$G$27,0,10*ROW('Water Data'!G117)))</f>
        <v/>
      </c>
      <c r="CC123" s="294" t="str">
        <f ca="true">+IF(OFFSET('Water Data'!$G$28,0,10*ROW('Water Data'!G117))="","",OFFSET('Water Data'!$G$28,0,10*ROW('Water Data'!G117)))</f>
        <v/>
      </c>
      <c r="CD123" s="294" t="str">
        <f ca="true">+IF(OFFSET('Water Data'!$G$29,0,10*ROW('Water Data'!G117))="","",OFFSET('Water Data'!$G$29,0,10*ROW('Water Data'!G117)))</f>
        <v/>
      </c>
      <c r="CE123" s="294" t="str">
        <f ca="true">+IF(OFFSET('Water Data'!$H$27,0,10*ROW('Water Data'!H117))="","",OFFSET('Water Data'!$H$27,0,10*ROW('Water Data'!H117)))</f>
        <v/>
      </c>
      <c r="CF123" s="294" t="str">
        <f ca="true">+IF(OFFSET('Water Data'!$H$28,0,10*ROW('Water Data'!H117))="","",OFFSET('Water Data'!$H$28,0,10*ROW('Water Data'!H117)))</f>
        <v/>
      </c>
      <c r="CG123" s="294" t="str">
        <f ca="true">+IF(OFFSET('Water Data'!$H$29,0,10*ROW('Water Data'!H117))="","",OFFSET('Water Data'!$H$29,0,10*ROW('Water Data'!H117)))</f>
        <v/>
      </c>
      <c r="CH123" s="294" t="str">
        <f ca="true">+IF(OFFSET('Water Data'!$I$27,0,10*ROW('Water Data'!I117))="","",OFFSET('Water Data'!$I$27,0,10*ROW('Water Data'!I117)))</f>
        <v/>
      </c>
      <c r="CI123" s="294" t="str">
        <f ca="true">+IF(OFFSET('Water Data'!$I$28,0,10*ROW('Water Data'!I117))="","",OFFSET('Water Data'!$I$28,0,10*ROW('Water Data'!I117)))</f>
        <v/>
      </c>
      <c r="CJ123" s="294" t="str">
        <f ca="true">+IF(OFFSET('Water Data'!$I$29,0,10*ROW('Water Data'!I117))="","",OFFSET('Water Data'!$I$29,0,10*ROW('Water Data'!I117)))</f>
        <v/>
      </c>
      <c r="CK123" s="294" t="str">
        <f ca="true">+IF(OFFSET('Sanitation Data'!$D$28,0,10*ROW('Sanitation Data'!D117))="","",OFFSET('Sanitation Data'!$D$28,0,10*ROW('Sanitation Data'!D117)))</f>
        <v/>
      </c>
      <c r="CL123" s="294" t="str">
        <f ca="true">+IF(OFFSET('Sanitation Data'!$D$29,0,10*ROW('Sanitation Data'!D117))="","",OFFSET('Sanitation Data'!$D$29,0,10*ROW('Sanitation Data'!D117)))</f>
        <v/>
      </c>
      <c r="CM123" s="294" t="str">
        <f ca="true">+IF(OFFSET('Sanitation Data'!$D$30,0,10*ROW('Sanitation Data'!D117))="","",OFFSET('Sanitation Data'!$D$30,0,10*ROW('Sanitation Data'!D117)))</f>
        <v/>
      </c>
      <c r="CN123" s="294" t="str">
        <f ca="true">+IF(OFFSET('Sanitation Data'!$D$31,0,10*ROW('Sanitation Data'!D117))="","",OFFSET('Sanitation Data'!$D$31,0,10*ROW('Sanitation Data'!D117)))</f>
        <v/>
      </c>
      <c r="CO123" s="294" t="str">
        <f ca="true">+IF(OFFSET('Sanitation Data'!$D$32,0,10*ROW('Sanitation Data'!D117))="","",OFFSET('Sanitation Data'!$D$32,0,10*ROW('Sanitation Data'!D117)))</f>
        <v/>
      </c>
      <c r="CP123" s="294" t="str">
        <f ca="true">+IF(OFFSET('Sanitation Data'!$E$28,0,10*ROW('Sanitation Data'!E117))="","",OFFSET('Sanitation Data'!$E$28,0,10*ROW('Sanitation Data'!E117)))</f>
        <v/>
      </c>
      <c r="CQ123" s="294" t="str">
        <f ca="true">+IF(OFFSET('Sanitation Data'!$E$29,0,10*ROW('Sanitation Data'!E117))="","",OFFSET('Sanitation Data'!$E$29,0,10*ROW('Sanitation Data'!E117)))</f>
        <v/>
      </c>
      <c r="CR123" s="294" t="str">
        <f ca="true">+IF(OFFSET('Sanitation Data'!$E$30,0,10*ROW('Sanitation Data'!E117))="","",OFFSET('Sanitation Data'!$E$30,0,10*ROW('Sanitation Data'!E117)))</f>
        <v/>
      </c>
      <c r="CS123" s="294" t="str">
        <f ca="true">+IF(OFFSET('Sanitation Data'!$E$31,0,10*ROW('Sanitation Data'!E117))="","",OFFSET('Sanitation Data'!$E$31,0,10*ROW('Sanitation Data'!E117)))</f>
        <v/>
      </c>
      <c r="CT123" s="294" t="str">
        <f ca="true">+IF(OFFSET('Sanitation Data'!$E$32,0,10*ROW('Sanitation Data'!E117))="","",OFFSET('Sanitation Data'!$E$32,0,10*ROW('Sanitation Data'!E117)))</f>
        <v/>
      </c>
      <c r="CU123" s="294" t="str">
        <f ca="true">+IF(OFFSET('Sanitation Data'!$F$28,0,10*ROW('Sanitation Data'!F117))="","",OFFSET('Sanitation Data'!$F$28,0,10*ROW('Sanitation Data'!F117)))</f>
        <v/>
      </c>
      <c r="CV123" s="294" t="str">
        <f ca="true">+IF(OFFSET('Sanitation Data'!$F$29,0,10*ROW('Sanitation Data'!F117))="","",OFFSET('Sanitation Data'!$F$29,0,10*ROW('Sanitation Data'!F117)))</f>
        <v/>
      </c>
      <c r="CW123" s="294" t="str">
        <f ca="true">+IF(OFFSET('Sanitation Data'!$F$30,0,10*ROW('Sanitation Data'!F117))="","",OFFSET('Sanitation Data'!$F$30,0,10*ROW('Sanitation Data'!F117)))</f>
        <v/>
      </c>
      <c r="CX123" s="294" t="str">
        <f ca="true">+IF(OFFSET('Sanitation Data'!$F$31,0,10*ROW('Sanitation Data'!F117))="","",OFFSET('Sanitation Data'!$F$31,0,10*ROW('Sanitation Data'!F117)))</f>
        <v/>
      </c>
      <c r="CY123" s="294" t="str">
        <f ca="true">+IF(OFFSET('Sanitation Data'!$F$32,0,10*ROW('Sanitation Data'!F117))="","",OFFSET('Sanitation Data'!$F$32,0,10*ROW('Sanitation Data'!F117)))</f>
        <v/>
      </c>
      <c r="CZ123" s="294" t="str">
        <f ca="true">+IF(OFFSET('Sanitation Data'!$G$28,0,10*ROW('Sanitation Data'!G117))="","",OFFSET('Sanitation Data'!$G$28,0,10*ROW('Sanitation Data'!G117)))</f>
        <v/>
      </c>
      <c r="DA123" s="294" t="str">
        <f ca="true">+IF(OFFSET('Sanitation Data'!$G$29,0,10*ROW('Sanitation Data'!G117))="","",OFFSET('Sanitation Data'!$G$29,0,10*ROW('Sanitation Data'!G117)))</f>
        <v/>
      </c>
      <c r="DB123" s="294" t="str">
        <f ca="true">+IF(OFFSET('Sanitation Data'!$G$30,0,10*ROW('Sanitation Data'!G117))="","",OFFSET('Sanitation Data'!$G$30,0,10*ROW('Sanitation Data'!G117)))</f>
        <v/>
      </c>
      <c r="DC123" s="294" t="str">
        <f ca="true">+IF(OFFSET('Sanitation Data'!$G$31,0,10*ROW('Sanitation Data'!G117))="","",OFFSET('Sanitation Data'!$G$31,0,10*ROW('Sanitation Data'!G117)))</f>
        <v/>
      </c>
      <c r="DD123" s="294" t="str">
        <f ca="true">+IF(OFFSET('Sanitation Data'!$G$32,0,10*ROW('Sanitation Data'!G117))="","",OFFSET('Sanitation Data'!$G$32,0,10*ROW('Sanitation Data'!G117)))</f>
        <v/>
      </c>
      <c r="DE123" s="294" t="str">
        <f ca="true">+IF(OFFSET('Sanitation Data'!$H$28,0,10*ROW('Sanitation Data'!H117))="","",OFFSET('Sanitation Data'!$H$28,0,10*ROW('Sanitation Data'!H117)))</f>
        <v/>
      </c>
      <c r="DF123" s="294" t="str">
        <f ca="true">+IF(OFFSET('Sanitation Data'!$H$29,0,10*ROW('Sanitation Data'!H117))="","",OFFSET('Sanitation Data'!$H$29,0,10*ROW('Sanitation Data'!H117)))</f>
        <v/>
      </c>
      <c r="DG123" s="294" t="str">
        <f ca="true">+IF(OFFSET('Sanitation Data'!$H$30,0,10*ROW('Sanitation Data'!H117))="","",OFFSET('Sanitation Data'!$H$30,0,10*ROW('Sanitation Data'!H117)))</f>
        <v/>
      </c>
      <c r="DH123" s="294" t="str">
        <f ca="true">+IF(OFFSET('Sanitation Data'!$H$31,0,10*ROW('Sanitation Data'!H117))="","",OFFSET('Sanitation Data'!$H$31,0,10*ROW('Sanitation Data'!H117)))</f>
        <v/>
      </c>
      <c r="DI123" s="294" t="str">
        <f ca="true">+IF(OFFSET('Sanitation Data'!$H$32,0,10*ROW('Sanitation Data'!H117))="","",OFFSET('Sanitation Data'!$H$32,0,10*ROW('Sanitation Data'!H117)))</f>
        <v/>
      </c>
      <c r="DJ123" s="294" t="str">
        <f ca="true">+IF(OFFSET('Sanitation Data'!$I$28,0,10*ROW('Sanitation Data'!I117))="","",OFFSET('Sanitation Data'!$I$28,0,10*ROW('Sanitation Data'!I117)))</f>
        <v/>
      </c>
      <c r="DK123" s="294" t="str">
        <f ca="true">+IF(OFFSET('Sanitation Data'!$I$29,0,10*ROW('Sanitation Data'!I117))="","",OFFSET('Sanitation Data'!$I$29,0,10*ROW('Sanitation Data'!I117)))</f>
        <v/>
      </c>
      <c r="DL123" s="294" t="str">
        <f ca="true">+IF(OFFSET('Sanitation Data'!$I$30,0,10*ROW('Sanitation Data'!I117))="","",OFFSET('Sanitation Data'!$I$30,0,10*ROW('Sanitation Data'!I117)))</f>
        <v/>
      </c>
      <c r="DM123" s="294" t="str">
        <f ca="true">+IF(OFFSET('Sanitation Data'!$I$31,0,10*ROW('Sanitation Data'!I117))="","",OFFSET('Sanitation Data'!$I$31,0,10*ROW('Sanitation Data'!I117)))</f>
        <v/>
      </c>
      <c r="DN123" s="294" t="str">
        <f ca="true">+IF(OFFSET('Sanitation Data'!$I$32,0,10*ROW('Sanitation Data'!I117))="","",OFFSET('Sanitation Data'!$I$32,0,10*ROW('Sanitation Data'!I117)))</f>
        <v/>
      </c>
      <c r="DO123" s="294" t="str">
        <f ca="true">+IF(OFFSET('Hygiene Data'!$D$11,0,10*ROW('Hygiene Data'!D117))="","",OFFSET('Hygiene Data'!$D$11,0,10*ROW('Hygiene Data'!D117)))</f>
        <v/>
      </c>
      <c r="DP123" s="294" t="str">
        <f ca="true">+IF(OFFSET('Hygiene Data'!$D$12,0,10*ROW('Hygiene Data'!D117))="","",OFFSET('Hygiene Data'!$D$12,0,10*ROW('Hygiene Data'!D117)))</f>
        <v/>
      </c>
      <c r="DQ123" s="294" t="str">
        <f ca="true">+IF(OFFSET('Hygiene Data'!$D$13,0,10*ROW('Hygiene Data'!D117))="","",OFFSET('Hygiene Data'!$D$13,0,10*ROW('Hygiene Data'!D117)))</f>
        <v/>
      </c>
      <c r="DR123" s="294" t="str">
        <f ca="true">+IF(OFFSET('Hygiene Data'!$E$11,0,10*ROW('Hygiene Data'!E117))="","",OFFSET('Hygiene Data'!$E$11,0,10*ROW('Hygiene Data'!E117)))</f>
        <v/>
      </c>
      <c r="DS123" s="294" t="str">
        <f ca="true">+IF(OFFSET('Hygiene Data'!$E$12,0,10*ROW('Hygiene Data'!E117))="","",OFFSET('Hygiene Data'!$E$12,0,10*ROW('Hygiene Data'!E117)))</f>
        <v/>
      </c>
      <c r="DT123" s="294" t="str">
        <f ca="true">+IF(OFFSET('Hygiene Data'!$E$13,0,10*ROW('Hygiene Data'!E117))="","",OFFSET('Hygiene Data'!$E$13,0,10*ROW('Hygiene Data'!E117)))</f>
        <v/>
      </c>
      <c r="DU123" s="294" t="str">
        <f ca="true">+IF(OFFSET('Hygiene Data'!$F$11,0,10*ROW('Hygiene Data'!F117))="","",OFFSET('Hygiene Data'!$F$11,0,10*ROW('Hygiene Data'!F117)))</f>
        <v/>
      </c>
      <c r="DV123" s="294" t="str">
        <f ca="true">+IF(OFFSET('Hygiene Data'!$F$12,0,10*ROW('Hygiene Data'!F117))="","",OFFSET('Hygiene Data'!$F$12,0,10*ROW('Hygiene Data'!F117)))</f>
        <v/>
      </c>
      <c r="DW123" s="294" t="str">
        <f ca="true">+IF(OFFSET('Hygiene Data'!$F$13,0,10*ROW('Hygiene Data'!F117))="","",OFFSET('Hygiene Data'!$F$13,0,10*ROW('Hygiene Data'!F117)))</f>
        <v/>
      </c>
      <c r="DX123" s="294" t="str">
        <f ca="true">+IF(OFFSET('Hygiene Data'!$G$11,0,10*ROW('Hygiene Data'!G117))="","",OFFSET('Hygiene Data'!$G$11,0,10*ROW('Hygiene Data'!G117)))</f>
        <v/>
      </c>
      <c r="DY123" s="294" t="str">
        <f ca="true">+IF(OFFSET('Hygiene Data'!$G$12,0,10*ROW('Hygiene Data'!G117))="","",OFFSET('Hygiene Data'!$G$12,0,10*ROW('Hygiene Data'!G117)))</f>
        <v/>
      </c>
      <c r="DZ123" s="294" t="str">
        <f ca="true">+IF(OFFSET('Hygiene Data'!$G$13,0,10*ROW('Hygiene Data'!G117))="","",OFFSET('Hygiene Data'!$G$13,0,10*ROW('Hygiene Data'!G117)))</f>
        <v/>
      </c>
      <c r="EA123" s="294" t="str">
        <f ca="true">+IF(OFFSET('Hygiene Data'!$H$11,0,10*ROW('Hygiene Data'!H117))="","",OFFSET('Hygiene Data'!$H$11,0,10*ROW('Hygiene Data'!H117)))</f>
        <v/>
      </c>
      <c r="EB123" s="294" t="str">
        <f ca="true">+IF(OFFSET('Hygiene Data'!$H$12,0,10*ROW('Hygiene Data'!H117))="","",OFFSET('Hygiene Data'!$H$12,0,10*ROW('Hygiene Data'!H117)))</f>
        <v/>
      </c>
      <c r="EC123" s="294" t="str">
        <f ca="true">+IF(OFFSET('Hygiene Data'!$H$13,0,10*ROW('Hygiene Data'!H117))="","",OFFSET('Hygiene Data'!$H$13,0,10*ROW('Hygiene Data'!H117)))</f>
        <v/>
      </c>
      <c r="ED123" s="294" t="str">
        <f ca="true">+IF(OFFSET('Hygiene Data'!$I$11,0,10*ROW('Hygiene Data'!I117))="","",OFFSET('Hygiene Data'!$I$11,0,10*ROW('Hygiene Data'!I117)))</f>
        <v/>
      </c>
      <c r="EE123" s="294" t="str">
        <f ca="true">+IF(OFFSET('Hygiene Data'!$I$12,0,10*ROW('Hygiene Data'!I117))="","",OFFSET('Hygiene Data'!$I$12,0,10*ROW('Hygiene Data'!I117)))</f>
        <v/>
      </c>
      <c r="EF123" s="294"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50" t="str">
        <f t="shared" ca="true" si="1"/>
        <v/>
      </c>
      <c r="D124" s="98"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8"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8"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8"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8"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8"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8"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8"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8"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8"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8"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8"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8"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8"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8"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8"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8"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8"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9"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9"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9"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9"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9"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9"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9"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9"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9"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9"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9"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9"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9"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9"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9"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9"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9"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9"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9"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9"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9"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9"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9"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9"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9"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9"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9"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9"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9"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9"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0"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0"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0"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0"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0"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0"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0"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0"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0"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0"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0"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0"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0"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0"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0"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0"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0"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0"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4"/>
      <c r="BS124" s="294" t="str">
        <f ca="true">+IF(OFFSET('Water Data'!$D$27,0,10*ROW('Water Data'!D118))="","",OFFSET('Water Data'!$D$27,0,10*ROW('Water Data'!D118)))</f>
        <v/>
      </c>
      <c r="BT124" s="294" t="str">
        <f ca="true">+IF(OFFSET('Water Data'!$D$28,0,10*ROW('Water Data'!D118))="","",OFFSET('Water Data'!$D$28,0,10*ROW('Water Data'!D118)))</f>
        <v/>
      </c>
      <c r="BU124" s="294" t="str">
        <f ca="true">+IF(OFFSET('Water Data'!$D$29,0,10*ROW('Water Data'!D118))="","",OFFSET('Water Data'!$D$29,0,10*ROW('Water Data'!D118)))</f>
        <v/>
      </c>
      <c r="BV124" s="294" t="str">
        <f ca="true">+IF(OFFSET('Water Data'!$E$27,0,10*ROW('Water Data'!E118))="","",OFFSET('Water Data'!$E$27,0,10*ROW('Water Data'!E118)))</f>
        <v/>
      </c>
      <c r="BW124" s="294" t="str">
        <f ca="true">+IF(OFFSET('Water Data'!$E$28,0,10*ROW('Water Data'!E118))="","",OFFSET('Water Data'!$E$28,0,10*ROW('Water Data'!E118)))</f>
        <v/>
      </c>
      <c r="BX124" s="294" t="str">
        <f ca="true">+IF(OFFSET('Water Data'!$E$29,0,10*ROW('Water Data'!E118))="","",OFFSET('Water Data'!$E$29,0,10*ROW('Water Data'!E118)))</f>
        <v/>
      </c>
      <c r="BY124" s="294" t="str">
        <f ca="true">+IF(OFFSET('Water Data'!$F$27,0,10*ROW('Water Data'!F118))="","",OFFSET('Water Data'!$F$27,0,10*ROW('Water Data'!F118)))</f>
        <v/>
      </c>
      <c r="BZ124" s="294" t="str">
        <f ca="true">+IF(OFFSET('Water Data'!$F$28,0,10*ROW('Water Data'!F118))="","",OFFSET('Water Data'!$F$28,0,10*ROW('Water Data'!F118)))</f>
        <v/>
      </c>
      <c r="CA124" s="294" t="str">
        <f ca="true">+IF(OFFSET('Water Data'!$F$29,0,10*ROW('Water Data'!F118))="","",OFFSET('Water Data'!$F$29,0,10*ROW('Water Data'!F118)))</f>
        <v/>
      </c>
      <c r="CB124" s="294" t="str">
        <f ca="true">+IF(OFFSET('Water Data'!$G$27,0,10*ROW('Water Data'!G118))="","",OFFSET('Water Data'!$G$27,0,10*ROW('Water Data'!G118)))</f>
        <v/>
      </c>
      <c r="CC124" s="294" t="str">
        <f ca="true">+IF(OFFSET('Water Data'!$G$28,0,10*ROW('Water Data'!G118))="","",OFFSET('Water Data'!$G$28,0,10*ROW('Water Data'!G118)))</f>
        <v/>
      </c>
      <c r="CD124" s="294" t="str">
        <f ca="true">+IF(OFFSET('Water Data'!$G$29,0,10*ROW('Water Data'!G118))="","",OFFSET('Water Data'!$G$29,0,10*ROW('Water Data'!G118)))</f>
        <v/>
      </c>
      <c r="CE124" s="294" t="str">
        <f ca="true">+IF(OFFSET('Water Data'!$H$27,0,10*ROW('Water Data'!H118))="","",OFFSET('Water Data'!$H$27,0,10*ROW('Water Data'!H118)))</f>
        <v/>
      </c>
      <c r="CF124" s="294" t="str">
        <f ca="true">+IF(OFFSET('Water Data'!$H$28,0,10*ROW('Water Data'!H118))="","",OFFSET('Water Data'!$H$28,0,10*ROW('Water Data'!H118)))</f>
        <v/>
      </c>
      <c r="CG124" s="294" t="str">
        <f ca="true">+IF(OFFSET('Water Data'!$H$29,0,10*ROW('Water Data'!H118))="","",OFFSET('Water Data'!$H$29,0,10*ROW('Water Data'!H118)))</f>
        <v/>
      </c>
      <c r="CH124" s="294" t="str">
        <f ca="true">+IF(OFFSET('Water Data'!$I$27,0,10*ROW('Water Data'!I118))="","",OFFSET('Water Data'!$I$27,0,10*ROW('Water Data'!I118)))</f>
        <v/>
      </c>
      <c r="CI124" s="294" t="str">
        <f ca="true">+IF(OFFSET('Water Data'!$I$28,0,10*ROW('Water Data'!I118))="","",OFFSET('Water Data'!$I$28,0,10*ROW('Water Data'!I118)))</f>
        <v/>
      </c>
      <c r="CJ124" s="294" t="str">
        <f ca="true">+IF(OFFSET('Water Data'!$I$29,0,10*ROW('Water Data'!I118))="","",OFFSET('Water Data'!$I$29,0,10*ROW('Water Data'!I118)))</f>
        <v/>
      </c>
      <c r="CK124" s="294" t="str">
        <f ca="true">+IF(OFFSET('Sanitation Data'!$D$28,0,10*ROW('Sanitation Data'!D118))="","",OFFSET('Sanitation Data'!$D$28,0,10*ROW('Sanitation Data'!D118)))</f>
        <v/>
      </c>
      <c r="CL124" s="294" t="str">
        <f ca="true">+IF(OFFSET('Sanitation Data'!$D$29,0,10*ROW('Sanitation Data'!D118))="","",OFFSET('Sanitation Data'!$D$29,0,10*ROW('Sanitation Data'!D118)))</f>
        <v/>
      </c>
      <c r="CM124" s="294" t="str">
        <f ca="true">+IF(OFFSET('Sanitation Data'!$D$30,0,10*ROW('Sanitation Data'!D118))="","",OFFSET('Sanitation Data'!$D$30,0,10*ROW('Sanitation Data'!D118)))</f>
        <v/>
      </c>
      <c r="CN124" s="294" t="str">
        <f ca="true">+IF(OFFSET('Sanitation Data'!$D$31,0,10*ROW('Sanitation Data'!D118))="","",OFFSET('Sanitation Data'!$D$31,0,10*ROW('Sanitation Data'!D118)))</f>
        <v/>
      </c>
      <c r="CO124" s="294" t="str">
        <f ca="true">+IF(OFFSET('Sanitation Data'!$D$32,0,10*ROW('Sanitation Data'!D118))="","",OFFSET('Sanitation Data'!$D$32,0,10*ROW('Sanitation Data'!D118)))</f>
        <v/>
      </c>
      <c r="CP124" s="294" t="str">
        <f ca="true">+IF(OFFSET('Sanitation Data'!$E$28,0,10*ROW('Sanitation Data'!E118))="","",OFFSET('Sanitation Data'!$E$28,0,10*ROW('Sanitation Data'!E118)))</f>
        <v/>
      </c>
      <c r="CQ124" s="294" t="str">
        <f ca="true">+IF(OFFSET('Sanitation Data'!$E$29,0,10*ROW('Sanitation Data'!E118))="","",OFFSET('Sanitation Data'!$E$29,0,10*ROW('Sanitation Data'!E118)))</f>
        <v/>
      </c>
      <c r="CR124" s="294" t="str">
        <f ca="true">+IF(OFFSET('Sanitation Data'!$E$30,0,10*ROW('Sanitation Data'!E118))="","",OFFSET('Sanitation Data'!$E$30,0,10*ROW('Sanitation Data'!E118)))</f>
        <v/>
      </c>
      <c r="CS124" s="294" t="str">
        <f ca="true">+IF(OFFSET('Sanitation Data'!$E$31,0,10*ROW('Sanitation Data'!E118))="","",OFFSET('Sanitation Data'!$E$31,0,10*ROW('Sanitation Data'!E118)))</f>
        <v/>
      </c>
      <c r="CT124" s="294" t="str">
        <f ca="true">+IF(OFFSET('Sanitation Data'!$E$32,0,10*ROW('Sanitation Data'!E118))="","",OFFSET('Sanitation Data'!$E$32,0,10*ROW('Sanitation Data'!E118)))</f>
        <v/>
      </c>
      <c r="CU124" s="294" t="str">
        <f ca="true">+IF(OFFSET('Sanitation Data'!$F$28,0,10*ROW('Sanitation Data'!F118))="","",OFFSET('Sanitation Data'!$F$28,0,10*ROW('Sanitation Data'!F118)))</f>
        <v/>
      </c>
      <c r="CV124" s="294" t="str">
        <f ca="true">+IF(OFFSET('Sanitation Data'!$F$29,0,10*ROW('Sanitation Data'!F118))="","",OFFSET('Sanitation Data'!$F$29,0,10*ROW('Sanitation Data'!F118)))</f>
        <v/>
      </c>
      <c r="CW124" s="294" t="str">
        <f ca="true">+IF(OFFSET('Sanitation Data'!$F$30,0,10*ROW('Sanitation Data'!F118))="","",OFFSET('Sanitation Data'!$F$30,0,10*ROW('Sanitation Data'!F118)))</f>
        <v/>
      </c>
      <c r="CX124" s="294" t="str">
        <f ca="true">+IF(OFFSET('Sanitation Data'!$F$31,0,10*ROW('Sanitation Data'!F118))="","",OFFSET('Sanitation Data'!$F$31,0,10*ROW('Sanitation Data'!F118)))</f>
        <v/>
      </c>
      <c r="CY124" s="294" t="str">
        <f ca="true">+IF(OFFSET('Sanitation Data'!$F$32,0,10*ROW('Sanitation Data'!F118))="","",OFFSET('Sanitation Data'!$F$32,0,10*ROW('Sanitation Data'!F118)))</f>
        <v/>
      </c>
      <c r="CZ124" s="294" t="str">
        <f ca="true">+IF(OFFSET('Sanitation Data'!$G$28,0,10*ROW('Sanitation Data'!G118))="","",OFFSET('Sanitation Data'!$G$28,0,10*ROW('Sanitation Data'!G118)))</f>
        <v/>
      </c>
      <c r="DA124" s="294" t="str">
        <f ca="true">+IF(OFFSET('Sanitation Data'!$G$29,0,10*ROW('Sanitation Data'!G118))="","",OFFSET('Sanitation Data'!$G$29,0,10*ROW('Sanitation Data'!G118)))</f>
        <v/>
      </c>
      <c r="DB124" s="294" t="str">
        <f ca="true">+IF(OFFSET('Sanitation Data'!$G$30,0,10*ROW('Sanitation Data'!G118))="","",OFFSET('Sanitation Data'!$G$30,0,10*ROW('Sanitation Data'!G118)))</f>
        <v/>
      </c>
      <c r="DC124" s="294" t="str">
        <f ca="true">+IF(OFFSET('Sanitation Data'!$G$31,0,10*ROW('Sanitation Data'!G118))="","",OFFSET('Sanitation Data'!$G$31,0,10*ROW('Sanitation Data'!G118)))</f>
        <v/>
      </c>
      <c r="DD124" s="294" t="str">
        <f ca="true">+IF(OFFSET('Sanitation Data'!$G$32,0,10*ROW('Sanitation Data'!G118))="","",OFFSET('Sanitation Data'!$G$32,0,10*ROW('Sanitation Data'!G118)))</f>
        <v/>
      </c>
      <c r="DE124" s="294" t="str">
        <f ca="true">+IF(OFFSET('Sanitation Data'!$H$28,0,10*ROW('Sanitation Data'!H118))="","",OFFSET('Sanitation Data'!$H$28,0,10*ROW('Sanitation Data'!H118)))</f>
        <v/>
      </c>
      <c r="DF124" s="294" t="str">
        <f ca="true">+IF(OFFSET('Sanitation Data'!$H$29,0,10*ROW('Sanitation Data'!H118))="","",OFFSET('Sanitation Data'!$H$29,0,10*ROW('Sanitation Data'!H118)))</f>
        <v/>
      </c>
      <c r="DG124" s="294" t="str">
        <f ca="true">+IF(OFFSET('Sanitation Data'!$H$30,0,10*ROW('Sanitation Data'!H118))="","",OFFSET('Sanitation Data'!$H$30,0,10*ROW('Sanitation Data'!H118)))</f>
        <v/>
      </c>
      <c r="DH124" s="294" t="str">
        <f ca="true">+IF(OFFSET('Sanitation Data'!$H$31,0,10*ROW('Sanitation Data'!H118))="","",OFFSET('Sanitation Data'!$H$31,0,10*ROW('Sanitation Data'!H118)))</f>
        <v/>
      </c>
      <c r="DI124" s="294" t="str">
        <f ca="true">+IF(OFFSET('Sanitation Data'!$H$32,0,10*ROW('Sanitation Data'!H118))="","",OFFSET('Sanitation Data'!$H$32,0,10*ROW('Sanitation Data'!H118)))</f>
        <v/>
      </c>
      <c r="DJ124" s="294" t="str">
        <f ca="true">+IF(OFFSET('Sanitation Data'!$I$28,0,10*ROW('Sanitation Data'!I118))="","",OFFSET('Sanitation Data'!$I$28,0,10*ROW('Sanitation Data'!I118)))</f>
        <v/>
      </c>
      <c r="DK124" s="294" t="str">
        <f ca="true">+IF(OFFSET('Sanitation Data'!$I$29,0,10*ROW('Sanitation Data'!I118))="","",OFFSET('Sanitation Data'!$I$29,0,10*ROW('Sanitation Data'!I118)))</f>
        <v/>
      </c>
      <c r="DL124" s="294" t="str">
        <f ca="true">+IF(OFFSET('Sanitation Data'!$I$30,0,10*ROW('Sanitation Data'!I118))="","",OFFSET('Sanitation Data'!$I$30,0,10*ROW('Sanitation Data'!I118)))</f>
        <v/>
      </c>
      <c r="DM124" s="294" t="str">
        <f ca="true">+IF(OFFSET('Sanitation Data'!$I$31,0,10*ROW('Sanitation Data'!I118))="","",OFFSET('Sanitation Data'!$I$31,0,10*ROW('Sanitation Data'!I118)))</f>
        <v/>
      </c>
      <c r="DN124" s="294" t="str">
        <f ca="true">+IF(OFFSET('Sanitation Data'!$I$32,0,10*ROW('Sanitation Data'!I118))="","",OFFSET('Sanitation Data'!$I$32,0,10*ROW('Sanitation Data'!I118)))</f>
        <v/>
      </c>
      <c r="DO124" s="294" t="str">
        <f ca="true">+IF(OFFSET('Hygiene Data'!$D$11,0,10*ROW('Hygiene Data'!D118))="","",OFFSET('Hygiene Data'!$D$11,0,10*ROW('Hygiene Data'!D118)))</f>
        <v/>
      </c>
      <c r="DP124" s="294" t="str">
        <f ca="true">+IF(OFFSET('Hygiene Data'!$D$12,0,10*ROW('Hygiene Data'!D118))="","",OFFSET('Hygiene Data'!$D$12,0,10*ROW('Hygiene Data'!D118)))</f>
        <v/>
      </c>
      <c r="DQ124" s="294" t="str">
        <f ca="true">+IF(OFFSET('Hygiene Data'!$D$13,0,10*ROW('Hygiene Data'!D118))="","",OFFSET('Hygiene Data'!$D$13,0,10*ROW('Hygiene Data'!D118)))</f>
        <v/>
      </c>
      <c r="DR124" s="294" t="str">
        <f ca="true">+IF(OFFSET('Hygiene Data'!$E$11,0,10*ROW('Hygiene Data'!E118))="","",OFFSET('Hygiene Data'!$E$11,0,10*ROW('Hygiene Data'!E118)))</f>
        <v/>
      </c>
      <c r="DS124" s="294" t="str">
        <f ca="true">+IF(OFFSET('Hygiene Data'!$E$12,0,10*ROW('Hygiene Data'!E118))="","",OFFSET('Hygiene Data'!$E$12,0,10*ROW('Hygiene Data'!E118)))</f>
        <v/>
      </c>
      <c r="DT124" s="294" t="str">
        <f ca="true">+IF(OFFSET('Hygiene Data'!$E$13,0,10*ROW('Hygiene Data'!E118))="","",OFFSET('Hygiene Data'!$E$13,0,10*ROW('Hygiene Data'!E118)))</f>
        <v/>
      </c>
      <c r="DU124" s="294" t="str">
        <f ca="true">+IF(OFFSET('Hygiene Data'!$F$11,0,10*ROW('Hygiene Data'!F118))="","",OFFSET('Hygiene Data'!$F$11,0,10*ROW('Hygiene Data'!F118)))</f>
        <v/>
      </c>
      <c r="DV124" s="294" t="str">
        <f ca="true">+IF(OFFSET('Hygiene Data'!$F$12,0,10*ROW('Hygiene Data'!F118))="","",OFFSET('Hygiene Data'!$F$12,0,10*ROW('Hygiene Data'!F118)))</f>
        <v/>
      </c>
      <c r="DW124" s="294" t="str">
        <f ca="true">+IF(OFFSET('Hygiene Data'!$F$13,0,10*ROW('Hygiene Data'!F118))="","",OFFSET('Hygiene Data'!$F$13,0,10*ROW('Hygiene Data'!F118)))</f>
        <v/>
      </c>
      <c r="DX124" s="294" t="str">
        <f ca="true">+IF(OFFSET('Hygiene Data'!$G$11,0,10*ROW('Hygiene Data'!G118))="","",OFFSET('Hygiene Data'!$G$11,0,10*ROW('Hygiene Data'!G118)))</f>
        <v/>
      </c>
      <c r="DY124" s="294" t="str">
        <f ca="true">+IF(OFFSET('Hygiene Data'!$G$12,0,10*ROW('Hygiene Data'!G118))="","",OFFSET('Hygiene Data'!$G$12,0,10*ROW('Hygiene Data'!G118)))</f>
        <v/>
      </c>
      <c r="DZ124" s="294" t="str">
        <f ca="true">+IF(OFFSET('Hygiene Data'!$G$13,0,10*ROW('Hygiene Data'!G118))="","",OFFSET('Hygiene Data'!$G$13,0,10*ROW('Hygiene Data'!G118)))</f>
        <v/>
      </c>
      <c r="EA124" s="294" t="str">
        <f ca="true">+IF(OFFSET('Hygiene Data'!$H$11,0,10*ROW('Hygiene Data'!H118))="","",OFFSET('Hygiene Data'!$H$11,0,10*ROW('Hygiene Data'!H118)))</f>
        <v/>
      </c>
      <c r="EB124" s="294" t="str">
        <f ca="true">+IF(OFFSET('Hygiene Data'!$H$12,0,10*ROW('Hygiene Data'!H118))="","",OFFSET('Hygiene Data'!$H$12,0,10*ROW('Hygiene Data'!H118)))</f>
        <v/>
      </c>
      <c r="EC124" s="294" t="str">
        <f ca="true">+IF(OFFSET('Hygiene Data'!$H$13,0,10*ROW('Hygiene Data'!H118))="","",OFFSET('Hygiene Data'!$H$13,0,10*ROW('Hygiene Data'!H118)))</f>
        <v/>
      </c>
      <c r="ED124" s="294" t="str">
        <f ca="true">+IF(OFFSET('Hygiene Data'!$I$11,0,10*ROW('Hygiene Data'!I118))="","",OFFSET('Hygiene Data'!$I$11,0,10*ROW('Hygiene Data'!I118)))</f>
        <v/>
      </c>
      <c r="EE124" s="294" t="str">
        <f ca="true">+IF(OFFSET('Hygiene Data'!$I$12,0,10*ROW('Hygiene Data'!I118))="","",OFFSET('Hygiene Data'!$I$12,0,10*ROW('Hygiene Data'!I118)))</f>
        <v/>
      </c>
      <c r="EF124" s="294"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50" t="str">
        <f t="shared" ca="true" si="1"/>
        <v/>
      </c>
      <c r="D125" s="98"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8"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8"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8"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8"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8"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8"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8"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8"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8"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8"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8"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8"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8"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8"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8"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8"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8"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9"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9"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9"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9"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9"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9"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9"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9"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9"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9"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9"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9"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9"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9"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9"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9"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9"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9"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9"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9"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9"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9"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9"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9"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9"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9"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9"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9"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9"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9"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0"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0"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0"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0"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0"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0"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0"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0"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0"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0"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0"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0"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0"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0"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0"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0"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0"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0"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4"/>
      <c r="BS125" s="294" t="str">
        <f ca="true">+IF(OFFSET('Water Data'!$D$27,0,10*ROW('Water Data'!D119))="","",OFFSET('Water Data'!$D$27,0,10*ROW('Water Data'!D119)))</f>
        <v/>
      </c>
      <c r="BT125" s="294" t="str">
        <f ca="true">+IF(OFFSET('Water Data'!$D$28,0,10*ROW('Water Data'!D119))="","",OFFSET('Water Data'!$D$28,0,10*ROW('Water Data'!D119)))</f>
        <v/>
      </c>
      <c r="BU125" s="294" t="str">
        <f ca="true">+IF(OFFSET('Water Data'!$D$29,0,10*ROW('Water Data'!D119))="","",OFFSET('Water Data'!$D$29,0,10*ROW('Water Data'!D119)))</f>
        <v/>
      </c>
      <c r="BV125" s="294" t="str">
        <f ca="true">+IF(OFFSET('Water Data'!$E$27,0,10*ROW('Water Data'!E119))="","",OFFSET('Water Data'!$E$27,0,10*ROW('Water Data'!E119)))</f>
        <v/>
      </c>
      <c r="BW125" s="294" t="str">
        <f ca="true">+IF(OFFSET('Water Data'!$E$28,0,10*ROW('Water Data'!E119))="","",OFFSET('Water Data'!$E$28,0,10*ROW('Water Data'!E119)))</f>
        <v/>
      </c>
      <c r="BX125" s="294" t="str">
        <f ca="true">+IF(OFFSET('Water Data'!$E$29,0,10*ROW('Water Data'!E119))="","",OFFSET('Water Data'!$E$29,0,10*ROW('Water Data'!E119)))</f>
        <v/>
      </c>
      <c r="BY125" s="294" t="str">
        <f ca="true">+IF(OFFSET('Water Data'!$F$27,0,10*ROW('Water Data'!F119))="","",OFFSET('Water Data'!$F$27,0,10*ROW('Water Data'!F119)))</f>
        <v/>
      </c>
      <c r="BZ125" s="294" t="str">
        <f ca="true">+IF(OFFSET('Water Data'!$F$28,0,10*ROW('Water Data'!F119))="","",OFFSET('Water Data'!$F$28,0,10*ROW('Water Data'!F119)))</f>
        <v/>
      </c>
      <c r="CA125" s="294" t="str">
        <f ca="true">+IF(OFFSET('Water Data'!$F$29,0,10*ROW('Water Data'!F119))="","",OFFSET('Water Data'!$F$29,0,10*ROW('Water Data'!F119)))</f>
        <v/>
      </c>
      <c r="CB125" s="294" t="str">
        <f ca="true">+IF(OFFSET('Water Data'!$G$27,0,10*ROW('Water Data'!G119))="","",OFFSET('Water Data'!$G$27,0,10*ROW('Water Data'!G119)))</f>
        <v/>
      </c>
      <c r="CC125" s="294" t="str">
        <f ca="true">+IF(OFFSET('Water Data'!$G$28,0,10*ROW('Water Data'!G119))="","",OFFSET('Water Data'!$G$28,0,10*ROW('Water Data'!G119)))</f>
        <v/>
      </c>
      <c r="CD125" s="294" t="str">
        <f ca="true">+IF(OFFSET('Water Data'!$G$29,0,10*ROW('Water Data'!G119))="","",OFFSET('Water Data'!$G$29,0,10*ROW('Water Data'!G119)))</f>
        <v/>
      </c>
      <c r="CE125" s="294" t="str">
        <f ca="true">+IF(OFFSET('Water Data'!$H$27,0,10*ROW('Water Data'!H119))="","",OFFSET('Water Data'!$H$27,0,10*ROW('Water Data'!H119)))</f>
        <v/>
      </c>
      <c r="CF125" s="294" t="str">
        <f ca="true">+IF(OFFSET('Water Data'!$H$28,0,10*ROW('Water Data'!H119))="","",OFFSET('Water Data'!$H$28,0,10*ROW('Water Data'!H119)))</f>
        <v/>
      </c>
      <c r="CG125" s="294" t="str">
        <f ca="true">+IF(OFFSET('Water Data'!$H$29,0,10*ROW('Water Data'!H119))="","",OFFSET('Water Data'!$H$29,0,10*ROW('Water Data'!H119)))</f>
        <v/>
      </c>
      <c r="CH125" s="294" t="str">
        <f ca="true">+IF(OFFSET('Water Data'!$I$27,0,10*ROW('Water Data'!I119))="","",OFFSET('Water Data'!$I$27,0,10*ROW('Water Data'!I119)))</f>
        <v/>
      </c>
      <c r="CI125" s="294" t="str">
        <f ca="true">+IF(OFFSET('Water Data'!$I$28,0,10*ROW('Water Data'!I119))="","",OFFSET('Water Data'!$I$28,0,10*ROW('Water Data'!I119)))</f>
        <v/>
      </c>
      <c r="CJ125" s="294" t="str">
        <f ca="true">+IF(OFFSET('Water Data'!$I$29,0,10*ROW('Water Data'!I119))="","",OFFSET('Water Data'!$I$29,0,10*ROW('Water Data'!I119)))</f>
        <v/>
      </c>
      <c r="CK125" s="294" t="str">
        <f ca="true">+IF(OFFSET('Sanitation Data'!$D$28,0,10*ROW('Sanitation Data'!D119))="","",OFFSET('Sanitation Data'!$D$28,0,10*ROW('Sanitation Data'!D119)))</f>
        <v/>
      </c>
      <c r="CL125" s="294" t="str">
        <f ca="true">+IF(OFFSET('Sanitation Data'!$D$29,0,10*ROW('Sanitation Data'!D119))="","",OFFSET('Sanitation Data'!$D$29,0,10*ROW('Sanitation Data'!D119)))</f>
        <v/>
      </c>
      <c r="CM125" s="294" t="str">
        <f ca="true">+IF(OFFSET('Sanitation Data'!$D$30,0,10*ROW('Sanitation Data'!D119))="","",OFFSET('Sanitation Data'!$D$30,0,10*ROW('Sanitation Data'!D119)))</f>
        <v/>
      </c>
      <c r="CN125" s="294" t="str">
        <f ca="true">+IF(OFFSET('Sanitation Data'!$D$31,0,10*ROW('Sanitation Data'!D119))="","",OFFSET('Sanitation Data'!$D$31,0,10*ROW('Sanitation Data'!D119)))</f>
        <v/>
      </c>
      <c r="CO125" s="294" t="str">
        <f ca="true">+IF(OFFSET('Sanitation Data'!$D$32,0,10*ROW('Sanitation Data'!D119))="","",OFFSET('Sanitation Data'!$D$32,0,10*ROW('Sanitation Data'!D119)))</f>
        <v/>
      </c>
      <c r="CP125" s="294" t="str">
        <f ca="true">+IF(OFFSET('Sanitation Data'!$E$28,0,10*ROW('Sanitation Data'!E119))="","",OFFSET('Sanitation Data'!$E$28,0,10*ROW('Sanitation Data'!E119)))</f>
        <v/>
      </c>
      <c r="CQ125" s="294" t="str">
        <f ca="true">+IF(OFFSET('Sanitation Data'!$E$29,0,10*ROW('Sanitation Data'!E119))="","",OFFSET('Sanitation Data'!$E$29,0,10*ROW('Sanitation Data'!E119)))</f>
        <v/>
      </c>
      <c r="CR125" s="294" t="str">
        <f ca="true">+IF(OFFSET('Sanitation Data'!$E$30,0,10*ROW('Sanitation Data'!E119))="","",OFFSET('Sanitation Data'!$E$30,0,10*ROW('Sanitation Data'!E119)))</f>
        <v/>
      </c>
      <c r="CS125" s="294" t="str">
        <f ca="true">+IF(OFFSET('Sanitation Data'!$E$31,0,10*ROW('Sanitation Data'!E119))="","",OFFSET('Sanitation Data'!$E$31,0,10*ROW('Sanitation Data'!E119)))</f>
        <v/>
      </c>
      <c r="CT125" s="294" t="str">
        <f ca="true">+IF(OFFSET('Sanitation Data'!$E$32,0,10*ROW('Sanitation Data'!E119))="","",OFFSET('Sanitation Data'!$E$32,0,10*ROW('Sanitation Data'!E119)))</f>
        <v/>
      </c>
      <c r="CU125" s="294" t="str">
        <f ca="true">+IF(OFFSET('Sanitation Data'!$F$28,0,10*ROW('Sanitation Data'!F119))="","",OFFSET('Sanitation Data'!$F$28,0,10*ROW('Sanitation Data'!F119)))</f>
        <v/>
      </c>
      <c r="CV125" s="294" t="str">
        <f ca="true">+IF(OFFSET('Sanitation Data'!$F$29,0,10*ROW('Sanitation Data'!F119))="","",OFFSET('Sanitation Data'!$F$29,0,10*ROW('Sanitation Data'!F119)))</f>
        <v/>
      </c>
      <c r="CW125" s="294" t="str">
        <f ca="true">+IF(OFFSET('Sanitation Data'!$F$30,0,10*ROW('Sanitation Data'!F119))="","",OFFSET('Sanitation Data'!$F$30,0,10*ROW('Sanitation Data'!F119)))</f>
        <v/>
      </c>
      <c r="CX125" s="294" t="str">
        <f ca="true">+IF(OFFSET('Sanitation Data'!$F$31,0,10*ROW('Sanitation Data'!F119))="","",OFFSET('Sanitation Data'!$F$31,0,10*ROW('Sanitation Data'!F119)))</f>
        <v/>
      </c>
      <c r="CY125" s="294" t="str">
        <f ca="true">+IF(OFFSET('Sanitation Data'!$F$32,0,10*ROW('Sanitation Data'!F119))="","",OFFSET('Sanitation Data'!$F$32,0,10*ROW('Sanitation Data'!F119)))</f>
        <v/>
      </c>
      <c r="CZ125" s="294" t="str">
        <f ca="true">+IF(OFFSET('Sanitation Data'!$G$28,0,10*ROW('Sanitation Data'!G119))="","",OFFSET('Sanitation Data'!$G$28,0,10*ROW('Sanitation Data'!G119)))</f>
        <v/>
      </c>
      <c r="DA125" s="294" t="str">
        <f ca="true">+IF(OFFSET('Sanitation Data'!$G$29,0,10*ROW('Sanitation Data'!G119))="","",OFFSET('Sanitation Data'!$G$29,0,10*ROW('Sanitation Data'!G119)))</f>
        <v/>
      </c>
      <c r="DB125" s="294" t="str">
        <f ca="true">+IF(OFFSET('Sanitation Data'!$G$30,0,10*ROW('Sanitation Data'!G119))="","",OFFSET('Sanitation Data'!$G$30,0,10*ROW('Sanitation Data'!G119)))</f>
        <v/>
      </c>
      <c r="DC125" s="294" t="str">
        <f ca="true">+IF(OFFSET('Sanitation Data'!$G$31,0,10*ROW('Sanitation Data'!G119))="","",OFFSET('Sanitation Data'!$G$31,0,10*ROW('Sanitation Data'!G119)))</f>
        <v/>
      </c>
      <c r="DD125" s="294" t="str">
        <f ca="true">+IF(OFFSET('Sanitation Data'!$G$32,0,10*ROW('Sanitation Data'!G119))="","",OFFSET('Sanitation Data'!$G$32,0,10*ROW('Sanitation Data'!G119)))</f>
        <v/>
      </c>
      <c r="DE125" s="294" t="str">
        <f ca="true">+IF(OFFSET('Sanitation Data'!$H$28,0,10*ROW('Sanitation Data'!H119))="","",OFFSET('Sanitation Data'!$H$28,0,10*ROW('Sanitation Data'!H119)))</f>
        <v/>
      </c>
      <c r="DF125" s="294" t="str">
        <f ca="true">+IF(OFFSET('Sanitation Data'!$H$29,0,10*ROW('Sanitation Data'!H119))="","",OFFSET('Sanitation Data'!$H$29,0,10*ROW('Sanitation Data'!H119)))</f>
        <v/>
      </c>
      <c r="DG125" s="294" t="str">
        <f ca="true">+IF(OFFSET('Sanitation Data'!$H$30,0,10*ROW('Sanitation Data'!H119))="","",OFFSET('Sanitation Data'!$H$30,0,10*ROW('Sanitation Data'!H119)))</f>
        <v/>
      </c>
      <c r="DH125" s="294" t="str">
        <f ca="true">+IF(OFFSET('Sanitation Data'!$H$31,0,10*ROW('Sanitation Data'!H119))="","",OFFSET('Sanitation Data'!$H$31,0,10*ROW('Sanitation Data'!H119)))</f>
        <v/>
      </c>
      <c r="DI125" s="294" t="str">
        <f ca="true">+IF(OFFSET('Sanitation Data'!$H$32,0,10*ROW('Sanitation Data'!H119))="","",OFFSET('Sanitation Data'!$H$32,0,10*ROW('Sanitation Data'!H119)))</f>
        <v/>
      </c>
      <c r="DJ125" s="294" t="str">
        <f ca="true">+IF(OFFSET('Sanitation Data'!$I$28,0,10*ROW('Sanitation Data'!I119))="","",OFFSET('Sanitation Data'!$I$28,0,10*ROW('Sanitation Data'!I119)))</f>
        <v/>
      </c>
      <c r="DK125" s="294" t="str">
        <f ca="true">+IF(OFFSET('Sanitation Data'!$I$29,0,10*ROW('Sanitation Data'!I119))="","",OFFSET('Sanitation Data'!$I$29,0,10*ROW('Sanitation Data'!I119)))</f>
        <v/>
      </c>
      <c r="DL125" s="294" t="str">
        <f ca="true">+IF(OFFSET('Sanitation Data'!$I$30,0,10*ROW('Sanitation Data'!I119))="","",OFFSET('Sanitation Data'!$I$30,0,10*ROW('Sanitation Data'!I119)))</f>
        <v/>
      </c>
      <c r="DM125" s="294" t="str">
        <f ca="true">+IF(OFFSET('Sanitation Data'!$I$31,0,10*ROW('Sanitation Data'!I119))="","",OFFSET('Sanitation Data'!$I$31,0,10*ROW('Sanitation Data'!I119)))</f>
        <v/>
      </c>
      <c r="DN125" s="294" t="str">
        <f ca="true">+IF(OFFSET('Sanitation Data'!$I$32,0,10*ROW('Sanitation Data'!I119))="","",OFFSET('Sanitation Data'!$I$32,0,10*ROW('Sanitation Data'!I119)))</f>
        <v/>
      </c>
      <c r="DO125" s="294" t="str">
        <f ca="true">+IF(OFFSET('Hygiene Data'!$D$11,0,10*ROW('Hygiene Data'!D119))="","",OFFSET('Hygiene Data'!$D$11,0,10*ROW('Hygiene Data'!D119)))</f>
        <v/>
      </c>
      <c r="DP125" s="294" t="str">
        <f ca="true">+IF(OFFSET('Hygiene Data'!$D$12,0,10*ROW('Hygiene Data'!D119))="","",OFFSET('Hygiene Data'!$D$12,0,10*ROW('Hygiene Data'!D119)))</f>
        <v/>
      </c>
      <c r="DQ125" s="294" t="str">
        <f ca="true">+IF(OFFSET('Hygiene Data'!$D$13,0,10*ROW('Hygiene Data'!D119))="","",OFFSET('Hygiene Data'!$D$13,0,10*ROW('Hygiene Data'!D119)))</f>
        <v/>
      </c>
      <c r="DR125" s="294" t="str">
        <f ca="true">+IF(OFFSET('Hygiene Data'!$E$11,0,10*ROW('Hygiene Data'!E119))="","",OFFSET('Hygiene Data'!$E$11,0,10*ROW('Hygiene Data'!E119)))</f>
        <v/>
      </c>
      <c r="DS125" s="294" t="str">
        <f ca="true">+IF(OFFSET('Hygiene Data'!$E$12,0,10*ROW('Hygiene Data'!E119))="","",OFFSET('Hygiene Data'!$E$12,0,10*ROW('Hygiene Data'!E119)))</f>
        <v/>
      </c>
      <c r="DT125" s="294" t="str">
        <f ca="true">+IF(OFFSET('Hygiene Data'!$E$13,0,10*ROW('Hygiene Data'!E119))="","",OFFSET('Hygiene Data'!$E$13,0,10*ROW('Hygiene Data'!E119)))</f>
        <v/>
      </c>
      <c r="DU125" s="294" t="str">
        <f ca="true">+IF(OFFSET('Hygiene Data'!$F$11,0,10*ROW('Hygiene Data'!F119))="","",OFFSET('Hygiene Data'!$F$11,0,10*ROW('Hygiene Data'!F119)))</f>
        <v/>
      </c>
      <c r="DV125" s="294" t="str">
        <f ca="true">+IF(OFFSET('Hygiene Data'!$F$12,0,10*ROW('Hygiene Data'!F119))="","",OFFSET('Hygiene Data'!$F$12,0,10*ROW('Hygiene Data'!F119)))</f>
        <v/>
      </c>
      <c r="DW125" s="294" t="str">
        <f ca="true">+IF(OFFSET('Hygiene Data'!$F$13,0,10*ROW('Hygiene Data'!F119))="","",OFFSET('Hygiene Data'!$F$13,0,10*ROW('Hygiene Data'!F119)))</f>
        <v/>
      </c>
      <c r="DX125" s="294" t="str">
        <f ca="true">+IF(OFFSET('Hygiene Data'!$G$11,0,10*ROW('Hygiene Data'!G119))="","",OFFSET('Hygiene Data'!$G$11,0,10*ROW('Hygiene Data'!G119)))</f>
        <v/>
      </c>
      <c r="DY125" s="294" t="str">
        <f ca="true">+IF(OFFSET('Hygiene Data'!$G$12,0,10*ROW('Hygiene Data'!G119))="","",OFFSET('Hygiene Data'!$G$12,0,10*ROW('Hygiene Data'!G119)))</f>
        <v/>
      </c>
      <c r="DZ125" s="294" t="str">
        <f ca="true">+IF(OFFSET('Hygiene Data'!$G$13,0,10*ROW('Hygiene Data'!G119))="","",OFFSET('Hygiene Data'!$G$13,0,10*ROW('Hygiene Data'!G119)))</f>
        <v/>
      </c>
      <c r="EA125" s="294" t="str">
        <f ca="true">+IF(OFFSET('Hygiene Data'!$H$11,0,10*ROW('Hygiene Data'!H119))="","",OFFSET('Hygiene Data'!$H$11,0,10*ROW('Hygiene Data'!H119)))</f>
        <v/>
      </c>
      <c r="EB125" s="294" t="str">
        <f ca="true">+IF(OFFSET('Hygiene Data'!$H$12,0,10*ROW('Hygiene Data'!H119))="","",OFFSET('Hygiene Data'!$H$12,0,10*ROW('Hygiene Data'!H119)))</f>
        <v/>
      </c>
      <c r="EC125" s="294" t="str">
        <f ca="true">+IF(OFFSET('Hygiene Data'!$H$13,0,10*ROW('Hygiene Data'!H119))="","",OFFSET('Hygiene Data'!$H$13,0,10*ROW('Hygiene Data'!H119)))</f>
        <v/>
      </c>
      <c r="ED125" s="294" t="str">
        <f ca="true">+IF(OFFSET('Hygiene Data'!$I$11,0,10*ROW('Hygiene Data'!I119))="","",OFFSET('Hygiene Data'!$I$11,0,10*ROW('Hygiene Data'!I119)))</f>
        <v/>
      </c>
      <c r="EE125" s="294" t="str">
        <f ca="true">+IF(OFFSET('Hygiene Data'!$I$12,0,10*ROW('Hygiene Data'!I119))="","",OFFSET('Hygiene Data'!$I$12,0,10*ROW('Hygiene Data'!I119)))</f>
        <v/>
      </c>
      <c r="EF125" s="294"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50" t="str">
        <f t="shared" ca="true" si="1"/>
        <v/>
      </c>
      <c r="D126" s="98"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8"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8"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8"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8"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8"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8"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8"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8"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8"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8"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8"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8"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8"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8"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8"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8"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8"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9"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9"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9"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9"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9"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9"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9"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9"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9"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9"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9"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9"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9"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9"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9"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9"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9"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9"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9"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9"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9"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9"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9"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9"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9"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9"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9"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9"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9"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9"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0"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0"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0"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0"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0"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0"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0"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0"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0"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0"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0"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0"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0"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0"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0"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0"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0"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0"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4"/>
      <c r="BS126" s="294" t="str">
        <f ca="true">+IF(OFFSET('Water Data'!$D$27,0,10*ROW('Water Data'!D120))="","",OFFSET('Water Data'!$D$27,0,10*ROW('Water Data'!D120)))</f>
        <v/>
      </c>
      <c r="BT126" s="294" t="str">
        <f ca="true">+IF(OFFSET('Water Data'!$D$28,0,10*ROW('Water Data'!D120))="","",OFFSET('Water Data'!$D$28,0,10*ROW('Water Data'!D120)))</f>
        <v/>
      </c>
      <c r="BU126" s="294" t="str">
        <f ca="true">+IF(OFFSET('Water Data'!$D$29,0,10*ROW('Water Data'!D120))="","",OFFSET('Water Data'!$D$29,0,10*ROW('Water Data'!D120)))</f>
        <v/>
      </c>
      <c r="BV126" s="294" t="str">
        <f ca="true">+IF(OFFSET('Water Data'!$E$27,0,10*ROW('Water Data'!E120))="","",OFFSET('Water Data'!$E$27,0,10*ROW('Water Data'!E120)))</f>
        <v/>
      </c>
      <c r="BW126" s="294" t="str">
        <f ca="true">+IF(OFFSET('Water Data'!$E$28,0,10*ROW('Water Data'!E120))="","",OFFSET('Water Data'!$E$28,0,10*ROW('Water Data'!E120)))</f>
        <v/>
      </c>
      <c r="BX126" s="294" t="str">
        <f ca="true">+IF(OFFSET('Water Data'!$E$29,0,10*ROW('Water Data'!E120))="","",OFFSET('Water Data'!$E$29,0,10*ROW('Water Data'!E120)))</f>
        <v/>
      </c>
      <c r="BY126" s="294" t="str">
        <f ca="true">+IF(OFFSET('Water Data'!$F$27,0,10*ROW('Water Data'!F120))="","",OFFSET('Water Data'!$F$27,0,10*ROW('Water Data'!F120)))</f>
        <v/>
      </c>
      <c r="BZ126" s="294" t="str">
        <f ca="true">+IF(OFFSET('Water Data'!$F$28,0,10*ROW('Water Data'!F120))="","",OFFSET('Water Data'!$F$28,0,10*ROW('Water Data'!F120)))</f>
        <v/>
      </c>
      <c r="CA126" s="294" t="str">
        <f ca="true">+IF(OFFSET('Water Data'!$F$29,0,10*ROW('Water Data'!F120))="","",OFFSET('Water Data'!$F$29,0,10*ROW('Water Data'!F120)))</f>
        <v/>
      </c>
      <c r="CB126" s="294" t="str">
        <f ca="true">+IF(OFFSET('Water Data'!$G$27,0,10*ROW('Water Data'!G120))="","",OFFSET('Water Data'!$G$27,0,10*ROW('Water Data'!G120)))</f>
        <v/>
      </c>
      <c r="CC126" s="294" t="str">
        <f ca="true">+IF(OFFSET('Water Data'!$G$28,0,10*ROW('Water Data'!G120))="","",OFFSET('Water Data'!$G$28,0,10*ROW('Water Data'!G120)))</f>
        <v/>
      </c>
      <c r="CD126" s="294" t="str">
        <f ca="true">+IF(OFFSET('Water Data'!$G$29,0,10*ROW('Water Data'!G120))="","",OFFSET('Water Data'!$G$29,0,10*ROW('Water Data'!G120)))</f>
        <v/>
      </c>
      <c r="CE126" s="294" t="str">
        <f ca="true">+IF(OFFSET('Water Data'!$H$27,0,10*ROW('Water Data'!H120))="","",OFFSET('Water Data'!$H$27,0,10*ROW('Water Data'!H120)))</f>
        <v/>
      </c>
      <c r="CF126" s="294" t="str">
        <f ca="true">+IF(OFFSET('Water Data'!$H$28,0,10*ROW('Water Data'!H120))="","",OFFSET('Water Data'!$H$28,0,10*ROW('Water Data'!H120)))</f>
        <v/>
      </c>
      <c r="CG126" s="294" t="str">
        <f ca="true">+IF(OFFSET('Water Data'!$H$29,0,10*ROW('Water Data'!H120))="","",OFFSET('Water Data'!$H$29,0,10*ROW('Water Data'!H120)))</f>
        <v/>
      </c>
      <c r="CH126" s="294" t="str">
        <f ca="true">+IF(OFFSET('Water Data'!$I$27,0,10*ROW('Water Data'!I120))="","",OFFSET('Water Data'!$I$27,0,10*ROW('Water Data'!I120)))</f>
        <v/>
      </c>
      <c r="CI126" s="294" t="str">
        <f ca="true">+IF(OFFSET('Water Data'!$I$28,0,10*ROW('Water Data'!I120))="","",OFFSET('Water Data'!$I$28,0,10*ROW('Water Data'!I120)))</f>
        <v/>
      </c>
      <c r="CJ126" s="294" t="str">
        <f ca="true">+IF(OFFSET('Water Data'!$I$29,0,10*ROW('Water Data'!I120))="","",OFFSET('Water Data'!$I$29,0,10*ROW('Water Data'!I120)))</f>
        <v/>
      </c>
      <c r="CK126" s="294" t="str">
        <f ca="true">+IF(OFFSET('Sanitation Data'!$D$28,0,10*ROW('Sanitation Data'!D120))="","",OFFSET('Sanitation Data'!$D$28,0,10*ROW('Sanitation Data'!D120)))</f>
        <v/>
      </c>
      <c r="CL126" s="294" t="str">
        <f ca="true">+IF(OFFSET('Sanitation Data'!$D$29,0,10*ROW('Sanitation Data'!D120))="","",OFFSET('Sanitation Data'!$D$29,0,10*ROW('Sanitation Data'!D120)))</f>
        <v/>
      </c>
      <c r="CM126" s="294" t="str">
        <f ca="true">+IF(OFFSET('Sanitation Data'!$D$30,0,10*ROW('Sanitation Data'!D120))="","",OFFSET('Sanitation Data'!$D$30,0,10*ROW('Sanitation Data'!D120)))</f>
        <v/>
      </c>
      <c r="CN126" s="294" t="str">
        <f ca="true">+IF(OFFSET('Sanitation Data'!$D$31,0,10*ROW('Sanitation Data'!D120))="","",OFFSET('Sanitation Data'!$D$31,0,10*ROW('Sanitation Data'!D120)))</f>
        <v/>
      </c>
      <c r="CO126" s="294" t="str">
        <f ca="true">+IF(OFFSET('Sanitation Data'!$D$32,0,10*ROW('Sanitation Data'!D120))="","",OFFSET('Sanitation Data'!$D$32,0,10*ROW('Sanitation Data'!D120)))</f>
        <v/>
      </c>
      <c r="CP126" s="294" t="str">
        <f ca="true">+IF(OFFSET('Sanitation Data'!$E$28,0,10*ROW('Sanitation Data'!E120))="","",OFFSET('Sanitation Data'!$E$28,0,10*ROW('Sanitation Data'!E120)))</f>
        <v/>
      </c>
      <c r="CQ126" s="294" t="str">
        <f ca="true">+IF(OFFSET('Sanitation Data'!$E$29,0,10*ROW('Sanitation Data'!E120))="","",OFFSET('Sanitation Data'!$E$29,0,10*ROW('Sanitation Data'!E120)))</f>
        <v/>
      </c>
      <c r="CR126" s="294" t="str">
        <f ca="true">+IF(OFFSET('Sanitation Data'!$E$30,0,10*ROW('Sanitation Data'!E120))="","",OFFSET('Sanitation Data'!$E$30,0,10*ROW('Sanitation Data'!E120)))</f>
        <v/>
      </c>
      <c r="CS126" s="294" t="str">
        <f ca="true">+IF(OFFSET('Sanitation Data'!$E$31,0,10*ROW('Sanitation Data'!E120))="","",OFFSET('Sanitation Data'!$E$31,0,10*ROW('Sanitation Data'!E120)))</f>
        <v/>
      </c>
      <c r="CT126" s="294" t="str">
        <f ca="true">+IF(OFFSET('Sanitation Data'!$E$32,0,10*ROW('Sanitation Data'!E120))="","",OFFSET('Sanitation Data'!$E$32,0,10*ROW('Sanitation Data'!E120)))</f>
        <v/>
      </c>
      <c r="CU126" s="294" t="str">
        <f ca="true">+IF(OFFSET('Sanitation Data'!$F$28,0,10*ROW('Sanitation Data'!F120))="","",OFFSET('Sanitation Data'!$F$28,0,10*ROW('Sanitation Data'!F120)))</f>
        <v/>
      </c>
      <c r="CV126" s="294" t="str">
        <f ca="true">+IF(OFFSET('Sanitation Data'!$F$29,0,10*ROW('Sanitation Data'!F120))="","",OFFSET('Sanitation Data'!$F$29,0,10*ROW('Sanitation Data'!F120)))</f>
        <v/>
      </c>
      <c r="CW126" s="294" t="str">
        <f ca="true">+IF(OFFSET('Sanitation Data'!$F$30,0,10*ROW('Sanitation Data'!F120))="","",OFFSET('Sanitation Data'!$F$30,0,10*ROW('Sanitation Data'!F120)))</f>
        <v/>
      </c>
      <c r="CX126" s="294" t="str">
        <f ca="true">+IF(OFFSET('Sanitation Data'!$F$31,0,10*ROW('Sanitation Data'!F120))="","",OFFSET('Sanitation Data'!$F$31,0,10*ROW('Sanitation Data'!F120)))</f>
        <v/>
      </c>
      <c r="CY126" s="294" t="str">
        <f ca="true">+IF(OFFSET('Sanitation Data'!$F$32,0,10*ROW('Sanitation Data'!F120))="","",OFFSET('Sanitation Data'!$F$32,0,10*ROW('Sanitation Data'!F120)))</f>
        <v/>
      </c>
      <c r="CZ126" s="294" t="str">
        <f ca="true">+IF(OFFSET('Sanitation Data'!$G$28,0,10*ROW('Sanitation Data'!G120))="","",OFFSET('Sanitation Data'!$G$28,0,10*ROW('Sanitation Data'!G120)))</f>
        <v/>
      </c>
      <c r="DA126" s="294" t="str">
        <f ca="true">+IF(OFFSET('Sanitation Data'!$G$29,0,10*ROW('Sanitation Data'!G120))="","",OFFSET('Sanitation Data'!$G$29,0,10*ROW('Sanitation Data'!G120)))</f>
        <v/>
      </c>
      <c r="DB126" s="294" t="str">
        <f ca="true">+IF(OFFSET('Sanitation Data'!$G$30,0,10*ROW('Sanitation Data'!G120))="","",OFFSET('Sanitation Data'!$G$30,0,10*ROW('Sanitation Data'!G120)))</f>
        <v/>
      </c>
      <c r="DC126" s="294" t="str">
        <f ca="true">+IF(OFFSET('Sanitation Data'!$G$31,0,10*ROW('Sanitation Data'!G120))="","",OFFSET('Sanitation Data'!$G$31,0,10*ROW('Sanitation Data'!G120)))</f>
        <v/>
      </c>
      <c r="DD126" s="294" t="str">
        <f ca="true">+IF(OFFSET('Sanitation Data'!$G$32,0,10*ROW('Sanitation Data'!G120))="","",OFFSET('Sanitation Data'!$G$32,0,10*ROW('Sanitation Data'!G120)))</f>
        <v/>
      </c>
      <c r="DE126" s="294" t="str">
        <f ca="true">+IF(OFFSET('Sanitation Data'!$H$28,0,10*ROW('Sanitation Data'!H120))="","",OFFSET('Sanitation Data'!$H$28,0,10*ROW('Sanitation Data'!H120)))</f>
        <v/>
      </c>
      <c r="DF126" s="294" t="str">
        <f ca="true">+IF(OFFSET('Sanitation Data'!$H$29,0,10*ROW('Sanitation Data'!H120))="","",OFFSET('Sanitation Data'!$H$29,0,10*ROW('Sanitation Data'!H120)))</f>
        <v/>
      </c>
      <c r="DG126" s="294" t="str">
        <f ca="true">+IF(OFFSET('Sanitation Data'!$H$30,0,10*ROW('Sanitation Data'!H120))="","",OFFSET('Sanitation Data'!$H$30,0,10*ROW('Sanitation Data'!H120)))</f>
        <v/>
      </c>
      <c r="DH126" s="294" t="str">
        <f ca="true">+IF(OFFSET('Sanitation Data'!$H$31,0,10*ROW('Sanitation Data'!H120))="","",OFFSET('Sanitation Data'!$H$31,0,10*ROW('Sanitation Data'!H120)))</f>
        <v/>
      </c>
      <c r="DI126" s="294" t="str">
        <f ca="true">+IF(OFFSET('Sanitation Data'!$H$32,0,10*ROW('Sanitation Data'!H120))="","",OFFSET('Sanitation Data'!$H$32,0,10*ROW('Sanitation Data'!H120)))</f>
        <v/>
      </c>
      <c r="DJ126" s="294" t="str">
        <f ca="true">+IF(OFFSET('Sanitation Data'!$I$28,0,10*ROW('Sanitation Data'!I120))="","",OFFSET('Sanitation Data'!$I$28,0,10*ROW('Sanitation Data'!I120)))</f>
        <v/>
      </c>
      <c r="DK126" s="294" t="str">
        <f ca="true">+IF(OFFSET('Sanitation Data'!$I$29,0,10*ROW('Sanitation Data'!I120))="","",OFFSET('Sanitation Data'!$I$29,0,10*ROW('Sanitation Data'!I120)))</f>
        <v/>
      </c>
      <c r="DL126" s="294" t="str">
        <f ca="true">+IF(OFFSET('Sanitation Data'!$I$30,0,10*ROW('Sanitation Data'!I120))="","",OFFSET('Sanitation Data'!$I$30,0,10*ROW('Sanitation Data'!I120)))</f>
        <v/>
      </c>
      <c r="DM126" s="294" t="str">
        <f ca="true">+IF(OFFSET('Sanitation Data'!$I$31,0,10*ROW('Sanitation Data'!I120))="","",OFFSET('Sanitation Data'!$I$31,0,10*ROW('Sanitation Data'!I120)))</f>
        <v/>
      </c>
      <c r="DN126" s="294" t="str">
        <f ca="true">+IF(OFFSET('Sanitation Data'!$I$32,0,10*ROW('Sanitation Data'!I120))="","",OFFSET('Sanitation Data'!$I$32,0,10*ROW('Sanitation Data'!I120)))</f>
        <v/>
      </c>
      <c r="DO126" s="294" t="str">
        <f ca="true">+IF(OFFSET('Hygiene Data'!$D$11,0,10*ROW('Hygiene Data'!D120))="","",OFFSET('Hygiene Data'!$D$11,0,10*ROW('Hygiene Data'!D120)))</f>
        <v/>
      </c>
      <c r="DP126" s="294" t="str">
        <f ca="true">+IF(OFFSET('Hygiene Data'!$D$12,0,10*ROW('Hygiene Data'!D120))="","",OFFSET('Hygiene Data'!$D$12,0,10*ROW('Hygiene Data'!D120)))</f>
        <v/>
      </c>
      <c r="DQ126" s="294" t="str">
        <f ca="true">+IF(OFFSET('Hygiene Data'!$D$13,0,10*ROW('Hygiene Data'!D120))="","",OFFSET('Hygiene Data'!$D$13,0,10*ROW('Hygiene Data'!D120)))</f>
        <v/>
      </c>
      <c r="DR126" s="294" t="str">
        <f ca="true">+IF(OFFSET('Hygiene Data'!$E$11,0,10*ROW('Hygiene Data'!E120))="","",OFFSET('Hygiene Data'!$E$11,0,10*ROW('Hygiene Data'!E120)))</f>
        <v/>
      </c>
      <c r="DS126" s="294" t="str">
        <f ca="true">+IF(OFFSET('Hygiene Data'!$E$12,0,10*ROW('Hygiene Data'!E120))="","",OFFSET('Hygiene Data'!$E$12,0,10*ROW('Hygiene Data'!E120)))</f>
        <v/>
      </c>
      <c r="DT126" s="294" t="str">
        <f ca="true">+IF(OFFSET('Hygiene Data'!$E$13,0,10*ROW('Hygiene Data'!E120))="","",OFFSET('Hygiene Data'!$E$13,0,10*ROW('Hygiene Data'!E120)))</f>
        <v/>
      </c>
      <c r="DU126" s="294" t="str">
        <f ca="true">+IF(OFFSET('Hygiene Data'!$F$11,0,10*ROW('Hygiene Data'!F120))="","",OFFSET('Hygiene Data'!$F$11,0,10*ROW('Hygiene Data'!F120)))</f>
        <v/>
      </c>
      <c r="DV126" s="294" t="str">
        <f ca="true">+IF(OFFSET('Hygiene Data'!$F$12,0,10*ROW('Hygiene Data'!F120))="","",OFFSET('Hygiene Data'!$F$12,0,10*ROW('Hygiene Data'!F120)))</f>
        <v/>
      </c>
      <c r="DW126" s="294" t="str">
        <f ca="true">+IF(OFFSET('Hygiene Data'!$F$13,0,10*ROW('Hygiene Data'!F120))="","",OFFSET('Hygiene Data'!$F$13,0,10*ROW('Hygiene Data'!F120)))</f>
        <v/>
      </c>
      <c r="DX126" s="294" t="str">
        <f ca="true">+IF(OFFSET('Hygiene Data'!$G$11,0,10*ROW('Hygiene Data'!G120))="","",OFFSET('Hygiene Data'!$G$11,0,10*ROW('Hygiene Data'!G120)))</f>
        <v/>
      </c>
      <c r="DY126" s="294" t="str">
        <f ca="true">+IF(OFFSET('Hygiene Data'!$G$12,0,10*ROW('Hygiene Data'!G120))="","",OFFSET('Hygiene Data'!$G$12,0,10*ROW('Hygiene Data'!G120)))</f>
        <v/>
      </c>
      <c r="DZ126" s="294" t="str">
        <f ca="true">+IF(OFFSET('Hygiene Data'!$G$13,0,10*ROW('Hygiene Data'!G120))="","",OFFSET('Hygiene Data'!$G$13,0,10*ROW('Hygiene Data'!G120)))</f>
        <v/>
      </c>
      <c r="EA126" s="294" t="str">
        <f ca="true">+IF(OFFSET('Hygiene Data'!$H$11,0,10*ROW('Hygiene Data'!H120))="","",OFFSET('Hygiene Data'!$H$11,0,10*ROW('Hygiene Data'!H120)))</f>
        <v/>
      </c>
      <c r="EB126" s="294" t="str">
        <f ca="true">+IF(OFFSET('Hygiene Data'!$H$12,0,10*ROW('Hygiene Data'!H120))="","",OFFSET('Hygiene Data'!$H$12,0,10*ROW('Hygiene Data'!H120)))</f>
        <v/>
      </c>
      <c r="EC126" s="294" t="str">
        <f ca="true">+IF(OFFSET('Hygiene Data'!$H$13,0,10*ROW('Hygiene Data'!H120))="","",OFFSET('Hygiene Data'!$H$13,0,10*ROW('Hygiene Data'!H120)))</f>
        <v/>
      </c>
      <c r="ED126" s="294" t="str">
        <f ca="true">+IF(OFFSET('Hygiene Data'!$I$11,0,10*ROW('Hygiene Data'!I120))="","",OFFSET('Hygiene Data'!$I$11,0,10*ROW('Hygiene Data'!I120)))</f>
        <v/>
      </c>
      <c r="EE126" s="294" t="str">
        <f ca="true">+IF(OFFSET('Hygiene Data'!$I$12,0,10*ROW('Hygiene Data'!I120))="","",OFFSET('Hygiene Data'!$I$12,0,10*ROW('Hygiene Data'!I120)))</f>
        <v/>
      </c>
      <c r="EF126" s="294"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50" t="str">
        <f t="shared" ca="true" si="1"/>
        <v/>
      </c>
      <c r="D127" s="98"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8"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8"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8"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8"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8"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8"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8"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8"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8"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8"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8"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8"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8"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8"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8"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8"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8"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9"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9"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9"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9"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9"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9"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9"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9"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9"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9"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9"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9"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9"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9"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9"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9"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9"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9"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9"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9"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9"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9"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9"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9"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9"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9"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9"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9"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9"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9"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0"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0"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0"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0"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0"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0"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0"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0"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0"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0"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0"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0"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0"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0"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0"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0"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0"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0"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4"/>
      <c r="BS127" s="294" t="str">
        <f ca="true">+IF(OFFSET('Water Data'!$D$27,0,10*ROW('Water Data'!D121))="","",OFFSET('Water Data'!$D$27,0,10*ROW('Water Data'!D121)))</f>
        <v/>
      </c>
      <c r="BT127" s="294" t="str">
        <f ca="true">+IF(OFFSET('Water Data'!$D$28,0,10*ROW('Water Data'!D121))="","",OFFSET('Water Data'!$D$28,0,10*ROW('Water Data'!D121)))</f>
        <v/>
      </c>
      <c r="BU127" s="294" t="str">
        <f ca="true">+IF(OFFSET('Water Data'!$D$29,0,10*ROW('Water Data'!D121))="","",OFFSET('Water Data'!$D$29,0,10*ROW('Water Data'!D121)))</f>
        <v/>
      </c>
      <c r="BV127" s="294" t="str">
        <f ca="true">+IF(OFFSET('Water Data'!$E$27,0,10*ROW('Water Data'!E121))="","",OFFSET('Water Data'!$E$27,0,10*ROW('Water Data'!E121)))</f>
        <v/>
      </c>
      <c r="BW127" s="294" t="str">
        <f ca="true">+IF(OFFSET('Water Data'!$E$28,0,10*ROW('Water Data'!E121))="","",OFFSET('Water Data'!$E$28,0,10*ROW('Water Data'!E121)))</f>
        <v/>
      </c>
      <c r="BX127" s="294" t="str">
        <f ca="true">+IF(OFFSET('Water Data'!$E$29,0,10*ROW('Water Data'!E121))="","",OFFSET('Water Data'!$E$29,0,10*ROW('Water Data'!E121)))</f>
        <v/>
      </c>
      <c r="BY127" s="294" t="str">
        <f ca="true">+IF(OFFSET('Water Data'!$F$27,0,10*ROW('Water Data'!F121))="","",OFFSET('Water Data'!$F$27,0,10*ROW('Water Data'!F121)))</f>
        <v/>
      </c>
      <c r="BZ127" s="294" t="str">
        <f ca="true">+IF(OFFSET('Water Data'!$F$28,0,10*ROW('Water Data'!F121))="","",OFFSET('Water Data'!$F$28,0,10*ROW('Water Data'!F121)))</f>
        <v/>
      </c>
      <c r="CA127" s="294" t="str">
        <f ca="true">+IF(OFFSET('Water Data'!$F$29,0,10*ROW('Water Data'!F121))="","",OFFSET('Water Data'!$F$29,0,10*ROW('Water Data'!F121)))</f>
        <v/>
      </c>
      <c r="CB127" s="294" t="str">
        <f ca="true">+IF(OFFSET('Water Data'!$G$27,0,10*ROW('Water Data'!G121))="","",OFFSET('Water Data'!$G$27,0,10*ROW('Water Data'!G121)))</f>
        <v/>
      </c>
      <c r="CC127" s="294" t="str">
        <f ca="true">+IF(OFFSET('Water Data'!$G$28,0,10*ROW('Water Data'!G121))="","",OFFSET('Water Data'!$G$28,0,10*ROW('Water Data'!G121)))</f>
        <v/>
      </c>
      <c r="CD127" s="294" t="str">
        <f ca="true">+IF(OFFSET('Water Data'!$G$29,0,10*ROW('Water Data'!G121))="","",OFFSET('Water Data'!$G$29,0,10*ROW('Water Data'!G121)))</f>
        <v/>
      </c>
      <c r="CE127" s="294" t="str">
        <f ca="true">+IF(OFFSET('Water Data'!$H$27,0,10*ROW('Water Data'!H121))="","",OFFSET('Water Data'!$H$27,0,10*ROW('Water Data'!H121)))</f>
        <v/>
      </c>
      <c r="CF127" s="294" t="str">
        <f ca="true">+IF(OFFSET('Water Data'!$H$28,0,10*ROW('Water Data'!H121))="","",OFFSET('Water Data'!$H$28,0,10*ROW('Water Data'!H121)))</f>
        <v/>
      </c>
      <c r="CG127" s="294" t="str">
        <f ca="true">+IF(OFFSET('Water Data'!$H$29,0,10*ROW('Water Data'!H121))="","",OFFSET('Water Data'!$H$29,0,10*ROW('Water Data'!H121)))</f>
        <v/>
      </c>
      <c r="CH127" s="294" t="str">
        <f ca="true">+IF(OFFSET('Water Data'!$I$27,0,10*ROW('Water Data'!I121))="","",OFFSET('Water Data'!$I$27,0,10*ROW('Water Data'!I121)))</f>
        <v/>
      </c>
      <c r="CI127" s="294" t="str">
        <f ca="true">+IF(OFFSET('Water Data'!$I$28,0,10*ROW('Water Data'!I121))="","",OFFSET('Water Data'!$I$28,0,10*ROW('Water Data'!I121)))</f>
        <v/>
      </c>
      <c r="CJ127" s="294" t="str">
        <f ca="true">+IF(OFFSET('Water Data'!$I$29,0,10*ROW('Water Data'!I121))="","",OFFSET('Water Data'!$I$29,0,10*ROW('Water Data'!I121)))</f>
        <v/>
      </c>
      <c r="CK127" s="294" t="str">
        <f ca="true">+IF(OFFSET('Sanitation Data'!$D$28,0,10*ROW('Sanitation Data'!D121))="","",OFFSET('Sanitation Data'!$D$28,0,10*ROW('Sanitation Data'!D121)))</f>
        <v/>
      </c>
      <c r="CL127" s="294" t="str">
        <f ca="true">+IF(OFFSET('Sanitation Data'!$D$29,0,10*ROW('Sanitation Data'!D121))="","",OFFSET('Sanitation Data'!$D$29,0,10*ROW('Sanitation Data'!D121)))</f>
        <v/>
      </c>
      <c r="CM127" s="294" t="str">
        <f ca="true">+IF(OFFSET('Sanitation Data'!$D$30,0,10*ROW('Sanitation Data'!D121))="","",OFFSET('Sanitation Data'!$D$30,0,10*ROW('Sanitation Data'!D121)))</f>
        <v/>
      </c>
      <c r="CN127" s="294" t="str">
        <f ca="true">+IF(OFFSET('Sanitation Data'!$D$31,0,10*ROW('Sanitation Data'!D121))="","",OFFSET('Sanitation Data'!$D$31,0,10*ROW('Sanitation Data'!D121)))</f>
        <v/>
      </c>
      <c r="CO127" s="294" t="str">
        <f ca="true">+IF(OFFSET('Sanitation Data'!$D$32,0,10*ROW('Sanitation Data'!D121))="","",OFFSET('Sanitation Data'!$D$32,0,10*ROW('Sanitation Data'!D121)))</f>
        <v/>
      </c>
      <c r="CP127" s="294" t="str">
        <f ca="true">+IF(OFFSET('Sanitation Data'!$E$28,0,10*ROW('Sanitation Data'!E121))="","",OFFSET('Sanitation Data'!$E$28,0,10*ROW('Sanitation Data'!E121)))</f>
        <v/>
      </c>
      <c r="CQ127" s="294" t="str">
        <f ca="true">+IF(OFFSET('Sanitation Data'!$E$29,0,10*ROW('Sanitation Data'!E121))="","",OFFSET('Sanitation Data'!$E$29,0,10*ROW('Sanitation Data'!E121)))</f>
        <v/>
      </c>
      <c r="CR127" s="294" t="str">
        <f ca="true">+IF(OFFSET('Sanitation Data'!$E$30,0,10*ROW('Sanitation Data'!E121))="","",OFFSET('Sanitation Data'!$E$30,0,10*ROW('Sanitation Data'!E121)))</f>
        <v/>
      </c>
      <c r="CS127" s="294" t="str">
        <f ca="true">+IF(OFFSET('Sanitation Data'!$E$31,0,10*ROW('Sanitation Data'!E121))="","",OFFSET('Sanitation Data'!$E$31,0,10*ROW('Sanitation Data'!E121)))</f>
        <v/>
      </c>
      <c r="CT127" s="294" t="str">
        <f ca="true">+IF(OFFSET('Sanitation Data'!$E$32,0,10*ROW('Sanitation Data'!E121))="","",OFFSET('Sanitation Data'!$E$32,0,10*ROW('Sanitation Data'!E121)))</f>
        <v/>
      </c>
      <c r="CU127" s="294" t="str">
        <f ca="true">+IF(OFFSET('Sanitation Data'!$F$28,0,10*ROW('Sanitation Data'!F121))="","",OFFSET('Sanitation Data'!$F$28,0,10*ROW('Sanitation Data'!F121)))</f>
        <v/>
      </c>
      <c r="CV127" s="294" t="str">
        <f ca="true">+IF(OFFSET('Sanitation Data'!$F$29,0,10*ROW('Sanitation Data'!F121))="","",OFFSET('Sanitation Data'!$F$29,0,10*ROW('Sanitation Data'!F121)))</f>
        <v/>
      </c>
      <c r="CW127" s="294" t="str">
        <f ca="true">+IF(OFFSET('Sanitation Data'!$F$30,0,10*ROW('Sanitation Data'!F121))="","",OFFSET('Sanitation Data'!$F$30,0,10*ROW('Sanitation Data'!F121)))</f>
        <v/>
      </c>
      <c r="CX127" s="294" t="str">
        <f ca="true">+IF(OFFSET('Sanitation Data'!$F$31,0,10*ROW('Sanitation Data'!F121))="","",OFFSET('Sanitation Data'!$F$31,0,10*ROW('Sanitation Data'!F121)))</f>
        <v/>
      </c>
      <c r="CY127" s="294" t="str">
        <f ca="true">+IF(OFFSET('Sanitation Data'!$F$32,0,10*ROW('Sanitation Data'!F121))="","",OFFSET('Sanitation Data'!$F$32,0,10*ROW('Sanitation Data'!F121)))</f>
        <v/>
      </c>
      <c r="CZ127" s="294" t="str">
        <f ca="true">+IF(OFFSET('Sanitation Data'!$G$28,0,10*ROW('Sanitation Data'!G121))="","",OFFSET('Sanitation Data'!$G$28,0,10*ROW('Sanitation Data'!G121)))</f>
        <v/>
      </c>
      <c r="DA127" s="294" t="str">
        <f ca="true">+IF(OFFSET('Sanitation Data'!$G$29,0,10*ROW('Sanitation Data'!G121))="","",OFFSET('Sanitation Data'!$G$29,0,10*ROW('Sanitation Data'!G121)))</f>
        <v/>
      </c>
      <c r="DB127" s="294" t="str">
        <f ca="true">+IF(OFFSET('Sanitation Data'!$G$30,0,10*ROW('Sanitation Data'!G121))="","",OFFSET('Sanitation Data'!$G$30,0,10*ROW('Sanitation Data'!G121)))</f>
        <v/>
      </c>
      <c r="DC127" s="294" t="str">
        <f ca="true">+IF(OFFSET('Sanitation Data'!$G$31,0,10*ROW('Sanitation Data'!G121))="","",OFFSET('Sanitation Data'!$G$31,0,10*ROW('Sanitation Data'!G121)))</f>
        <v/>
      </c>
      <c r="DD127" s="294" t="str">
        <f ca="true">+IF(OFFSET('Sanitation Data'!$G$32,0,10*ROW('Sanitation Data'!G121))="","",OFFSET('Sanitation Data'!$G$32,0,10*ROW('Sanitation Data'!G121)))</f>
        <v/>
      </c>
      <c r="DE127" s="294" t="str">
        <f ca="true">+IF(OFFSET('Sanitation Data'!$H$28,0,10*ROW('Sanitation Data'!H121))="","",OFFSET('Sanitation Data'!$H$28,0,10*ROW('Sanitation Data'!H121)))</f>
        <v/>
      </c>
      <c r="DF127" s="294" t="str">
        <f ca="true">+IF(OFFSET('Sanitation Data'!$H$29,0,10*ROW('Sanitation Data'!H121))="","",OFFSET('Sanitation Data'!$H$29,0,10*ROW('Sanitation Data'!H121)))</f>
        <v/>
      </c>
      <c r="DG127" s="294" t="str">
        <f ca="true">+IF(OFFSET('Sanitation Data'!$H$30,0,10*ROW('Sanitation Data'!H121))="","",OFFSET('Sanitation Data'!$H$30,0,10*ROW('Sanitation Data'!H121)))</f>
        <v/>
      </c>
      <c r="DH127" s="294" t="str">
        <f ca="true">+IF(OFFSET('Sanitation Data'!$H$31,0,10*ROW('Sanitation Data'!H121))="","",OFFSET('Sanitation Data'!$H$31,0,10*ROW('Sanitation Data'!H121)))</f>
        <v/>
      </c>
      <c r="DI127" s="294" t="str">
        <f ca="true">+IF(OFFSET('Sanitation Data'!$H$32,0,10*ROW('Sanitation Data'!H121))="","",OFFSET('Sanitation Data'!$H$32,0,10*ROW('Sanitation Data'!H121)))</f>
        <v/>
      </c>
      <c r="DJ127" s="294" t="str">
        <f ca="true">+IF(OFFSET('Sanitation Data'!$I$28,0,10*ROW('Sanitation Data'!I121))="","",OFFSET('Sanitation Data'!$I$28,0,10*ROW('Sanitation Data'!I121)))</f>
        <v/>
      </c>
      <c r="DK127" s="294" t="str">
        <f ca="true">+IF(OFFSET('Sanitation Data'!$I$29,0,10*ROW('Sanitation Data'!I121))="","",OFFSET('Sanitation Data'!$I$29,0,10*ROW('Sanitation Data'!I121)))</f>
        <v/>
      </c>
      <c r="DL127" s="294" t="str">
        <f ca="true">+IF(OFFSET('Sanitation Data'!$I$30,0,10*ROW('Sanitation Data'!I121))="","",OFFSET('Sanitation Data'!$I$30,0,10*ROW('Sanitation Data'!I121)))</f>
        <v/>
      </c>
      <c r="DM127" s="294" t="str">
        <f ca="true">+IF(OFFSET('Sanitation Data'!$I$31,0,10*ROW('Sanitation Data'!I121))="","",OFFSET('Sanitation Data'!$I$31,0,10*ROW('Sanitation Data'!I121)))</f>
        <v/>
      </c>
      <c r="DN127" s="294" t="str">
        <f ca="true">+IF(OFFSET('Sanitation Data'!$I$32,0,10*ROW('Sanitation Data'!I121))="","",OFFSET('Sanitation Data'!$I$32,0,10*ROW('Sanitation Data'!I121)))</f>
        <v/>
      </c>
      <c r="DO127" s="294" t="str">
        <f ca="true">+IF(OFFSET('Hygiene Data'!$D$11,0,10*ROW('Hygiene Data'!D121))="","",OFFSET('Hygiene Data'!$D$11,0,10*ROW('Hygiene Data'!D121)))</f>
        <v/>
      </c>
      <c r="DP127" s="294" t="str">
        <f ca="true">+IF(OFFSET('Hygiene Data'!$D$12,0,10*ROW('Hygiene Data'!D121))="","",OFFSET('Hygiene Data'!$D$12,0,10*ROW('Hygiene Data'!D121)))</f>
        <v/>
      </c>
      <c r="DQ127" s="294" t="str">
        <f ca="true">+IF(OFFSET('Hygiene Data'!$D$13,0,10*ROW('Hygiene Data'!D121))="","",OFFSET('Hygiene Data'!$D$13,0,10*ROW('Hygiene Data'!D121)))</f>
        <v/>
      </c>
      <c r="DR127" s="294" t="str">
        <f ca="true">+IF(OFFSET('Hygiene Data'!$E$11,0,10*ROW('Hygiene Data'!E121))="","",OFFSET('Hygiene Data'!$E$11,0,10*ROW('Hygiene Data'!E121)))</f>
        <v/>
      </c>
      <c r="DS127" s="294" t="str">
        <f ca="true">+IF(OFFSET('Hygiene Data'!$E$12,0,10*ROW('Hygiene Data'!E121))="","",OFFSET('Hygiene Data'!$E$12,0,10*ROW('Hygiene Data'!E121)))</f>
        <v/>
      </c>
      <c r="DT127" s="294" t="str">
        <f ca="true">+IF(OFFSET('Hygiene Data'!$E$13,0,10*ROW('Hygiene Data'!E121))="","",OFFSET('Hygiene Data'!$E$13,0,10*ROW('Hygiene Data'!E121)))</f>
        <v/>
      </c>
      <c r="DU127" s="294" t="str">
        <f ca="true">+IF(OFFSET('Hygiene Data'!$F$11,0,10*ROW('Hygiene Data'!F121))="","",OFFSET('Hygiene Data'!$F$11,0,10*ROW('Hygiene Data'!F121)))</f>
        <v/>
      </c>
      <c r="DV127" s="294" t="str">
        <f ca="true">+IF(OFFSET('Hygiene Data'!$F$12,0,10*ROW('Hygiene Data'!F121))="","",OFFSET('Hygiene Data'!$F$12,0,10*ROW('Hygiene Data'!F121)))</f>
        <v/>
      </c>
      <c r="DW127" s="294" t="str">
        <f ca="true">+IF(OFFSET('Hygiene Data'!$F$13,0,10*ROW('Hygiene Data'!F121))="","",OFFSET('Hygiene Data'!$F$13,0,10*ROW('Hygiene Data'!F121)))</f>
        <v/>
      </c>
      <c r="DX127" s="294" t="str">
        <f ca="true">+IF(OFFSET('Hygiene Data'!$G$11,0,10*ROW('Hygiene Data'!G121))="","",OFFSET('Hygiene Data'!$G$11,0,10*ROW('Hygiene Data'!G121)))</f>
        <v/>
      </c>
      <c r="DY127" s="294" t="str">
        <f ca="true">+IF(OFFSET('Hygiene Data'!$G$12,0,10*ROW('Hygiene Data'!G121))="","",OFFSET('Hygiene Data'!$G$12,0,10*ROW('Hygiene Data'!G121)))</f>
        <v/>
      </c>
      <c r="DZ127" s="294" t="str">
        <f ca="true">+IF(OFFSET('Hygiene Data'!$G$13,0,10*ROW('Hygiene Data'!G121))="","",OFFSET('Hygiene Data'!$G$13,0,10*ROW('Hygiene Data'!G121)))</f>
        <v/>
      </c>
      <c r="EA127" s="294" t="str">
        <f ca="true">+IF(OFFSET('Hygiene Data'!$H$11,0,10*ROW('Hygiene Data'!H121))="","",OFFSET('Hygiene Data'!$H$11,0,10*ROW('Hygiene Data'!H121)))</f>
        <v/>
      </c>
      <c r="EB127" s="294" t="str">
        <f ca="true">+IF(OFFSET('Hygiene Data'!$H$12,0,10*ROW('Hygiene Data'!H121))="","",OFFSET('Hygiene Data'!$H$12,0,10*ROW('Hygiene Data'!H121)))</f>
        <v/>
      </c>
      <c r="EC127" s="294" t="str">
        <f ca="true">+IF(OFFSET('Hygiene Data'!$H$13,0,10*ROW('Hygiene Data'!H121))="","",OFFSET('Hygiene Data'!$H$13,0,10*ROW('Hygiene Data'!H121)))</f>
        <v/>
      </c>
      <c r="ED127" s="294" t="str">
        <f ca="true">+IF(OFFSET('Hygiene Data'!$I$11,0,10*ROW('Hygiene Data'!I121))="","",OFFSET('Hygiene Data'!$I$11,0,10*ROW('Hygiene Data'!I121)))</f>
        <v/>
      </c>
      <c r="EE127" s="294" t="str">
        <f ca="true">+IF(OFFSET('Hygiene Data'!$I$12,0,10*ROW('Hygiene Data'!I121))="","",OFFSET('Hygiene Data'!$I$12,0,10*ROW('Hygiene Data'!I121)))</f>
        <v/>
      </c>
      <c r="EF127" s="294"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50" t="str">
        <f t="shared" ca="true" si="1"/>
        <v/>
      </c>
      <c r="D128" s="98"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8"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8"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8"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8"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8"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8"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8"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8"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8"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8"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8"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8"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8"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8"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8"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8"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8"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9"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9"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9"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9"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9"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9"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9"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9"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9"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9"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9"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9"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9"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9"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9"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9"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9"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9"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9"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9"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9"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9"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9"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9"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9"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9"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9"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9"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9"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9"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0"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0"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0"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0"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0"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0"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0"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0"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0"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0"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0"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0"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0"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0"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0"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0"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0"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0"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4"/>
      <c r="BS128" s="294" t="str">
        <f ca="true">+IF(OFFSET('Water Data'!$D$27,0,10*ROW('Water Data'!D122))="","",OFFSET('Water Data'!$D$27,0,10*ROW('Water Data'!D122)))</f>
        <v/>
      </c>
      <c r="BT128" s="294" t="str">
        <f ca="true">+IF(OFFSET('Water Data'!$D$28,0,10*ROW('Water Data'!D122))="","",OFFSET('Water Data'!$D$28,0,10*ROW('Water Data'!D122)))</f>
        <v/>
      </c>
      <c r="BU128" s="294" t="str">
        <f ca="true">+IF(OFFSET('Water Data'!$D$29,0,10*ROW('Water Data'!D122))="","",OFFSET('Water Data'!$D$29,0,10*ROW('Water Data'!D122)))</f>
        <v/>
      </c>
      <c r="BV128" s="294" t="str">
        <f ca="true">+IF(OFFSET('Water Data'!$E$27,0,10*ROW('Water Data'!E122))="","",OFFSET('Water Data'!$E$27,0,10*ROW('Water Data'!E122)))</f>
        <v/>
      </c>
      <c r="BW128" s="294" t="str">
        <f ca="true">+IF(OFFSET('Water Data'!$E$28,0,10*ROW('Water Data'!E122))="","",OFFSET('Water Data'!$E$28,0,10*ROW('Water Data'!E122)))</f>
        <v/>
      </c>
      <c r="BX128" s="294" t="str">
        <f ca="true">+IF(OFFSET('Water Data'!$E$29,0,10*ROW('Water Data'!E122))="","",OFFSET('Water Data'!$E$29,0,10*ROW('Water Data'!E122)))</f>
        <v/>
      </c>
      <c r="BY128" s="294" t="str">
        <f ca="true">+IF(OFFSET('Water Data'!$F$27,0,10*ROW('Water Data'!F122))="","",OFFSET('Water Data'!$F$27,0,10*ROW('Water Data'!F122)))</f>
        <v/>
      </c>
      <c r="BZ128" s="294" t="str">
        <f ca="true">+IF(OFFSET('Water Data'!$F$28,0,10*ROW('Water Data'!F122))="","",OFFSET('Water Data'!$F$28,0,10*ROW('Water Data'!F122)))</f>
        <v/>
      </c>
      <c r="CA128" s="294" t="str">
        <f ca="true">+IF(OFFSET('Water Data'!$F$29,0,10*ROW('Water Data'!F122))="","",OFFSET('Water Data'!$F$29,0,10*ROW('Water Data'!F122)))</f>
        <v/>
      </c>
      <c r="CB128" s="294" t="str">
        <f ca="true">+IF(OFFSET('Water Data'!$G$27,0,10*ROW('Water Data'!G122))="","",OFFSET('Water Data'!$G$27,0,10*ROW('Water Data'!G122)))</f>
        <v/>
      </c>
      <c r="CC128" s="294" t="str">
        <f ca="true">+IF(OFFSET('Water Data'!$G$28,0,10*ROW('Water Data'!G122))="","",OFFSET('Water Data'!$G$28,0,10*ROW('Water Data'!G122)))</f>
        <v/>
      </c>
      <c r="CD128" s="294" t="str">
        <f ca="true">+IF(OFFSET('Water Data'!$G$29,0,10*ROW('Water Data'!G122))="","",OFFSET('Water Data'!$G$29,0,10*ROW('Water Data'!G122)))</f>
        <v/>
      </c>
      <c r="CE128" s="294" t="str">
        <f ca="true">+IF(OFFSET('Water Data'!$H$27,0,10*ROW('Water Data'!H122))="","",OFFSET('Water Data'!$H$27,0,10*ROW('Water Data'!H122)))</f>
        <v/>
      </c>
      <c r="CF128" s="294" t="str">
        <f ca="true">+IF(OFFSET('Water Data'!$H$28,0,10*ROW('Water Data'!H122))="","",OFFSET('Water Data'!$H$28,0,10*ROW('Water Data'!H122)))</f>
        <v/>
      </c>
      <c r="CG128" s="294" t="str">
        <f ca="true">+IF(OFFSET('Water Data'!$H$29,0,10*ROW('Water Data'!H122))="","",OFFSET('Water Data'!$H$29,0,10*ROW('Water Data'!H122)))</f>
        <v/>
      </c>
      <c r="CH128" s="294" t="str">
        <f ca="true">+IF(OFFSET('Water Data'!$I$27,0,10*ROW('Water Data'!I122))="","",OFFSET('Water Data'!$I$27,0,10*ROW('Water Data'!I122)))</f>
        <v/>
      </c>
      <c r="CI128" s="294" t="str">
        <f ca="true">+IF(OFFSET('Water Data'!$I$28,0,10*ROW('Water Data'!I122))="","",OFFSET('Water Data'!$I$28,0,10*ROW('Water Data'!I122)))</f>
        <v/>
      </c>
      <c r="CJ128" s="294" t="str">
        <f ca="true">+IF(OFFSET('Water Data'!$I$29,0,10*ROW('Water Data'!I122))="","",OFFSET('Water Data'!$I$29,0,10*ROW('Water Data'!I122)))</f>
        <v/>
      </c>
      <c r="CK128" s="294" t="str">
        <f ca="true">+IF(OFFSET('Sanitation Data'!$D$28,0,10*ROW('Sanitation Data'!D122))="","",OFFSET('Sanitation Data'!$D$28,0,10*ROW('Sanitation Data'!D122)))</f>
        <v/>
      </c>
      <c r="CL128" s="294" t="str">
        <f ca="true">+IF(OFFSET('Sanitation Data'!$D$29,0,10*ROW('Sanitation Data'!D122))="","",OFFSET('Sanitation Data'!$D$29,0,10*ROW('Sanitation Data'!D122)))</f>
        <v/>
      </c>
      <c r="CM128" s="294" t="str">
        <f ca="true">+IF(OFFSET('Sanitation Data'!$D$30,0,10*ROW('Sanitation Data'!D122))="","",OFFSET('Sanitation Data'!$D$30,0,10*ROW('Sanitation Data'!D122)))</f>
        <v/>
      </c>
      <c r="CN128" s="294" t="str">
        <f ca="true">+IF(OFFSET('Sanitation Data'!$D$31,0,10*ROW('Sanitation Data'!D122))="","",OFFSET('Sanitation Data'!$D$31,0,10*ROW('Sanitation Data'!D122)))</f>
        <v/>
      </c>
      <c r="CO128" s="294" t="str">
        <f ca="true">+IF(OFFSET('Sanitation Data'!$D$32,0,10*ROW('Sanitation Data'!D122))="","",OFFSET('Sanitation Data'!$D$32,0,10*ROW('Sanitation Data'!D122)))</f>
        <v/>
      </c>
      <c r="CP128" s="294" t="str">
        <f ca="true">+IF(OFFSET('Sanitation Data'!$E$28,0,10*ROW('Sanitation Data'!E122))="","",OFFSET('Sanitation Data'!$E$28,0,10*ROW('Sanitation Data'!E122)))</f>
        <v/>
      </c>
      <c r="CQ128" s="294" t="str">
        <f ca="true">+IF(OFFSET('Sanitation Data'!$E$29,0,10*ROW('Sanitation Data'!E122))="","",OFFSET('Sanitation Data'!$E$29,0,10*ROW('Sanitation Data'!E122)))</f>
        <v/>
      </c>
      <c r="CR128" s="294" t="str">
        <f ca="true">+IF(OFFSET('Sanitation Data'!$E$30,0,10*ROW('Sanitation Data'!E122))="","",OFFSET('Sanitation Data'!$E$30,0,10*ROW('Sanitation Data'!E122)))</f>
        <v/>
      </c>
      <c r="CS128" s="294" t="str">
        <f ca="true">+IF(OFFSET('Sanitation Data'!$E$31,0,10*ROW('Sanitation Data'!E122))="","",OFFSET('Sanitation Data'!$E$31,0,10*ROW('Sanitation Data'!E122)))</f>
        <v/>
      </c>
      <c r="CT128" s="294" t="str">
        <f ca="true">+IF(OFFSET('Sanitation Data'!$E$32,0,10*ROW('Sanitation Data'!E122))="","",OFFSET('Sanitation Data'!$E$32,0,10*ROW('Sanitation Data'!E122)))</f>
        <v/>
      </c>
      <c r="CU128" s="294" t="str">
        <f ca="true">+IF(OFFSET('Sanitation Data'!$F$28,0,10*ROW('Sanitation Data'!F122))="","",OFFSET('Sanitation Data'!$F$28,0,10*ROW('Sanitation Data'!F122)))</f>
        <v/>
      </c>
      <c r="CV128" s="294" t="str">
        <f ca="true">+IF(OFFSET('Sanitation Data'!$F$29,0,10*ROW('Sanitation Data'!F122))="","",OFFSET('Sanitation Data'!$F$29,0,10*ROW('Sanitation Data'!F122)))</f>
        <v/>
      </c>
      <c r="CW128" s="294" t="str">
        <f ca="true">+IF(OFFSET('Sanitation Data'!$F$30,0,10*ROW('Sanitation Data'!F122))="","",OFFSET('Sanitation Data'!$F$30,0,10*ROW('Sanitation Data'!F122)))</f>
        <v/>
      </c>
      <c r="CX128" s="294" t="str">
        <f ca="true">+IF(OFFSET('Sanitation Data'!$F$31,0,10*ROW('Sanitation Data'!F122))="","",OFFSET('Sanitation Data'!$F$31,0,10*ROW('Sanitation Data'!F122)))</f>
        <v/>
      </c>
      <c r="CY128" s="294" t="str">
        <f ca="true">+IF(OFFSET('Sanitation Data'!$F$32,0,10*ROW('Sanitation Data'!F122))="","",OFFSET('Sanitation Data'!$F$32,0,10*ROW('Sanitation Data'!F122)))</f>
        <v/>
      </c>
      <c r="CZ128" s="294" t="str">
        <f ca="true">+IF(OFFSET('Sanitation Data'!$G$28,0,10*ROW('Sanitation Data'!G122))="","",OFFSET('Sanitation Data'!$G$28,0,10*ROW('Sanitation Data'!G122)))</f>
        <v/>
      </c>
      <c r="DA128" s="294" t="str">
        <f ca="true">+IF(OFFSET('Sanitation Data'!$G$29,0,10*ROW('Sanitation Data'!G122))="","",OFFSET('Sanitation Data'!$G$29,0,10*ROW('Sanitation Data'!G122)))</f>
        <v/>
      </c>
      <c r="DB128" s="294" t="str">
        <f ca="true">+IF(OFFSET('Sanitation Data'!$G$30,0,10*ROW('Sanitation Data'!G122))="","",OFFSET('Sanitation Data'!$G$30,0,10*ROW('Sanitation Data'!G122)))</f>
        <v/>
      </c>
      <c r="DC128" s="294" t="str">
        <f ca="true">+IF(OFFSET('Sanitation Data'!$G$31,0,10*ROW('Sanitation Data'!G122))="","",OFFSET('Sanitation Data'!$G$31,0,10*ROW('Sanitation Data'!G122)))</f>
        <v/>
      </c>
      <c r="DD128" s="294" t="str">
        <f ca="true">+IF(OFFSET('Sanitation Data'!$G$32,0,10*ROW('Sanitation Data'!G122))="","",OFFSET('Sanitation Data'!$G$32,0,10*ROW('Sanitation Data'!G122)))</f>
        <v/>
      </c>
      <c r="DE128" s="294" t="str">
        <f ca="true">+IF(OFFSET('Sanitation Data'!$H$28,0,10*ROW('Sanitation Data'!H122))="","",OFFSET('Sanitation Data'!$H$28,0,10*ROW('Sanitation Data'!H122)))</f>
        <v/>
      </c>
      <c r="DF128" s="294" t="str">
        <f ca="true">+IF(OFFSET('Sanitation Data'!$H$29,0,10*ROW('Sanitation Data'!H122))="","",OFFSET('Sanitation Data'!$H$29,0,10*ROW('Sanitation Data'!H122)))</f>
        <v/>
      </c>
      <c r="DG128" s="294" t="str">
        <f ca="true">+IF(OFFSET('Sanitation Data'!$H$30,0,10*ROW('Sanitation Data'!H122))="","",OFFSET('Sanitation Data'!$H$30,0,10*ROW('Sanitation Data'!H122)))</f>
        <v/>
      </c>
      <c r="DH128" s="294" t="str">
        <f ca="true">+IF(OFFSET('Sanitation Data'!$H$31,0,10*ROW('Sanitation Data'!H122))="","",OFFSET('Sanitation Data'!$H$31,0,10*ROW('Sanitation Data'!H122)))</f>
        <v/>
      </c>
      <c r="DI128" s="294" t="str">
        <f ca="true">+IF(OFFSET('Sanitation Data'!$H$32,0,10*ROW('Sanitation Data'!H122))="","",OFFSET('Sanitation Data'!$H$32,0,10*ROW('Sanitation Data'!H122)))</f>
        <v/>
      </c>
      <c r="DJ128" s="294" t="str">
        <f ca="true">+IF(OFFSET('Sanitation Data'!$I$28,0,10*ROW('Sanitation Data'!I122))="","",OFFSET('Sanitation Data'!$I$28,0,10*ROW('Sanitation Data'!I122)))</f>
        <v/>
      </c>
      <c r="DK128" s="294" t="str">
        <f ca="true">+IF(OFFSET('Sanitation Data'!$I$29,0,10*ROW('Sanitation Data'!I122))="","",OFFSET('Sanitation Data'!$I$29,0,10*ROW('Sanitation Data'!I122)))</f>
        <v/>
      </c>
      <c r="DL128" s="294" t="str">
        <f ca="true">+IF(OFFSET('Sanitation Data'!$I$30,0,10*ROW('Sanitation Data'!I122))="","",OFFSET('Sanitation Data'!$I$30,0,10*ROW('Sanitation Data'!I122)))</f>
        <v/>
      </c>
      <c r="DM128" s="294" t="str">
        <f ca="true">+IF(OFFSET('Sanitation Data'!$I$31,0,10*ROW('Sanitation Data'!I122))="","",OFFSET('Sanitation Data'!$I$31,0,10*ROW('Sanitation Data'!I122)))</f>
        <v/>
      </c>
      <c r="DN128" s="294" t="str">
        <f ca="true">+IF(OFFSET('Sanitation Data'!$I$32,0,10*ROW('Sanitation Data'!I122))="","",OFFSET('Sanitation Data'!$I$32,0,10*ROW('Sanitation Data'!I122)))</f>
        <v/>
      </c>
      <c r="DO128" s="294" t="str">
        <f ca="true">+IF(OFFSET('Hygiene Data'!$D$11,0,10*ROW('Hygiene Data'!D122))="","",OFFSET('Hygiene Data'!$D$11,0,10*ROW('Hygiene Data'!D122)))</f>
        <v/>
      </c>
      <c r="DP128" s="294" t="str">
        <f ca="true">+IF(OFFSET('Hygiene Data'!$D$12,0,10*ROW('Hygiene Data'!D122))="","",OFFSET('Hygiene Data'!$D$12,0,10*ROW('Hygiene Data'!D122)))</f>
        <v/>
      </c>
      <c r="DQ128" s="294" t="str">
        <f ca="true">+IF(OFFSET('Hygiene Data'!$D$13,0,10*ROW('Hygiene Data'!D122))="","",OFFSET('Hygiene Data'!$D$13,0,10*ROW('Hygiene Data'!D122)))</f>
        <v/>
      </c>
      <c r="DR128" s="294" t="str">
        <f ca="true">+IF(OFFSET('Hygiene Data'!$E$11,0,10*ROW('Hygiene Data'!E122))="","",OFFSET('Hygiene Data'!$E$11,0,10*ROW('Hygiene Data'!E122)))</f>
        <v/>
      </c>
      <c r="DS128" s="294" t="str">
        <f ca="true">+IF(OFFSET('Hygiene Data'!$E$12,0,10*ROW('Hygiene Data'!E122))="","",OFFSET('Hygiene Data'!$E$12,0,10*ROW('Hygiene Data'!E122)))</f>
        <v/>
      </c>
      <c r="DT128" s="294" t="str">
        <f ca="true">+IF(OFFSET('Hygiene Data'!$E$13,0,10*ROW('Hygiene Data'!E122))="","",OFFSET('Hygiene Data'!$E$13,0,10*ROW('Hygiene Data'!E122)))</f>
        <v/>
      </c>
      <c r="DU128" s="294" t="str">
        <f ca="true">+IF(OFFSET('Hygiene Data'!$F$11,0,10*ROW('Hygiene Data'!F122))="","",OFFSET('Hygiene Data'!$F$11,0,10*ROW('Hygiene Data'!F122)))</f>
        <v/>
      </c>
      <c r="DV128" s="294" t="str">
        <f ca="true">+IF(OFFSET('Hygiene Data'!$F$12,0,10*ROW('Hygiene Data'!F122))="","",OFFSET('Hygiene Data'!$F$12,0,10*ROW('Hygiene Data'!F122)))</f>
        <v/>
      </c>
      <c r="DW128" s="294" t="str">
        <f ca="true">+IF(OFFSET('Hygiene Data'!$F$13,0,10*ROW('Hygiene Data'!F122))="","",OFFSET('Hygiene Data'!$F$13,0,10*ROW('Hygiene Data'!F122)))</f>
        <v/>
      </c>
      <c r="DX128" s="294" t="str">
        <f ca="true">+IF(OFFSET('Hygiene Data'!$G$11,0,10*ROW('Hygiene Data'!G122))="","",OFFSET('Hygiene Data'!$G$11,0,10*ROW('Hygiene Data'!G122)))</f>
        <v/>
      </c>
      <c r="DY128" s="294" t="str">
        <f ca="true">+IF(OFFSET('Hygiene Data'!$G$12,0,10*ROW('Hygiene Data'!G122))="","",OFFSET('Hygiene Data'!$G$12,0,10*ROW('Hygiene Data'!G122)))</f>
        <v/>
      </c>
      <c r="DZ128" s="294" t="str">
        <f ca="true">+IF(OFFSET('Hygiene Data'!$G$13,0,10*ROW('Hygiene Data'!G122))="","",OFFSET('Hygiene Data'!$G$13,0,10*ROW('Hygiene Data'!G122)))</f>
        <v/>
      </c>
      <c r="EA128" s="294" t="str">
        <f ca="true">+IF(OFFSET('Hygiene Data'!$H$11,0,10*ROW('Hygiene Data'!H122))="","",OFFSET('Hygiene Data'!$H$11,0,10*ROW('Hygiene Data'!H122)))</f>
        <v/>
      </c>
      <c r="EB128" s="294" t="str">
        <f ca="true">+IF(OFFSET('Hygiene Data'!$H$12,0,10*ROW('Hygiene Data'!H122))="","",OFFSET('Hygiene Data'!$H$12,0,10*ROW('Hygiene Data'!H122)))</f>
        <v/>
      </c>
      <c r="EC128" s="294" t="str">
        <f ca="true">+IF(OFFSET('Hygiene Data'!$H$13,0,10*ROW('Hygiene Data'!H122))="","",OFFSET('Hygiene Data'!$H$13,0,10*ROW('Hygiene Data'!H122)))</f>
        <v/>
      </c>
      <c r="ED128" s="294" t="str">
        <f ca="true">+IF(OFFSET('Hygiene Data'!$I$11,0,10*ROW('Hygiene Data'!I122))="","",OFFSET('Hygiene Data'!$I$11,0,10*ROW('Hygiene Data'!I122)))</f>
        <v/>
      </c>
      <c r="EE128" s="294" t="str">
        <f ca="true">+IF(OFFSET('Hygiene Data'!$I$12,0,10*ROW('Hygiene Data'!I122))="","",OFFSET('Hygiene Data'!$I$12,0,10*ROW('Hygiene Data'!I122)))</f>
        <v/>
      </c>
      <c r="EF128" s="294"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50" t="str">
        <f t="shared" ca="true" si="1"/>
        <v/>
      </c>
      <c r="D129" s="98"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8"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8"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8"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8"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8"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8"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8"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8"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8"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8"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8"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8"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8"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8"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8"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8"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8"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9"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9"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9"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9"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9"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9"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9"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9"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9"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9"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9"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9"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9"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9"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9"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9"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9"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9"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9"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9"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9"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9"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9"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9"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9"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9"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9"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9"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9"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9"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0"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0"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0"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0"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0"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0"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0"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0"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0"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0"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0"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0"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0"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0"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0"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0"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0"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0"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4"/>
      <c r="BS129" s="294" t="str">
        <f ca="true">+IF(OFFSET('Water Data'!$D$27,0,10*ROW('Water Data'!D123))="","",OFFSET('Water Data'!$D$27,0,10*ROW('Water Data'!D123)))</f>
        <v/>
      </c>
      <c r="BT129" s="294" t="str">
        <f ca="true">+IF(OFFSET('Water Data'!$D$28,0,10*ROW('Water Data'!D123))="","",OFFSET('Water Data'!$D$28,0,10*ROW('Water Data'!D123)))</f>
        <v/>
      </c>
      <c r="BU129" s="294" t="str">
        <f ca="true">+IF(OFFSET('Water Data'!$D$29,0,10*ROW('Water Data'!D123))="","",OFFSET('Water Data'!$D$29,0,10*ROW('Water Data'!D123)))</f>
        <v/>
      </c>
      <c r="BV129" s="294" t="str">
        <f ca="true">+IF(OFFSET('Water Data'!$E$27,0,10*ROW('Water Data'!E123))="","",OFFSET('Water Data'!$E$27,0,10*ROW('Water Data'!E123)))</f>
        <v/>
      </c>
      <c r="BW129" s="294" t="str">
        <f ca="true">+IF(OFFSET('Water Data'!$E$28,0,10*ROW('Water Data'!E123))="","",OFFSET('Water Data'!$E$28,0,10*ROW('Water Data'!E123)))</f>
        <v/>
      </c>
      <c r="BX129" s="294" t="str">
        <f ca="true">+IF(OFFSET('Water Data'!$E$29,0,10*ROW('Water Data'!E123))="","",OFFSET('Water Data'!$E$29,0,10*ROW('Water Data'!E123)))</f>
        <v/>
      </c>
      <c r="BY129" s="294" t="str">
        <f ca="true">+IF(OFFSET('Water Data'!$F$27,0,10*ROW('Water Data'!F123))="","",OFFSET('Water Data'!$F$27,0,10*ROW('Water Data'!F123)))</f>
        <v/>
      </c>
      <c r="BZ129" s="294" t="str">
        <f ca="true">+IF(OFFSET('Water Data'!$F$28,0,10*ROW('Water Data'!F123))="","",OFFSET('Water Data'!$F$28,0,10*ROW('Water Data'!F123)))</f>
        <v/>
      </c>
      <c r="CA129" s="294" t="str">
        <f ca="true">+IF(OFFSET('Water Data'!$F$29,0,10*ROW('Water Data'!F123))="","",OFFSET('Water Data'!$F$29,0,10*ROW('Water Data'!F123)))</f>
        <v/>
      </c>
      <c r="CB129" s="294" t="str">
        <f ca="true">+IF(OFFSET('Water Data'!$G$27,0,10*ROW('Water Data'!G123))="","",OFFSET('Water Data'!$G$27,0,10*ROW('Water Data'!G123)))</f>
        <v/>
      </c>
      <c r="CC129" s="294" t="str">
        <f ca="true">+IF(OFFSET('Water Data'!$G$28,0,10*ROW('Water Data'!G123))="","",OFFSET('Water Data'!$G$28,0,10*ROW('Water Data'!G123)))</f>
        <v/>
      </c>
      <c r="CD129" s="294" t="str">
        <f ca="true">+IF(OFFSET('Water Data'!$G$29,0,10*ROW('Water Data'!G123))="","",OFFSET('Water Data'!$G$29,0,10*ROW('Water Data'!G123)))</f>
        <v/>
      </c>
      <c r="CE129" s="294" t="str">
        <f ca="true">+IF(OFFSET('Water Data'!$H$27,0,10*ROW('Water Data'!H123))="","",OFFSET('Water Data'!$H$27,0,10*ROW('Water Data'!H123)))</f>
        <v/>
      </c>
      <c r="CF129" s="294" t="str">
        <f ca="true">+IF(OFFSET('Water Data'!$H$28,0,10*ROW('Water Data'!H123))="","",OFFSET('Water Data'!$H$28,0,10*ROW('Water Data'!H123)))</f>
        <v/>
      </c>
      <c r="CG129" s="294" t="str">
        <f ca="true">+IF(OFFSET('Water Data'!$H$29,0,10*ROW('Water Data'!H123))="","",OFFSET('Water Data'!$H$29,0,10*ROW('Water Data'!H123)))</f>
        <v/>
      </c>
      <c r="CH129" s="294" t="str">
        <f ca="true">+IF(OFFSET('Water Data'!$I$27,0,10*ROW('Water Data'!I123))="","",OFFSET('Water Data'!$I$27,0,10*ROW('Water Data'!I123)))</f>
        <v/>
      </c>
      <c r="CI129" s="294" t="str">
        <f ca="true">+IF(OFFSET('Water Data'!$I$28,0,10*ROW('Water Data'!I123))="","",OFFSET('Water Data'!$I$28,0,10*ROW('Water Data'!I123)))</f>
        <v/>
      </c>
      <c r="CJ129" s="294" t="str">
        <f ca="true">+IF(OFFSET('Water Data'!$I$29,0,10*ROW('Water Data'!I123))="","",OFFSET('Water Data'!$I$29,0,10*ROW('Water Data'!I123)))</f>
        <v/>
      </c>
      <c r="CK129" s="294" t="str">
        <f ca="true">+IF(OFFSET('Sanitation Data'!$D$28,0,10*ROW('Sanitation Data'!D123))="","",OFFSET('Sanitation Data'!$D$28,0,10*ROW('Sanitation Data'!D123)))</f>
        <v/>
      </c>
      <c r="CL129" s="294" t="str">
        <f ca="true">+IF(OFFSET('Sanitation Data'!$D$29,0,10*ROW('Sanitation Data'!D123))="","",OFFSET('Sanitation Data'!$D$29,0,10*ROW('Sanitation Data'!D123)))</f>
        <v/>
      </c>
      <c r="CM129" s="294" t="str">
        <f ca="true">+IF(OFFSET('Sanitation Data'!$D$30,0,10*ROW('Sanitation Data'!D123))="","",OFFSET('Sanitation Data'!$D$30,0,10*ROW('Sanitation Data'!D123)))</f>
        <v/>
      </c>
      <c r="CN129" s="294" t="str">
        <f ca="true">+IF(OFFSET('Sanitation Data'!$D$31,0,10*ROW('Sanitation Data'!D123))="","",OFFSET('Sanitation Data'!$D$31,0,10*ROW('Sanitation Data'!D123)))</f>
        <v/>
      </c>
      <c r="CO129" s="294" t="str">
        <f ca="true">+IF(OFFSET('Sanitation Data'!$D$32,0,10*ROW('Sanitation Data'!D123))="","",OFFSET('Sanitation Data'!$D$32,0,10*ROW('Sanitation Data'!D123)))</f>
        <v/>
      </c>
      <c r="CP129" s="294" t="str">
        <f ca="true">+IF(OFFSET('Sanitation Data'!$E$28,0,10*ROW('Sanitation Data'!E123))="","",OFFSET('Sanitation Data'!$E$28,0,10*ROW('Sanitation Data'!E123)))</f>
        <v/>
      </c>
      <c r="CQ129" s="294" t="str">
        <f ca="true">+IF(OFFSET('Sanitation Data'!$E$29,0,10*ROW('Sanitation Data'!E123))="","",OFFSET('Sanitation Data'!$E$29,0,10*ROW('Sanitation Data'!E123)))</f>
        <v/>
      </c>
      <c r="CR129" s="294" t="str">
        <f ca="true">+IF(OFFSET('Sanitation Data'!$E$30,0,10*ROW('Sanitation Data'!E123))="","",OFFSET('Sanitation Data'!$E$30,0,10*ROW('Sanitation Data'!E123)))</f>
        <v/>
      </c>
      <c r="CS129" s="294" t="str">
        <f ca="true">+IF(OFFSET('Sanitation Data'!$E$31,0,10*ROW('Sanitation Data'!E123))="","",OFFSET('Sanitation Data'!$E$31,0,10*ROW('Sanitation Data'!E123)))</f>
        <v/>
      </c>
      <c r="CT129" s="294" t="str">
        <f ca="true">+IF(OFFSET('Sanitation Data'!$E$32,0,10*ROW('Sanitation Data'!E123))="","",OFFSET('Sanitation Data'!$E$32,0,10*ROW('Sanitation Data'!E123)))</f>
        <v/>
      </c>
      <c r="CU129" s="294" t="str">
        <f ca="true">+IF(OFFSET('Sanitation Data'!$F$28,0,10*ROW('Sanitation Data'!F123))="","",OFFSET('Sanitation Data'!$F$28,0,10*ROW('Sanitation Data'!F123)))</f>
        <v/>
      </c>
      <c r="CV129" s="294" t="str">
        <f ca="true">+IF(OFFSET('Sanitation Data'!$F$29,0,10*ROW('Sanitation Data'!F123))="","",OFFSET('Sanitation Data'!$F$29,0,10*ROW('Sanitation Data'!F123)))</f>
        <v/>
      </c>
      <c r="CW129" s="294" t="str">
        <f ca="true">+IF(OFFSET('Sanitation Data'!$F$30,0,10*ROW('Sanitation Data'!F123))="","",OFFSET('Sanitation Data'!$F$30,0,10*ROW('Sanitation Data'!F123)))</f>
        <v/>
      </c>
      <c r="CX129" s="294" t="str">
        <f ca="true">+IF(OFFSET('Sanitation Data'!$F$31,0,10*ROW('Sanitation Data'!F123))="","",OFFSET('Sanitation Data'!$F$31,0,10*ROW('Sanitation Data'!F123)))</f>
        <v/>
      </c>
      <c r="CY129" s="294" t="str">
        <f ca="true">+IF(OFFSET('Sanitation Data'!$F$32,0,10*ROW('Sanitation Data'!F123))="","",OFFSET('Sanitation Data'!$F$32,0,10*ROW('Sanitation Data'!F123)))</f>
        <v/>
      </c>
      <c r="CZ129" s="294" t="str">
        <f ca="true">+IF(OFFSET('Sanitation Data'!$G$28,0,10*ROW('Sanitation Data'!G123))="","",OFFSET('Sanitation Data'!$G$28,0,10*ROW('Sanitation Data'!G123)))</f>
        <v/>
      </c>
      <c r="DA129" s="294" t="str">
        <f ca="true">+IF(OFFSET('Sanitation Data'!$G$29,0,10*ROW('Sanitation Data'!G123))="","",OFFSET('Sanitation Data'!$G$29,0,10*ROW('Sanitation Data'!G123)))</f>
        <v/>
      </c>
      <c r="DB129" s="294" t="str">
        <f ca="true">+IF(OFFSET('Sanitation Data'!$G$30,0,10*ROW('Sanitation Data'!G123))="","",OFFSET('Sanitation Data'!$G$30,0,10*ROW('Sanitation Data'!G123)))</f>
        <v/>
      </c>
      <c r="DC129" s="294" t="str">
        <f ca="true">+IF(OFFSET('Sanitation Data'!$G$31,0,10*ROW('Sanitation Data'!G123))="","",OFFSET('Sanitation Data'!$G$31,0,10*ROW('Sanitation Data'!G123)))</f>
        <v/>
      </c>
      <c r="DD129" s="294" t="str">
        <f ca="true">+IF(OFFSET('Sanitation Data'!$G$32,0,10*ROW('Sanitation Data'!G123))="","",OFFSET('Sanitation Data'!$G$32,0,10*ROW('Sanitation Data'!G123)))</f>
        <v/>
      </c>
      <c r="DE129" s="294" t="str">
        <f ca="true">+IF(OFFSET('Sanitation Data'!$H$28,0,10*ROW('Sanitation Data'!H123))="","",OFFSET('Sanitation Data'!$H$28,0,10*ROW('Sanitation Data'!H123)))</f>
        <v/>
      </c>
      <c r="DF129" s="294" t="str">
        <f ca="true">+IF(OFFSET('Sanitation Data'!$H$29,0,10*ROW('Sanitation Data'!H123))="","",OFFSET('Sanitation Data'!$H$29,0,10*ROW('Sanitation Data'!H123)))</f>
        <v/>
      </c>
      <c r="DG129" s="294" t="str">
        <f ca="true">+IF(OFFSET('Sanitation Data'!$H$30,0,10*ROW('Sanitation Data'!H123))="","",OFFSET('Sanitation Data'!$H$30,0,10*ROW('Sanitation Data'!H123)))</f>
        <v/>
      </c>
      <c r="DH129" s="294" t="str">
        <f ca="true">+IF(OFFSET('Sanitation Data'!$H$31,0,10*ROW('Sanitation Data'!H123))="","",OFFSET('Sanitation Data'!$H$31,0,10*ROW('Sanitation Data'!H123)))</f>
        <v/>
      </c>
      <c r="DI129" s="294" t="str">
        <f ca="true">+IF(OFFSET('Sanitation Data'!$H$32,0,10*ROW('Sanitation Data'!H123))="","",OFFSET('Sanitation Data'!$H$32,0,10*ROW('Sanitation Data'!H123)))</f>
        <v/>
      </c>
      <c r="DJ129" s="294" t="str">
        <f ca="true">+IF(OFFSET('Sanitation Data'!$I$28,0,10*ROW('Sanitation Data'!I123))="","",OFFSET('Sanitation Data'!$I$28,0,10*ROW('Sanitation Data'!I123)))</f>
        <v/>
      </c>
      <c r="DK129" s="294" t="str">
        <f ca="true">+IF(OFFSET('Sanitation Data'!$I$29,0,10*ROW('Sanitation Data'!I123))="","",OFFSET('Sanitation Data'!$I$29,0,10*ROW('Sanitation Data'!I123)))</f>
        <v/>
      </c>
      <c r="DL129" s="294" t="str">
        <f ca="true">+IF(OFFSET('Sanitation Data'!$I$30,0,10*ROW('Sanitation Data'!I123))="","",OFFSET('Sanitation Data'!$I$30,0,10*ROW('Sanitation Data'!I123)))</f>
        <v/>
      </c>
      <c r="DM129" s="294" t="str">
        <f ca="true">+IF(OFFSET('Sanitation Data'!$I$31,0,10*ROW('Sanitation Data'!I123))="","",OFFSET('Sanitation Data'!$I$31,0,10*ROW('Sanitation Data'!I123)))</f>
        <v/>
      </c>
      <c r="DN129" s="294" t="str">
        <f ca="true">+IF(OFFSET('Sanitation Data'!$I$32,0,10*ROW('Sanitation Data'!I123))="","",OFFSET('Sanitation Data'!$I$32,0,10*ROW('Sanitation Data'!I123)))</f>
        <v/>
      </c>
      <c r="DO129" s="294" t="str">
        <f ca="true">+IF(OFFSET('Hygiene Data'!$D$11,0,10*ROW('Hygiene Data'!D123))="","",OFFSET('Hygiene Data'!$D$11,0,10*ROW('Hygiene Data'!D123)))</f>
        <v/>
      </c>
      <c r="DP129" s="294" t="str">
        <f ca="true">+IF(OFFSET('Hygiene Data'!$D$12,0,10*ROW('Hygiene Data'!D123))="","",OFFSET('Hygiene Data'!$D$12,0,10*ROW('Hygiene Data'!D123)))</f>
        <v/>
      </c>
      <c r="DQ129" s="294" t="str">
        <f ca="true">+IF(OFFSET('Hygiene Data'!$D$13,0,10*ROW('Hygiene Data'!D123))="","",OFFSET('Hygiene Data'!$D$13,0,10*ROW('Hygiene Data'!D123)))</f>
        <v/>
      </c>
      <c r="DR129" s="294" t="str">
        <f ca="true">+IF(OFFSET('Hygiene Data'!$E$11,0,10*ROW('Hygiene Data'!E123))="","",OFFSET('Hygiene Data'!$E$11,0,10*ROW('Hygiene Data'!E123)))</f>
        <v/>
      </c>
      <c r="DS129" s="294" t="str">
        <f ca="true">+IF(OFFSET('Hygiene Data'!$E$12,0,10*ROW('Hygiene Data'!E123))="","",OFFSET('Hygiene Data'!$E$12,0,10*ROW('Hygiene Data'!E123)))</f>
        <v/>
      </c>
      <c r="DT129" s="294" t="str">
        <f ca="true">+IF(OFFSET('Hygiene Data'!$E$13,0,10*ROW('Hygiene Data'!E123))="","",OFFSET('Hygiene Data'!$E$13,0,10*ROW('Hygiene Data'!E123)))</f>
        <v/>
      </c>
      <c r="DU129" s="294" t="str">
        <f ca="true">+IF(OFFSET('Hygiene Data'!$F$11,0,10*ROW('Hygiene Data'!F123))="","",OFFSET('Hygiene Data'!$F$11,0,10*ROW('Hygiene Data'!F123)))</f>
        <v/>
      </c>
      <c r="DV129" s="294" t="str">
        <f ca="true">+IF(OFFSET('Hygiene Data'!$F$12,0,10*ROW('Hygiene Data'!F123))="","",OFFSET('Hygiene Data'!$F$12,0,10*ROW('Hygiene Data'!F123)))</f>
        <v/>
      </c>
      <c r="DW129" s="294" t="str">
        <f ca="true">+IF(OFFSET('Hygiene Data'!$F$13,0,10*ROW('Hygiene Data'!F123))="","",OFFSET('Hygiene Data'!$F$13,0,10*ROW('Hygiene Data'!F123)))</f>
        <v/>
      </c>
      <c r="DX129" s="294" t="str">
        <f ca="true">+IF(OFFSET('Hygiene Data'!$G$11,0,10*ROW('Hygiene Data'!G123))="","",OFFSET('Hygiene Data'!$G$11,0,10*ROW('Hygiene Data'!G123)))</f>
        <v/>
      </c>
      <c r="DY129" s="294" t="str">
        <f ca="true">+IF(OFFSET('Hygiene Data'!$G$12,0,10*ROW('Hygiene Data'!G123))="","",OFFSET('Hygiene Data'!$G$12,0,10*ROW('Hygiene Data'!G123)))</f>
        <v/>
      </c>
      <c r="DZ129" s="294" t="str">
        <f ca="true">+IF(OFFSET('Hygiene Data'!$G$13,0,10*ROW('Hygiene Data'!G123))="","",OFFSET('Hygiene Data'!$G$13,0,10*ROW('Hygiene Data'!G123)))</f>
        <v/>
      </c>
      <c r="EA129" s="294" t="str">
        <f ca="true">+IF(OFFSET('Hygiene Data'!$H$11,0,10*ROW('Hygiene Data'!H123))="","",OFFSET('Hygiene Data'!$H$11,0,10*ROW('Hygiene Data'!H123)))</f>
        <v/>
      </c>
      <c r="EB129" s="294" t="str">
        <f ca="true">+IF(OFFSET('Hygiene Data'!$H$12,0,10*ROW('Hygiene Data'!H123))="","",OFFSET('Hygiene Data'!$H$12,0,10*ROW('Hygiene Data'!H123)))</f>
        <v/>
      </c>
      <c r="EC129" s="294" t="str">
        <f ca="true">+IF(OFFSET('Hygiene Data'!$H$13,0,10*ROW('Hygiene Data'!H123))="","",OFFSET('Hygiene Data'!$H$13,0,10*ROW('Hygiene Data'!H123)))</f>
        <v/>
      </c>
      <c r="ED129" s="294" t="str">
        <f ca="true">+IF(OFFSET('Hygiene Data'!$I$11,0,10*ROW('Hygiene Data'!I123))="","",OFFSET('Hygiene Data'!$I$11,0,10*ROW('Hygiene Data'!I123)))</f>
        <v/>
      </c>
      <c r="EE129" s="294" t="str">
        <f ca="true">+IF(OFFSET('Hygiene Data'!$I$12,0,10*ROW('Hygiene Data'!I123))="","",OFFSET('Hygiene Data'!$I$12,0,10*ROW('Hygiene Data'!I123)))</f>
        <v/>
      </c>
      <c r="EF129" s="294"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50" t="str">
        <f t="shared" ca="true" si="1"/>
        <v/>
      </c>
      <c r="D130" s="98"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8"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8"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8"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8"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8"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8"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8"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8"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8"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8"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8"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8"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8"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8"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8"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8"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8"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9"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9"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9"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9"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9"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9"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9"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9"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9"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9"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9"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9"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9"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9"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9"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9"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9"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9"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9"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9"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9"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9"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9"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9"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9"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9"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9"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9"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9"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9"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0"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0"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0"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0"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0"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0"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0"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0"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0"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0"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0"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0"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0"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0"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0"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0"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0"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0"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4"/>
      <c r="BS130" s="294" t="str">
        <f ca="true">+IF(OFFSET('Water Data'!$D$27,0,10*ROW('Water Data'!D124))="","",OFFSET('Water Data'!$D$27,0,10*ROW('Water Data'!D124)))</f>
        <v/>
      </c>
      <c r="BT130" s="294" t="str">
        <f ca="true">+IF(OFFSET('Water Data'!$D$28,0,10*ROW('Water Data'!D124))="","",OFFSET('Water Data'!$D$28,0,10*ROW('Water Data'!D124)))</f>
        <v/>
      </c>
      <c r="BU130" s="294" t="str">
        <f ca="true">+IF(OFFSET('Water Data'!$D$29,0,10*ROW('Water Data'!D124))="","",OFFSET('Water Data'!$D$29,0,10*ROW('Water Data'!D124)))</f>
        <v/>
      </c>
      <c r="BV130" s="294" t="str">
        <f ca="true">+IF(OFFSET('Water Data'!$E$27,0,10*ROW('Water Data'!E124))="","",OFFSET('Water Data'!$E$27,0,10*ROW('Water Data'!E124)))</f>
        <v/>
      </c>
      <c r="BW130" s="294" t="str">
        <f ca="true">+IF(OFFSET('Water Data'!$E$28,0,10*ROW('Water Data'!E124))="","",OFFSET('Water Data'!$E$28,0,10*ROW('Water Data'!E124)))</f>
        <v/>
      </c>
      <c r="BX130" s="294" t="str">
        <f ca="true">+IF(OFFSET('Water Data'!$E$29,0,10*ROW('Water Data'!E124))="","",OFFSET('Water Data'!$E$29,0,10*ROW('Water Data'!E124)))</f>
        <v/>
      </c>
      <c r="BY130" s="294" t="str">
        <f ca="true">+IF(OFFSET('Water Data'!$F$27,0,10*ROW('Water Data'!F124))="","",OFFSET('Water Data'!$F$27,0,10*ROW('Water Data'!F124)))</f>
        <v/>
      </c>
      <c r="BZ130" s="294" t="str">
        <f ca="true">+IF(OFFSET('Water Data'!$F$28,0,10*ROW('Water Data'!F124))="","",OFFSET('Water Data'!$F$28,0,10*ROW('Water Data'!F124)))</f>
        <v/>
      </c>
      <c r="CA130" s="294" t="str">
        <f ca="true">+IF(OFFSET('Water Data'!$F$29,0,10*ROW('Water Data'!F124))="","",OFFSET('Water Data'!$F$29,0,10*ROW('Water Data'!F124)))</f>
        <v/>
      </c>
      <c r="CB130" s="294" t="str">
        <f ca="true">+IF(OFFSET('Water Data'!$G$27,0,10*ROW('Water Data'!G124))="","",OFFSET('Water Data'!$G$27,0,10*ROW('Water Data'!G124)))</f>
        <v/>
      </c>
      <c r="CC130" s="294" t="str">
        <f ca="true">+IF(OFFSET('Water Data'!$G$28,0,10*ROW('Water Data'!G124))="","",OFFSET('Water Data'!$G$28,0,10*ROW('Water Data'!G124)))</f>
        <v/>
      </c>
      <c r="CD130" s="294" t="str">
        <f ca="true">+IF(OFFSET('Water Data'!$G$29,0,10*ROW('Water Data'!G124))="","",OFFSET('Water Data'!$G$29,0,10*ROW('Water Data'!G124)))</f>
        <v/>
      </c>
      <c r="CE130" s="294" t="str">
        <f ca="true">+IF(OFFSET('Water Data'!$H$27,0,10*ROW('Water Data'!H124))="","",OFFSET('Water Data'!$H$27,0,10*ROW('Water Data'!H124)))</f>
        <v/>
      </c>
      <c r="CF130" s="294" t="str">
        <f ca="true">+IF(OFFSET('Water Data'!$H$28,0,10*ROW('Water Data'!H124))="","",OFFSET('Water Data'!$H$28,0,10*ROW('Water Data'!H124)))</f>
        <v/>
      </c>
      <c r="CG130" s="294" t="str">
        <f ca="true">+IF(OFFSET('Water Data'!$H$29,0,10*ROW('Water Data'!H124))="","",OFFSET('Water Data'!$H$29,0,10*ROW('Water Data'!H124)))</f>
        <v/>
      </c>
      <c r="CH130" s="294" t="str">
        <f ca="true">+IF(OFFSET('Water Data'!$I$27,0,10*ROW('Water Data'!I124))="","",OFFSET('Water Data'!$I$27,0,10*ROW('Water Data'!I124)))</f>
        <v/>
      </c>
      <c r="CI130" s="294" t="str">
        <f ca="true">+IF(OFFSET('Water Data'!$I$28,0,10*ROW('Water Data'!I124))="","",OFFSET('Water Data'!$I$28,0,10*ROW('Water Data'!I124)))</f>
        <v/>
      </c>
      <c r="CJ130" s="294" t="str">
        <f ca="true">+IF(OFFSET('Water Data'!$I$29,0,10*ROW('Water Data'!I124))="","",OFFSET('Water Data'!$I$29,0,10*ROW('Water Data'!I124)))</f>
        <v/>
      </c>
      <c r="CK130" s="294" t="str">
        <f ca="true">+IF(OFFSET('Sanitation Data'!$D$28,0,10*ROW('Sanitation Data'!D124))="","",OFFSET('Sanitation Data'!$D$28,0,10*ROW('Sanitation Data'!D124)))</f>
        <v/>
      </c>
      <c r="CL130" s="294" t="str">
        <f ca="true">+IF(OFFSET('Sanitation Data'!$D$29,0,10*ROW('Sanitation Data'!D124))="","",OFFSET('Sanitation Data'!$D$29,0,10*ROW('Sanitation Data'!D124)))</f>
        <v/>
      </c>
      <c r="CM130" s="294" t="str">
        <f ca="true">+IF(OFFSET('Sanitation Data'!$D$30,0,10*ROW('Sanitation Data'!D124))="","",OFFSET('Sanitation Data'!$D$30,0,10*ROW('Sanitation Data'!D124)))</f>
        <v/>
      </c>
      <c r="CN130" s="294" t="str">
        <f ca="true">+IF(OFFSET('Sanitation Data'!$D$31,0,10*ROW('Sanitation Data'!D124))="","",OFFSET('Sanitation Data'!$D$31,0,10*ROW('Sanitation Data'!D124)))</f>
        <v/>
      </c>
      <c r="CO130" s="294" t="str">
        <f ca="true">+IF(OFFSET('Sanitation Data'!$D$32,0,10*ROW('Sanitation Data'!D124))="","",OFFSET('Sanitation Data'!$D$32,0,10*ROW('Sanitation Data'!D124)))</f>
        <v/>
      </c>
      <c r="CP130" s="294" t="str">
        <f ca="true">+IF(OFFSET('Sanitation Data'!$E$28,0,10*ROW('Sanitation Data'!E124))="","",OFFSET('Sanitation Data'!$E$28,0,10*ROW('Sanitation Data'!E124)))</f>
        <v/>
      </c>
      <c r="CQ130" s="294" t="str">
        <f ca="true">+IF(OFFSET('Sanitation Data'!$E$29,0,10*ROW('Sanitation Data'!E124))="","",OFFSET('Sanitation Data'!$E$29,0,10*ROW('Sanitation Data'!E124)))</f>
        <v/>
      </c>
      <c r="CR130" s="294" t="str">
        <f ca="true">+IF(OFFSET('Sanitation Data'!$E$30,0,10*ROW('Sanitation Data'!E124))="","",OFFSET('Sanitation Data'!$E$30,0,10*ROW('Sanitation Data'!E124)))</f>
        <v/>
      </c>
      <c r="CS130" s="294" t="str">
        <f ca="true">+IF(OFFSET('Sanitation Data'!$E$31,0,10*ROW('Sanitation Data'!E124))="","",OFFSET('Sanitation Data'!$E$31,0,10*ROW('Sanitation Data'!E124)))</f>
        <v/>
      </c>
      <c r="CT130" s="294" t="str">
        <f ca="true">+IF(OFFSET('Sanitation Data'!$E$32,0,10*ROW('Sanitation Data'!E124))="","",OFFSET('Sanitation Data'!$E$32,0,10*ROW('Sanitation Data'!E124)))</f>
        <v/>
      </c>
      <c r="CU130" s="294" t="str">
        <f ca="true">+IF(OFFSET('Sanitation Data'!$F$28,0,10*ROW('Sanitation Data'!F124))="","",OFFSET('Sanitation Data'!$F$28,0,10*ROW('Sanitation Data'!F124)))</f>
        <v/>
      </c>
      <c r="CV130" s="294" t="str">
        <f ca="true">+IF(OFFSET('Sanitation Data'!$F$29,0,10*ROW('Sanitation Data'!F124))="","",OFFSET('Sanitation Data'!$F$29,0,10*ROW('Sanitation Data'!F124)))</f>
        <v/>
      </c>
      <c r="CW130" s="294" t="str">
        <f ca="true">+IF(OFFSET('Sanitation Data'!$F$30,0,10*ROW('Sanitation Data'!F124))="","",OFFSET('Sanitation Data'!$F$30,0,10*ROW('Sanitation Data'!F124)))</f>
        <v/>
      </c>
      <c r="CX130" s="294" t="str">
        <f ca="true">+IF(OFFSET('Sanitation Data'!$F$31,0,10*ROW('Sanitation Data'!F124))="","",OFFSET('Sanitation Data'!$F$31,0,10*ROW('Sanitation Data'!F124)))</f>
        <v/>
      </c>
      <c r="CY130" s="294" t="str">
        <f ca="true">+IF(OFFSET('Sanitation Data'!$F$32,0,10*ROW('Sanitation Data'!F124))="","",OFFSET('Sanitation Data'!$F$32,0,10*ROW('Sanitation Data'!F124)))</f>
        <v/>
      </c>
      <c r="CZ130" s="294" t="str">
        <f ca="true">+IF(OFFSET('Sanitation Data'!$G$28,0,10*ROW('Sanitation Data'!G124))="","",OFFSET('Sanitation Data'!$G$28,0,10*ROW('Sanitation Data'!G124)))</f>
        <v/>
      </c>
      <c r="DA130" s="294" t="str">
        <f ca="true">+IF(OFFSET('Sanitation Data'!$G$29,0,10*ROW('Sanitation Data'!G124))="","",OFFSET('Sanitation Data'!$G$29,0,10*ROW('Sanitation Data'!G124)))</f>
        <v/>
      </c>
      <c r="DB130" s="294" t="str">
        <f ca="true">+IF(OFFSET('Sanitation Data'!$G$30,0,10*ROW('Sanitation Data'!G124))="","",OFFSET('Sanitation Data'!$G$30,0,10*ROW('Sanitation Data'!G124)))</f>
        <v/>
      </c>
      <c r="DC130" s="294" t="str">
        <f ca="true">+IF(OFFSET('Sanitation Data'!$G$31,0,10*ROW('Sanitation Data'!G124))="","",OFFSET('Sanitation Data'!$G$31,0,10*ROW('Sanitation Data'!G124)))</f>
        <v/>
      </c>
      <c r="DD130" s="294" t="str">
        <f ca="true">+IF(OFFSET('Sanitation Data'!$G$32,0,10*ROW('Sanitation Data'!G124))="","",OFFSET('Sanitation Data'!$G$32,0,10*ROW('Sanitation Data'!G124)))</f>
        <v/>
      </c>
      <c r="DE130" s="294" t="str">
        <f ca="true">+IF(OFFSET('Sanitation Data'!$H$28,0,10*ROW('Sanitation Data'!H124))="","",OFFSET('Sanitation Data'!$H$28,0,10*ROW('Sanitation Data'!H124)))</f>
        <v/>
      </c>
      <c r="DF130" s="294" t="str">
        <f ca="true">+IF(OFFSET('Sanitation Data'!$H$29,0,10*ROW('Sanitation Data'!H124))="","",OFFSET('Sanitation Data'!$H$29,0,10*ROW('Sanitation Data'!H124)))</f>
        <v/>
      </c>
      <c r="DG130" s="294" t="str">
        <f ca="true">+IF(OFFSET('Sanitation Data'!$H$30,0,10*ROW('Sanitation Data'!H124))="","",OFFSET('Sanitation Data'!$H$30,0,10*ROW('Sanitation Data'!H124)))</f>
        <v/>
      </c>
      <c r="DH130" s="294" t="str">
        <f ca="true">+IF(OFFSET('Sanitation Data'!$H$31,0,10*ROW('Sanitation Data'!H124))="","",OFFSET('Sanitation Data'!$H$31,0,10*ROW('Sanitation Data'!H124)))</f>
        <v/>
      </c>
      <c r="DI130" s="294" t="str">
        <f ca="true">+IF(OFFSET('Sanitation Data'!$H$32,0,10*ROW('Sanitation Data'!H124))="","",OFFSET('Sanitation Data'!$H$32,0,10*ROW('Sanitation Data'!H124)))</f>
        <v/>
      </c>
      <c r="DJ130" s="294" t="str">
        <f ca="true">+IF(OFFSET('Sanitation Data'!$I$28,0,10*ROW('Sanitation Data'!I124))="","",OFFSET('Sanitation Data'!$I$28,0,10*ROW('Sanitation Data'!I124)))</f>
        <v/>
      </c>
      <c r="DK130" s="294" t="str">
        <f ca="true">+IF(OFFSET('Sanitation Data'!$I$29,0,10*ROW('Sanitation Data'!I124))="","",OFFSET('Sanitation Data'!$I$29,0,10*ROW('Sanitation Data'!I124)))</f>
        <v/>
      </c>
      <c r="DL130" s="294" t="str">
        <f ca="true">+IF(OFFSET('Sanitation Data'!$I$30,0,10*ROW('Sanitation Data'!I124))="","",OFFSET('Sanitation Data'!$I$30,0,10*ROW('Sanitation Data'!I124)))</f>
        <v/>
      </c>
      <c r="DM130" s="294" t="str">
        <f ca="true">+IF(OFFSET('Sanitation Data'!$I$31,0,10*ROW('Sanitation Data'!I124))="","",OFFSET('Sanitation Data'!$I$31,0,10*ROW('Sanitation Data'!I124)))</f>
        <v/>
      </c>
      <c r="DN130" s="294" t="str">
        <f ca="true">+IF(OFFSET('Sanitation Data'!$I$32,0,10*ROW('Sanitation Data'!I124))="","",OFFSET('Sanitation Data'!$I$32,0,10*ROW('Sanitation Data'!I124)))</f>
        <v/>
      </c>
      <c r="DO130" s="294" t="str">
        <f ca="true">+IF(OFFSET('Hygiene Data'!$D$11,0,10*ROW('Hygiene Data'!D124))="","",OFFSET('Hygiene Data'!$D$11,0,10*ROW('Hygiene Data'!D124)))</f>
        <v/>
      </c>
      <c r="DP130" s="294" t="str">
        <f ca="true">+IF(OFFSET('Hygiene Data'!$D$12,0,10*ROW('Hygiene Data'!D124))="","",OFFSET('Hygiene Data'!$D$12,0,10*ROW('Hygiene Data'!D124)))</f>
        <v/>
      </c>
      <c r="DQ130" s="294" t="str">
        <f ca="true">+IF(OFFSET('Hygiene Data'!$D$13,0,10*ROW('Hygiene Data'!D124))="","",OFFSET('Hygiene Data'!$D$13,0,10*ROW('Hygiene Data'!D124)))</f>
        <v/>
      </c>
      <c r="DR130" s="294" t="str">
        <f ca="true">+IF(OFFSET('Hygiene Data'!$E$11,0,10*ROW('Hygiene Data'!E124))="","",OFFSET('Hygiene Data'!$E$11,0,10*ROW('Hygiene Data'!E124)))</f>
        <v/>
      </c>
      <c r="DS130" s="294" t="str">
        <f ca="true">+IF(OFFSET('Hygiene Data'!$E$12,0,10*ROW('Hygiene Data'!E124))="","",OFFSET('Hygiene Data'!$E$12,0,10*ROW('Hygiene Data'!E124)))</f>
        <v/>
      </c>
      <c r="DT130" s="294" t="str">
        <f ca="true">+IF(OFFSET('Hygiene Data'!$E$13,0,10*ROW('Hygiene Data'!E124))="","",OFFSET('Hygiene Data'!$E$13,0,10*ROW('Hygiene Data'!E124)))</f>
        <v/>
      </c>
      <c r="DU130" s="294" t="str">
        <f ca="true">+IF(OFFSET('Hygiene Data'!$F$11,0,10*ROW('Hygiene Data'!F124))="","",OFFSET('Hygiene Data'!$F$11,0,10*ROW('Hygiene Data'!F124)))</f>
        <v/>
      </c>
      <c r="DV130" s="294" t="str">
        <f ca="true">+IF(OFFSET('Hygiene Data'!$F$12,0,10*ROW('Hygiene Data'!F124))="","",OFFSET('Hygiene Data'!$F$12,0,10*ROW('Hygiene Data'!F124)))</f>
        <v/>
      </c>
      <c r="DW130" s="294" t="str">
        <f ca="true">+IF(OFFSET('Hygiene Data'!$F$13,0,10*ROW('Hygiene Data'!F124))="","",OFFSET('Hygiene Data'!$F$13,0,10*ROW('Hygiene Data'!F124)))</f>
        <v/>
      </c>
      <c r="DX130" s="294" t="str">
        <f ca="true">+IF(OFFSET('Hygiene Data'!$G$11,0,10*ROW('Hygiene Data'!G124))="","",OFFSET('Hygiene Data'!$G$11,0,10*ROW('Hygiene Data'!G124)))</f>
        <v/>
      </c>
      <c r="DY130" s="294" t="str">
        <f ca="true">+IF(OFFSET('Hygiene Data'!$G$12,0,10*ROW('Hygiene Data'!G124))="","",OFFSET('Hygiene Data'!$G$12,0,10*ROW('Hygiene Data'!G124)))</f>
        <v/>
      </c>
      <c r="DZ130" s="294" t="str">
        <f ca="true">+IF(OFFSET('Hygiene Data'!$G$13,0,10*ROW('Hygiene Data'!G124))="","",OFFSET('Hygiene Data'!$G$13,0,10*ROW('Hygiene Data'!G124)))</f>
        <v/>
      </c>
      <c r="EA130" s="294" t="str">
        <f ca="true">+IF(OFFSET('Hygiene Data'!$H$11,0,10*ROW('Hygiene Data'!H124))="","",OFFSET('Hygiene Data'!$H$11,0,10*ROW('Hygiene Data'!H124)))</f>
        <v/>
      </c>
      <c r="EB130" s="294" t="str">
        <f ca="true">+IF(OFFSET('Hygiene Data'!$H$12,0,10*ROW('Hygiene Data'!H124))="","",OFFSET('Hygiene Data'!$H$12,0,10*ROW('Hygiene Data'!H124)))</f>
        <v/>
      </c>
      <c r="EC130" s="294" t="str">
        <f ca="true">+IF(OFFSET('Hygiene Data'!$H$13,0,10*ROW('Hygiene Data'!H124))="","",OFFSET('Hygiene Data'!$H$13,0,10*ROW('Hygiene Data'!H124)))</f>
        <v/>
      </c>
      <c r="ED130" s="294" t="str">
        <f ca="true">+IF(OFFSET('Hygiene Data'!$I$11,0,10*ROW('Hygiene Data'!I124))="","",OFFSET('Hygiene Data'!$I$11,0,10*ROW('Hygiene Data'!I124)))</f>
        <v/>
      </c>
      <c r="EE130" s="294" t="str">
        <f ca="true">+IF(OFFSET('Hygiene Data'!$I$12,0,10*ROW('Hygiene Data'!I124))="","",OFFSET('Hygiene Data'!$I$12,0,10*ROW('Hygiene Data'!I124)))</f>
        <v/>
      </c>
      <c r="EF130" s="294"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50" t="str">
        <f t="shared" ca="true" si="1"/>
        <v/>
      </c>
      <c r="D131" s="98"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8"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8"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8"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8"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8"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8"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8"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8"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8"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8"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8"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8"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8"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8"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8"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8"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8"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9"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9"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9"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9"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9"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9"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9"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9"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9"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9"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9"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9"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9"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9"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9"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9"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9"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9"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9"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9"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9"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9"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9"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9"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9"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9"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9"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9"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9"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9"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0"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0"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0"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0"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0"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0"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0"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0"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0"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0"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0"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0"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0"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0"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0"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0"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0"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0"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4"/>
      <c r="BS131" s="294" t="str">
        <f ca="true">+IF(OFFSET('Water Data'!$D$27,0,10*ROW('Water Data'!D125))="","",OFFSET('Water Data'!$D$27,0,10*ROW('Water Data'!D125)))</f>
        <v/>
      </c>
      <c r="BT131" s="294" t="str">
        <f ca="true">+IF(OFFSET('Water Data'!$D$28,0,10*ROW('Water Data'!D125))="","",OFFSET('Water Data'!$D$28,0,10*ROW('Water Data'!D125)))</f>
        <v/>
      </c>
      <c r="BU131" s="294" t="str">
        <f ca="true">+IF(OFFSET('Water Data'!$D$29,0,10*ROW('Water Data'!D125))="","",OFFSET('Water Data'!$D$29,0,10*ROW('Water Data'!D125)))</f>
        <v/>
      </c>
      <c r="BV131" s="294" t="str">
        <f ca="true">+IF(OFFSET('Water Data'!$E$27,0,10*ROW('Water Data'!E125))="","",OFFSET('Water Data'!$E$27,0,10*ROW('Water Data'!E125)))</f>
        <v/>
      </c>
      <c r="BW131" s="294" t="str">
        <f ca="true">+IF(OFFSET('Water Data'!$E$28,0,10*ROW('Water Data'!E125))="","",OFFSET('Water Data'!$E$28,0,10*ROW('Water Data'!E125)))</f>
        <v/>
      </c>
      <c r="BX131" s="294" t="str">
        <f ca="true">+IF(OFFSET('Water Data'!$E$29,0,10*ROW('Water Data'!E125))="","",OFFSET('Water Data'!$E$29,0,10*ROW('Water Data'!E125)))</f>
        <v/>
      </c>
      <c r="BY131" s="294" t="str">
        <f ca="true">+IF(OFFSET('Water Data'!$F$27,0,10*ROW('Water Data'!F125))="","",OFFSET('Water Data'!$F$27,0,10*ROW('Water Data'!F125)))</f>
        <v/>
      </c>
      <c r="BZ131" s="294" t="str">
        <f ca="true">+IF(OFFSET('Water Data'!$F$28,0,10*ROW('Water Data'!F125))="","",OFFSET('Water Data'!$F$28,0,10*ROW('Water Data'!F125)))</f>
        <v/>
      </c>
      <c r="CA131" s="294" t="str">
        <f ca="true">+IF(OFFSET('Water Data'!$F$29,0,10*ROW('Water Data'!F125))="","",OFFSET('Water Data'!$F$29,0,10*ROW('Water Data'!F125)))</f>
        <v/>
      </c>
      <c r="CB131" s="294" t="str">
        <f ca="true">+IF(OFFSET('Water Data'!$G$27,0,10*ROW('Water Data'!G125))="","",OFFSET('Water Data'!$G$27,0,10*ROW('Water Data'!G125)))</f>
        <v/>
      </c>
      <c r="CC131" s="294" t="str">
        <f ca="true">+IF(OFFSET('Water Data'!$G$28,0,10*ROW('Water Data'!G125))="","",OFFSET('Water Data'!$G$28,0,10*ROW('Water Data'!G125)))</f>
        <v/>
      </c>
      <c r="CD131" s="294" t="str">
        <f ca="true">+IF(OFFSET('Water Data'!$G$29,0,10*ROW('Water Data'!G125))="","",OFFSET('Water Data'!$G$29,0,10*ROW('Water Data'!G125)))</f>
        <v/>
      </c>
      <c r="CE131" s="294" t="str">
        <f ca="true">+IF(OFFSET('Water Data'!$H$27,0,10*ROW('Water Data'!H125))="","",OFFSET('Water Data'!$H$27,0,10*ROW('Water Data'!H125)))</f>
        <v/>
      </c>
      <c r="CF131" s="294" t="str">
        <f ca="true">+IF(OFFSET('Water Data'!$H$28,0,10*ROW('Water Data'!H125))="","",OFFSET('Water Data'!$H$28,0,10*ROW('Water Data'!H125)))</f>
        <v/>
      </c>
      <c r="CG131" s="294" t="str">
        <f ca="true">+IF(OFFSET('Water Data'!$H$29,0,10*ROW('Water Data'!H125))="","",OFFSET('Water Data'!$H$29,0,10*ROW('Water Data'!H125)))</f>
        <v/>
      </c>
      <c r="CH131" s="294" t="str">
        <f ca="true">+IF(OFFSET('Water Data'!$I$27,0,10*ROW('Water Data'!I125))="","",OFFSET('Water Data'!$I$27,0,10*ROW('Water Data'!I125)))</f>
        <v/>
      </c>
      <c r="CI131" s="294" t="str">
        <f ca="true">+IF(OFFSET('Water Data'!$I$28,0,10*ROW('Water Data'!I125))="","",OFFSET('Water Data'!$I$28,0,10*ROW('Water Data'!I125)))</f>
        <v/>
      </c>
      <c r="CJ131" s="294" t="str">
        <f ca="true">+IF(OFFSET('Water Data'!$I$29,0,10*ROW('Water Data'!I125))="","",OFFSET('Water Data'!$I$29,0,10*ROW('Water Data'!I125)))</f>
        <v/>
      </c>
      <c r="CK131" s="294" t="str">
        <f ca="true">+IF(OFFSET('Sanitation Data'!$D$28,0,10*ROW('Sanitation Data'!D125))="","",OFFSET('Sanitation Data'!$D$28,0,10*ROW('Sanitation Data'!D125)))</f>
        <v/>
      </c>
      <c r="CL131" s="294" t="str">
        <f ca="true">+IF(OFFSET('Sanitation Data'!$D$29,0,10*ROW('Sanitation Data'!D125))="","",OFFSET('Sanitation Data'!$D$29,0,10*ROW('Sanitation Data'!D125)))</f>
        <v/>
      </c>
      <c r="CM131" s="294" t="str">
        <f ca="true">+IF(OFFSET('Sanitation Data'!$D$30,0,10*ROW('Sanitation Data'!D125))="","",OFFSET('Sanitation Data'!$D$30,0,10*ROW('Sanitation Data'!D125)))</f>
        <v/>
      </c>
      <c r="CN131" s="294" t="str">
        <f ca="true">+IF(OFFSET('Sanitation Data'!$D$31,0,10*ROW('Sanitation Data'!D125))="","",OFFSET('Sanitation Data'!$D$31,0,10*ROW('Sanitation Data'!D125)))</f>
        <v/>
      </c>
      <c r="CO131" s="294" t="str">
        <f ca="true">+IF(OFFSET('Sanitation Data'!$D$32,0,10*ROW('Sanitation Data'!D125))="","",OFFSET('Sanitation Data'!$D$32,0,10*ROW('Sanitation Data'!D125)))</f>
        <v/>
      </c>
      <c r="CP131" s="294" t="str">
        <f ca="true">+IF(OFFSET('Sanitation Data'!$E$28,0,10*ROW('Sanitation Data'!E125))="","",OFFSET('Sanitation Data'!$E$28,0,10*ROW('Sanitation Data'!E125)))</f>
        <v/>
      </c>
      <c r="CQ131" s="294" t="str">
        <f ca="true">+IF(OFFSET('Sanitation Data'!$E$29,0,10*ROW('Sanitation Data'!E125))="","",OFFSET('Sanitation Data'!$E$29,0,10*ROW('Sanitation Data'!E125)))</f>
        <v/>
      </c>
      <c r="CR131" s="294" t="str">
        <f ca="true">+IF(OFFSET('Sanitation Data'!$E$30,0,10*ROW('Sanitation Data'!E125))="","",OFFSET('Sanitation Data'!$E$30,0,10*ROW('Sanitation Data'!E125)))</f>
        <v/>
      </c>
      <c r="CS131" s="294" t="str">
        <f ca="true">+IF(OFFSET('Sanitation Data'!$E$31,0,10*ROW('Sanitation Data'!E125))="","",OFFSET('Sanitation Data'!$E$31,0,10*ROW('Sanitation Data'!E125)))</f>
        <v/>
      </c>
      <c r="CT131" s="294" t="str">
        <f ca="true">+IF(OFFSET('Sanitation Data'!$E$32,0,10*ROW('Sanitation Data'!E125))="","",OFFSET('Sanitation Data'!$E$32,0,10*ROW('Sanitation Data'!E125)))</f>
        <v/>
      </c>
      <c r="CU131" s="294" t="str">
        <f ca="true">+IF(OFFSET('Sanitation Data'!$F$28,0,10*ROW('Sanitation Data'!F125))="","",OFFSET('Sanitation Data'!$F$28,0,10*ROW('Sanitation Data'!F125)))</f>
        <v/>
      </c>
      <c r="CV131" s="294" t="str">
        <f ca="true">+IF(OFFSET('Sanitation Data'!$F$29,0,10*ROW('Sanitation Data'!F125))="","",OFFSET('Sanitation Data'!$F$29,0,10*ROW('Sanitation Data'!F125)))</f>
        <v/>
      </c>
      <c r="CW131" s="294" t="str">
        <f ca="true">+IF(OFFSET('Sanitation Data'!$F$30,0,10*ROW('Sanitation Data'!F125))="","",OFFSET('Sanitation Data'!$F$30,0,10*ROW('Sanitation Data'!F125)))</f>
        <v/>
      </c>
      <c r="CX131" s="294" t="str">
        <f ca="true">+IF(OFFSET('Sanitation Data'!$F$31,0,10*ROW('Sanitation Data'!F125))="","",OFFSET('Sanitation Data'!$F$31,0,10*ROW('Sanitation Data'!F125)))</f>
        <v/>
      </c>
      <c r="CY131" s="294" t="str">
        <f ca="true">+IF(OFFSET('Sanitation Data'!$F$32,0,10*ROW('Sanitation Data'!F125))="","",OFFSET('Sanitation Data'!$F$32,0,10*ROW('Sanitation Data'!F125)))</f>
        <v/>
      </c>
      <c r="CZ131" s="294" t="str">
        <f ca="true">+IF(OFFSET('Sanitation Data'!$G$28,0,10*ROW('Sanitation Data'!G125))="","",OFFSET('Sanitation Data'!$G$28,0,10*ROW('Sanitation Data'!G125)))</f>
        <v/>
      </c>
      <c r="DA131" s="294" t="str">
        <f ca="true">+IF(OFFSET('Sanitation Data'!$G$29,0,10*ROW('Sanitation Data'!G125))="","",OFFSET('Sanitation Data'!$G$29,0,10*ROW('Sanitation Data'!G125)))</f>
        <v/>
      </c>
      <c r="DB131" s="294" t="str">
        <f ca="true">+IF(OFFSET('Sanitation Data'!$G$30,0,10*ROW('Sanitation Data'!G125))="","",OFFSET('Sanitation Data'!$G$30,0,10*ROW('Sanitation Data'!G125)))</f>
        <v/>
      </c>
      <c r="DC131" s="294" t="str">
        <f ca="true">+IF(OFFSET('Sanitation Data'!$G$31,0,10*ROW('Sanitation Data'!G125))="","",OFFSET('Sanitation Data'!$G$31,0,10*ROW('Sanitation Data'!G125)))</f>
        <v/>
      </c>
      <c r="DD131" s="294" t="str">
        <f ca="true">+IF(OFFSET('Sanitation Data'!$G$32,0,10*ROW('Sanitation Data'!G125))="","",OFFSET('Sanitation Data'!$G$32,0,10*ROW('Sanitation Data'!G125)))</f>
        <v/>
      </c>
      <c r="DE131" s="294" t="str">
        <f ca="true">+IF(OFFSET('Sanitation Data'!$H$28,0,10*ROW('Sanitation Data'!H125))="","",OFFSET('Sanitation Data'!$H$28,0,10*ROW('Sanitation Data'!H125)))</f>
        <v/>
      </c>
      <c r="DF131" s="294" t="str">
        <f ca="true">+IF(OFFSET('Sanitation Data'!$H$29,0,10*ROW('Sanitation Data'!H125))="","",OFFSET('Sanitation Data'!$H$29,0,10*ROW('Sanitation Data'!H125)))</f>
        <v/>
      </c>
      <c r="DG131" s="294" t="str">
        <f ca="true">+IF(OFFSET('Sanitation Data'!$H$30,0,10*ROW('Sanitation Data'!H125))="","",OFFSET('Sanitation Data'!$H$30,0,10*ROW('Sanitation Data'!H125)))</f>
        <v/>
      </c>
      <c r="DH131" s="294" t="str">
        <f ca="true">+IF(OFFSET('Sanitation Data'!$H$31,0,10*ROW('Sanitation Data'!H125))="","",OFFSET('Sanitation Data'!$H$31,0,10*ROW('Sanitation Data'!H125)))</f>
        <v/>
      </c>
      <c r="DI131" s="294" t="str">
        <f ca="true">+IF(OFFSET('Sanitation Data'!$H$32,0,10*ROW('Sanitation Data'!H125))="","",OFFSET('Sanitation Data'!$H$32,0,10*ROW('Sanitation Data'!H125)))</f>
        <v/>
      </c>
      <c r="DJ131" s="294" t="str">
        <f ca="true">+IF(OFFSET('Sanitation Data'!$I$28,0,10*ROW('Sanitation Data'!I125))="","",OFFSET('Sanitation Data'!$I$28,0,10*ROW('Sanitation Data'!I125)))</f>
        <v/>
      </c>
      <c r="DK131" s="294" t="str">
        <f ca="true">+IF(OFFSET('Sanitation Data'!$I$29,0,10*ROW('Sanitation Data'!I125))="","",OFFSET('Sanitation Data'!$I$29,0,10*ROW('Sanitation Data'!I125)))</f>
        <v/>
      </c>
      <c r="DL131" s="294" t="str">
        <f ca="true">+IF(OFFSET('Sanitation Data'!$I$30,0,10*ROW('Sanitation Data'!I125))="","",OFFSET('Sanitation Data'!$I$30,0,10*ROW('Sanitation Data'!I125)))</f>
        <v/>
      </c>
      <c r="DM131" s="294" t="str">
        <f ca="true">+IF(OFFSET('Sanitation Data'!$I$31,0,10*ROW('Sanitation Data'!I125))="","",OFFSET('Sanitation Data'!$I$31,0,10*ROW('Sanitation Data'!I125)))</f>
        <v/>
      </c>
      <c r="DN131" s="294" t="str">
        <f ca="true">+IF(OFFSET('Sanitation Data'!$I$32,0,10*ROW('Sanitation Data'!I125))="","",OFFSET('Sanitation Data'!$I$32,0,10*ROW('Sanitation Data'!I125)))</f>
        <v/>
      </c>
      <c r="DO131" s="294" t="str">
        <f ca="true">+IF(OFFSET('Hygiene Data'!$D$11,0,10*ROW('Hygiene Data'!D125))="","",OFFSET('Hygiene Data'!$D$11,0,10*ROW('Hygiene Data'!D125)))</f>
        <v/>
      </c>
      <c r="DP131" s="294" t="str">
        <f ca="true">+IF(OFFSET('Hygiene Data'!$D$12,0,10*ROW('Hygiene Data'!D125))="","",OFFSET('Hygiene Data'!$D$12,0,10*ROW('Hygiene Data'!D125)))</f>
        <v/>
      </c>
      <c r="DQ131" s="294" t="str">
        <f ca="true">+IF(OFFSET('Hygiene Data'!$D$13,0,10*ROW('Hygiene Data'!D125))="","",OFFSET('Hygiene Data'!$D$13,0,10*ROW('Hygiene Data'!D125)))</f>
        <v/>
      </c>
      <c r="DR131" s="294" t="str">
        <f ca="true">+IF(OFFSET('Hygiene Data'!$E$11,0,10*ROW('Hygiene Data'!E125))="","",OFFSET('Hygiene Data'!$E$11,0,10*ROW('Hygiene Data'!E125)))</f>
        <v/>
      </c>
      <c r="DS131" s="294" t="str">
        <f ca="true">+IF(OFFSET('Hygiene Data'!$E$12,0,10*ROW('Hygiene Data'!E125))="","",OFFSET('Hygiene Data'!$E$12,0,10*ROW('Hygiene Data'!E125)))</f>
        <v/>
      </c>
      <c r="DT131" s="294" t="str">
        <f ca="true">+IF(OFFSET('Hygiene Data'!$E$13,0,10*ROW('Hygiene Data'!E125))="","",OFFSET('Hygiene Data'!$E$13,0,10*ROW('Hygiene Data'!E125)))</f>
        <v/>
      </c>
      <c r="DU131" s="294" t="str">
        <f ca="true">+IF(OFFSET('Hygiene Data'!$F$11,0,10*ROW('Hygiene Data'!F125))="","",OFFSET('Hygiene Data'!$F$11,0,10*ROW('Hygiene Data'!F125)))</f>
        <v/>
      </c>
      <c r="DV131" s="294" t="str">
        <f ca="true">+IF(OFFSET('Hygiene Data'!$F$12,0,10*ROW('Hygiene Data'!F125))="","",OFFSET('Hygiene Data'!$F$12,0,10*ROW('Hygiene Data'!F125)))</f>
        <v/>
      </c>
      <c r="DW131" s="294" t="str">
        <f ca="true">+IF(OFFSET('Hygiene Data'!$F$13,0,10*ROW('Hygiene Data'!F125))="","",OFFSET('Hygiene Data'!$F$13,0,10*ROW('Hygiene Data'!F125)))</f>
        <v/>
      </c>
      <c r="DX131" s="294" t="str">
        <f ca="true">+IF(OFFSET('Hygiene Data'!$G$11,0,10*ROW('Hygiene Data'!G125))="","",OFFSET('Hygiene Data'!$G$11,0,10*ROW('Hygiene Data'!G125)))</f>
        <v/>
      </c>
      <c r="DY131" s="294" t="str">
        <f ca="true">+IF(OFFSET('Hygiene Data'!$G$12,0,10*ROW('Hygiene Data'!G125))="","",OFFSET('Hygiene Data'!$G$12,0,10*ROW('Hygiene Data'!G125)))</f>
        <v/>
      </c>
      <c r="DZ131" s="294" t="str">
        <f ca="true">+IF(OFFSET('Hygiene Data'!$G$13,0,10*ROW('Hygiene Data'!G125))="","",OFFSET('Hygiene Data'!$G$13,0,10*ROW('Hygiene Data'!G125)))</f>
        <v/>
      </c>
      <c r="EA131" s="294" t="str">
        <f ca="true">+IF(OFFSET('Hygiene Data'!$H$11,0,10*ROW('Hygiene Data'!H125))="","",OFFSET('Hygiene Data'!$H$11,0,10*ROW('Hygiene Data'!H125)))</f>
        <v/>
      </c>
      <c r="EB131" s="294" t="str">
        <f ca="true">+IF(OFFSET('Hygiene Data'!$H$12,0,10*ROW('Hygiene Data'!H125))="","",OFFSET('Hygiene Data'!$H$12,0,10*ROW('Hygiene Data'!H125)))</f>
        <v/>
      </c>
      <c r="EC131" s="294" t="str">
        <f ca="true">+IF(OFFSET('Hygiene Data'!$H$13,0,10*ROW('Hygiene Data'!H125))="","",OFFSET('Hygiene Data'!$H$13,0,10*ROW('Hygiene Data'!H125)))</f>
        <v/>
      </c>
      <c r="ED131" s="294" t="str">
        <f ca="true">+IF(OFFSET('Hygiene Data'!$I$11,0,10*ROW('Hygiene Data'!I125))="","",OFFSET('Hygiene Data'!$I$11,0,10*ROW('Hygiene Data'!I125)))</f>
        <v/>
      </c>
      <c r="EE131" s="294" t="str">
        <f ca="true">+IF(OFFSET('Hygiene Data'!$I$12,0,10*ROW('Hygiene Data'!I125))="","",OFFSET('Hygiene Data'!$I$12,0,10*ROW('Hygiene Data'!I125)))</f>
        <v/>
      </c>
      <c r="EF131" s="294"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50" t="str">
        <f t="shared" ca="true" si="1"/>
        <v/>
      </c>
      <c r="D132" s="98"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8"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8"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8"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8"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8"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8"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8"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8"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8"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8"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8"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8"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8"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8"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8"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8"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8"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9"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9"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9"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9"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9"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9"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9"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9"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9"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9"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9"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9"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9"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9"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9"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9"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9"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9"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9"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9"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9"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9"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9"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9"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9"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9"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9"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9"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9"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9"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0"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0"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0"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0"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0"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0"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0"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0"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0"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0"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0"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0"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0"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0"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0"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0"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0"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0"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4"/>
      <c r="BS132" s="294" t="str">
        <f ca="true">+IF(OFFSET('Water Data'!$D$27,0,10*ROW('Water Data'!D126))="","",OFFSET('Water Data'!$D$27,0,10*ROW('Water Data'!D126)))</f>
        <v/>
      </c>
      <c r="BT132" s="294" t="str">
        <f ca="true">+IF(OFFSET('Water Data'!$D$28,0,10*ROW('Water Data'!D126))="","",OFFSET('Water Data'!$D$28,0,10*ROW('Water Data'!D126)))</f>
        <v/>
      </c>
      <c r="BU132" s="294" t="str">
        <f ca="true">+IF(OFFSET('Water Data'!$D$29,0,10*ROW('Water Data'!D126))="","",OFFSET('Water Data'!$D$29,0,10*ROW('Water Data'!D126)))</f>
        <v/>
      </c>
      <c r="BV132" s="294" t="str">
        <f ca="true">+IF(OFFSET('Water Data'!$E$27,0,10*ROW('Water Data'!E126))="","",OFFSET('Water Data'!$E$27,0,10*ROW('Water Data'!E126)))</f>
        <v/>
      </c>
      <c r="BW132" s="294" t="str">
        <f ca="true">+IF(OFFSET('Water Data'!$E$28,0,10*ROW('Water Data'!E126))="","",OFFSET('Water Data'!$E$28,0,10*ROW('Water Data'!E126)))</f>
        <v/>
      </c>
      <c r="BX132" s="294" t="str">
        <f ca="true">+IF(OFFSET('Water Data'!$E$29,0,10*ROW('Water Data'!E126))="","",OFFSET('Water Data'!$E$29,0,10*ROW('Water Data'!E126)))</f>
        <v/>
      </c>
      <c r="BY132" s="294" t="str">
        <f ca="true">+IF(OFFSET('Water Data'!$F$27,0,10*ROW('Water Data'!F126))="","",OFFSET('Water Data'!$F$27,0,10*ROW('Water Data'!F126)))</f>
        <v/>
      </c>
      <c r="BZ132" s="294" t="str">
        <f ca="true">+IF(OFFSET('Water Data'!$F$28,0,10*ROW('Water Data'!F126))="","",OFFSET('Water Data'!$F$28,0,10*ROW('Water Data'!F126)))</f>
        <v/>
      </c>
      <c r="CA132" s="294" t="str">
        <f ca="true">+IF(OFFSET('Water Data'!$F$29,0,10*ROW('Water Data'!F126))="","",OFFSET('Water Data'!$F$29,0,10*ROW('Water Data'!F126)))</f>
        <v/>
      </c>
      <c r="CB132" s="294" t="str">
        <f ca="true">+IF(OFFSET('Water Data'!$G$27,0,10*ROW('Water Data'!G126))="","",OFFSET('Water Data'!$G$27,0,10*ROW('Water Data'!G126)))</f>
        <v/>
      </c>
      <c r="CC132" s="294" t="str">
        <f ca="true">+IF(OFFSET('Water Data'!$G$28,0,10*ROW('Water Data'!G126))="","",OFFSET('Water Data'!$G$28,0,10*ROW('Water Data'!G126)))</f>
        <v/>
      </c>
      <c r="CD132" s="294" t="str">
        <f ca="true">+IF(OFFSET('Water Data'!$G$29,0,10*ROW('Water Data'!G126))="","",OFFSET('Water Data'!$G$29,0,10*ROW('Water Data'!G126)))</f>
        <v/>
      </c>
      <c r="CE132" s="294" t="str">
        <f ca="true">+IF(OFFSET('Water Data'!$H$27,0,10*ROW('Water Data'!H126))="","",OFFSET('Water Data'!$H$27,0,10*ROW('Water Data'!H126)))</f>
        <v/>
      </c>
      <c r="CF132" s="294" t="str">
        <f ca="true">+IF(OFFSET('Water Data'!$H$28,0,10*ROW('Water Data'!H126))="","",OFFSET('Water Data'!$H$28,0,10*ROW('Water Data'!H126)))</f>
        <v/>
      </c>
      <c r="CG132" s="294" t="str">
        <f ca="true">+IF(OFFSET('Water Data'!$H$29,0,10*ROW('Water Data'!H126))="","",OFFSET('Water Data'!$H$29,0,10*ROW('Water Data'!H126)))</f>
        <v/>
      </c>
      <c r="CH132" s="294" t="str">
        <f ca="true">+IF(OFFSET('Water Data'!$I$27,0,10*ROW('Water Data'!I126))="","",OFFSET('Water Data'!$I$27,0,10*ROW('Water Data'!I126)))</f>
        <v/>
      </c>
      <c r="CI132" s="294" t="str">
        <f ca="true">+IF(OFFSET('Water Data'!$I$28,0,10*ROW('Water Data'!I126))="","",OFFSET('Water Data'!$I$28,0,10*ROW('Water Data'!I126)))</f>
        <v/>
      </c>
      <c r="CJ132" s="294" t="str">
        <f ca="true">+IF(OFFSET('Water Data'!$I$29,0,10*ROW('Water Data'!I126))="","",OFFSET('Water Data'!$I$29,0,10*ROW('Water Data'!I126)))</f>
        <v/>
      </c>
      <c r="CK132" s="294" t="str">
        <f ca="true">+IF(OFFSET('Sanitation Data'!$D$28,0,10*ROW('Sanitation Data'!D126))="","",OFFSET('Sanitation Data'!$D$28,0,10*ROW('Sanitation Data'!D126)))</f>
        <v/>
      </c>
      <c r="CL132" s="294" t="str">
        <f ca="true">+IF(OFFSET('Sanitation Data'!$D$29,0,10*ROW('Sanitation Data'!D126))="","",OFFSET('Sanitation Data'!$D$29,0,10*ROW('Sanitation Data'!D126)))</f>
        <v/>
      </c>
      <c r="CM132" s="294" t="str">
        <f ca="true">+IF(OFFSET('Sanitation Data'!$D$30,0,10*ROW('Sanitation Data'!D126))="","",OFFSET('Sanitation Data'!$D$30,0,10*ROW('Sanitation Data'!D126)))</f>
        <v/>
      </c>
      <c r="CN132" s="294" t="str">
        <f ca="true">+IF(OFFSET('Sanitation Data'!$D$31,0,10*ROW('Sanitation Data'!D126))="","",OFFSET('Sanitation Data'!$D$31,0,10*ROW('Sanitation Data'!D126)))</f>
        <v/>
      </c>
      <c r="CO132" s="294" t="str">
        <f ca="true">+IF(OFFSET('Sanitation Data'!$D$32,0,10*ROW('Sanitation Data'!D126))="","",OFFSET('Sanitation Data'!$D$32,0,10*ROW('Sanitation Data'!D126)))</f>
        <v/>
      </c>
      <c r="CP132" s="294" t="str">
        <f ca="true">+IF(OFFSET('Sanitation Data'!$E$28,0,10*ROW('Sanitation Data'!E126))="","",OFFSET('Sanitation Data'!$E$28,0,10*ROW('Sanitation Data'!E126)))</f>
        <v/>
      </c>
      <c r="CQ132" s="294" t="str">
        <f ca="true">+IF(OFFSET('Sanitation Data'!$E$29,0,10*ROW('Sanitation Data'!E126))="","",OFFSET('Sanitation Data'!$E$29,0,10*ROW('Sanitation Data'!E126)))</f>
        <v/>
      </c>
      <c r="CR132" s="294" t="str">
        <f ca="true">+IF(OFFSET('Sanitation Data'!$E$30,0,10*ROW('Sanitation Data'!E126))="","",OFFSET('Sanitation Data'!$E$30,0,10*ROW('Sanitation Data'!E126)))</f>
        <v/>
      </c>
      <c r="CS132" s="294" t="str">
        <f ca="true">+IF(OFFSET('Sanitation Data'!$E$31,0,10*ROW('Sanitation Data'!E126))="","",OFFSET('Sanitation Data'!$E$31,0,10*ROW('Sanitation Data'!E126)))</f>
        <v/>
      </c>
      <c r="CT132" s="294" t="str">
        <f ca="true">+IF(OFFSET('Sanitation Data'!$E$32,0,10*ROW('Sanitation Data'!E126))="","",OFFSET('Sanitation Data'!$E$32,0,10*ROW('Sanitation Data'!E126)))</f>
        <v/>
      </c>
      <c r="CU132" s="294" t="str">
        <f ca="true">+IF(OFFSET('Sanitation Data'!$F$28,0,10*ROW('Sanitation Data'!F126))="","",OFFSET('Sanitation Data'!$F$28,0,10*ROW('Sanitation Data'!F126)))</f>
        <v/>
      </c>
      <c r="CV132" s="294" t="str">
        <f ca="true">+IF(OFFSET('Sanitation Data'!$F$29,0,10*ROW('Sanitation Data'!F126))="","",OFFSET('Sanitation Data'!$F$29,0,10*ROW('Sanitation Data'!F126)))</f>
        <v/>
      </c>
      <c r="CW132" s="294" t="str">
        <f ca="true">+IF(OFFSET('Sanitation Data'!$F$30,0,10*ROW('Sanitation Data'!F126))="","",OFFSET('Sanitation Data'!$F$30,0,10*ROW('Sanitation Data'!F126)))</f>
        <v/>
      </c>
      <c r="CX132" s="294" t="str">
        <f ca="true">+IF(OFFSET('Sanitation Data'!$F$31,0,10*ROW('Sanitation Data'!F126))="","",OFFSET('Sanitation Data'!$F$31,0,10*ROW('Sanitation Data'!F126)))</f>
        <v/>
      </c>
      <c r="CY132" s="294" t="str">
        <f ca="true">+IF(OFFSET('Sanitation Data'!$F$32,0,10*ROW('Sanitation Data'!F126))="","",OFFSET('Sanitation Data'!$F$32,0,10*ROW('Sanitation Data'!F126)))</f>
        <v/>
      </c>
      <c r="CZ132" s="294" t="str">
        <f ca="true">+IF(OFFSET('Sanitation Data'!$G$28,0,10*ROW('Sanitation Data'!G126))="","",OFFSET('Sanitation Data'!$G$28,0,10*ROW('Sanitation Data'!G126)))</f>
        <v/>
      </c>
      <c r="DA132" s="294" t="str">
        <f ca="true">+IF(OFFSET('Sanitation Data'!$G$29,0,10*ROW('Sanitation Data'!G126))="","",OFFSET('Sanitation Data'!$G$29,0,10*ROW('Sanitation Data'!G126)))</f>
        <v/>
      </c>
      <c r="DB132" s="294" t="str">
        <f ca="true">+IF(OFFSET('Sanitation Data'!$G$30,0,10*ROW('Sanitation Data'!G126))="","",OFFSET('Sanitation Data'!$G$30,0,10*ROW('Sanitation Data'!G126)))</f>
        <v/>
      </c>
      <c r="DC132" s="294" t="str">
        <f ca="true">+IF(OFFSET('Sanitation Data'!$G$31,0,10*ROW('Sanitation Data'!G126))="","",OFFSET('Sanitation Data'!$G$31,0,10*ROW('Sanitation Data'!G126)))</f>
        <v/>
      </c>
      <c r="DD132" s="294" t="str">
        <f ca="true">+IF(OFFSET('Sanitation Data'!$G$32,0,10*ROW('Sanitation Data'!G126))="","",OFFSET('Sanitation Data'!$G$32,0,10*ROW('Sanitation Data'!G126)))</f>
        <v/>
      </c>
      <c r="DE132" s="294" t="str">
        <f ca="true">+IF(OFFSET('Sanitation Data'!$H$28,0,10*ROW('Sanitation Data'!H126))="","",OFFSET('Sanitation Data'!$H$28,0,10*ROW('Sanitation Data'!H126)))</f>
        <v/>
      </c>
      <c r="DF132" s="294" t="str">
        <f ca="true">+IF(OFFSET('Sanitation Data'!$H$29,0,10*ROW('Sanitation Data'!H126))="","",OFFSET('Sanitation Data'!$H$29,0,10*ROW('Sanitation Data'!H126)))</f>
        <v/>
      </c>
      <c r="DG132" s="294" t="str">
        <f ca="true">+IF(OFFSET('Sanitation Data'!$H$30,0,10*ROW('Sanitation Data'!H126))="","",OFFSET('Sanitation Data'!$H$30,0,10*ROW('Sanitation Data'!H126)))</f>
        <v/>
      </c>
      <c r="DH132" s="294" t="str">
        <f ca="true">+IF(OFFSET('Sanitation Data'!$H$31,0,10*ROW('Sanitation Data'!H126))="","",OFFSET('Sanitation Data'!$H$31,0,10*ROW('Sanitation Data'!H126)))</f>
        <v/>
      </c>
      <c r="DI132" s="294" t="str">
        <f ca="true">+IF(OFFSET('Sanitation Data'!$H$32,0,10*ROW('Sanitation Data'!H126))="","",OFFSET('Sanitation Data'!$H$32,0,10*ROW('Sanitation Data'!H126)))</f>
        <v/>
      </c>
      <c r="DJ132" s="294" t="str">
        <f ca="true">+IF(OFFSET('Sanitation Data'!$I$28,0,10*ROW('Sanitation Data'!I126))="","",OFFSET('Sanitation Data'!$I$28,0,10*ROW('Sanitation Data'!I126)))</f>
        <v/>
      </c>
      <c r="DK132" s="294" t="str">
        <f ca="true">+IF(OFFSET('Sanitation Data'!$I$29,0,10*ROW('Sanitation Data'!I126))="","",OFFSET('Sanitation Data'!$I$29,0,10*ROW('Sanitation Data'!I126)))</f>
        <v/>
      </c>
      <c r="DL132" s="294" t="str">
        <f ca="true">+IF(OFFSET('Sanitation Data'!$I$30,0,10*ROW('Sanitation Data'!I126))="","",OFFSET('Sanitation Data'!$I$30,0,10*ROW('Sanitation Data'!I126)))</f>
        <v/>
      </c>
      <c r="DM132" s="294" t="str">
        <f ca="true">+IF(OFFSET('Sanitation Data'!$I$31,0,10*ROW('Sanitation Data'!I126))="","",OFFSET('Sanitation Data'!$I$31,0,10*ROW('Sanitation Data'!I126)))</f>
        <v/>
      </c>
      <c r="DN132" s="294" t="str">
        <f ca="true">+IF(OFFSET('Sanitation Data'!$I$32,0,10*ROW('Sanitation Data'!I126))="","",OFFSET('Sanitation Data'!$I$32,0,10*ROW('Sanitation Data'!I126)))</f>
        <v/>
      </c>
      <c r="DO132" s="294" t="str">
        <f ca="true">+IF(OFFSET('Hygiene Data'!$D$11,0,10*ROW('Hygiene Data'!D126))="","",OFFSET('Hygiene Data'!$D$11,0,10*ROW('Hygiene Data'!D126)))</f>
        <v/>
      </c>
      <c r="DP132" s="294" t="str">
        <f ca="true">+IF(OFFSET('Hygiene Data'!$D$12,0,10*ROW('Hygiene Data'!D126))="","",OFFSET('Hygiene Data'!$D$12,0,10*ROW('Hygiene Data'!D126)))</f>
        <v/>
      </c>
      <c r="DQ132" s="294" t="str">
        <f ca="true">+IF(OFFSET('Hygiene Data'!$D$13,0,10*ROW('Hygiene Data'!D126))="","",OFFSET('Hygiene Data'!$D$13,0,10*ROW('Hygiene Data'!D126)))</f>
        <v/>
      </c>
      <c r="DR132" s="294" t="str">
        <f ca="true">+IF(OFFSET('Hygiene Data'!$E$11,0,10*ROW('Hygiene Data'!E126))="","",OFFSET('Hygiene Data'!$E$11,0,10*ROW('Hygiene Data'!E126)))</f>
        <v/>
      </c>
      <c r="DS132" s="294" t="str">
        <f ca="true">+IF(OFFSET('Hygiene Data'!$E$12,0,10*ROW('Hygiene Data'!E126))="","",OFFSET('Hygiene Data'!$E$12,0,10*ROW('Hygiene Data'!E126)))</f>
        <v/>
      </c>
      <c r="DT132" s="294" t="str">
        <f ca="true">+IF(OFFSET('Hygiene Data'!$E$13,0,10*ROW('Hygiene Data'!E126))="","",OFFSET('Hygiene Data'!$E$13,0,10*ROW('Hygiene Data'!E126)))</f>
        <v/>
      </c>
      <c r="DU132" s="294" t="str">
        <f ca="true">+IF(OFFSET('Hygiene Data'!$F$11,0,10*ROW('Hygiene Data'!F126))="","",OFFSET('Hygiene Data'!$F$11,0,10*ROW('Hygiene Data'!F126)))</f>
        <v/>
      </c>
      <c r="DV132" s="294" t="str">
        <f ca="true">+IF(OFFSET('Hygiene Data'!$F$12,0,10*ROW('Hygiene Data'!F126))="","",OFFSET('Hygiene Data'!$F$12,0,10*ROW('Hygiene Data'!F126)))</f>
        <v/>
      </c>
      <c r="DW132" s="294" t="str">
        <f ca="true">+IF(OFFSET('Hygiene Data'!$F$13,0,10*ROW('Hygiene Data'!F126))="","",OFFSET('Hygiene Data'!$F$13,0,10*ROW('Hygiene Data'!F126)))</f>
        <v/>
      </c>
      <c r="DX132" s="294" t="str">
        <f ca="true">+IF(OFFSET('Hygiene Data'!$G$11,0,10*ROW('Hygiene Data'!G126))="","",OFFSET('Hygiene Data'!$G$11,0,10*ROW('Hygiene Data'!G126)))</f>
        <v/>
      </c>
      <c r="DY132" s="294" t="str">
        <f ca="true">+IF(OFFSET('Hygiene Data'!$G$12,0,10*ROW('Hygiene Data'!G126))="","",OFFSET('Hygiene Data'!$G$12,0,10*ROW('Hygiene Data'!G126)))</f>
        <v/>
      </c>
      <c r="DZ132" s="294" t="str">
        <f ca="true">+IF(OFFSET('Hygiene Data'!$G$13,0,10*ROW('Hygiene Data'!G126))="","",OFFSET('Hygiene Data'!$G$13,0,10*ROW('Hygiene Data'!G126)))</f>
        <v/>
      </c>
      <c r="EA132" s="294" t="str">
        <f ca="true">+IF(OFFSET('Hygiene Data'!$H$11,0,10*ROW('Hygiene Data'!H126))="","",OFFSET('Hygiene Data'!$H$11,0,10*ROW('Hygiene Data'!H126)))</f>
        <v/>
      </c>
      <c r="EB132" s="294" t="str">
        <f ca="true">+IF(OFFSET('Hygiene Data'!$H$12,0,10*ROW('Hygiene Data'!H126))="","",OFFSET('Hygiene Data'!$H$12,0,10*ROW('Hygiene Data'!H126)))</f>
        <v/>
      </c>
      <c r="EC132" s="294" t="str">
        <f ca="true">+IF(OFFSET('Hygiene Data'!$H$13,0,10*ROW('Hygiene Data'!H126))="","",OFFSET('Hygiene Data'!$H$13,0,10*ROW('Hygiene Data'!H126)))</f>
        <v/>
      </c>
      <c r="ED132" s="294" t="str">
        <f ca="true">+IF(OFFSET('Hygiene Data'!$I$11,0,10*ROW('Hygiene Data'!I126))="","",OFFSET('Hygiene Data'!$I$11,0,10*ROW('Hygiene Data'!I126)))</f>
        <v/>
      </c>
      <c r="EE132" s="294" t="str">
        <f ca="true">+IF(OFFSET('Hygiene Data'!$I$12,0,10*ROW('Hygiene Data'!I126))="","",OFFSET('Hygiene Data'!$I$12,0,10*ROW('Hygiene Data'!I126)))</f>
        <v/>
      </c>
      <c r="EF132" s="294"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50" t="str">
        <f t="shared" ca="true" si="1"/>
        <v/>
      </c>
      <c r="D133" s="98"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8"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8"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8"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8"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8"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8"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8"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8"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8"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8"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8"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8"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8"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8"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8"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8"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8"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9"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9"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9"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9"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9"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9"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9"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9"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9"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9"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9"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9"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9"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9"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9"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9"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9"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9"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9"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9"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9"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9"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9"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9"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9"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9"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9"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9"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9"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9"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0"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0"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0"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0"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0"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0"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0"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0"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0"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0"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0"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0"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0"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0"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0"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0"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0"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0"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4"/>
      <c r="BS133" s="294" t="str">
        <f ca="true">+IF(OFFSET('Water Data'!$D$27,0,10*ROW('Water Data'!D127))="","",OFFSET('Water Data'!$D$27,0,10*ROW('Water Data'!D127)))</f>
        <v/>
      </c>
      <c r="BT133" s="294" t="str">
        <f ca="true">+IF(OFFSET('Water Data'!$D$28,0,10*ROW('Water Data'!D127))="","",OFFSET('Water Data'!$D$28,0,10*ROW('Water Data'!D127)))</f>
        <v/>
      </c>
      <c r="BU133" s="294" t="str">
        <f ca="true">+IF(OFFSET('Water Data'!$D$29,0,10*ROW('Water Data'!D127))="","",OFFSET('Water Data'!$D$29,0,10*ROW('Water Data'!D127)))</f>
        <v/>
      </c>
      <c r="BV133" s="294" t="str">
        <f ca="true">+IF(OFFSET('Water Data'!$E$27,0,10*ROW('Water Data'!E127))="","",OFFSET('Water Data'!$E$27,0,10*ROW('Water Data'!E127)))</f>
        <v/>
      </c>
      <c r="BW133" s="294" t="str">
        <f ca="true">+IF(OFFSET('Water Data'!$E$28,0,10*ROW('Water Data'!E127))="","",OFFSET('Water Data'!$E$28,0,10*ROW('Water Data'!E127)))</f>
        <v/>
      </c>
      <c r="BX133" s="294" t="str">
        <f ca="true">+IF(OFFSET('Water Data'!$E$29,0,10*ROW('Water Data'!E127))="","",OFFSET('Water Data'!$E$29,0,10*ROW('Water Data'!E127)))</f>
        <v/>
      </c>
      <c r="BY133" s="294" t="str">
        <f ca="true">+IF(OFFSET('Water Data'!$F$27,0,10*ROW('Water Data'!F127))="","",OFFSET('Water Data'!$F$27,0,10*ROW('Water Data'!F127)))</f>
        <v/>
      </c>
      <c r="BZ133" s="294" t="str">
        <f ca="true">+IF(OFFSET('Water Data'!$F$28,0,10*ROW('Water Data'!F127))="","",OFFSET('Water Data'!$F$28,0,10*ROW('Water Data'!F127)))</f>
        <v/>
      </c>
      <c r="CA133" s="294" t="str">
        <f ca="true">+IF(OFFSET('Water Data'!$F$29,0,10*ROW('Water Data'!F127))="","",OFFSET('Water Data'!$F$29,0,10*ROW('Water Data'!F127)))</f>
        <v/>
      </c>
      <c r="CB133" s="294" t="str">
        <f ca="true">+IF(OFFSET('Water Data'!$G$27,0,10*ROW('Water Data'!G127))="","",OFFSET('Water Data'!$G$27,0,10*ROW('Water Data'!G127)))</f>
        <v/>
      </c>
      <c r="CC133" s="294" t="str">
        <f ca="true">+IF(OFFSET('Water Data'!$G$28,0,10*ROW('Water Data'!G127))="","",OFFSET('Water Data'!$G$28,0,10*ROW('Water Data'!G127)))</f>
        <v/>
      </c>
      <c r="CD133" s="294" t="str">
        <f ca="true">+IF(OFFSET('Water Data'!$G$29,0,10*ROW('Water Data'!G127))="","",OFFSET('Water Data'!$G$29,0,10*ROW('Water Data'!G127)))</f>
        <v/>
      </c>
      <c r="CE133" s="294" t="str">
        <f ca="true">+IF(OFFSET('Water Data'!$H$27,0,10*ROW('Water Data'!H127))="","",OFFSET('Water Data'!$H$27,0,10*ROW('Water Data'!H127)))</f>
        <v/>
      </c>
      <c r="CF133" s="294" t="str">
        <f ca="true">+IF(OFFSET('Water Data'!$H$28,0,10*ROW('Water Data'!H127))="","",OFFSET('Water Data'!$H$28,0,10*ROW('Water Data'!H127)))</f>
        <v/>
      </c>
      <c r="CG133" s="294" t="str">
        <f ca="true">+IF(OFFSET('Water Data'!$H$29,0,10*ROW('Water Data'!H127))="","",OFFSET('Water Data'!$H$29,0,10*ROW('Water Data'!H127)))</f>
        <v/>
      </c>
      <c r="CH133" s="294" t="str">
        <f ca="true">+IF(OFFSET('Water Data'!$I$27,0,10*ROW('Water Data'!I127))="","",OFFSET('Water Data'!$I$27,0,10*ROW('Water Data'!I127)))</f>
        <v/>
      </c>
      <c r="CI133" s="294" t="str">
        <f ca="true">+IF(OFFSET('Water Data'!$I$28,0,10*ROW('Water Data'!I127))="","",OFFSET('Water Data'!$I$28,0,10*ROW('Water Data'!I127)))</f>
        <v/>
      </c>
      <c r="CJ133" s="294" t="str">
        <f ca="true">+IF(OFFSET('Water Data'!$I$29,0,10*ROW('Water Data'!I127))="","",OFFSET('Water Data'!$I$29,0,10*ROW('Water Data'!I127)))</f>
        <v/>
      </c>
      <c r="CK133" s="294" t="str">
        <f ca="true">+IF(OFFSET('Sanitation Data'!$D$28,0,10*ROW('Sanitation Data'!D127))="","",OFFSET('Sanitation Data'!$D$28,0,10*ROW('Sanitation Data'!D127)))</f>
        <v/>
      </c>
      <c r="CL133" s="294" t="str">
        <f ca="true">+IF(OFFSET('Sanitation Data'!$D$29,0,10*ROW('Sanitation Data'!D127))="","",OFFSET('Sanitation Data'!$D$29,0,10*ROW('Sanitation Data'!D127)))</f>
        <v/>
      </c>
      <c r="CM133" s="294" t="str">
        <f ca="true">+IF(OFFSET('Sanitation Data'!$D$30,0,10*ROW('Sanitation Data'!D127))="","",OFFSET('Sanitation Data'!$D$30,0,10*ROW('Sanitation Data'!D127)))</f>
        <v/>
      </c>
      <c r="CN133" s="294" t="str">
        <f ca="true">+IF(OFFSET('Sanitation Data'!$D$31,0,10*ROW('Sanitation Data'!D127))="","",OFFSET('Sanitation Data'!$D$31,0,10*ROW('Sanitation Data'!D127)))</f>
        <v/>
      </c>
      <c r="CO133" s="294" t="str">
        <f ca="true">+IF(OFFSET('Sanitation Data'!$D$32,0,10*ROW('Sanitation Data'!D127))="","",OFFSET('Sanitation Data'!$D$32,0,10*ROW('Sanitation Data'!D127)))</f>
        <v/>
      </c>
      <c r="CP133" s="294" t="str">
        <f ca="true">+IF(OFFSET('Sanitation Data'!$E$28,0,10*ROW('Sanitation Data'!E127))="","",OFFSET('Sanitation Data'!$E$28,0,10*ROW('Sanitation Data'!E127)))</f>
        <v/>
      </c>
      <c r="CQ133" s="294" t="str">
        <f ca="true">+IF(OFFSET('Sanitation Data'!$E$29,0,10*ROW('Sanitation Data'!E127))="","",OFFSET('Sanitation Data'!$E$29,0,10*ROW('Sanitation Data'!E127)))</f>
        <v/>
      </c>
      <c r="CR133" s="294" t="str">
        <f ca="true">+IF(OFFSET('Sanitation Data'!$E$30,0,10*ROW('Sanitation Data'!E127))="","",OFFSET('Sanitation Data'!$E$30,0,10*ROW('Sanitation Data'!E127)))</f>
        <v/>
      </c>
      <c r="CS133" s="294" t="str">
        <f ca="true">+IF(OFFSET('Sanitation Data'!$E$31,0,10*ROW('Sanitation Data'!E127))="","",OFFSET('Sanitation Data'!$E$31,0,10*ROW('Sanitation Data'!E127)))</f>
        <v/>
      </c>
      <c r="CT133" s="294" t="str">
        <f ca="true">+IF(OFFSET('Sanitation Data'!$E$32,0,10*ROW('Sanitation Data'!E127))="","",OFFSET('Sanitation Data'!$E$32,0,10*ROW('Sanitation Data'!E127)))</f>
        <v/>
      </c>
      <c r="CU133" s="294" t="str">
        <f ca="true">+IF(OFFSET('Sanitation Data'!$F$28,0,10*ROW('Sanitation Data'!F127))="","",OFFSET('Sanitation Data'!$F$28,0,10*ROW('Sanitation Data'!F127)))</f>
        <v/>
      </c>
      <c r="CV133" s="294" t="str">
        <f ca="true">+IF(OFFSET('Sanitation Data'!$F$29,0,10*ROW('Sanitation Data'!F127))="","",OFFSET('Sanitation Data'!$F$29,0,10*ROW('Sanitation Data'!F127)))</f>
        <v/>
      </c>
      <c r="CW133" s="294" t="str">
        <f ca="true">+IF(OFFSET('Sanitation Data'!$F$30,0,10*ROW('Sanitation Data'!F127))="","",OFFSET('Sanitation Data'!$F$30,0,10*ROW('Sanitation Data'!F127)))</f>
        <v/>
      </c>
      <c r="CX133" s="294" t="str">
        <f ca="true">+IF(OFFSET('Sanitation Data'!$F$31,0,10*ROW('Sanitation Data'!F127))="","",OFFSET('Sanitation Data'!$F$31,0,10*ROW('Sanitation Data'!F127)))</f>
        <v/>
      </c>
      <c r="CY133" s="294" t="str">
        <f ca="true">+IF(OFFSET('Sanitation Data'!$F$32,0,10*ROW('Sanitation Data'!F127))="","",OFFSET('Sanitation Data'!$F$32,0,10*ROW('Sanitation Data'!F127)))</f>
        <v/>
      </c>
      <c r="CZ133" s="294" t="str">
        <f ca="true">+IF(OFFSET('Sanitation Data'!$G$28,0,10*ROW('Sanitation Data'!G127))="","",OFFSET('Sanitation Data'!$G$28,0,10*ROW('Sanitation Data'!G127)))</f>
        <v/>
      </c>
      <c r="DA133" s="294" t="str">
        <f ca="true">+IF(OFFSET('Sanitation Data'!$G$29,0,10*ROW('Sanitation Data'!G127))="","",OFFSET('Sanitation Data'!$G$29,0,10*ROW('Sanitation Data'!G127)))</f>
        <v/>
      </c>
      <c r="DB133" s="294" t="str">
        <f ca="true">+IF(OFFSET('Sanitation Data'!$G$30,0,10*ROW('Sanitation Data'!G127))="","",OFFSET('Sanitation Data'!$G$30,0,10*ROW('Sanitation Data'!G127)))</f>
        <v/>
      </c>
      <c r="DC133" s="294" t="str">
        <f ca="true">+IF(OFFSET('Sanitation Data'!$G$31,0,10*ROW('Sanitation Data'!G127))="","",OFFSET('Sanitation Data'!$G$31,0,10*ROW('Sanitation Data'!G127)))</f>
        <v/>
      </c>
      <c r="DD133" s="294" t="str">
        <f ca="true">+IF(OFFSET('Sanitation Data'!$G$32,0,10*ROW('Sanitation Data'!G127))="","",OFFSET('Sanitation Data'!$G$32,0,10*ROW('Sanitation Data'!G127)))</f>
        <v/>
      </c>
      <c r="DE133" s="294" t="str">
        <f ca="true">+IF(OFFSET('Sanitation Data'!$H$28,0,10*ROW('Sanitation Data'!H127))="","",OFFSET('Sanitation Data'!$H$28,0,10*ROW('Sanitation Data'!H127)))</f>
        <v/>
      </c>
      <c r="DF133" s="294" t="str">
        <f ca="true">+IF(OFFSET('Sanitation Data'!$H$29,0,10*ROW('Sanitation Data'!H127))="","",OFFSET('Sanitation Data'!$H$29,0,10*ROW('Sanitation Data'!H127)))</f>
        <v/>
      </c>
      <c r="DG133" s="294" t="str">
        <f ca="true">+IF(OFFSET('Sanitation Data'!$H$30,0,10*ROW('Sanitation Data'!H127))="","",OFFSET('Sanitation Data'!$H$30,0,10*ROW('Sanitation Data'!H127)))</f>
        <v/>
      </c>
      <c r="DH133" s="294" t="str">
        <f ca="true">+IF(OFFSET('Sanitation Data'!$H$31,0,10*ROW('Sanitation Data'!H127))="","",OFFSET('Sanitation Data'!$H$31,0,10*ROW('Sanitation Data'!H127)))</f>
        <v/>
      </c>
      <c r="DI133" s="294" t="str">
        <f ca="true">+IF(OFFSET('Sanitation Data'!$H$32,0,10*ROW('Sanitation Data'!H127))="","",OFFSET('Sanitation Data'!$H$32,0,10*ROW('Sanitation Data'!H127)))</f>
        <v/>
      </c>
      <c r="DJ133" s="294" t="str">
        <f ca="true">+IF(OFFSET('Sanitation Data'!$I$28,0,10*ROW('Sanitation Data'!I127))="","",OFFSET('Sanitation Data'!$I$28,0,10*ROW('Sanitation Data'!I127)))</f>
        <v/>
      </c>
      <c r="DK133" s="294" t="str">
        <f ca="true">+IF(OFFSET('Sanitation Data'!$I$29,0,10*ROW('Sanitation Data'!I127))="","",OFFSET('Sanitation Data'!$I$29,0,10*ROW('Sanitation Data'!I127)))</f>
        <v/>
      </c>
      <c r="DL133" s="294" t="str">
        <f ca="true">+IF(OFFSET('Sanitation Data'!$I$30,0,10*ROW('Sanitation Data'!I127))="","",OFFSET('Sanitation Data'!$I$30,0,10*ROW('Sanitation Data'!I127)))</f>
        <v/>
      </c>
      <c r="DM133" s="294" t="str">
        <f ca="true">+IF(OFFSET('Sanitation Data'!$I$31,0,10*ROW('Sanitation Data'!I127))="","",OFFSET('Sanitation Data'!$I$31,0,10*ROW('Sanitation Data'!I127)))</f>
        <v/>
      </c>
      <c r="DN133" s="294" t="str">
        <f ca="true">+IF(OFFSET('Sanitation Data'!$I$32,0,10*ROW('Sanitation Data'!I127))="","",OFFSET('Sanitation Data'!$I$32,0,10*ROW('Sanitation Data'!I127)))</f>
        <v/>
      </c>
      <c r="DO133" s="294" t="str">
        <f ca="true">+IF(OFFSET('Hygiene Data'!$D$11,0,10*ROW('Hygiene Data'!D127))="","",OFFSET('Hygiene Data'!$D$11,0,10*ROW('Hygiene Data'!D127)))</f>
        <v/>
      </c>
      <c r="DP133" s="294" t="str">
        <f ca="true">+IF(OFFSET('Hygiene Data'!$D$12,0,10*ROW('Hygiene Data'!D127))="","",OFFSET('Hygiene Data'!$D$12,0,10*ROW('Hygiene Data'!D127)))</f>
        <v/>
      </c>
      <c r="DQ133" s="294" t="str">
        <f ca="true">+IF(OFFSET('Hygiene Data'!$D$13,0,10*ROW('Hygiene Data'!D127))="","",OFFSET('Hygiene Data'!$D$13,0,10*ROW('Hygiene Data'!D127)))</f>
        <v/>
      </c>
      <c r="DR133" s="294" t="str">
        <f ca="true">+IF(OFFSET('Hygiene Data'!$E$11,0,10*ROW('Hygiene Data'!E127))="","",OFFSET('Hygiene Data'!$E$11,0,10*ROW('Hygiene Data'!E127)))</f>
        <v/>
      </c>
      <c r="DS133" s="294" t="str">
        <f ca="true">+IF(OFFSET('Hygiene Data'!$E$12,0,10*ROW('Hygiene Data'!E127))="","",OFFSET('Hygiene Data'!$E$12,0,10*ROW('Hygiene Data'!E127)))</f>
        <v/>
      </c>
      <c r="DT133" s="294" t="str">
        <f ca="true">+IF(OFFSET('Hygiene Data'!$E$13,0,10*ROW('Hygiene Data'!E127))="","",OFFSET('Hygiene Data'!$E$13,0,10*ROW('Hygiene Data'!E127)))</f>
        <v/>
      </c>
      <c r="DU133" s="294" t="str">
        <f ca="true">+IF(OFFSET('Hygiene Data'!$F$11,0,10*ROW('Hygiene Data'!F127))="","",OFFSET('Hygiene Data'!$F$11,0,10*ROW('Hygiene Data'!F127)))</f>
        <v/>
      </c>
      <c r="DV133" s="294" t="str">
        <f ca="true">+IF(OFFSET('Hygiene Data'!$F$12,0,10*ROW('Hygiene Data'!F127))="","",OFFSET('Hygiene Data'!$F$12,0,10*ROW('Hygiene Data'!F127)))</f>
        <v/>
      </c>
      <c r="DW133" s="294" t="str">
        <f ca="true">+IF(OFFSET('Hygiene Data'!$F$13,0,10*ROW('Hygiene Data'!F127))="","",OFFSET('Hygiene Data'!$F$13,0,10*ROW('Hygiene Data'!F127)))</f>
        <v/>
      </c>
      <c r="DX133" s="294" t="str">
        <f ca="true">+IF(OFFSET('Hygiene Data'!$G$11,0,10*ROW('Hygiene Data'!G127))="","",OFFSET('Hygiene Data'!$G$11,0,10*ROW('Hygiene Data'!G127)))</f>
        <v/>
      </c>
      <c r="DY133" s="294" t="str">
        <f ca="true">+IF(OFFSET('Hygiene Data'!$G$12,0,10*ROW('Hygiene Data'!G127))="","",OFFSET('Hygiene Data'!$G$12,0,10*ROW('Hygiene Data'!G127)))</f>
        <v/>
      </c>
      <c r="DZ133" s="294" t="str">
        <f ca="true">+IF(OFFSET('Hygiene Data'!$G$13,0,10*ROW('Hygiene Data'!G127))="","",OFFSET('Hygiene Data'!$G$13,0,10*ROW('Hygiene Data'!G127)))</f>
        <v/>
      </c>
      <c r="EA133" s="294" t="str">
        <f ca="true">+IF(OFFSET('Hygiene Data'!$H$11,0,10*ROW('Hygiene Data'!H127))="","",OFFSET('Hygiene Data'!$H$11,0,10*ROW('Hygiene Data'!H127)))</f>
        <v/>
      </c>
      <c r="EB133" s="294" t="str">
        <f ca="true">+IF(OFFSET('Hygiene Data'!$H$12,0,10*ROW('Hygiene Data'!H127))="","",OFFSET('Hygiene Data'!$H$12,0,10*ROW('Hygiene Data'!H127)))</f>
        <v/>
      </c>
      <c r="EC133" s="294" t="str">
        <f ca="true">+IF(OFFSET('Hygiene Data'!$H$13,0,10*ROW('Hygiene Data'!H127))="","",OFFSET('Hygiene Data'!$H$13,0,10*ROW('Hygiene Data'!H127)))</f>
        <v/>
      </c>
      <c r="ED133" s="294" t="str">
        <f ca="true">+IF(OFFSET('Hygiene Data'!$I$11,0,10*ROW('Hygiene Data'!I127))="","",OFFSET('Hygiene Data'!$I$11,0,10*ROW('Hygiene Data'!I127)))</f>
        <v/>
      </c>
      <c r="EE133" s="294" t="str">
        <f ca="true">+IF(OFFSET('Hygiene Data'!$I$12,0,10*ROW('Hygiene Data'!I127))="","",OFFSET('Hygiene Data'!$I$12,0,10*ROW('Hygiene Data'!I127)))</f>
        <v/>
      </c>
      <c r="EF133" s="294"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50" t="str">
        <f t="shared" ca="true" si="1"/>
        <v/>
      </c>
      <c r="D134" s="98"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8"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8"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8"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8"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8"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8"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8"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8"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8"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8"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8"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8"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8"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8"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8"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8"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8"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9"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9"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9"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9"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9"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9"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9"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9"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9"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9"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9"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9"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9"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9"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9"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9"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9"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9"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9"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9"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9"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9"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9"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9"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9"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9"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9"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9"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9"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9"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0"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0"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0"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0"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0"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0"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0"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0"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0"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0"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0"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0"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0"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0"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0"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0"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0"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0"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4"/>
      <c r="BS134" s="294" t="str">
        <f ca="true">+IF(OFFSET('Water Data'!$D$27,0,10*ROW('Water Data'!D128))="","",OFFSET('Water Data'!$D$27,0,10*ROW('Water Data'!D128)))</f>
        <v/>
      </c>
      <c r="BT134" s="294" t="str">
        <f ca="true">+IF(OFFSET('Water Data'!$D$28,0,10*ROW('Water Data'!D128))="","",OFFSET('Water Data'!$D$28,0,10*ROW('Water Data'!D128)))</f>
        <v/>
      </c>
      <c r="BU134" s="294" t="str">
        <f ca="true">+IF(OFFSET('Water Data'!$D$29,0,10*ROW('Water Data'!D128))="","",OFFSET('Water Data'!$D$29,0,10*ROW('Water Data'!D128)))</f>
        <v/>
      </c>
      <c r="BV134" s="294" t="str">
        <f ca="true">+IF(OFFSET('Water Data'!$E$27,0,10*ROW('Water Data'!E128))="","",OFFSET('Water Data'!$E$27,0,10*ROW('Water Data'!E128)))</f>
        <v/>
      </c>
      <c r="BW134" s="294" t="str">
        <f ca="true">+IF(OFFSET('Water Data'!$E$28,0,10*ROW('Water Data'!E128))="","",OFFSET('Water Data'!$E$28,0,10*ROW('Water Data'!E128)))</f>
        <v/>
      </c>
      <c r="BX134" s="294" t="str">
        <f ca="true">+IF(OFFSET('Water Data'!$E$29,0,10*ROW('Water Data'!E128))="","",OFFSET('Water Data'!$E$29,0,10*ROW('Water Data'!E128)))</f>
        <v/>
      </c>
      <c r="BY134" s="294" t="str">
        <f ca="true">+IF(OFFSET('Water Data'!$F$27,0,10*ROW('Water Data'!F128))="","",OFFSET('Water Data'!$F$27,0,10*ROW('Water Data'!F128)))</f>
        <v/>
      </c>
      <c r="BZ134" s="294" t="str">
        <f ca="true">+IF(OFFSET('Water Data'!$F$28,0,10*ROW('Water Data'!F128))="","",OFFSET('Water Data'!$F$28,0,10*ROW('Water Data'!F128)))</f>
        <v/>
      </c>
      <c r="CA134" s="294" t="str">
        <f ca="true">+IF(OFFSET('Water Data'!$F$29,0,10*ROW('Water Data'!F128))="","",OFFSET('Water Data'!$F$29,0,10*ROW('Water Data'!F128)))</f>
        <v/>
      </c>
      <c r="CB134" s="294" t="str">
        <f ca="true">+IF(OFFSET('Water Data'!$G$27,0,10*ROW('Water Data'!G128))="","",OFFSET('Water Data'!$G$27,0,10*ROW('Water Data'!G128)))</f>
        <v/>
      </c>
      <c r="CC134" s="294" t="str">
        <f ca="true">+IF(OFFSET('Water Data'!$G$28,0,10*ROW('Water Data'!G128))="","",OFFSET('Water Data'!$G$28,0,10*ROW('Water Data'!G128)))</f>
        <v/>
      </c>
      <c r="CD134" s="294" t="str">
        <f ca="true">+IF(OFFSET('Water Data'!$G$29,0,10*ROW('Water Data'!G128))="","",OFFSET('Water Data'!$G$29,0,10*ROW('Water Data'!G128)))</f>
        <v/>
      </c>
      <c r="CE134" s="294" t="str">
        <f ca="true">+IF(OFFSET('Water Data'!$H$27,0,10*ROW('Water Data'!H128))="","",OFFSET('Water Data'!$H$27,0,10*ROW('Water Data'!H128)))</f>
        <v/>
      </c>
      <c r="CF134" s="294" t="str">
        <f ca="true">+IF(OFFSET('Water Data'!$H$28,0,10*ROW('Water Data'!H128))="","",OFFSET('Water Data'!$H$28,0,10*ROW('Water Data'!H128)))</f>
        <v/>
      </c>
      <c r="CG134" s="294" t="str">
        <f ca="true">+IF(OFFSET('Water Data'!$H$29,0,10*ROW('Water Data'!H128))="","",OFFSET('Water Data'!$H$29,0,10*ROW('Water Data'!H128)))</f>
        <v/>
      </c>
      <c r="CH134" s="294" t="str">
        <f ca="true">+IF(OFFSET('Water Data'!$I$27,0,10*ROW('Water Data'!I128))="","",OFFSET('Water Data'!$I$27,0,10*ROW('Water Data'!I128)))</f>
        <v/>
      </c>
      <c r="CI134" s="294" t="str">
        <f ca="true">+IF(OFFSET('Water Data'!$I$28,0,10*ROW('Water Data'!I128))="","",OFFSET('Water Data'!$I$28,0,10*ROW('Water Data'!I128)))</f>
        <v/>
      </c>
      <c r="CJ134" s="294" t="str">
        <f ca="true">+IF(OFFSET('Water Data'!$I$29,0,10*ROW('Water Data'!I128))="","",OFFSET('Water Data'!$I$29,0,10*ROW('Water Data'!I128)))</f>
        <v/>
      </c>
      <c r="CK134" s="294" t="str">
        <f ca="true">+IF(OFFSET('Sanitation Data'!$D$28,0,10*ROW('Sanitation Data'!D128))="","",OFFSET('Sanitation Data'!$D$28,0,10*ROW('Sanitation Data'!D128)))</f>
        <v/>
      </c>
      <c r="CL134" s="294" t="str">
        <f ca="true">+IF(OFFSET('Sanitation Data'!$D$29,0,10*ROW('Sanitation Data'!D128))="","",OFFSET('Sanitation Data'!$D$29,0,10*ROW('Sanitation Data'!D128)))</f>
        <v/>
      </c>
      <c r="CM134" s="294" t="str">
        <f ca="true">+IF(OFFSET('Sanitation Data'!$D$30,0,10*ROW('Sanitation Data'!D128))="","",OFFSET('Sanitation Data'!$D$30,0,10*ROW('Sanitation Data'!D128)))</f>
        <v/>
      </c>
      <c r="CN134" s="294" t="str">
        <f ca="true">+IF(OFFSET('Sanitation Data'!$D$31,0,10*ROW('Sanitation Data'!D128))="","",OFFSET('Sanitation Data'!$D$31,0,10*ROW('Sanitation Data'!D128)))</f>
        <v/>
      </c>
      <c r="CO134" s="294" t="str">
        <f ca="true">+IF(OFFSET('Sanitation Data'!$D$32,0,10*ROW('Sanitation Data'!D128))="","",OFFSET('Sanitation Data'!$D$32,0,10*ROW('Sanitation Data'!D128)))</f>
        <v/>
      </c>
      <c r="CP134" s="294" t="str">
        <f ca="true">+IF(OFFSET('Sanitation Data'!$E$28,0,10*ROW('Sanitation Data'!E128))="","",OFFSET('Sanitation Data'!$E$28,0,10*ROW('Sanitation Data'!E128)))</f>
        <v/>
      </c>
      <c r="CQ134" s="294" t="str">
        <f ca="true">+IF(OFFSET('Sanitation Data'!$E$29,0,10*ROW('Sanitation Data'!E128))="","",OFFSET('Sanitation Data'!$E$29,0,10*ROW('Sanitation Data'!E128)))</f>
        <v/>
      </c>
      <c r="CR134" s="294" t="str">
        <f ca="true">+IF(OFFSET('Sanitation Data'!$E$30,0,10*ROW('Sanitation Data'!E128))="","",OFFSET('Sanitation Data'!$E$30,0,10*ROW('Sanitation Data'!E128)))</f>
        <v/>
      </c>
      <c r="CS134" s="294" t="str">
        <f ca="true">+IF(OFFSET('Sanitation Data'!$E$31,0,10*ROW('Sanitation Data'!E128))="","",OFFSET('Sanitation Data'!$E$31,0,10*ROW('Sanitation Data'!E128)))</f>
        <v/>
      </c>
      <c r="CT134" s="294" t="str">
        <f ca="true">+IF(OFFSET('Sanitation Data'!$E$32,0,10*ROW('Sanitation Data'!E128))="","",OFFSET('Sanitation Data'!$E$32,0,10*ROW('Sanitation Data'!E128)))</f>
        <v/>
      </c>
      <c r="CU134" s="294" t="str">
        <f ca="true">+IF(OFFSET('Sanitation Data'!$F$28,0,10*ROW('Sanitation Data'!F128))="","",OFFSET('Sanitation Data'!$F$28,0,10*ROW('Sanitation Data'!F128)))</f>
        <v/>
      </c>
      <c r="CV134" s="294" t="str">
        <f ca="true">+IF(OFFSET('Sanitation Data'!$F$29,0,10*ROW('Sanitation Data'!F128))="","",OFFSET('Sanitation Data'!$F$29,0,10*ROW('Sanitation Data'!F128)))</f>
        <v/>
      </c>
      <c r="CW134" s="294" t="str">
        <f ca="true">+IF(OFFSET('Sanitation Data'!$F$30,0,10*ROW('Sanitation Data'!F128))="","",OFFSET('Sanitation Data'!$F$30,0,10*ROW('Sanitation Data'!F128)))</f>
        <v/>
      </c>
      <c r="CX134" s="294" t="str">
        <f ca="true">+IF(OFFSET('Sanitation Data'!$F$31,0,10*ROW('Sanitation Data'!F128))="","",OFFSET('Sanitation Data'!$F$31,0,10*ROW('Sanitation Data'!F128)))</f>
        <v/>
      </c>
      <c r="CY134" s="294" t="str">
        <f ca="true">+IF(OFFSET('Sanitation Data'!$F$32,0,10*ROW('Sanitation Data'!F128))="","",OFFSET('Sanitation Data'!$F$32,0,10*ROW('Sanitation Data'!F128)))</f>
        <v/>
      </c>
      <c r="CZ134" s="294" t="str">
        <f ca="true">+IF(OFFSET('Sanitation Data'!$G$28,0,10*ROW('Sanitation Data'!G128))="","",OFFSET('Sanitation Data'!$G$28,0,10*ROW('Sanitation Data'!G128)))</f>
        <v/>
      </c>
      <c r="DA134" s="294" t="str">
        <f ca="true">+IF(OFFSET('Sanitation Data'!$G$29,0,10*ROW('Sanitation Data'!G128))="","",OFFSET('Sanitation Data'!$G$29,0,10*ROW('Sanitation Data'!G128)))</f>
        <v/>
      </c>
      <c r="DB134" s="294" t="str">
        <f ca="true">+IF(OFFSET('Sanitation Data'!$G$30,0,10*ROW('Sanitation Data'!G128))="","",OFFSET('Sanitation Data'!$G$30,0,10*ROW('Sanitation Data'!G128)))</f>
        <v/>
      </c>
      <c r="DC134" s="294" t="str">
        <f ca="true">+IF(OFFSET('Sanitation Data'!$G$31,0,10*ROW('Sanitation Data'!G128))="","",OFFSET('Sanitation Data'!$G$31,0,10*ROW('Sanitation Data'!G128)))</f>
        <v/>
      </c>
      <c r="DD134" s="294" t="str">
        <f ca="true">+IF(OFFSET('Sanitation Data'!$G$32,0,10*ROW('Sanitation Data'!G128))="","",OFFSET('Sanitation Data'!$G$32,0,10*ROW('Sanitation Data'!G128)))</f>
        <v/>
      </c>
      <c r="DE134" s="294" t="str">
        <f ca="true">+IF(OFFSET('Sanitation Data'!$H$28,0,10*ROW('Sanitation Data'!H128))="","",OFFSET('Sanitation Data'!$H$28,0,10*ROW('Sanitation Data'!H128)))</f>
        <v/>
      </c>
      <c r="DF134" s="294" t="str">
        <f ca="true">+IF(OFFSET('Sanitation Data'!$H$29,0,10*ROW('Sanitation Data'!H128))="","",OFFSET('Sanitation Data'!$H$29,0,10*ROW('Sanitation Data'!H128)))</f>
        <v/>
      </c>
      <c r="DG134" s="294" t="str">
        <f ca="true">+IF(OFFSET('Sanitation Data'!$H$30,0,10*ROW('Sanitation Data'!H128))="","",OFFSET('Sanitation Data'!$H$30,0,10*ROW('Sanitation Data'!H128)))</f>
        <v/>
      </c>
      <c r="DH134" s="294" t="str">
        <f ca="true">+IF(OFFSET('Sanitation Data'!$H$31,0,10*ROW('Sanitation Data'!H128))="","",OFFSET('Sanitation Data'!$H$31,0,10*ROW('Sanitation Data'!H128)))</f>
        <v/>
      </c>
      <c r="DI134" s="294" t="str">
        <f ca="true">+IF(OFFSET('Sanitation Data'!$H$32,0,10*ROW('Sanitation Data'!H128))="","",OFFSET('Sanitation Data'!$H$32,0,10*ROW('Sanitation Data'!H128)))</f>
        <v/>
      </c>
      <c r="DJ134" s="294" t="str">
        <f ca="true">+IF(OFFSET('Sanitation Data'!$I$28,0,10*ROW('Sanitation Data'!I128))="","",OFFSET('Sanitation Data'!$I$28,0,10*ROW('Sanitation Data'!I128)))</f>
        <v/>
      </c>
      <c r="DK134" s="294" t="str">
        <f ca="true">+IF(OFFSET('Sanitation Data'!$I$29,0,10*ROW('Sanitation Data'!I128))="","",OFFSET('Sanitation Data'!$I$29,0,10*ROW('Sanitation Data'!I128)))</f>
        <v/>
      </c>
      <c r="DL134" s="294" t="str">
        <f ca="true">+IF(OFFSET('Sanitation Data'!$I$30,0,10*ROW('Sanitation Data'!I128))="","",OFFSET('Sanitation Data'!$I$30,0,10*ROW('Sanitation Data'!I128)))</f>
        <v/>
      </c>
      <c r="DM134" s="294" t="str">
        <f ca="true">+IF(OFFSET('Sanitation Data'!$I$31,0,10*ROW('Sanitation Data'!I128))="","",OFFSET('Sanitation Data'!$I$31,0,10*ROW('Sanitation Data'!I128)))</f>
        <v/>
      </c>
      <c r="DN134" s="294" t="str">
        <f ca="true">+IF(OFFSET('Sanitation Data'!$I$32,0,10*ROW('Sanitation Data'!I128))="","",OFFSET('Sanitation Data'!$I$32,0,10*ROW('Sanitation Data'!I128)))</f>
        <v/>
      </c>
      <c r="DO134" s="294" t="str">
        <f ca="true">+IF(OFFSET('Hygiene Data'!$D$11,0,10*ROW('Hygiene Data'!D128))="","",OFFSET('Hygiene Data'!$D$11,0,10*ROW('Hygiene Data'!D128)))</f>
        <v/>
      </c>
      <c r="DP134" s="294" t="str">
        <f ca="true">+IF(OFFSET('Hygiene Data'!$D$12,0,10*ROW('Hygiene Data'!D128))="","",OFFSET('Hygiene Data'!$D$12,0,10*ROW('Hygiene Data'!D128)))</f>
        <v/>
      </c>
      <c r="DQ134" s="294" t="str">
        <f ca="true">+IF(OFFSET('Hygiene Data'!$D$13,0,10*ROW('Hygiene Data'!D128))="","",OFFSET('Hygiene Data'!$D$13,0,10*ROW('Hygiene Data'!D128)))</f>
        <v/>
      </c>
      <c r="DR134" s="294" t="str">
        <f ca="true">+IF(OFFSET('Hygiene Data'!$E$11,0,10*ROW('Hygiene Data'!E128))="","",OFFSET('Hygiene Data'!$E$11,0,10*ROW('Hygiene Data'!E128)))</f>
        <v/>
      </c>
      <c r="DS134" s="294" t="str">
        <f ca="true">+IF(OFFSET('Hygiene Data'!$E$12,0,10*ROW('Hygiene Data'!E128))="","",OFFSET('Hygiene Data'!$E$12,0,10*ROW('Hygiene Data'!E128)))</f>
        <v/>
      </c>
      <c r="DT134" s="294" t="str">
        <f ca="true">+IF(OFFSET('Hygiene Data'!$E$13,0,10*ROW('Hygiene Data'!E128))="","",OFFSET('Hygiene Data'!$E$13,0,10*ROW('Hygiene Data'!E128)))</f>
        <v/>
      </c>
      <c r="DU134" s="294" t="str">
        <f ca="true">+IF(OFFSET('Hygiene Data'!$F$11,0,10*ROW('Hygiene Data'!F128))="","",OFFSET('Hygiene Data'!$F$11,0,10*ROW('Hygiene Data'!F128)))</f>
        <v/>
      </c>
      <c r="DV134" s="294" t="str">
        <f ca="true">+IF(OFFSET('Hygiene Data'!$F$12,0,10*ROW('Hygiene Data'!F128))="","",OFFSET('Hygiene Data'!$F$12,0,10*ROW('Hygiene Data'!F128)))</f>
        <v/>
      </c>
      <c r="DW134" s="294" t="str">
        <f ca="true">+IF(OFFSET('Hygiene Data'!$F$13,0,10*ROW('Hygiene Data'!F128))="","",OFFSET('Hygiene Data'!$F$13,0,10*ROW('Hygiene Data'!F128)))</f>
        <v/>
      </c>
      <c r="DX134" s="294" t="str">
        <f ca="true">+IF(OFFSET('Hygiene Data'!$G$11,0,10*ROW('Hygiene Data'!G128))="","",OFFSET('Hygiene Data'!$G$11,0,10*ROW('Hygiene Data'!G128)))</f>
        <v/>
      </c>
      <c r="DY134" s="294" t="str">
        <f ca="true">+IF(OFFSET('Hygiene Data'!$G$12,0,10*ROW('Hygiene Data'!G128))="","",OFFSET('Hygiene Data'!$G$12,0,10*ROW('Hygiene Data'!G128)))</f>
        <v/>
      </c>
      <c r="DZ134" s="294" t="str">
        <f ca="true">+IF(OFFSET('Hygiene Data'!$G$13,0,10*ROW('Hygiene Data'!G128))="","",OFFSET('Hygiene Data'!$G$13,0,10*ROW('Hygiene Data'!G128)))</f>
        <v/>
      </c>
      <c r="EA134" s="294" t="str">
        <f ca="true">+IF(OFFSET('Hygiene Data'!$H$11,0,10*ROW('Hygiene Data'!H128))="","",OFFSET('Hygiene Data'!$H$11,0,10*ROW('Hygiene Data'!H128)))</f>
        <v/>
      </c>
      <c r="EB134" s="294" t="str">
        <f ca="true">+IF(OFFSET('Hygiene Data'!$H$12,0,10*ROW('Hygiene Data'!H128))="","",OFFSET('Hygiene Data'!$H$12,0,10*ROW('Hygiene Data'!H128)))</f>
        <v/>
      </c>
      <c r="EC134" s="294" t="str">
        <f ca="true">+IF(OFFSET('Hygiene Data'!$H$13,0,10*ROW('Hygiene Data'!H128))="","",OFFSET('Hygiene Data'!$H$13,0,10*ROW('Hygiene Data'!H128)))</f>
        <v/>
      </c>
      <c r="ED134" s="294" t="str">
        <f ca="true">+IF(OFFSET('Hygiene Data'!$I$11,0,10*ROW('Hygiene Data'!I128))="","",OFFSET('Hygiene Data'!$I$11,0,10*ROW('Hygiene Data'!I128)))</f>
        <v/>
      </c>
      <c r="EE134" s="294" t="str">
        <f ca="true">+IF(OFFSET('Hygiene Data'!$I$12,0,10*ROW('Hygiene Data'!I128))="","",OFFSET('Hygiene Data'!$I$12,0,10*ROW('Hygiene Data'!I128)))</f>
        <v/>
      </c>
      <c r="EF134" s="294"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50" t="str">
        <f t="shared" ref="C135:C198" ca="true" si="2">+IF(ISNUMBER(VALUE(MID(A135,5,4))), VALUE(MID(A135, 5,4)),"")</f>
        <v/>
      </c>
      <c r="D135" s="98"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8"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8"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8"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8"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8"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8"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8"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8"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8"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8"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8"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8"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8"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8"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8"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8"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8"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9"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9"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9"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9"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9"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9"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9"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9"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9"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9"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9"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9"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9"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9"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9"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9"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9"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9"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9"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9"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9"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9"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9"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9"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9"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9"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9"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9"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9"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9"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0"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0"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0"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0"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0"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0"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0"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0"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0"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0"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0"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0"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0"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0"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0"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0"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0"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0"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4"/>
      <c r="BS135" s="294" t="str">
        <f ca="true">+IF(OFFSET('Water Data'!$D$27,0,10*ROW('Water Data'!D129))="","",OFFSET('Water Data'!$D$27,0,10*ROW('Water Data'!D129)))</f>
        <v/>
      </c>
      <c r="BT135" s="294" t="str">
        <f ca="true">+IF(OFFSET('Water Data'!$D$28,0,10*ROW('Water Data'!D129))="","",OFFSET('Water Data'!$D$28,0,10*ROW('Water Data'!D129)))</f>
        <v/>
      </c>
      <c r="BU135" s="294" t="str">
        <f ca="true">+IF(OFFSET('Water Data'!$D$29,0,10*ROW('Water Data'!D129))="","",OFFSET('Water Data'!$D$29,0,10*ROW('Water Data'!D129)))</f>
        <v/>
      </c>
      <c r="BV135" s="294" t="str">
        <f ca="true">+IF(OFFSET('Water Data'!$E$27,0,10*ROW('Water Data'!E129))="","",OFFSET('Water Data'!$E$27,0,10*ROW('Water Data'!E129)))</f>
        <v/>
      </c>
      <c r="BW135" s="294" t="str">
        <f ca="true">+IF(OFFSET('Water Data'!$E$28,0,10*ROW('Water Data'!E129))="","",OFFSET('Water Data'!$E$28,0,10*ROW('Water Data'!E129)))</f>
        <v/>
      </c>
      <c r="BX135" s="294" t="str">
        <f ca="true">+IF(OFFSET('Water Data'!$E$29,0,10*ROW('Water Data'!E129))="","",OFFSET('Water Data'!$E$29,0,10*ROW('Water Data'!E129)))</f>
        <v/>
      </c>
      <c r="BY135" s="294" t="str">
        <f ca="true">+IF(OFFSET('Water Data'!$F$27,0,10*ROW('Water Data'!F129))="","",OFFSET('Water Data'!$F$27,0,10*ROW('Water Data'!F129)))</f>
        <v/>
      </c>
      <c r="BZ135" s="294" t="str">
        <f ca="true">+IF(OFFSET('Water Data'!$F$28,0,10*ROW('Water Data'!F129))="","",OFFSET('Water Data'!$F$28,0,10*ROW('Water Data'!F129)))</f>
        <v/>
      </c>
      <c r="CA135" s="294" t="str">
        <f ca="true">+IF(OFFSET('Water Data'!$F$29,0,10*ROW('Water Data'!F129))="","",OFFSET('Water Data'!$F$29,0,10*ROW('Water Data'!F129)))</f>
        <v/>
      </c>
      <c r="CB135" s="294" t="str">
        <f ca="true">+IF(OFFSET('Water Data'!$G$27,0,10*ROW('Water Data'!G129))="","",OFFSET('Water Data'!$G$27,0,10*ROW('Water Data'!G129)))</f>
        <v/>
      </c>
      <c r="CC135" s="294" t="str">
        <f ca="true">+IF(OFFSET('Water Data'!$G$28,0,10*ROW('Water Data'!G129))="","",OFFSET('Water Data'!$G$28,0,10*ROW('Water Data'!G129)))</f>
        <v/>
      </c>
      <c r="CD135" s="294" t="str">
        <f ca="true">+IF(OFFSET('Water Data'!$G$29,0,10*ROW('Water Data'!G129))="","",OFFSET('Water Data'!$G$29,0,10*ROW('Water Data'!G129)))</f>
        <v/>
      </c>
      <c r="CE135" s="294" t="str">
        <f ca="true">+IF(OFFSET('Water Data'!$H$27,0,10*ROW('Water Data'!H129))="","",OFFSET('Water Data'!$H$27,0,10*ROW('Water Data'!H129)))</f>
        <v/>
      </c>
      <c r="CF135" s="294" t="str">
        <f ca="true">+IF(OFFSET('Water Data'!$H$28,0,10*ROW('Water Data'!H129))="","",OFFSET('Water Data'!$H$28,0,10*ROW('Water Data'!H129)))</f>
        <v/>
      </c>
      <c r="CG135" s="294" t="str">
        <f ca="true">+IF(OFFSET('Water Data'!$H$29,0,10*ROW('Water Data'!H129))="","",OFFSET('Water Data'!$H$29,0,10*ROW('Water Data'!H129)))</f>
        <v/>
      </c>
      <c r="CH135" s="294" t="str">
        <f ca="true">+IF(OFFSET('Water Data'!$I$27,0,10*ROW('Water Data'!I129))="","",OFFSET('Water Data'!$I$27,0,10*ROW('Water Data'!I129)))</f>
        <v/>
      </c>
      <c r="CI135" s="294" t="str">
        <f ca="true">+IF(OFFSET('Water Data'!$I$28,0,10*ROW('Water Data'!I129))="","",OFFSET('Water Data'!$I$28,0,10*ROW('Water Data'!I129)))</f>
        <v/>
      </c>
      <c r="CJ135" s="294" t="str">
        <f ca="true">+IF(OFFSET('Water Data'!$I$29,0,10*ROW('Water Data'!I129))="","",OFFSET('Water Data'!$I$29,0,10*ROW('Water Data'!I129)))</f>
        <v/>
      </c>
      <c r="CK135" s="294" t="str">
        <f ca="true">+IF(OFFSET('Sanitation Data'!$D$28,0,10*ROW('Sanitation Data'!D129))="","",OFFSET('Sanitation Data'!$D$28,0,10*ROW('Sanitation Data'!D129)))</f>
        <v/>
      </c>
      <c r="CL135" s="294" t="str">
        <f ca="true">+IF(OFFSET('Sanitation Data'!$D$29,0,10*ROW('Sanitation Data'!D129))="","",OFFSET('Sanitation Data'!$D$29,0,10*ROW('Sanitation Data'!D129)))</f>
        <v/>
      </c>
      <c r="CM135" s="294" t="str">
        <f ca="true">+IF(OFFSET('Sanitation Data'!$D$30,0,10*ROW('Sanitation Data'!D129))="","",OFFSET('Sanitation Data'!$D$30,0,10*ROW('Sanitation Data'!D129)))</f>
        <v/>
      </c>
      <c r="CN135" s="294" t="str">
        <f ca="true">+IF(OFFSET('Sanitation Data'!$D$31,0,10*ROW('Sanitation Data'!D129))="","",OFFSET('Sanitation Data'!$D$31,0,10*ROW('Sanitation Data'!D129)))</f>
        <v/>
      </c>
      <c r="CO135" s="294" t="str">
        <f ca="true">+IF(OFFSET('Sanitation Data'!$D$32,0,10*ROW('Sanitation Data'!D129))="","",OFFSET('Sanitation Data'!$D$32,0,10*ROW('Sanitation Data'!D129)))</f>
        <v/>
      </c>
      <c r="CP135" s="294" t="str">
        <f ca="true">+IF(OFFSET('Sanitation Data'!$E$28,0,10*ROW('Sanitation Data'!E129))="","",OFFSET('Sanitation Data'!$E$28,0,10*ROW('Sanitation Data'!E129)))</f>
        <v/>
      </c>
      <c r="CQ135" s="294" t="str">
        <f ca="true">+IF(OFFSET('Sanitation Data'!$E$29,0,10*ROW('Sanitation Data'!E129))="","",OFFSET('Sanitation Data'!$E$29,0,10*ROW('Sanitation Data'!E129)))</f>
        <v/>
      </c>
      <c r="CR135" s="294" t="str">
        <f ca="true">+IF(OFFSET('Sanitation Data'!$E$30,0,10*ROW('Sanitation Data'!E129))="","",OFFSET('Sanitation Data'!$E$30,0,10*ROW('Sanitation Data'!E129)))</f>
        <v/>
      </c>
      <c r="CS135" s="294" t="str">
        <f ca="true">+IF(OFFSET('Sanitation Data'!$E$31,0,10*ROW('Sanitation Data'!E129))="","",OFFSET('Sanitation Data'!$E$31,0,10*ROW('Sanitation Data'!E129)))</f>
        <v/>
      </c>
      <c r="CT135" s="294" t="str">
        <f ca="true">+IF(OFFSET('Sanitation Data'!$E$32,0,10*ROW('Sanitation Data'!E129))="","",OFFSET('Sanitation Data'!$E$32,0,10*ROW('Sanitation Data'!E129)))</f>
        <v/>
      </c>
      <c r="CU135" s="294" t="str">
        <f ca="true">+IF(OFFSET('Sanitation Data'!$F$28,0,10*ROW('Sanitation Data'!F129))="","",OFFSET('Sanitation Data'!$F$28,0,10*ROW('Sanitation Data'!F129)))</f>
        <v/>
      </c>
      <c r="CV135" s="294" t="str">
        <f ca="true">+IF(OFFSET('Sanitation Data'!$F$29,0,10*ROW('Sanitation Data'!F129))="","",OFFSET('Sanitation Data'!$F$29,0,10*ROW('Sanitation Data'!F129)))</f>
        <v/>
      </c>
      <c r="CW135" s="294" t="str">
        <f ca="true">+IF(OFFSET('Sanitation Data'!$F$30,0,10*ROW('Sanitation Data'!F129))="","",OFFSET('Sanitation Data'!$F$30,0,10*ROW('Sanitation Data'!F129)))</f>
        <v/>
      </c>
      <c r="CX135" s="294" t="str">
        <f ca="true">+IF(OFFSET('Sanitation Data'!$F$31,0,10*ROW('Sanitation Data'!F129))="","",OFFSET('Sanitation Data'!$F$31,0,10*ROW('Sanitation Data'!F129)))</f>
        <v/>
      </c>
      <c r="CY135" s="294" t="str">
        <f ca="true">+IF(OFFSET('Sanitation Data'!$F$32,0,10*ROW('Sanitation Data'!F129))="","",OFFSET('Sanitation Data'!$F$32,0,10*ROW('Sanitation Data'!F129)))</f>
        <v/>
      </c>
      <c r="CZ135" s="294" t="str">
        <f ca="true">+IF(OFFSET('Sanitation Data'!$G$28,0,10*ROW('Sanitation Data'!G129))="","",OFFSET('Sanitation Data'!$G$28,0,10*ROW('Sanitation Data'!G129)))</f>
        <v/>
      </c>
      <c r="DA135" s="294" t="str">
        <f ca="true">+IF(OFFSET('Sanitation Data'!$G$29,0,10*ROW('Sanitation Data'!G129))="","",OFFSET('Sanitation Data'!$G$29,0,10*ROW('Sanitation Data'!G129)))</f>
        <v/>
      </c>
      <c r="DB135" s="294" t="str">
        <f ca="true">+IF(OFFSET('Sanitation Data'!$G$30,0,10*ROW('Sanitation Data'!G129))="","",OFFSET('Sanitation Data'!$G$30,0,10*ROW('Sanitation Data'!G129)))</f>
        <v/>
      </c>
      <c r="DC135" s="294" t="str">
        <f ca="true">+IF(OFFSET('Sanitation Data'!$G$31,0,10*ROW('Sanitation Data'!G129))="","",OFFSET('Sanitation Data'!$G$31,0,10*ROW('Sanitation Data'!G129)))</f>
        <v/>
      </c>
      <c r="DD135" s="294" t="str">
        <f ca="true">+IF(OFFSET('Sanitation Data'!$G$32,0,10*ROW('Sanitation Data'!G129))="","",OFFSET('Sanitation Data'!$G$32,0,10*ROW('Sanitation Data'!G129)))</f>
        <v/>
      </c>
      <c r="DE135" s="294" t="str">
        <f ca="true">+IF(OFFSET('Sanitation Data'!$H$28,0,10*ROW('Sanitation Data'!H129))="","",OFFSET('Sanitation Data'!$H$28,0,10*ROW('Sanitation Data'!H129)))</f>
        <v/>
      </c>
      <c r="DF135" s="294" t="str">
        <f ca="true">+IF(OFFSET('Sanitation Data'!$H$29,0,10*ROW('Sanitation Data'!H129))="","",OFFSET('Sanitation Data'!$H$29,0,10*ROW('Sanitation Data'!H129)))</f>
        <v/>
      </c>
      <c r="DG135" s="294" t="str">
        <f ca="true">+IF(OFFSET('Sanitation Data'!$H$30,0,10*ROW('Sanitation Data'!H129))="","",OFFSET('Sanitation Data'!$H$30,0,10*ROW('Sanitation Data'!H129)))</f>
        <v/>
      </c>
      <c r="DH135" s="294" t="str">
        <f ca="true">+IF(OFFSET('Sanitation Data'!$H$31,0,10*ROW('Sanitation Data'!H129))="","",OFFSET('Sanitation Data'!$H$31,0,10*ROW('Sanitation Data'!H129)))</f>
        <v/>
      </c>
      <c r="DI135" s="294" t="str">
        <f ca="true">+IF(OFFSET('Sanitation Data'!$H$32,0,10*ROW('Sanitation Data'!H129))="","",OFFSET('Sanitation Data'!$H$32,0,10*ROW('Sanitation Data'!H129)))</f>
        <v/>
      </c>
      <c r="DJ135" s="294" t="str">
        <f ca="true">+IF(OFFSET('Sanitation Data'!$I$28,0,10*ROW('Sanitation Data'!I129))="","",OFFSET('Sanitation Data'!$I$28,0,10*ROW('Sanitation Data'!I129)))</f>
        <v/>
      </c>
      <c r="DK135" s="294" t="str">
        <f ca="true">+IF(OFFSET('Sanitation Data'!$I$29,0,10*ROW('Sanitation Data'!I129))="","",OFFSET('Sanitation Data'!$I$29,0,10*ROW('Sanitation Data'!I129)))</f>
        <v/>
      </c>
      <c r="DL135" s="294" t="str">
        <f ca="true">+IF(OFFSET('Sanitation Data'!$I$30,0,10*ROW('Sanitation Data'!I129))="","",OFFSET('Sanitation Data'!$I$30,0,10*ROW('Sanitation Data'!I129)))</f>
        <v/>
      </c>
      <c r="DM135" s="294" t="str">
        <f ca="true">+IF(OFFSET('Sanitation Data'!$I$31,0,10*ROW('Sanitation Data'!I129))="","",OFFSET('Sanitation Data'!$I$31,0,10*ROW('Sanitation Data'!I129)))</f>
        <v/>
      </c>
      <c r="DN135" s="294" t="str">
        <f ca="true">+IF(OFFSET('Sanitation Data'!$I$32,0,10*ROW('Sanitation Data'!I129))="","",OFFSET('Sanitation Data'!$I$32,0,10*ROW('Sanitation Data'!I129)))</f>
        <v/>
      </c>
      <c r="DO135" s="294" t="str">
        <f ca="true">+IF(OFFSET('Hygiene Data'!$D$11,0,10*ROW('Hygiene Data'!D129))="","",OFFSET('Hygiene Data'!$D$11,0,10*ROW('Hygiene Data'!D129)))</f>
        <v/>
      </c>
      <c r="DP135" s="294" t="str">
        <f ca="true">+IF(OFFSET('Hygiene Data'!$D$12,0,10*ROW('Hygiene Data'!D129))="","",OFFSET('Hygiene Data'!$D$12,0,10*ROW('Hygiene Data'!D129)))</f>
        <v/>
      </c>
      <c r="DQ135" s="294" t="str">
        <f ca="true">+IF(OFFSET('Hygiene Data'!$D$13,0,10*ROW('Hygiene Data'!D129))="","",OFFSET('Hygiene Data'!$D$13,0,10*ROW('Hygiene Data'!D129)))</f>
        <v/>
      </c>
      <c r="DR135" s="294" t="str">
        <f ca="true">+IF(OFFSET('Hygiene Data'!$E$11,0,10*ROW('Hygiene Data'!E129))="","",OFFSET('Hygiene Data'!$E$11,0,10*ROW('Hygiene Data'!E129)))</f>
        <v/>
      </c>
      <c r="DS135" s="294" t="str">
        <f ca="true">+IF(OFFSET('Hygiene Data'!$E$12,0,10*ROW('Hygiene Data'!E129))="","",OFFSET('Hygiene Data'!$E$12,0,10*ROW('Hygiene Data'!E129)))</f>
        <v/>
      </c>
      <c r="DT135" s="294" t="str">
        <f ca="true">+IF(OFFSET('Hygiene Data'!$E$13,0,10*ROW('Hygiene Data'!E129))="","",OFFSET('Hygiene Data'!$E$13,0,10*ROW('Hygiene Data'!E129)))</f>
        <v/>
      </c>
      <c r="DU135" s="294" t="str">
        <f ca="true">+IF(OFFSET('Hygiene Data'!$F$11,0,10*ROW('Hygiene Data'!F129))="","",OFFSET('Hygiene Data'!$F$11,0,10*ROW('Hygiene Data'!F129)))</f>
        <v/>
      </c>
      <c r="DV135" s="294" t="str">
        <f ca="true">+IF(OFFSET('Hygiene Data'!$F$12,0,10*ROW('Hygiene Data'!F129))="","",OFFSET('Hygiene Data'!$F$12,0,10*ROW('Hygiene Data'!F129)))</f>
        <v/>
      </c>
      <c r="DW135" s="294" t="str">
        <f ca="true">+IF(OFFSET('Hygiene Data'!$F$13,0,10*ROW('Hygiene Data'!F129))="","",OFFSET('Hygiene Data'!$F$13,0,10*ROW('Hygiene Data'!F129)))</f>
        <v/>
      </c>
      <c r="DX135" s="294" t="str">
        <f ca="true">+IF(OFFSET('Hygiene Data'!$G$11,0,10*ROW('Hygiene Data'!G129))="","",OFFSET('Hygiene Data'!$G$11,0,10*ROW('Hygiene Data'!G129)))</f>
        <v/>
      </c>
      <c r="DY135" s="294" t="str">
        <f ca="true">+IF(OFFSET('Hygiene Data'!$G$12,0,10*ROW('Hygiene Data'!G129))="","",OFFSET('Hygiene Data'!$G$12,0,10*ROW('Hygiene Data'!G129)))</f>
        <v/>
      </c>
      <c r="DZ135" s="294" t="str">
        <f ca="true">+IF(OFFSET('Hygiene Data'!$G$13,0,10*ROW('Hygiene Data'!G129))="","",OFFSET('Hygiene Data'!$G$13,0,10*ROW('Hygiene Data'!G129)))</f>
        <v/>
      </c>
      <c r="EA135" s="294" t="str">
        <f ca="true">+IF(OFFSET('Hygiene Data'!$H$11,0,10*ROW('Hygiene Data'!H129))="","",OFFSET('Hygiene Data'!$H$11,0,10*ROW('Hygiene Data'!H129)))</f>
        <v/>
      </c>
      <c r="EB135" s="294" t="str">
        <f ca="true">+IF(OFFSET('Hygiene Data'!$H$12,0,10*ROW('Hygiene Data'!H129))="","",OFFSET('Hygiene Data'!$H$12,0,10*ROW('Hygiene Data'!H129)))</f>
        <v/>
      </c>
      <c r="EC135" s="294" t="str">
        <f ca="true">+IF(OFFSET('Hygiene Data'!$H$13,0,10*ROW('Hygiene Data'!H129))="","",OFFSET('Hygiene Data'!$H$13,0,10*ROW('Hygiene Data'!H129)))</f>
        <v/>
      </c>
      <c r="ED135" s="294" t="str">
        <f ca="true">+IF(OFFSET('Hygiene Data'!$I$11,0,10*ROW('Hygiene Data'!I129))="","",OFFSET('Hygiene Data'!$I$11,0,10*ROW('Hygiene Data'!I129)))</f>
        <v/>
      </c>
      <c r="EE135" s="294" t="str">
        <f ca="true">+IF(OFFSET('Hygiene Data'!$I$12,0,10*ROW('Hygiene Data'!I129))="","",OFFSET('Hygiene Data'!$I$12,0,10*ROW('Hygiene Data'!I129)))</f>
        <v/>
      </c>
      <c r="EF135" s="294"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50" t="str">
        <f t="shared" ca="true" si="2"/>
        <v/>
      </c>
      <c r="D136" s="98"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8"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8"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8"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8"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8"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8"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8"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8"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8"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8"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8"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8"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8"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8"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8"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8"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8"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9"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9"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9"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9"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9"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9"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9"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9"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9"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9"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9"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9"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9"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9"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9"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9"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9"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9"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9"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9"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9"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9"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9"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9"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9"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9"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9"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9"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9"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9"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0"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0"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0"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0"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0"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0"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0"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0"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0"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0"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0"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0"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0"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0"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0"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0"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0"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0"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4"/>
      <c r="BS136" s="294" t="str">
        <f ca="true">+IF(OFFSET('Water Data'!$D$27,0,10*ROW('Water Data'!D130))="","",OFFSET('Water Data'!$D$27,0,10*ROW('Water Data'!D130)))</f>
        <v/>
      </c>
      <c r="BT136" s="294" t="str">
        <f ca="true">+IF(OFFSET('Water Data'!$D$28,0,10*ROW('Water Data'!D130))="","",OFFSET('Water Data'!$D$28,0,10*ROW('Water Data'!D130)))</f>
        <v/>
      </c>
      <c r="BU136" s="294" t="str">
        <f ca="true">+IF(OFFSET('Water Data'!$D$29,0,10*ROW('Water Data'!D130))="","",OFFSET('Water Data'!$D$29,0,10*ROW('Water Data'!D130)))</f>
        <v/>
      </c>
      <c r="BV136" s="294" t="str">
        <f ca="true">+IF(OFFSET('Water Data'!$E$27,0,10*ROW('Water Data'!E130))="","",OFFSET('Water Data'!$E$27,0,10*ROW('Water Data'!E130)))</f>
        <v/>
      </c>
      <c r="BW136" s="294" t="str">
        <f ca="true">+IF(OFFSET('Water Data'!$E$28,0,10*ROW('Water Data'!E130))="","",OFFSET('Water Data'!$E$28,0,10*ROW('Water Data'!E130)))</f>
        <v/>
      </c>
      <c r="BX136" s="294" t="str">
        <f ca="true">+IF(OFFSET('Water Data'!$E$29,0,10*ROW('Water Data'!E130))="","",OFFSET('Water Data'!$E$29,0,10*ROW('Water Data'!E130)))</f>
        <v/>
      </c>
      <c r="BY136" s="294" t="str">
        <f ca="true">+IF(OFFSET('Water Data'!$F$27,0,10*ROW('Water Data'!F130))="","",OFFSET('Water Data'!$F$27,0,10*ROW('Water Data'!F130)))</f>
        <v/>
      </c>
      <c r="BZ136" s="294" t="str">
        <f ca="true">+IF(OFFSET('Water Data'!$F$28,0,10*ROW('Water Data'!F130))="","",OFFSET('Water Data'!$F$28,0,10*ROW('Water Data'!F130)))</f>
        <v/>
      </c>
      <c r="CA136" s="294" t="str">
        <f ca="true">+IF(OFFSET('Water Data'!$F$29,0,10*ROW('Water Data'!F130))="","",OFFSET('Water Data'!$F$29,0,10*ROW('Water Data'!F130)))</f>
        <v/>
      </c>
      <c r="CB136" s="294" t="str">
        <f ca="true">+IF(OFFSET('Water Data'!$G$27,0,10*ROW('Water Data'!G130))="","",OFFSET('Water Data'!$G$27,0,10*ROW('Water Data'!G130)))</f>
        <v/>
      </c>
      <c r="CC136" s="294" t="str">
        <f ca="true">+IF(OFFSET('Water Data'!$G$28,0,10*ROW('Water Data'!G130))="","",OFFSET('Water Data'!$G$28,0,10*ROW('Water Data'!G130)))</f>
        <v/>
      </c>
      <c r="CD136" s="294" t="str">
        <f ca="true">+IF(OFFSET('Water Data'!$G$29,0,10*ROW('Water Data'!G130))="","",OFFSET('Water Data'!$G$29,0,10*ROW('Water Data'!G130)))</f>
        <v/>
      </c>
      <c r="CE136" s="294" t="str">
        <f ca="true">+IF(OFFSET('Water Data'!$H$27,0,10*ROW('Water Data'!H130))="","",OFFSET('Water Data'!$H$27,0,10*ROW('Water Data'!H130)))</f>
        <v/>
      </c>
      <c r="CF136" s="294" t="str">
        <f ca="true">+IF(OFFSET('Water Data'!$H$28,0,10*ROW('Water Data'!H130))="","",OFFSET('Water Data'!$H$28,0,10*ROW('Water Data'!H130)))</f>
        <v/>
      </c>
      <c r="CG136" s="294" t="str">
        <f ca="true">+IF(OFFSET('Water Data'!$H$29,0,10*ROW('Water Data'!H130))="","",OFFSET('Water Data'!$H$29,0,10*ROW('Water Data'!H130)))</f>
        <v/>
      </c>
      <c r="CH136" s="294" t="str">
        <f ca="true">+IF(OFFSET('Water Data'!$I$27,0,10*ROW('Water Data'!I130))="","",OFFSET('Water Data'!$I$27,0,10*ROW('Water Data'!I130)))</f>
        <v/>
      </c>
      <c r="CI136" s="294" t="str">
        <f ca="true">+IF(OFFSET('Water Data'!$I$28,0,10*ROW('Water Data'!I130))="","",OFFSET('Water Data'!$I$28,0,10*ROW('Water Data'!I130)))</f>
        <v/>
      </c>
      <c r="CJ136" s="294" t="str">
        <f ca="true">+IF(OFFSET('Water Data'!$I$29,0,10*ROW('Water Data'!I130))="","",OFFSET('Water Data'!$I$29,0,10*ROW('Water Data'!I130)))</f>
        <v/>
      </c>
      <c r="CK136" s="294" t="str">
        <f ca="true">+IF(OFFSET('Sanitation Data'!$D$28,0,10*ROW('Sanitation Data'!D130))="","",OFFSET('Sanitation Data'!$D$28,0,10*ROW('Sanitation Data'!D130)))</f>
        <v/>
      </c>
      <c r="CL136" s="294" t="str">
        <f ca="true">+IF(OFFSET('Sanitation Data'!$D$29,0,10*ROW('Sanitation Data'!D130))="","",OFFSET('Sanitation Data'!$D$29,0,10*ROW('Sanitation Data'!D130)))</f>
        <v/>
      </c>
      <c r="CM136" s="294" t="str">
        <f ca="true">+IF(OFFSET('Sanitation Data'!$D$30,0,10*ROW('Sanitation Data'!D130))="","",OFFSET('Sanitation Data'!$D$30,0,10*ROW('Sanitation Data'!D130)))</f>
        <v/>
      </c>
      <c r="CN136" s="294" t="str">
        <f ca="true">+IF(OFFSET('Sanitation Data'!$D$31,0,10*ROW('Sanitation Data'!D130))="","",OFFSET('Sanitation Data'!$D$31,0,10*ROW('Sanitation Data'!D130)))</f>
        <v/>
      </c>
      <c r="CO136" s="294" t="str">
        <f ca="true">+IF(OFFSET('Sanitation Data'!$D$32,0,10*ROW('Sanitation Data'!D130))="","",OFFSET('Sanitation Data'!$D$32,0,10*ROW('Sanitation Data'!D130)))</f>
        <v/>
      </c>
      <c r="CP136" s="294" t="str">
        <f ca="true">+IF(OFFSET('Sanitation Data'!$E$28,0,10*ROW('Sanitation Data'!E130))="","",OFFSET('Sanitation Data'!$E$28,0,10*ROW('Sanitation Data'!E130)))</f>
        <v/>
      </c>
      <c r="CQ136" s="294" t="str">
        <f ca="true">+IF(OFFSET('Sanitation Data'!$E$29,0,10*ROW('Sanitation Data'!E130))="","",OFFSET('Sanitation Data'!$E$29,0,10*ROW('Sanitation Data'!E130)))</f>
        <v/>
      </c>
      <c r="CR136" s="294" t="str">
        <f ca="true">+IF(OFFSET('Sanitation Data'!$E$30,0,10*ROW('Sanitation Data'!E130))="","",OFFSET('Sanitation Data'!$E$30,0,10*ROW('Sanitation Data'!E130)))</f>
        <v/>
      </c>
      <c r="CS136" s="294" t="str">
        <f ca="true">+IF(OFFSET('Sanitation Data'!$E$31,0,10*ROW('Sanitation Data'!E130))="","",OFFSET('Sanitation Data'!$E$31,0,10*ROW('Sanitation Data'!E130)))</f>
        <v/>
      </c>
      <c r="CT136" s="294" t="str">
        <f ca="true">+IF(OFFSET('Sanitation Data'!$E$32,0,10*ROW('Sanitation Data'!E130))="","",OFFSET('Sanitation Data'!$E$32,0,10*ROW('Sanitation Data'!E130)))</f>
        <v/>
      </c>
      <c r="CU136" s="294" t="str">
        <f ca="true">+IF(OFFSET('Sanitation Data'!$F$28,0,10*ROW('Sanitation Data'!F130))="","",OFFSET('Sanitation Data'!$F$28,0,10*ROW('Sanitation Data'!F130)))</f>
        <v/>
      </c>
      <c r="CV136" s="294" t="str">
        <f ca="true">+IF(OFFSET('Sanitation Data'!$F$29,0,10*ROW('Sanitation Data'!F130))="","",OFFSET('Sanitation Data'!$F$29,0,10*ROW('Sanitation Data'!F130)))</f>
        <v/>
      </c>
      <c r="CW136" s="294" t="str">
        <f ca="true">+IF(OFFSET('Sanitation Data'!$F$30,0,10*ROW('Sanitation Data'!F130))="","",OFFSET('Sanitation Data'!$F$30,0,10*ROW('Sanitation Data'!F130)))</f>
        <v/>
      </c>
      <c r="CX136" s="294" t="str">
        <f ca="true">+IF(OFFSET('Sanitation Data'!$F$31,0,10*ROW('Sanitation Data'!F130))="","",OFFSET('Sanitation Data'!$F$31,0,10*ROW('Sanitation Data'!F130)))</f>
        <v/>
      </c>
      <c r="CY136" s="294" t="str">
        <f ca="true">+IF(OFFSET('Sanitation Data'!$F$32,0,10*ROW('Sanitation Data'!F130))="","",OFFSET('Sanitation Data'!$F$32,0,10*ROW('Sanitation Data'!F130)))</f>
        <v/>
      </c>
      <c r="CZ136" s="294" t="str">
        <f ca="true">+IF(OFFSET('Sanitation Data'!$G$28,0,10*ROW('Sanitation Data'!G130))="","",OFFSET('Sanitation Data'!$G$28,0,10*ROW('Sanitation Data'!G130)))</f>
        <v/>
      </c>
      <c r="DA136" s="294" t="str">
        <f ca="true">+IF(OFFSET('Sanitation Data'!$G$29,0,10*ROW('Sanitation Data'!G130))="","",OFFSET('Sanitation Data'!$G$29,0,10*ROW('Sanitation Data'!G130)))</f>
        <v/>
      </c>
      <c r="DB136" s="294" t="str">
        <f ca="true">+IF(OFFSET('Sanitation Data'!$G$30,0,10*ROW('Sanitation Data'!G130))="","",OFFSET('Sanitation Data'!$G$30,0,10*ROW('Sanitation Data'!G130)))</f>
        <v/>
      </c>
      <c r="DC136" s="294" t="str">
        <f ca="true">+IF(OFFSET('Sanitation Data'!$G$31,0,10*ROW('Sanitation Data'!G130))="","",OFFSET('Sanitation Data'!$G$31,0,10*ROW('Sanitation Data'!G130)))</f>
        <v/>
      </c>
      <c r="DD136" s="294" t="str">
        <f ca="true">+IF(OFFSET('Sanitation Data'!$G$32,0,10*ROW('Sanitation Data'!G130))="","",OFFSET('Sanitation Data'!$G$32,0,10*ROW('Sanitation Data'!G130)))</f>
        <v/>
      </c>
      <c r="DE136" s="294" t="str">
        <f ca="true">+IF(OFFSET('Sanitation Data'!$H$28,0,10*ROW('Sanitation Data'!H130))="","",OFFSET('Sanitation Data'!$H$28,0,10*ROW('Sanitation Data'!H130)))</f>
        <v/>
      </c>
      <c r="DF136" s="294" t="str">
        <f ca="true">+IF(OFFSET('Sanitation Data'!$H$29,0,10*ROW('Sanitation Data'!H130))="","",OFFSET('Sanitation Data'!$H$29,0,10*ROW('Sanitation Data'!H130)))</f>
        <v/>
      </c>
      <c r="DG136" s="294" t="str">
        <f ca="true">+IF(OFFSET('Sanitation Data'!$H$30,0,10*ROW('Sanitation Data'!H130))="","",OFFSET('Sanitation Data'!$H$30,0,10*ROW('Sanitation Data'!H130)))</f>
        <v/>
      </c>
      <c r="DH136" s="294" t="str">
        <f ca="true">+IF(OFFSET('Sanitation Data'!$H$31,0,10*ROW('Sanitation Data'!H130))="","",OFFSET('Sanitation Data'!$H$31,0,10*ROW('Sanitation Data'!H130)))</f>
        <v/>
      </c>
      <c r="DI136" s="294" t="str">
        <f ca="true">+IF(OFFSET('Sanitation Data'!$H$32,0,10*ROW('Sanitation Data'!H130))="","",OFFSET('Sanitation Data'!$H$32,0,10*ROW('Sanitation Data'!H130)))</f>
        <v/>
      </c>
      <c r="DJ136" s="294" t="str">
        <f ca="true">+IF(OFFSET('Sanitation Data'!$I$28,0,10*ROW('Sanitation Data'!I130))="","",OFFSET('Sanitation Data'!$I$28,0,10*ROW('Sanitation Data'!I130)))</f>
        <v/>
      </c>
      <c r="DK136" s="294" t="str">
        <f ca="true">+IF(OFFSET('Sanitation Data'!$I$29,0,10*ROW('Sanitation Data'!I130))="","",OFFSET('Sanitation Data'!$I$29,0,10*ROW('Sanitation Data'!I130)))</f>
        <v/>
      </c>
      <c r="DL136" s="294" t="str">
        <f ca="true">+IF(OFFSET('Sanitation Data'!$I$30,0,10*ROW('Sanitation Data'!I130))="","",OFFSET('Sanitation Data'!$I$30,0,10*ROW('Sanitation Data'!I130)))</f>
        <v/>
      </c>
      <c r="DM136" s="294" t="str">
        <f ca="true">+IF(OFFSET('Sanitation Data'!$I$31,0,10*ROW('Sanitation Data'!I130))="","",OFFSET('Sanitation Data'!$I$31,0,10*ROW('Sanitation Data'!I130)))</f>
        <v/>
      </c>
      <c r="DN136" s="294" t="str">
        <f ca="true">+IF(OFFSET('Sanitation Data'!$I$32,0,10*ROW('Sanitation Data'!I130))="","",OFFSET('Sanitation Data'!$I$32,0,10*ROW('Sanitation Data'!I130)))</f>
        <v/>
      </c>
      <c r="DO136" s="294" t="str">
        <f ca="true">+IF(OFFSET('Hygiene Data'!$D$11,0,10*ROW('Hygiene Data'!D130))="","",OFFSET('Hygiene Data'!$D$11,0,10*ROW('Hygiene Data'!D130)))</f>
        <v/>
      </c>
      <c r="DP136" s="294" t="str">
        <f ca="true">+IF(OFFSET('Hygiene Data'!$D$12,0,10*ROW('Hygiene Data'!D130))="","",OFFSET('Hygiene Data'!$D$12,0,10*ROW('Hygiene Data'!D130)))</f>
        <v/>
      </c>
      <c r="DQ136" s="294" t="str">
        <f ca="true">+IF(OFFSET('Hygiene Data'!$D$13,0,10*ROW('Hygiene Data'!D130))="","",OFFSET('Hygiene Data'!$D$13,0,10*ROW('Hygiene Data'!D130)))</f>
        <v/>
      </c>
      <c r="DR136" s="294" t="str">
        <f ca="true">+IF(OFFSET('Hygiene Data'!$E$11,0,10*ROW('Hygiene Data'!E130))="","",OFFSET('Hygiene Data'!$E$11,0,10*ROW('Hygiene Data'!E130)))</f>
        <v/>
      </c>
      <c r="DS136" s="294" t="str">
        <f ca="true">+IF(OFFSET('Hygiene Data'!$E$12,0,10*ROW('Hygiene Data'!E130))="","",OFFSET('Hygiene Data'!$E$12,0,10*ROW('Hygiene Data'!E130)))</f>
        <v/>
      </c>
      <c r="DT136" s="294" t="str">
        <f ca="true">+IF(OFFSET('Hygiene Data'!$E$13,0,10*ROW('Hygiene Data'!E130))="","",OFFSET('Hygiene Data'!$E$13,0,10*ROW('Hygiene Data'!E130)))</f>
        <v/>
      </c>
      <c r="DU136" s="294" t="str">
        <f ca="true">+IF(OFFSET('Hygiene Data'!$F$11,0,10*ROW('Hygiene Data'!F130))="","",OFFSET('Hygiene Data'!$F$11,0,10*ROW('Hygiene Data'!F130)))</f>
        <v/>
      </c>
      <c r="DV136" s="294" t="str">
        <f ca="true">+IF(OFFSET('Hygiene Data'!$F$12,0,10*ROW('Hygiene Data'!F130))="","",OFFSET('Hygiene Data'!$F$12,0,10*ROW('Hygiene Data'!F130)))</f>
        <v/>
      </c>
      <c r="DW136" s="294" t="str">
        <f ca="true">+IF(OFFSET('Hygiene Data'!$F$13,0,10*ROW('Hygiene Data'!F130))="","",OFFSET('Hygiene Data'!$F$13,0,10*ROW('Hygiene Data'!F130)))</f>
        <v/>
      </c>
      <c r="DX136" s="294" t="str">
        <f ca="true">+IF(OFFSET('Hygiene Data'!$G$11,0,10*ROW('Hygiene Data'!G130))="","",OFFSET('Hygiene Data'!$G$11,0,10*ROW('Hygiene Data'!G130)))</f>
        <v/>
      </c>
      <c r="DY136" s="294" t="str">
        <f ca="true">+IF(OFFSET('Hygiene Data'!$G$12,0,10*ROW('Hygiene Data'!G130))="","",OFFSET('Hygiene Data'!$G$12,0,10*ROW('Hygiene Data'!G130)))</f>
        <v/>
      </c>
      <c r="DZ136" s="294" t="str">
        <f ca="true">+IF(OFFSET('Hygiene Data'!$G$13,0,10*ROW('Hygiene Data'!G130))="","",OFFSET('Hygiene Data'!$G$13,0,10*ROW('Hygiene Data'!G130)))</f>
        <v/>
      </c>
      <c r="EA136" s="294" t="str">
        <f ca="true">+IF(OFFSET('Hygiene Data'!$H$11,0,10*ROW('Hygiene Data'!H130))="","",OFFSET('Hygiene Data'!$H$11,0,10*ROW('Hygiene Data'!H130)))</f>
        <v/>
      </c>
      <c r="EB136" s="294" t="str">
        <f ca="true">+IF(OFFSET('Hygiene Data'!$H$12,0,10*ROW('Hygiene Data'!H130))="","",OFFSET('Hygiene Data'!$H$12,0,10*ROW('Hygiene Data'!H130)))</f>
        <v/>
      </c>
      <c r="EC136" s="294" t="str">
        <f ca="true">+IF(OFFSET('Hygiene Data'!$H$13,0,10*ROW('Hygiene Data'!H130))="","",OFFSET('Hygiene Data'!$H$13,0,10*ROW('Hygiene Data'!H130)))</f>
        <v/>
      </c>
      <c r="ED136" s="294" t="str">
        <f ca="true">+IF(OFFSET('Hygiene Data'!$I$11,0,10*ROW('Hygiene Data'!I130))="","",OFFSET('Hygiene Data'!$I$11,0,10*ROW('Hygiene Data'!I130)))</f>
        <v/>
      </c>
      <c r="EE136" s="294" t="str">
        <f ca="true">+IF(OFFSET('Hygiene Data'!$I$12,0,10*ROW('Hygiene Data'!I130))="","",OFFSET('Hygiene Data'!$I$12,0,10*ROW('Hygiene Data'!I130)))</f>
        <v/>
      </c>
      <c r="EF136" s="294"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50" t="str">
        <f t="shared" ca="true" si="2"/>
        <v/>
      </c>
      <c r="D137" s="98"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8"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8"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8"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8"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8"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8"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8"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8"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8"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8"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8"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8"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8"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8"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8"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8"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8"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9"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9"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9"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9"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9"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9"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9"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9"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9"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9"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9"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9"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9"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9"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9"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9"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9"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9"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9"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9"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9"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9"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9"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9"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9"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9"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9"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9"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9"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9"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0"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0"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0"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0"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0"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0"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0"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0"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0"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0"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0"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0"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0"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0"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0"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0"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0"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0"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4"/>
      <c r="BS137" s="294" t="str">
        <f ca="true">+IF(OFFSET('Water Data'!$D$27,0,10*ROW('Water Data'!D131))="","",OFFSET('Water Data'!$D$27,0,10*ROW('Water Data'!D131)))</f>
        <v/>
      </c>
      <c r="BT137" s="294" t="str">
        <f ca="true">+IF(OFFSET('Water Data'!$D$28,0,10*ROW('Water Data'!D131))="","",OFFSET('Water Data'!$D$28,0,10*ROW('Water Data'!D131)))</f>
        <v/>
      </c>
      <c r="BU137" s="294" t="str">
        <f ca="true">+IF(OFFSET('Water Data'!$D$29,0,10*ROW('Water Data'!D131))="","",OFFSET('Water Data'!$D$29,0,10*ROW('Water Data'!D131)))</f>
        <v/>
      </c>
      <c r="BV137" s="294" t="str">
        <f ca="true">+IF(OFFSET('Water Data'!$E$27,0,10*ROW('Water Data'!E131))="","",OFFSET('Water Data'!$E$27,0,10*ROW('Water Data'!E131)))</f>
        <v/>
      </c>
      <c r="BW137" s="294" t="str">
        <f ca="true">+IF(OFFSET('Water Data'!$E$28,0,10*ROW('Water Data'!E131))="","",OFFSET('Water Data'!$E$28,0,10*ROW('Water Data'!E131)))</f>
        <v/>
      </c>
      <c r="BX137" s="294" t="str">
        <f ca="true">+IF(OFFSET('Water Data'!$E$29,0,10*ROW('Water Data'!E131))="","",OFFSET('Water Data'!$E$29,0,10*ROW('Water Data'!E131)))</f>
        <v/>
      </c>
      <c r="BY137" s="294" t="str">
        <f ca="true">+IF(OFFSET('Water Data'!$F$27,0,10*ROW('Water Data'!F131))="","",OFFSET('Water Data'!$F$27,0,10*ROW('Water Data'!F131)))</f>
        <v/>
      </c>
      <c r="BZ137" s="294" t="str">
        <f ca="true">+IF(OFFSET('Water Data'!$F$28,0,10*ROW('Water Data'!F131))="","",OFFSET('Water Data'!$F$28,0,10*ROW('Water Data'!F131)))</f>
        <v/>
      </c>
      <c r="CA137" s="294" t="str">
        <f ca="true">+IF(OFFSET('Water Data'!$F$29,0,10*ROW('Water Data'!F131))="","",OFFSET('Water Data'!$F$29,0,10*ROW('Water Data'!F131)))</f>
        <v/>
      </c>
      <c r="CB137" s="294" t="str">
        <f ca="true">+IF(OFFSET('Water Data'!$G$27,0,10*ROW('Water Data'!G131))="","",OFFSET('Water Data'!$G$27,0,10*ROW('Water Data'!G131)))</f>
        <v/>
      </c>
      <c r="CC137" s="294" t="str">
        <f ca="true">+IF(OFFSET('Water Data'!$G$28,0,10*ROW('Water Data'!G131))="","",OFFSET('Water Data'!$G$28,0,10*ROW('Water Data'!G131)))</f>
        <v/>
      </c>
      <c r="CD137" s="294" t="str">
        <f ca="true">+IF(OFFSET('Water Data'!$G$29,0,10*ROW('Water Data'!G131))="","",OFFSET('Water Data'!$G$29,0,10*ROW('Water Data'!G131)))</f>
        <v/>
      </c>
      <c r="CE137" s="294" t="str">
        <f ca="true">+IF(OFFSET('Water Data'!$H$27,0,10*ROW('Water Data'!H131))="","",OFFSET('Water Data'!$H$27,0,10*ROW('Water Data'!H131)))</f>
        <v/>
      </c>
      <c r="CF137" s="294" t="str">
        <f ca="true">+IF(OFFSET('Water Data'!$H$28,0,10*ROW('Water Data'!H131))="","",OFFSET('Water Data'!$H$28,0,10*ROW('Water Data'!H131)))</f>
        <v/>
      </c>
      <c r="CG137" s="294" t="str">
        <f ca="true">+IF(OFFSET('Water Data'!$H$29,0,10*ROW('Water Data'!H131))="","",OFFSET('Water Data'!$H$29,0,10*ROW('Water Data'!H131)))</f>
        <v/>
      </c>
      <c r="CH137" s="294" t="str">
        <f ca="true">+IF(OFFSET('Water Data'!$I$27,0,10*ROW('Water Data'!I131))="","",OFFSET('Water Data'!$I$27,0,10*ROW('Water Data'!I131)))</f>
        <v/>
      </c>
      <c r="CI137" s="294" t="str">
        <f ca="true">+IF(OFFSET('Water Data'!$I$28,0,10*ROW('Water Data'!I131))="","",OFFSET('Water Data'!$I$28,0,10*ROW('Water Data'!I131)))</f>
        <v/>
      </c>
      <c r="CJ137" s="294" t="str">
        <f ca="true">+IF(OFFSET('Water Data'!$I$29,0,10*ROW('Water Data'!I131))="","",OFFSET('Water Data'!$I$29,0,10*ROW('Water Data'!I131)))</f>
        <v/>
      </c>
      <c r="CK137" s="294" t="str">
        <f ca="true">+IF(OFFSET('Sanitation Data'!$D$28,0,10*ROW('Sanitation Data'!D131))="","",OFFSET('Sanitation Data'!$D$28,0,10*ROW('Sanitation Data'!D131)))</f>
        <v/>
      </c>
      <c r="CL137" s="294" t="str">
        <f ca="true">+IF(OFFSET('Sanitation Data'!$D$29,0,10*ROW('Sanitation Data'!D131))="","",OFFSET('Sanitation Data'!$D$29,0,10*ROW('Sanitation Data'!D131)))</f>
        <v/>
      </c>
      <c r="CM137" s="294" t="str">
        <f ca="true">+IF(OFFSET('Sanitation Data'!$D$30,0,10*ROW('Sanitation Data'!D131))="","",OFFSET('Sanitation Data'!$D$30,0,10*ROW('Sanitation Data'!D131)))</f>
        <v/>
      </c>
      <c r="CN137" s="294" t="str">
        <f ca="true">+IF(OFFSET('Sanitation Data'!$D$31,0,10*ROW('Sanitation Data'!D131))="","",OFFSET('Sanitation Data'!$D$31,0,10*ROW('Sanitation Data'!D131)))</f>
        <v/>
      </c>
      <c r="CO137" s="294" t="str">
        <f ca="true">+IF(OFFSET('Sanitation Data'!$D$32,0,10*ROW('Sanitation Data'!D131))="","",OFFSET('Sanitation Data'!$D$32,0,10*ROW('Sanitation Data'!D131)))</f>
        <v/>
      </c>
      <c r="CP137" s="294" t="str">
        <f ca="true">+IF(OFFSET('Sanitation Data'!$E$28,0,10*ROW('Sanitation Data'!E131))="","",OFFSET('Sanitation Data'!$E$28,0,10*ROW('Sanitation Data'!E131)))</f>
        <v/>
      </c>
      <c r="CQ137" s="294" t="str">
        <f ca="true">+IF(OFFSET('Sanitation Data'!$E$29,0,10*ROW('Sanitation Data'!E131))="","",OFFSET('Sanitation Data'!$E$29,0,10*ROW('Sanitation Data'!E131)))</f>
        <v/>
      </c>
      <c r="CR137" s="294" t="str">
        <f ca="true">+IF(OFFSET('Sanitation Data'!$E$30,0,10*ROW('Sanitation Data'!E131))="","",OFFSET('Sanitation Data'!$E$30,0,10*ROW('Sanitation Data'!E131)))</f>
        <v/>
      </c>
      <c r="CS137" s="294" t="str">
        <f ca="true">+IF(OFFSET('Sanitation Data'!$E$31,0,10*ROW('Sanitation Data'!E131))="","",OFFSET('Sanitation Data'!$E$31,0,10*ROW('Sanitation Data'!E131)))</f>
        <v/>
      </c>
      <c r="CT137" s="294" t="str">
        <f ca="true">+IF(OFFSET('Sanitation Data'!$E$32,0,10*ROW('Sanitation Data'!E131))="","",OFFSET('Sanitation Data'!$E$32,0,10*ROW('Sanitation Data'!E131)))</f>
        <v/>
      </c>
      <c r="CU137" s="294" t="str">
        <f ca="true">+IF(OFFSET('Sanitation Data'!$F$28,0,10*ROW('Sanitation Data'!F131))="","",OFFSET('Sanitation Data'!$F$28,0,10*ROW('Sanitation Data'!F131)))</f>
        <v/>
      </c>
      <c r="CV137" s="294" t="str">
        <f ca="true">+IF(OFFSET('Sanitation Data'!$F$29,0,10*ROW('Sanitation Data'!F131))="","",OFFSET('Sanitation Data'!$F$29,0,10*ROW('Sanitation Data'!F131)))</f>
        <v/>
      </c>
      <c r="CW137" s="294" t="str">
        <f ca="true">+IF(OFFSET('Sanitation Data'!$F$30,0,10*ROW('Sanitation Data'!F131))="","",OFFSET('Sanitation Data'!$F$30,0,10*ROW('Sanitation Data'!F131)))</f>
        <v/>
      </c>
      <c r="CX137" s="294" t="str">
        <f ca="true">+IF(OFFSET('Sanitation Data'!$F$31,0,10*ROW('Sanitation Data'!F131))="","",OFFSET('Sanitation Data'!$F$31,0,10*ROW('Sanitation Data'!F131)))</f>
        <v/>
      </c>
      <c r="CY137" s="294" t="str">
        <f ca="true">+IF(OFFSET('Sanitation Data'!$F$32,0,10*ROW('Sanitation Data'!F131))="","",OFFSET('Sanitation Data'!$F$32,0,10*ROW('Sanitation Data'!F131)))</f>
        <v/>
      </c>
      <c r="CZ137" s="294" t="str">
        <f ca="true">+IF(OFFSET('Sanitation Data'!$G$28,0,10*ROW('Sanitation Data'!G131))="","",OFFSET('Sanitation Data'!$G$28,0,10*ROW('Sanitation Data'!G131)))</f>
        <v/>
      </c>
      <c r="DA137" s="294" t="str">
        <f ca="true">+IF(OFFSET('Sanitation Data'!$G$29,0,10*ROW('Sanitation Data'!G131))="","",OFFSET('Sanitation Data'!$G$29,0,10*ROW('Sanitation Data'!G131)))</f>
        <v/>
      </c>
      <c r="DB137" s="294" t="str">
        <f ca="true">+IF(OFFSET('Sanitation Data'!$G$30,0,10*ROW('Sanitation Data'!G131))="","",OFFSET('Sanitation Data'!$G$30,0,10*ROW('Sanitation Data'!G131)))</f>
        <v/>
      </c>
      <c r="DC137" s="294" t="str">
        <f ca="true">+IF(OFFSET('Sanitation Data'!$G$31,0,10*ROW('Sanitation Data'!G131))="","",OFFSET('Sanitation Data'!$G$31,0,10*ROW('Sanitation Data'!G131)))</f>
        <v/>
      </c>
      <c r="DD137" s="294" t="str">
        <f ca="true">+IF(OFFSET('Sanitation Data'!$G$32,0,10*ROW('Sanitation Data'!G131))="","",OFFSET('Sanitation Data'!$G$32,0,10*ROW('Sanitation Data'!G131)))</f>
        <v/>
      </c>
      <c r="DE137" s="294" t="str">
        <f ca="true">+IF(OFFSET('Sanitation Data'!$H$28,0,10*ROW('Sanitation Data'!H131))="","",OFFSET('Sanitation Data'!$H$28,0,10*ROW('Sanitation Data'!H131)))</f>
        <v/>
      </c>
      <c r="DF137" s="294" t="str">
        <f ca="true">+IF(OFFSET('Sanitation Data'!$H$29,0,10*ROW('Sanitation Data'!H131))="","",OFFSET('Sanitation Data'!$H$29,0,10*ROW('Sanitation Data'!H131)))</f>
        <v/>
      </c>
      <c r="DG137" s="294" t="str">
        <f ca="true">+IF(OFFSET('Sanitation Data'!$H$30,0,10*ROW('Sanitation Data'!H131))="","",OFFSET('Sanitation Data'!$H$30,0,10*ROW('Sanitation Data'!H131)))</f>
        <v/>
      </c>
      <c r="DH137" s="294" t="str">
        <f ca="true">+IF(OFFSET('Sanitation Data'!$H$31,0,10*ROW('Sanitation Data'!H131))="","",OFFSET('Sanitation Data'!$H$31,0,10*ROW('Sanitation Data'!H131)))</f>
        <v/>
      </c>
      <c r="DI137" s="294" t="str">
        <f ca="true">+IF(OFFSET('Sanitation Data'!$H$32,0,10*ROW('Sanitation Data'!H131))="","",OFFSET('Sanitation Data'!$H$32,0,10*ROW('Sanitation Data'!H131)))</f>
        <v/>
      </c>
      <c r="DJ137" s="294" t="str">
        <f ca="true">+IF(OFFSET('Sanitation Data'!$I$28,0,10*ROW('Sanitation Data'!I131))="","",OFFSET('Sanitation Data'!$I$28,0,10*ROW('Sanitation Data'!I131)))</f>
        <v/>
      </c>
      <c r="DK137" s="294" t="str">
        <f ca="true">+IF(OFFSET('Sanitation Data'!$I$29,0,10*ROW('Sanitation Data'!I131))="","",OFFSET('Sanitation Data'!$I$29,0,10*ROW('Sanitation Data'!I131)))</f>
        <v/>
      </c>
      <c r="DL137" s="294" t="str">
        <f ca="true">+IF(OFFSET('Sanitation Data'!$I$30,0,10*ROW('Sanitation Data'!I131))="","",OFFSET('Sanitation Data'!$I$30,0,10*ROW('Sanitation Data'!I131)))</f>
        <v/>
      </c>
      <c r="DM137" s="294" t="str">
        <f ca="true">+IF(OFFSET('Sanitation Data'!$I$31,0,10*ROW('Sanitation Data'!I131))="","",OFFSET('Sanitation Data'!$I$31,0,10*ROW('Sanitation Data'!I131)))</f>
        <v/>
      </c>
      <c r="DN137" s="294" t="str">
        <f ca="true">+IF(OFFSET('Sanitation Data'!$I$32,0,10*ROW('Sanitation Data'!I131))="","",OFFSET('Sanitation Data'!$I$32,0,10*ROW('Sanitation Data'!I131)))</f>
        <v/>
      </c>
      <c r="DO137" s="294" t="str">
        <f ca="true">+IF(OFFSET('Hygiene Data'!$D$11,0,10*ROW('Hygiene Data'!D131))="","",OFFSET('Hygiene Data'!$D$11,0,10*ROW('Hygiene Data'!D131)))</f>
        <v/>
      </c>
      <c r="DP137" s="294" t="str">
        <f ca="true">+IF(OFFSET('Hygiene Data'!$D$12,0,10*ROW('Hygiene Data'!D131))="","",OFFSET('Hygiene Data'!$D$12,0,10*ROW('Hygiene Data'!D131)))</f>
        <v/>
      </c>
      <c r="DQ137" s="294" t="str">
        <f ca="true">+IF(OFFSET('Hygiene Data'!$D$13,0,10*ROW('Hygiene Data'!D131))="","",OFFSET('Hygiene Data'!$D$13,0,10*ROW('Hygiene Data'!D131)))</f>
        <v/>
      </c>
      <c r="DR137" s="294" t="str">
        <f ca="true">+IF(OFFSET('Hygiene Data'!$E$11,0,10*ROW('Hygiene Data'!E131))="","",OFFSET('Hygiene Data'!$E$11,0,10*ROW('Hygiene Data'!E131)))</f>
        <v/>
      </c>
      <c r="DS137" s="294" t="str">
        <f ca="true">+IF(OFFSET('Hygiene Data'!$E$12,0,10*ROW('Hygiene Data'!E131))="","",OFFSET('Hygiene Data'!$E$12,0,10*ROW('Hygiene Data'!E131)))</f>
        <v/>
      </c>
      <c r="DT137" s="294" t="str">
        <f ca="true">+IF(OFFSET('Hygiene Data'!$E$13,0,10*ROW('Hygiene Data'!E131))="","",OFFSET('Hygiene Data'!$E$13,0,10*ROW('Hygiene Data'!E131)))</f>
        <v/>
      </c>
      <c r="DU137" s="294" t="str">
        <f ca="true">+IF(OFFSET('Hygiene Data'!$F$11,0,10*ROW('Hygiene Data'!F131))="","",OFFSET('Hygiene Data'!$F$11,0,10*ROW('Hygiene Data'!F131)))</f>
        <v/>
      </c>
      <c r="DV137" s="294" t="str">
        <f ca="true">+IF(OFFSET('Hygiene Data'!$F$12,0,10*ROW('Hygiene Data'!F131))="","",OFFSET('Hygiene Data'!$F$12,0,10*ROW('Hygiene Data'!F131)))</f>
        <v/>
      </c>
      <c r="DW137" s="294" t="str">
        <f ca="true">+IF(OFFSET('Hygiene Data'!$F$13,0,10*ROW('Hygiene Data'!F131))="","",OFFSET('Hygiene Data'!$F$13,0,10*ROW('Hygiene Data'!F131)))</f>
        <v/>
      </c>
      <c r="DX137" s="294" t="str">
        <f ca="true">+IF(OFFSET('Hygiene Data'!$G$11,0,10*ROW('Hygiene Data'!G131))="","",OFFSET('Hygiene Data'!$G$11,0,10*ROW('Hygiene Data'!G131)))</f>
        <v/>
      </c>
      <c r="DY137" s="294" t="str">
        <f ca="true">+IF(OFFSET('Hygiene Data'!$G$12,0,10*ROW('Hygiene Data'!G131))="","",OFFSET('Hygiene Data'!$G$12,0,10*ROW('Hygiene Data'!G131)))</f>
        <v/>
      </c>
      <c r="DZ137" s="294" t="str">
        <f ca="true">+IF(OFFSET('Hygiene Data'!$G$13,0,10*ROW('Hygiene Data'!G131))="","",OFFSET('Hygiene Data'!$G$13,0,10*ROW('Hygiene Data'!G131)))</f>
        <v/>
      </c>
      <c r="EA137" s="294" t="str">
        <f ca="true">+IF(OFFSET('Hygiene Data'!$H$11,0,10*ROW('Hygiene Data'!H131))="","",OFFSET('Hygiene Data'!$H$11,0,10*ROW('Hygiene Data'!H131)))</f>
        <v/>
      </c>
      <c r="EB137" s="294" t="str">
        <f ca="true">+IF(OFFSET('Hygiene Data'!$H$12,0,10*ROW('Hygiene Data'!H131))="","",OFFSET('Hygiene Data'!$H$12,0,10*ROW('Hygiene Data'!H131)))</f>
        <v/>
      </c>
      <c r="EC137" s="294" t="str">
        <f ca="true">+IF(OFFSET('Hygiene Data'!$H$13,0,10*ROW('Hygiene Data'!H131))="","",OFFSET('Hygiene Data'!$H$13,0,10*ROW('Hygiene Data'!H131)))</f>
        <v/>
      </c>
      <c r="ED137" s="294" t="str">
        <f ca="true">+IF(OFFSET('Hygiene Data'!$I$11,0,10*ROW('Hygiene Data'!I131))="","",OFFSET('Hygiene Data'!$I$11,0,10*ROW('Hygiene Data'!I131)))</f>
        <v/>
      </c>
      <c r="EE137" s="294" t="str">
        <f ca="true">+IF(OFFSET('Hygiene Data'!$I$12,0,10*ROW('Hygiene Data'!I131))="","",OFFSET('Hygiene Data'!$I$12,0,10*ROW('Hygiene Data'!I131)))</f>
        <v/>
      </c>
      <c r="EF137" s="294"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50" t="str">
        <f t="shared" ca="true" si="2"/>
        <v/>
      </c>
      <c r="D138" s="98"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8"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8"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8"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8"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8"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8"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8"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8"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8"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8"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8"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8"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8"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8"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8"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8"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8"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9"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9"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9"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9"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9"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9"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9"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9"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9"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9"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9"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9"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9"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9"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9"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9"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9"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9"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9"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9"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9"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9"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9"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9"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9"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9"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9"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9"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9"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9"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0"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0"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0"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0"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0"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0"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0"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0"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0"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0"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0"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0"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0"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0"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0"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0"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0"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0"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4"/>
      <c r="BS138" s="294" t="str">
        <f ca="true">+IF(OFFSET('Water Data'!$D$27,0,10*ROW('Water Data'!D132))="","",OFFSET('Water Data'!$D$27,0,10*ROW('Water Data'!D132)))</f>
        <v/>
      </c>
      <c r="BT138" s="294" t="str">
        <f ca="true">+IF(OFFSET('Water Data'!$D$28,0,10*ROW('Water Data'!D132))="","",OFFSET('Water Data'!$D$28,0,10*ROW('Water Data'!D132)))</f>
        <v/>
      </c>
      <c r="BU138" s="294" t="str">
        <f ca="true">+IF(OFFSET('Water Data'!$D$29,0,10*ROW('Water Data'!D132))="","",OFFSET('Water Data'!$D$29,0,10*ROW('Water Data'!D132)))</f>
        <v/>
      </c>
      <c r="BV138" s="294" t="str">
        <f ca="true">+IF(OFFSET('Water Data'!$E$27,0,10*ROW('Water Data'!E132))="","",OFFSET('Water Data'!$E$27,0,10*ROW('Water Data'!E132)))</f>
        <v/>
      </c>
      <c r="BW138" s="294" t="str">
        <f ca="true">+IF(OFFSET('Water Data'!$E$28,0,10*ROW('Water Data'!E132))="","",OFFSET('Water Data'!$E$28,0,10*ROW('Water Data'!E132)))</f>
        <v/>
      </c>
      <c r="BX138" s="294" t="str">
        <f ca="true">+IF(OFFSET('Water Data'!$E$29,0,10*ROW('Water Data'!E132))="","",OFFSET('Water Data'!$E$29,0,10*ROW('Water Data'!E132)))</f>
        <v/>
      </c>
      <c r="BY138" s="294" t="str">
        <f ca="true">+IF(OFFSET('Water Data'!$F$27,0,10*ROW('Water Data'!F132))="","",OFFSET('Water Data'!$F$27,0,10*ROW('Water Data'!F132)))</f>
        <v/>
      </c>
      <c r="BZ138" s="294" t="str">
        <f ca="true">+IF(OFFSET('Water Data'!$F$28,0,10*ROW('Water Data'!F132))="","",OFFSET('Water Data'!$F$28,0,10*ROW('Water Data'!F132)))</f>
        <v/>
      </c>
      <c r="CA138" s="294" t="str">
        <f ca="true">+IF(OFFSET('Water Data'!$F$29,0,10*ROW('Water Data'!F132))="","",OFFSET('Water Data'!$F$29,0,10*ROW('Water Data'!F132)))</f>
        <v/>
      </c>
      <c r="CB138" s="294" t="str">
        <f ca="true">+IF(OFFSET('Water Data'!$G$27,0,10*ROW('Water Data'!G132))="","",OFFSET('Water Data'!$G$27,0,10*ROW('Water Data'!G132)))</f>
        <v/>
      </c>
      <c r="CC138" s="294" t="str">
        <f ca="true">+IF(OFFSET('Water Data'!$G$28,0,10*ROW('Water Data'!G132))="","",OFFSET('Water Data'!$G$28,0,10*ROW('Water Data'!G132)))</f>
        <v/>
      </c>
      <c r="CD138" s="294" t="str">
        <f ca="true">+IF(OFFSET('Water Data'!$G$29,0,10*ROW('Water Data'!G132))="","",OFFSET('Water Data'!$G$29,0,10*ROW('Water Data'!G132)))</f>
        <v/>
      </c>
      <c r="CE138" s="294" t="str">
        <f ca="true">+IF(OFFSET('Water Data'!$H$27,0,10*ROW('Water Data'!H132))="","",OFFSET('Water Data'!$H$27,0,10*ROW('Water Data'!H132)))</f>
        <v/>
      </c>
      <c r="CF138" s="294" t="str">
        <f ca="true">+IF(OFFSET('Water Data'!$H$28,0,10*ROW('Water Data'!H132))="","",OFFSET('Water Data'!$H$28,0,10*ROW('Water Data'!H132)))</f>
        <v/>
      </c>
      <c r="CG138" s="294" t="str">
        <f ca="true">+IF(OFFSET('Water Data'!$H$29,0,10*ROW('Water Data'!H132))="","",OFFSET('Water Data'!$H$29,0,10*ROW('Water Data'!H132)))</f>
        <v/>
      </c>
      <c r="CH138" s="294" t="str">
        <f ca="true">+IF(OFFSET('Water Data'!$I$27,0,10*ROW('Water Data'!I132))="","",OFFSET('Water Data'!$I$27,0,10*ROW('Water Data'!I132)))</f>
        <v/>
      </c>
      <c r="CI138" s="294" t="str">
        <f ca="true">+IF(OFFSET('Water Data'!$I$28,0,10*ROW('Water Data'!I132))="","",OFFSET('Water Data'!$I$28,0,10*ROW('Water Data'!I132)))</f>
        <v/>
      </c>
      <c r="CJ138" s="294" t="str">
        <f ca="true">+IF(OFFSET('Water Data'!$I$29,0,10*ROW('Water Data'!I132))="","",OFFSET('Water Data'!$I$29,0,10*ROW('Water Data'!I132)))</f>
        <v/>
      </c>
      <c r="CK138" s="294" t="str">
        <f ca="true">+IF(OFFSET('Sanitation Data'!$D$28,0,10*ROW('Sanitation Data'!D132))="","",OFFSET('Sanitation Data'!$D$28,0,10*ROW('Sanitation Data'!D132)))</f>
        <v/>
      </c>
      <c r="CL138" s="294" t="str">
        <f ca="true">+IF(OFFSET('Sanitation Data'!$D$29,0,10*ROW('Sanitation Data'!D132))="","",OFFSET('Sanitation Data'!$D$29,0,10*ROW('Sanitation Data'!D132)))</f>
        <v/>
      </c>
      <c r="CM138" s="294" t="str">
        <f ca="true">+IF(OFFSET('Sanitation Data'!$D$30,0,10*ROW('Sanitation Data'!D132))="","",OFFSET('Sanitation Data'!$D$30,0,10*ROW('Sanitation Data'!D132)))</f>
        <v/>
      </c>
      <c r="CN138" s="294" t="str">
        <f ca="true">+IF(OFFSET('Sanitation Data'!$D$31,0,10*ROW('Sanitation Data'!D132))="","",OFFSET('Sanitation Data'!$D$31,0,10*ROW('Sanitation Data'!D132)))</f>
        <v/>
      </c>
      <c r="CO138" s="294" t="str">
        <f ca="true">+IF(OFFSET('Sanitation Data'!$D$32,0,10*ROW('Sanitation Data'!D132))="","",OFFSET('Sanitation Data'!$D$32,0,10*ROW('Sanitation Data'!D132)))</f>
        <v/>
      </c>
      <c r="CP138" s="294" t="str">
        <f ca="true">+IF(OFFSET('Sanitation Data'!$E$28,0,10*ROW('Sanitation Data'!E132))="","",OFFSET('Sanitation Data'!$E$28,0,10*ROW('Sanitation Data'!E132)))</f>
        <v/>
      </c>
      <c r="CQ138" s="294" t="str">
        <f ca="true">+IF(OFFSET('Sanitation Data'!$E$29,0,10*ROW('Sanitation Data'!E132))="","",OFFSET('Sanitation Data'!$E$29,0,10*ROW('Sanitation Data'!E132)))</f>
        <v/>
      </c>
      <c r="CR138" s="294" t="str">
        <f ca="true">+IF(OFFSET('Sanitation Data'!$E$30,0,10*ROW('Sanitation Data'!E132))="","",OFFSET('Sanitation Data'!$E$30,0,10*ROW('Sanitation Data'!E132)))</f>
        <v/>
      </c>
      <c r="CS138" s="294" t="str">
        <f ca="true">+IF(OFFSET('Sanitation Data'!$E$31,0,10*ROW('Sanitation Data'!E132))="","",OFFSET('Sanitation Data'!$E$31,0,10*ROW('Sanitation Data'!E132)))</f>
        <v/>
      </c>
      <c r="CT138" s="294" t="str">
        <f ca="true">+IF(OFFSET('Sanitation Data'!$E$32,0,10*ROW('Sanitation Data'!E132))="","",OFFSET('Sanitation Data'!$E$32,0,10*ROW('Sanitation Data'!E132)))</f>
        <v/>
      </c>
      <c r="CU138" s="294" t="str">
        <f ca="true">+IF(OFFSET('Sanitation Data'!$F$28,0,10*ROW('Sanitation Data'!F132))="","",OFFSET('Sanitation Data'!$F$28,0,10*ROW('Sanitation Data'!F132)))</f>
        <v/>
      </c>
      <c r="CV138" s="294" t="str">
        <f ca="true">+IF(OFFSET('Sanitation Data'!$F$29,0,10*ROW('Sanitation Data'!F132))="","",OFFSET('Sanitation Data'!$F$29,0,10*ROW('Sanitation Data'!F132)))</f>
        <v/>
      </c>
      <c r="CW138" s="294" t="str">
        <f ca="true">+IF(OFFSET('Sanitation Data'!$F$30,0,10*ROW('Sanitation Data'!F132))="","",OFFSET('Sanitation Data'!$F$30,0,10*ROW('Sanitation Data'!F132)))</f>
        <v/>
      </c>
      <c r="CX138" s="294" t="str">
        <f ca="true">+IF(OFFSET('Sanitation Data'!$F$31,0,10*ROW('Sanitation Data'!F132))="","",OFFSET('Sanitation Data'!$F$31,0,10*ROW('Sanitation Data'!F132)))</f>
        <v/>
      </c>
      <c r="CY138" s="294" t="str">
        <f ca="true">+IF(OFFSET('Sanitation Data'!$F$32,0,10*ROW('Sanitation Data'!F132))="","",OFFSET('Sanitation Data'!$F$32,0,10*ROW('Sanitation Data'!F132)))</f>
        <v/>
      </c>
      <c r="CZ138" s="294" t="str">
        <f ca="true">+IF(OFFSET('Sanitation Data'!$G$28,0,10*ROW('Sanitation Data'!G132))="","",OFFSET('Sanitation Data'!$G$28,0,10*ROW('Sanitation Data'!G132)))</f>
        <v/>
      </c>
      <c r="DA138" s="294" t="str">
        <f ca="true">+IF(OFFSET('Sanitation Data'!$G$29,0,10*ROW('Sanitation Data'!G132))="","",OFFSET('Sanitation Data'!$G$29,0,10*ROW('Sanitation Data'!G132)))</f>
        <v/>
      </c>
      <c r="DB138" s="294" t="str">
        <f ca="true">+IF(OFFSET('Sanitation Data'!$G$30,0,10*ROW('Sanitation Data'!G132))="","",OFFSET('Sanitation Data'!$G$30,0,10*ROW('Sanitation Data'!G132)))</f>
        <v/>
      </c>
      <c r="DC138" s="294" t="str">
        <f ca="true">+IF(OFFSET('Sanitation Data'!$G$31,0,10*ROW('Sanitation Data'!G132))="","",OFFSET('Sanitation Data'!$G$31,0,10*ROW('Sanitation Data'!G132)))</f>
        <v/>
      </c>
      <c r="DD138" s="294" t="str">
        <f ca="true">+IF(OFFSET('Sanitation Data'!$G$32,0,10*ROW('Sanitation Data'!G132))="","",OFFSET('Sanitation Data'!$G$32,0,10*ROW('Sanitation Data'!G132)))</f>
        <v/>
      </c>
      <c r="DE138" s="294" t="str">
        <f ca="true">+IF(OFFSET('Sanitation Data'!$H$28,0,10*ROW('Sanitation Data'!H132))="","",OFFSET('Sanitation Data'!$H$28,0,10*ROW('Sanitation Data'!H132)))</f>
        <v/>
      </c>
      <c r="DF138" s="294" t="str">
        <f ca="true">+IF(OFFSET('Sanitation Data'!$H$29,0,10*ROW('Sanitation Data'!H132))="","",OFFSET('Sanitation Data'!$H$29,0,10*ROW('Sanitation Data'!H132)))</f>
        <v/>
      </c>
      <c r="DG138" s="294" t="str">
        <f ca="true">+IF(OFFSET('Sanitation Data'!$H$30,0,10*ROW('Sanitation Data'!H132))="","",OFFSET('Sanitation Data'!$H$30,0,10*ROW('Sanitation Data'!H132)))</f>
        <v/>
      </c>
      <c r="DH138" s="294" t="str">
        <f ca="true">+IF(OFFSET('Sanitation Data'!$H$31,0,10*ROW('Sanitation Data'!H132))="","",OFFSET('Sanitation Data'!$H$31,0,10*ROW('Sanitation Data'!H132)))</f>
        <v/>
      </c>
      <c r="DI138" s="294" t="str">
        <f ca="true">+IF(OFFSET('Sanitation Data'!$H$32,0,10*ROW('Sanitation Data'!H132))="","",OFFSET('Sanitation Data'!$H$32,0,10*ROW('Sanitation Data'!H132)))</f>
        <v/>
      </c>
      <c r="DJ138" s="294" t="str">
        <f ca="true">+IF(OFFSET('Sanitation Data'!$I$28,0,10*ROW('Sanitation Data'!I132))="","",OFFSET('Sanitation Data'!$I$28,0,10*ROW('Sanitation Data'!I132)))</f>
        <v/>
      </c>
      <c r="DK138" s="294" t="str">
        <f ca="true">+IF(OFFSET('Sanitation Data'!$I$29,0,10*ROW('Sanitation Data'!I132))="","",OFFSET('Sanitation Data'!$I$29,0,10*ROW('Sanitation Data'!I132)))</f>
        <v/>
      </c>
      <c r="DL138" s="294" t="str">
        <f ca="true">+IF(OFFSET('Sanitation Data'!$I$30,0,10*ROW('Sanitation Data'!I132))="","",OFFSET('Sanitation Data'!$I$30,0,10*ROW('Sanitation Data'!I132)))</f>
        <v/>
      </c>
      <c r="DM138" s="294" t="str">
        <f ca="true">+IF(OFFSET('Sanitation Data'!$I$31,0,10*ROW('Sanitation Data'!I132))="","",OFFSET('Sanitation Data'!$I$31,0,10*ROW('Sanitation Data'!I132)))</f>
        <v/>
      </c>
      <c r="DN138" s="294" t="str">
        <f ca="true">+IF(OFFSET('Sanitation Data'!$I$32,0,10*ROW('Sanitation Data'!I132))="","",OFFSET('Sanitation Data'!$I$32,0,10*ROW('Sanitation Data'!I132)))</f>
        <v/>
      </c>
      <c r="DO138" s="294" t="str">
        <f ca="true">+IF(OFFSET('Hygiene Data'!$D$11,0,10*ROW('Hygiene Data'!D132))="","",OFFSET('Hygiene Data'!$D$11,0,10*ROW('Hygiene Data'!D132)))</f>
        <v/>
      </c>
      <c r="DP138" s="294" t="str">
        <f ca="true">+IF(OFFSET('Hygiene Data'!$D$12,0,10*ROW('Hygiene Data'!D132))="","",OFFSET('Hygiene Data'!$D$12,0,10*ROW('Hygiene Data'!D132)))</f>
        <v/>
      </c>
      <c r="DQ138" s="294" t="str">
        <f ca="true">+IF(OFFSET('Hygiene Data'!$D$13,0,10*ROW('Hygiene Data'!D132))="","",OFFSET('Hygiene Data'!$D$13,0,10*ROW('Hygiene Data'!D132)))</f>
        <v/>
      </c>
      <c r="DR138" s="294" t="str">
        <f ca="true">+IF(OFFSET('Hygiene Data'!$E$11,0,10*ROW('Hygiene Data'!E132))="","",OFFSET('Hygiene Data'!$E$11,0,10*ROW('Hygiene Data'!E132)))</f>
        <v/>
      </c>
      <c r="DS138" s="294" t="str">
        <f ca="true">+IF(OFFSET('Hygiene Data'!$E$12,0,10*ROW('Hygiene Data'!E132))="","",OFFSET('Hygiene Data'!$E$12,0,10*ROW('Hygiene Data'!E132)))</f>
        <v/>
      </c>
      <c r="DT138" s="294" t="str">
        <f ca="true">+IF(OFFSET('Hygiene Data'!$E$13,0,10*ROW('Hygiene Data'!E132))="","",OFFSET('Hygiene Data'!$E$13,0,10*ROW('Hygiene Data'!E132)))</f>
        <v/>
      </c>
      <c r="DU138" s="294" t="str">
        <f ca="true">+IF(OFFSET('Hygiene Data'!$F$11,0,10*ROW('Hygiene Data'!F132))="","",OFFSET('Hygiene Data'!$F$11,0,10*ROW('Hygiene Data'!F132)))</f>
        <v/>
      </c>
      <c r="DV138" s="294" t="str">
        <f ca="true">+IF(OFFSET('Hygiene Data'!$F$12,0,10*ROW('Hygiene Data'!F132))="","",OFFSET('Hygiene Data'!$F$12,0,10*ROW('Hygiene Data'!F132)))</f>
        <v/>
      </c>
      <c r="DW138" s="294" t="str">
        <f ca="true">+IF(OFFSET('Hygiene Data'!$F$13,0,10*ROW('Hygiene Data'!F132))="","",OFFSET('Hygiene Data'!$F$13,0,10*ROW('Hygiene Data'!F132)))</f>
        <v/>
      </c>
      <c r="DX138" s="294" t="str">
        <f ca="true">+IF(OFFSET('Hygiene Data'!$G$11,0,10*ROW('Hygiene Data'!G132))="","",OFFSET('Hygiene Data'!$G$11,0,10*ROW('Hygiene Data'!G132)))</f>
        <v/>
      </c>
      <c r="DY138" s="294" t="str">
        <f ca="true">+IF(OFFSET('Hygiene Data'!$G$12,0,10*ROW('Hygiene Data'!G132))="","",OFFSET('Hygiene Data'!$G$12,0,10*ROW('Hygiene Data'!G132)))</f>
        <v/>
      </c>
      <c r="DZ138" s="294" t="str">
        <f ca="true">+IF(OFFSET('Hygiene Data'!$G$13,0,10*ROW('Hygiene Data'!G132))="","",OFFSET('Hygiene Data'!$G$13,0,10*ROW('Hygiene Data'!G132)))</f>
        <v/>
      </c>
      <c r="EA138" s="294" t="str">
        <f ca="true">+IF(OFFSET('Hygiene Data'!$H$11,0,10*ROW('Hygiene Data'!H132))="","",OFFSET('Hygiene Data'!$H$11,0,10*ROW('Hygiene Data'!H132)))</f>
        <v/>
      </c>
      <c r="EB138" s="294" t="str">
        <f ca="true">+IF(OFFSET('Hygiene Data'!$H$12,0,10*ROW('Hygiene Data'!H132))="","",OFFSET('Hygiene Data'!$H$12,0,10*ROW('Hygiene Data'!H132)))</f>
        <v/>
      </c>
      <c r="EC138" s="294" t="str">
        <f ca="true">+IF(OFFSET('Hygiene Data'!$H$13,0,10*ROW('Hygiene Data'!H132))="","",OFFSET('Hygiene Data'!$H$13,0,10*ROW('Hygiene Data'!H132)))</f>
        <v/>
      </c>
      <c r="ED138" s="294" t="str">
        <f ca="true">+IF(OFFSET('Hygiene Data'!$I$11,0,10*ROW('Hygiene Data'!I132))="","",OFFSET('Hygiene Data'!$I$11,0,10*ROW('Hygiene Data'!I132)))</f>
        <v/>
      </c>
      <c r="EE138" s="294" t="str">
        <f ca="true">+IF(OFFSET('Hygiene Data'!$I$12,0,10*ROW('Hygiene Data'!I132))="","",OFFSET('Hygiene Data'!$I$12,0,10*ROW('Hygiene Data'!I132)))</f>
        <v/>
      </c>
      <c r="EF138" s="294"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50" t="str">
        <f t="shared" ca="true" si="2"/>
        <v/>
      </c>
      <c r="D139" s="98"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8"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8"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8"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8"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8"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8"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8"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8"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8"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8"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8"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8"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8"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8"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8"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8"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8"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9"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9"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9"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9"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9"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9"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9"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9"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9"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9"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9"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9"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9"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9"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9"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9"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9"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9"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9"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9"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9"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9"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9"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9"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9"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9"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9"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9"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9"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9"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0"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0"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0"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0"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0"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0"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0"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0"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0"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0"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0"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0"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0"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0"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0"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0"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0"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0"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4"/>
      <c r="BS139" s="294" t="str">
        <f ca="true">+IF(OFFSET('Water Data'!$D$27,0,10*ROW('Water Data'!D133))="","",OFFSET('Water Data'!$D$27,0,10*ROW('Water Data'!D133)))</f>
        <v/>
      </c>
      <c r="BT139" s="294" t="str">
        <f ca="true">+IF(OFFSET('Water Data'!$D$28,0,10*ROW('Water Data'!D133))="","",OFFSET('Water Data'!$D$28,0,10*ROW('Water Data'!D133)))</f>
        <v/>
      </c>
      <c r="BU139" s="294" t="str">
        <f ca="true">+IF(OFFSET('Water Data'!$D$29,0,10*ROW('Water Data'!D133))="","",OFFSET('Water Data'!$D$29,0,10*ROW('Water Data'!D133)))</f>
        <v/>
      </c>
      <c r="BV139" s="294" t="str">
        <f ca="true">+IF(OFFSET('Water Data'!$E$27,0,10*ROW('Water Data'!E133))="","",OFFSET('Water Data'!$E$27,0,10*ROW('Water Data'!E133)))</f>
        <v/>
      </c>
      <c r="BW139" s="294" t="str">
        <f ca="true">+IF(OFFSET('Water Data'!$E$28,0,10*ROW('Water Data'!E133))="","",OFFSET('Water Data'!$E$28,0,10*ROW('Water Data'!E133)))</f>
        <v/>
      </c>
      <c r="BX139" s="294" t="str">
        <f ca="true">+IF(OFFSET('Water Data'!$E$29,0,10*ROW('Water Data'!E133))="","",OFFSET('Water Data'!$E$29,0,10*ROW('Water Data'!E133)))</f>
        <v/>
      </c>
      <c r="BY139" s="294" t="str">
        <f ca="true">+IF(OFFSET('Water Data'!$F$27,0,10*ROW('Water Data'!F133))="","",OFFSET('Water Data'!$F$27,0,10*ROW('Water Data'!F133)))</f>
        <v/>
      </c>
      <c r="BZ139" s="294" t="str">
        <f ca="true">+IF(OFFSET('Water Data'!$F$28,0,10*ROW('Water Data'!F133))="","",OFFSET('Water Data'!$F$28,0,10*ROW('Water Data'!F133)))</f>
        <v/>
      </c>
      <c r="CA139" s="294" t="str">
        <f ca="true">+IF(OFFSET('Water Data'!$F$29,0,10*ROW('Water Data'!F133))="","",OFFSET('Water Data'!$F$29,0,10*ROW('Water Data'!F133)))</f>
        <v/>
      </c>
      <c r="CB139" s="294" t="str">
        <f ca="true">+IF(OFFSET('Water Data'!$G$27,0,10*ROW('Water Data'!G133))="","",OFFSET('Water Data'!$G$27,0,10*ROW('Water Data'!G133)))</f>
        <v/>
      </c>
      <c r="CC139" s="294" t="str">
        <f ca="true">+IF(OFFSET('Water Data'!$G$28,0,10*ROW('Water Data'!G133))="","",OFFSET('Water Data'!$G$28,0,10*ROW('Water Data'!G133)))</f>
        <v/>
      </c>
      <c r="CD139" s="294" t="str">
        <f ca="true">+IF(OFFSET('Water Data'!$G$29,0,10*ROW('Water Data'!G133))="","",OFFSET('Water Data'!$G$29,0,10*ROW('Water Data'!G133)))</f>
        <v/>
      </c>
      <c r="CE139" s="294" t="str">
        <f ca="true">+IF(OFFSET('Water Data'!$H$27,0,10*ROW('Water Data'!H133))="","",OFFSET('Water Data'!$H$27,0,10*ROW('Water Data'!H133)))</f>
        <v/>
      </c>
      <c r="CF139" s="294" t="str">
        <f ca="true">+IF(OFFSET('Water Data'!$H$28,0,10*ROW('Water Data'!H133))="","",OFFSET('Water Data'!$H$28,0,10*ROW('Water Data'!H133)))</f>
        <v/>
      </c>
      <c r="CG139" s="294" t="str">
        <f ca="true">+IF(OFFSET('Water Data'!$H$29,0,10*ROW('Water Data'!H133))="","",OFFSET('Water Data'!$H$29,0,10*ROW('Water Data'!H133)))</f>
        <v/>
      </c>
      <c r="CH139" s="294" t="str">
        <f ca="true">+IF(OFFSET('Water Data'!$I$27,0,10*ROW('Water Data'!I133))="","",OFFSET('Water Data'!$I$27,0,10*ROW('Water Data'!I133)))</f>
        <v/>
      </c>
      <c r="CI139" s="294" t="str">
        <f ca="true">+IF(OFFSET('Water Data'!$I$28,0,10*ROW('Water Data'!I133))="","",OFFSET('Water Data'!$I$28,0,10*ROW('Water Data'!I133)))</f>
        <v/>
      </c>
      <c r="CJ139" s="294" t="str">
        <f ca="true">+IF(OFFSET('Water Data'!$I$29,0,10*ROW('Water Data'!I133))="","",OFFSET('Water Data'!$I$29,0,10*ROW('Water Data'!I133)))</f>
        <v/>
      </c>
      <c r="CK139" s="294" t="str">
        <f ca="true">+IF(OFFSET('Sanitation Data'!$D$28,0,10*ROW('Sanitation Data'!D133))="","",OFFSET('Sanitation Data'!$D$28,0,10*ROW('Sanitation Data'!D133)))</f>
        <v/>
      </c>
      <c r="CL139" s="294" t="str">
        <f ca="true">+IF(OFFSET('Sanitation Data'!$D$29,0,10*ROW('Sanitation Data'!D133))="","",OFFSET('Sanitation Data'!$D$29,0,10*ROW('Sanitation Data'!D133)))</f>
        <v/>
      </c>
      <c r="CM139" s="294" t="str">
        <f ca="true">+IF(OFFSET('Sanitation Data'!$D$30,0,10*ROW('Sanitation Data'!D133))="","",OFFSET('Sanitation Data'!$D$30,0,10*ROW('Sanitation Data'!D133)))</f>
        <v/>
      </c>
      <c r="CN139" s="294" t="str">
        <f ca="true">+IF(OFFSET('Sanitation Data'!$D$31,0,10*ROW('Sanitation Data'!D133))="","",OFFSET('Sanitation Data'!$D$31,0,10*ROW('Sanitation Data'!D133)))</f>
        <v/>
      </c>
      <c r="CO139" s="294" t="str">
        <f ca="true">+IF(OFFSET('Sanitation Data'!$D$32,0,10*ROW('Sanitation Data'!D133))="","",OFFSET('Sanitation Data'!$D$32,0,10*ROW('Sanitation Data'!D133)))</f>
        <v/>
      </c>
      <c r="CP139" s="294" t="str">
        <f ca="true">+IF(OFFSET('Sanitation Data'!$E$28,0,10*ROW('Sanitation Data'!E133))="","",OFFSET('Sanitation Data'!$E$28,0,10*ROW('Sanitation Data'!E133)))</f>
        <v/>
      </c>
      <c r="CQ139" s="294" t="str">
        <f ca="true">+IF(OFFSET('Sanitation Data'!$E$29,0,10*ROW('Sanitation Data'!E133))="","",OFFSET('Sanitation Data'!$E$29,0,10*ROW('Sanitation Data'!E133)))</f>
        <v/>
      </c>
      <c r="CR139" s="294" t="str">
        <f ca="true">+IF(OFFSET('Sanitation Data'!$E$30,0,10*ROW('Sanitation Data'!E133))="","",OFFSET('Sanitation Data'!$E$30,0,10*ROW('Sanitation Data'!E133)))</f>
        <v/>
      </c>
      <c r="CS139" s="294" t="str">
        <f ca="true">+IF(OFFSET('Sanitation Data'!$E$31,0,10*ROW('Sanitation Data'!E133))="","",OFFSET('Sanitation Data'!$E$31,0,10*ROW('Sanitation Data'!E133)))</f>
        <v/>
      </c>
      <c r="CT139" s="294" t="str">
        <f ca="true">+IF(OFFSET('Sanitation Data'!$E$32,0,10*ROW('Sanitation Data'!E133))="","",OFFSET('Sanitation Data'!$E$32,0,10*ROW('Sanitation Data'!E133)))</f>
        <v/>
      </c>
      <c r="CU139" s="294" t="str">
        <f ca="true">+IF(OFFSET('Sanitation Data'!$F$28,0,10*ROW('Sanitation Data'!F133))="","",OFFSET('Sanitation Data'!$F$28,0,10*ROW('Sanitation Data'!F133)))</f>
        <v/>
      </c>
      <c r="CV139" s="294" t="str">
        <f ca="true">+IF(OFFSET('Sanitation Data'!$F$29,0,10*ROW('Sanitation Data'!F133))="","",OFFSET('Sanitation Data'!$F$29,0,10*ROW('Sanitation Data'!F133)))</f>
        <v/>
      </c>
      <c r="CW139" s="294" t="str">
        <f ca="true">+IF(OFFSET('Sanitation Data'!$F$30,0,10*ROW('Sanitation Data'!F133))="","",OFFSET('Sanitation Data'!$F$30,0,10*ROW('Sanitation Data'!F133)))</f>
        <v/>
      </c>
      <c r="CX139" s="294" t="str">
        <f ca="true">+IF(OFFSET('Sanitation Data'!$F$31,0,10*ROW('Sanitation Data'!F133))="","",OFFSET('Sanitation Data'!$F$31,0,10*ROW('Sanitation Data'!F133)))</f>
        <v/>
      </c>
      <c r="CY139" s="294" t="str">
        <f ca="true">+IF(OFFSET('Sanitation Data'!$F$32,0,10*ROW('Sanitation Data'!F133))="","",OFFSET('Sanitation Data'!$F$32,0,10*ROW('Sanitation Data'!F133)))</f>
        <v/>
      </c>
      <c r="CZ139" s="294" t="str">
        <f ca="true">+IF(OFFSET('Sanitation Data'!$G$28,0,10*ROW('Sanitation Data'!G133))="","",OFFSET('Sanitation Data'!$G$28,0,10*ROW('Sanitation Data'!G133)))</f>
        <v/>
      </c>
      <c r="DA139" s="294" t="str">
        <f ca="true">+IF(OFFSET('Sanitation Data'!$G$29,0,10*ROW('Sanitation Data'!G133))="","",OFFSET('Sanitation Data'!$G$29,0,10*ROW('Sanitation Data'!G133)))</f>
        <v/>
      </c>
      <c r="DB139" s="294" t="str">
        <f ca="true">+IF(OFFSET('Sanitation Data'!$G$30,0,10*ROW('Sanitation Data'!G133))="","",OFFSET('Sanitation Data'!$G$30,0,10*ROW('Sanitation Data'!G133)))</f>
        <v/>
      </c>
      <c r="DC139" s="294" t="str">
        <f ca="true">+IF(OFFSET('Sanitation Data'!$G$31,0,10*ROW('Sanitation Data'!G133))="","",OFFSET('Sanitation Data'!$G$31,0,10*ROW('Sanitation Data'!G133)))</f>
        <v/>
      </c>
      <c r="DD139" s="294" t="str">
        <f ca="true">+IF(OFFSET('Sanitation Data'!$G$32,0,10*ROW('Sanitation Data'!G133))="","",OFFSET('Sanitation Data'!$G$32,0,10*ROW('Sanitation Data'!G133)))</f>
        <v/>
      </c>
      <c r="DE139" s="294" t="str">
        <f ca="true">+IF(OFFSET('Sanitation Data'!$H$28,0,10*ROW('Sanitation Data'!H133))="","",OFFSET('Sanitation Data'!$H$28,0,10*ROW('Sanitation Data'!H133)))</f>
        <v/>
      </c>
      <c r="DF139" s="294" t="str">
        <f ca="true">+IF(OFFSET('Sanitation Data'!$H$29,0,10*ROW('Sanitation Data'!H133))="","",OFFSET('Sanitation Data'!$H$29,0,10*ROW('Sanitation Data'!H133)))</f>
        <v/>
      </c>
      <c r="DG139" s="294" t="str">
        <f ca="true">+IF(OFFSET('Sanitation Data'!$H$30,0,10*ROW('Sanitation Data'!H133))="","",OFFSET('Sanitation Data'!$H$30,0,10*ROW('Sanitation Data'!H133)))</f>
        <v/>
      </c>
      <c r="DH139" s="294" t="str">
        <f ca="true">+IF(OFFSET('Sanitation Data'!$H$31,0,10*ROW('Sanitation Data'!H133))="","",OFFSET('Sanitation Data'!$H$31,0,10*ROW('Sanitation Data'!H133)))</f>
        <v/>
      </c>
      <c r="DI139" s="294" t="str">
        <f ca="true">+IF(OFFSET('Sanitation Data'!$H$32,0,10*ROW('Sanitation Data'!H133))="","",OFFSET('Sanitation Data'!$H$32,0,10*ROW('Sanitation Data'!H133)))</f>
        <v/>
      </c>
      <c r="DJ139" s="294" t="str">
        <f ca="true">+IF(OFFSET('Sanitation Data'!$I$28,0,10*ROW('Sanitation Data'!I133))="","",OFFSET('Sanitation Data'!$I$28,0,10*ROW('Sanitation Data'!I133)))</f>
        <v/>
      </c>
      <c r="DK139" s="294" t="str">
        <f ca="true">+IF(OFFSET('Sanitation Data'!$I$29,0,10*ROW('Sanitation Data'!I133))="","",OFFSET('Sanitation Data'!$I$29,0,10*ROW('Sanitation Data'!I133)))</f>
        <v/>
      </c>
      <c r="DL139" s="294" t="str">
        <f ca="true">+IF(OFFSET('Sanitation Data'!$I$30,0,10*ROW('Sanitation Data'!I133))="","",OFFSET('Sanitation Data'!$I$30,0,10*ROW('Sanitation Data'!I133)))</f>
        <v/>
      </c>
      <c r="DM139" s="294" t="str">
        <f ca="true">+IF(OFFSET('Sanitation Data'!$I$31,0,10*ROW('Sanitation Data'!I133))="","",OFFSET('Sanitation Data'!$I$31,0,10*ROW('Sanitation Data'!I133)))</f>
        <v/>
      </c>
      <c r="DN139" s="294" t="str">
        <f ca="true">+IF(OFFSET('Sanitation Data'!$I$32,0,10*ROW('Sanitation Data'!I133))="","",OFFSET('Sanitation Data'!$I$32,0,10*ROW('Sanitation Data'!I133)))</f>
        <v/>
      </c>
      <c r="DO139" s="294" t="str">
        <f ca="true">+IF(OFFSET('Hygiene Data'!$D$11,0,10*ROW('Hygiene Data'!D133))="","",OFFSET('Hygiene Data'!$D$11,0,10*ROW('Hygiene Data'!D133)))</f>
        <v/>
      </c>
      <c r="DP139" s="294" t="str">
        <f ca="true">+IF(OFFSET('Hygiene Data'!$D$12,0,10*ROW('Hygiene Data'!D133))="","",OFFSET('Hygiene Data'!$D$12,0,10*ROW('Hygiene Data'!D133)))</f>
        <v/>
      </c>
      <c r="DQ139" s="294" t="str">
        <f ca="true">+IF(OFFSET('Hygiene Data'!$D$13,0,10*ROW('Hygiene Data'!D133))="","",OFFSET('Hygiene Data'!$D$13,0,10*ROW('Hygiene Data'!D133)))</f>
        <v/>
      </c>
      <c r="DR139" s="294" t="str">
        <f ca="true">+IF(OFFSET('Hygiene Data'!$E$11,0,10*ROW('Hygiene Data'!E133))="","",OFFSET('Hygiene Data'!$E$11,0,10*ROW('Hygiene Data'!E133)))</f>
        <v/>
      </c>
      <c r="DS139" s="294" t="str">
        <f ca="true">+IF(OFFSET('Hygiene Data'!$E$12,0,10*ROW('Hygiene Data'!E133))="","",OFFSET('Hygiene Data'!$E$12,0,10*ROW('Hygiene Data'!E133)))</f>
        <v/>
      </c>
      <c r="DT139" s="294" t="str">
        <f ca="true">+IF(OFFSET('Hygiene Data'!$E$13,0,10*ROW('Hygiene Data'!E133))="","",OFFSET('Hygiene Data'!$E$13,0,10*ROW('Hygiene Data'!E133)))</f>
        <v/>
      </c>
      <c r="DU139" s="294" t="str">
        <f ca="true">+IF(OFFSET('Hygiene Data'!$F$11,0,10*ROW('Hygiene Data'!F133))="","",OFFSET('Hygiene Data'!$F$11,0,10*ROW('Hygiene Data'!F133)))</f>
        <v/>
      </c>
      <c r="DV139" s="294" t="str">
        <f ca="true">+IF(OFFSET('Hygiene Data'!$F$12,0,10*ROW('Hygiene Data'!F133))="","",OFFSET('Hygiene Data'!$F$12,0,10*ROW('Hygiene Data'!F133)))</f>
        <v/>
      </c>
      <c r="DW139" s="294" t="str">
        <f ca="true">+IF(OFFSET('Hygiene Data'!$F$13,0,10*ROW('Hygiene Data'!F133))="","",OFFSET('Hygiene Data'!$F$13,0,10*ROW('Hygiene Data'!F133)))</f>
        <v/>
      </c>
      <c r="DX139" s="294" t="str">
        <f ca="true">+IF(OFFSET('Hygiene Data'!$G$11,0,10*ROW('Hygiene Data'!G133))="","",OFFSET('Hygiene Data'!$G$11,0,10*ROW('Hygiene Data'!G133)))</f>
        <v/>
      </c>
      <c r="DY139" s="294" t="str">
        <f ca="true">+IF(OFFSET('Hygiene Data'!$G$12,0,10*ROW('Hygiene Data'!G133))="","",OFFSET('Hygiene Data'!$G$12,0,10*ROW('Hygiene Data'!G133)))</f>
        <v/>
      </c>
      <c r="DZ139" s="294" t="str">
        <f ca="true">+IF(OFFSET('Hygiene Data'!$G$13,0,10*ROW('Hygiene Data'!G133))="","",OFFSET('Hygiene Data'!$G$13,0,10*ROW('Hygiene Data'!G133)))</f>
        <v/>
      </c>
      <c r="EA139" s="294" t="str">
        <f ca="true">+IF(OFFSET('Hygiene Data'!$H$11,0,10*ROW('Hygiene Data'!H133))="","",OFFSET('Hygiene Data'!$H$11,0,10*ROW('Hygiene Data'!H133)))</f>
        <v/>
      </c>
      <c r="EB139" s="294" t="str">
        <f ca="true">+IF(OFFSET('Hygiene Data'!$H$12,0,10*ROW('Hygiene Data'!H133))="","",OFFSET('Hygiene Data'!$H$12,0,10*ROW('Hygiene Data'!H133)))</f>
        <v/>
      </c>
      <c r="EC139" s="294" t="str">
        <f ca="true">+IF(OFFSET('Hygiene Data'!$H$13,0,10*ROW('Hygiene Data'!H133))="","",OFFSET('Hygiene Data'!$H$13,0,10*ROW('Hygiene Data'!H133)))</f>
        <v/>
      </c>
      <c r="ED139" s="294" t="str">
        <f ca="true">+IF(OFFSET('Hygiene Data'!$I$11,0,10*ROW('Hygiene Data'!I133))="","",OFFSET('Hygiene Data'!$I$11,0,10*ROW('Hygiene Data'!I133)))</f>
        <v/>
      </c>
      <c r="EE139" s="294" t="str">
        <f ca="true">+IF(OFFSET('Hygiene Data'!$I$12,0,10*ROW('Hygiene Data'!I133))="","",OFFSET('Hygiene Data'!$I$12,0,10*ROW('Hygiene Data'!I133)))</f>
        <v/>
      </c>
      <c r="EF139" s="294"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50" t="str">
        <f t="shared" ca="true" si="2"/>
        <v/>
      </c>
      <c r="D140" s="98"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8"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8"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8"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8"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8"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8"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8"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8"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8"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8"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8"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8"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8"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8"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8"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8"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8"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9"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9"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9"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9"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9"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9"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9"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9"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9"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9"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9"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9"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9"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9"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9"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9"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9"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9"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9"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9"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9"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9"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9"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9"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9"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9"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9"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9"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9"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9"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0"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0"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0"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0"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0"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0"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0"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0"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0"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0"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0"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0"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0"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0"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0"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0"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0"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0"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4"/>
      <c r="BS140" s="294" t="str">
        <f ca="true">+IF(OFFSET('Water Data'!$D$27,0,10*ROW('Water Data'!D134))="","",OFFSET('Water Data'!$D$27,0,10*ROW('Water Data'!D134)))</f>
        <v/>
      </c>
      <c r="BT140" s="294" t="str">
        <f ca="true">+IF(OFFSET('Water Data'!$D$28,0,10*ROW('Water Data'!D134))="","",OFFSET('Water Data'!$D$28,0,10*ROW('Water Data'!D134)))</f>
        <v/>
      </c>
      <c r="BU140" s="294" t="str">
        <f ca="true">+IF(OFFSET('Water Data'!$D$29,0,10*ROW('Water Data'!D134))="","",OFFSET('Water Data'!$D$29,0,10*ROW('Water Data'!D134)))</f>
        <v/>
      </c>
      <c r="BV140" s="294" t="str">
        <f ca="true">+IF(OFFSET('Water Data'!$E$27,0,10*ROW('Water Data'!E134))="","",OFFSET('Water Data'!$E$27,0,10*ROW('Water Data'!E134)))</f>
        <v/>
      </c>
      <c r="BW140" s="294" t="str">
        <f ca="true">+IF(OFFSET('Water Data'!$E$28,0,10*ROW('Water Data'!E134))="","",OFFSET('Water Data'!$E$28,0,10*ROW('Water Data'!E134)))</f>
        <v/>
      </c>
      <c r="BX140" s="294" t="str">
        <f ca="true">+IF(OFFSET('Water Data'!$E$29,0,10*ROW('Water Data'!E134))="","",OFFSET('Water Data'!$E$29,0,10*ROW('Water Data'!E134)))</f>
        <v/>
      </c>
      <c r="BY140" s="294" t="str">
        <f ca="true">+IF(OFFSET('Water Data'!$F$27,0,10*ROW('Water Data'!F134))="","",OFFSET('Water Data'!$F$27,0,10*ROW('Water Data'!F134)))</f>
        <v/>
      </c>
      <c r="BZ140" s="294" t="str">
        <f ca="true">+IF(OFFSET('Water Data'!$F$28,0,10*ROW('Water Data'!F134))="","",OFFSET('Water Data'!$F$28,0,10*ROW('Water Data'!F134)))</f>
        <v/>
      </c>
      <c r="CA140" s="294" t="str">
        <f ca="true">+IF(OFFSET('Water Data'!$F$29,0,10*ROW('Water Data'!F134))="","",OFFSET('Water Data'!$F$29,0,10*ROW('Water Data'!F134)))</f>
        <v/>
      </c>
      <c r="CB140" s="294" t="str">
        <f ca="true">+IF(OFFSET('Water Data'!$G$27,0,10*ROW('Water Data'!G134))="","",OFFSET('Water Data'!$G$27,0,10*ROW('Water Data'!G134)))</f>
        <v/>
      </c>
      <c r="CC140" s="294" t="str">
        <f ca="true">+IF(OFFSET('Water Data'!$G$28,0,10*ROW('Water Data'!G134))="","",OFFSET('Water Data'!$G$28,0,10*ROW('Water Data'!G134)))</f>
        <v/>
      </c>
      <c r="CD140" s="294" t="str">
        <f ca="true">+IF(OFFSET('Water Data'!$G$29,0,10*ROW('Water Data'!G134))="","",OFFSET('Water Data'!$G$29,0,10*ROW('Water Data'!G134)))</f>
        <v/>
      </c>
      <c r="CE140" s="294" t="str">
        <f ca="true">+IF(OFFSET('Water Data'!$H$27,0,10*ROW('Water Data'!H134))="","",OFFSET('Water Data'!$H$27,0,10*ROW('Water Data'!H134)))</f>
        <v/>
      </c>
      <c r="CF140" s="294" t="str">
        <f ca="true">+IF(OFFSET('Water Data'!$H$28,0,10*ROW('Water Data'!H134))="","",OFFSET('Water Data'!$H$28,0,10*ROW('Water Data'!H134)))</f>
        <v/>
      </c>
      <c r="CG140" s="294" t="str">
        <f ca="true">+IF(OFFSET('Water Data'!$H$29,0,10*ROW('Water Data'!H134))="","",OFFSET('Water Data'!$H$29,0,10*ROW('Water Data'!H134)))</f>
        <v/>
      </c>
      <c r="CH140" s="294" t="str">
        <f ca="true">+IF(OFFSET('Water Data'!$I$27,0,10*ROW('Water Data'!I134))="","",OFFSET('Water Data'!$I$27,0,10*ROW('Water Data'!I134)))</f>
        <v/>
      </c>
      <c r="CI140" s="294" t="str">
        <f ca="true">+IF(OFFSET('Water Data'!$I$28,0,10*ROW('Water Data'!I134))="","",OFFSET('Water Data'!$I$28,0,10*ROW('Water Data'!I134)))</f>
        <v/>
      </c>
      <c r="CJ140" s="294" t="str">
        <f ca="true">+IF(OFFSET('Water Data'!$I$29,0,10*ROW('Water Data'!I134))="","",OFFSET('Water Data'!$I$29,0,10*ROW('Water Data'!I134)))</f>
        <v/>
      </c>
      <c r="CK140" s="294" t="str">
        <f ca="true">+IF(OFFSET('Sanitation Data'!$D$28,0,10*ROW('Sanitation Data'!D134))="","",OFFSET('Sanitation Data'!$D$28,0,10*ROW('Sanitation Data'!D134)))</f>
        <v/>
      </c>
      <c r="CL140" s="294" t="str">
        <f ca="true">+IF(OFFSET('Sanitation Data'!$D$29,0,10*ROW('Sanitation Data'!D134))="","",OFFSET('Sanitation Data'!$D$29,0,10*ROW('Sanitation Data'!D134)))</f>
        <v/>
      </c>
      <c r="CM140" s="294" t="str">
        <f ca="true">+IF(OFFSET('Sanitation Data'!$D$30,0,10*ROW('Sanitation Data'!D134))="","",OFFSET('Sanitation Data'!$D$30,0,10*ROW('Sanitation Data'!D134)))</f>
        <v/>
      </c>
      <c r="CN140" s="294" t="str">
        <f ca="true">+IF(OFFSET('Sanitation Data'!$D$31,0,10*ROW('Sanitation Data'!D134))="","",OFFSET('Sanitation Data'!$D$31,0,10*ROW('Sanitation Data'!D134)))</f>
        <v/>
      </c>
      <c r="CO140" s="294" t="str">
        <f ca="true">+IF(OFFSET('Sanitation Data'!$D$32,0,10*ROW('Sanitation Data'!D134))="","",OFFSET('Sanitation Data'!$D$32,0,10*ROW('Sanitation Data'!D134)))</f>
        <v/>
      </c>
      <c r="CP140" s="294" t="str">
        <f ca="true">+IF(OFFSET('Sanitation Data'!$E$28,0,10*ROW('Sanitation Data'!E134))="","",OFFSET('Sanitation Data'!$E$28,0,10*ROW('Sanitation Data'!E134)))</f>
        <v/>
      </c>
      <c r="CQ140" s="294" t="str">
        <f ca="true">+IF(OFFSET('Sanitation Data'!$E$29,0,10*ROW('Sanitation Data'!E134))="","",OFFSET('Sanitation Data'!$E$29,0,10*ROW('Sanitation Data'!E134)))</f>
        <v/>
      </c>
      <c r="CR140" s="294" t="str">
        <f ca="true">+IF(OFFSET('Sanitation Data'!$E$30,0,10*ROW('Sanitation Data'!E134))="","",OFFSET('Sanitation Data'!$E$30,0,10*ROW('Sanitation Data'!E134)))</f>
        <v/>
      </c>
      <c r="CS140" s="294" t="str">
        <f ca="true">+IF(OFFSET('Sanitation Data'!$E$31,0,10*ROW('Sanitation Data'!E134))="","",OFFSET('Sanitation Data'!$E$31,0,10*ROW('Sanitation Data'!E134)))</f>
        <v/>
      </c>
      <c r="CT140" s="294" t="str">
        <f ca="true">+IF(OFFSET('Sanitation Data'!$E$32,0,10*ROW('Sanitation Data'!E134))="","",OFFSET('Sanitation Data'!$E$32,0,10*ROW('Sanitation Data'!E134)))</f>
        <v/>
      </c>
      <c r="CU140" s="294" t="str">
        <f ca="true">+IF(OFFSET('Sanitation Data'!$F$28,0,10*ROW('Sanitation Data'!F134))="","",OFFSET('Sanitation Data'!$F$28,0,10*ROW('Sanitation Data'!F134)))</f>
        <v/>
      </c>
      <c r="CV140" s="294" t="str">
        <f ca="true">+IF(OFFSET('Sanitation Data'!$F$29,0,10*ROW('Sanitation Data'!F134))="","",OFFSET('Sanitation Data'!$F$29,0,10*ROW('Sanitation Data'!F134)))</f>
        <v/>
      </c>
      <c r="CW140" s="294" t="str">
        <f ca="true">+IF(OFFSET('Sanitation Data'!$F$30,0,10*ROW('Sanitation Data'!F134))="","",OFFSET('Sanitation Data'!$F$30,0,10*ROW('Sanitation Data'!F134)))</f>
        <v/>
      </c>
      <c r="CX140" s="294" t="str">
        <f ca="true">+IF(OFFSET('Sanitation Data'!$F$31,0,10*ROW('Sanitation Data'!F134))="","",OFFSET('Sanitation Data'!$F$31,0,10*ROW('Sanitation Data'!F134)))</f>
        <v/>
      </c>
      <c r="CY140" s="294" t="str">
        <f ca="true">+IF(OFFSET('Sanitation Data'!$F$32,0,10*ROW('Sanitation Data'!F134))="","",OFFSET('Sanitation Data'!$F$32,0,10*ROW('Sanitation Data'!F134)))</f>
        <v/>
      </c>
      <c r="CZ140" s="294" t="str">
        <f ca="true">+IF(OFFSET('Sanitation Data'!$G$28,0,10*ROW('Sanitation Data'!G134))="","",OFFSET('Sanitation Data'!$G$28,0,10*ROW('Sanitation Data'!G134)))</f>
        <v/>
      </c>
      <c r="DA140" s="294" t="str">
        <f ca="true">+IF(OFFSET('Sanitation Data'!$G$29,0,10*ROW('Sanitation Data'!G134))="","",OFFSET('Sanitation Data'!$G$29,0,10*ROW('Sanitation Data'!G134)))</f>
        <v/>
      </c>
      <c r="DB140" s="294" t="str">
        <f ca="true">+IF(OFFSET('Sanitation Data'!$G$30,0,10*ROW('Sanitation Data'!G134))="","",OFFSET('Sanitation Data'!$G$30,0,10*ROW('Sanitation Data'!G134)))</f>
        <v/>
      </c>
      <c r="DC140" s="294" t="str">
        <f ca="true">+IF(OFFSET('Sanitation Data'!$G$31,0,10*ROW('Sanitation Data'!G134))="","",OFFSET('Sanitation Data'!$G$31,0,10*ROW('Sanitation Data'!G134)))</f>
        <v/>
      </c>
      <c r="DD140" s="294" t="str">
        <f ca="true">+IF(OFFSET('Sanitation Data'!$G$32,0,10*ROW('Sanitation Data'!G134))="","",OFFSET('Sanitation Data'!$G$32,0,10*ROW('Sanitation Data'!G134)))</f>
        <v/>
      </c>
      <c r="DE140" s="294" t="str">
        <f ca="true">+IF(OFFSET('Sanitation Data'!$H$28,0,10*ROW('Sanitation Data'!H134))="","",OFFSET('Sanitation Data'!$H$28,0,10*ROW('Sanitation Data'!H134)))</f>
        <v/>
      </c>
      <c r="DF140" s="294" t="str">
        <f ca="true">+IF(OFFSET('Sanitation Data'!$H$29,0,10*ROW('Sanitation Data'!H134))="","",OFFSET('Sanitation Data'!$H$29,0,10*ROW('Sanitation Data'!H134)))</f>
        <v/>
      </c>
      <c r="DG140" s="294" t="str">
        <f ca="true">+IF(OFFSET('Sanitation Data'!$H$30,0,10*ROW('Sanitation Data'!H134))="","",OFFSET('Sanitation Data'!$H$30,0,10*ROW('Sanitation Data'!H134)))</f>
        <v/>
      </c>
      <c r="DH140" s="294" t="str">
        <f ca="true">+IF(OFFSET('Sanitation Data'!$H$31,0,10*ROW('Sanitation Data'!H134))="","",OFFSET('Sanitation Data'!$H$31,0,10*ROW('Sanitation Data'!H134)))</f>
        <v/>
      </c>
      <c r="DI140" s="294" t="str">
        <f ca="true">+IF(OFFSET('Sanitation Data'!$H$32,0,10*ROW('Sanitation Data'!H134))="","",OFFSET('Sanitation Data'!$H$32,0,10*ROW('Sanitation Data'!H134)))</f>
        <v/>
      </c>
      <c r="DJ140" s="294" t="str">
        <f ca="true">+IF(OFFSET('Sanitation Data'!$I$28,0,10*ROW('Sanitation Data'!I134))="","",OFFSET('Sanitation Data'!$I$28,0,10*ROW('Sanitation Data'!I134)))</f>
        <v/>
      </c>
      <c r="DK140" s="294" t="str">
        <f ca="true">+IF(OFFSET('Sanitation Data'!$I$29,0,10*ROW('Sanitation Data'!I134))="","",OFFSET('Sanitation Data'!$I$29,0,10*ROW('Sanitation Data'!I134)))</f>
        <v/>
      </c>
      <c r="DL140" s="294" t="str">
        <f ca="true">+IF(OFFSET('Sanitation Data'!$I$30,0,10*ROW('Sanitation Data'!I134))="","",OFFSET('Sanitation Data'!$I$30,0,10*ROW('Sanitation Data'!I134)))</f>
        <v/>
      </c>
      <c r="DM140" s="294" t="str">
        <f ca="true">+IF(OFFSET('Sanitation Data'!$I$31,0,10*ROW('Sanitation Data'!I134))="","",OFFSET('Sanitation Data'!$I$31,0,10*ROW('Sanitation Data'!I134)))</f>
        <v/>
      </c>
      <c r="DN140" s="294" t="str">
        <f ca="true">+IF(OFFSET('Sanitation Data'!$I$32,0,10*ROW('Sanitation Data'!I134))="","",OFFSET('Sanitation Data'!$I$32,0,10*ROW('Sanitation Data'!I134)))</f>
        <v/>
      </c>
      <c r="DO140" s="294" t="str">
        <f ca="true">+IF(OFFSET('Hygiene Data'!$D$11,0,10*ROW('Hygiene Data'!D134))="","",OFFSET('Hygiene Data'!$D$11,0,10*ROW('Hygiene Data'!D134)))</f>
        <v/>
      </c>
      <c r="DP140" s="294" t="str">
        <f ca="true">+IF(OFFSET('Hygiene Data'!$D$12,0,10*ROW('Hygiene Data'!D134))="","",OFFSET('Hygiene Data'!$D$12,0,10*ROW('Hygiene Data'!D134)))</f>
        <v/>
      </c>
      <c r="DQ140" s="294" t="str">
        <f ca="true">+IF(OFFSET('Hygiene Data'!$D$13,0,10*ROW('Hygiene Data'!D134))="","",OFFSET('Hygiene Data'!$D$13,0,10*ROW('Hygiene Data'!D134)))</f>
        <v/>
      </c>
      <c r="DR140" s="294" t="str">
        <f ca="true">+IF(OFFSET('Hygiene Data'!$E$11,0,10*ROW('Hygiene Data'!E134))="","",OFFSET('Hygiene Data'!$E$11,0,10*ROW('Hygiene Data'!E134)))</f>
        <v/>
      </c>
      <c r="DS140" s="294" t="str">
        <f ca="true">+IF(OFFSET('Hygiene Data'!$E$12,0,10*ROW('Hygiene Data'!E134))="","",OFFSET('Hygiene Data'!$E$12,0,10*ROW('Hygiene Data'!E134)))</f>
        <v/>
      </c>
      <c r="DT140" s="294" t="str">
        <f ca="true">+IF(OFFSET('Hygiene Data'!$E$13,0,10*ROW('Hygiene Data'!E134))="","",OFFSET('Hygiene Data'!$E$13,0,10*ROW('Hygiene Data'!E134)))</f>
        <v/>
      </c>
      <c r="DU140" s="294" t="str">
        <f ca="true">+IF(OFFSET('Hygiene Data'!$F$11,0,10*ROW('Hygiene Data'!F134))="","",OFFSET('Hygiene Data'!$F$11,0,10*ROW('Hygiene Data'!F134)))</f>
        <v/>
      </c>
      <c r="DV140" s="294" t="str">
        <f ca="true">+IF(OFFSET('Hygiene Data'!$F$12,0,10*ROW('Hygiene Data'!F134))="","",OFFSET('Hygiene Data'!$F$12,0,10*ROW('Hygiene Data'!F134)))</f>
        <v/>
      </c>
      <c r="DW140" s="294" t="str">
        <f ca="true">+IF(OFFSET('Hygiene Data'!$F$13,0,10*ROW('Hygiene Data'!F134))="","",OFFSET('Hygiene Data'!$F$13,0,10*ROW('Hygiene Data'!F134)))</f>
        <v/>
      </c>
      <c r="DX140" s="294" t="str">
        <f ca="true">+IF(OFFSET('Hygiene Data'!$G$11,0,10*ROW('Hygiene Data'!G134))="","",OFFSET('Hygiene Data'!$G$11,0,10*ROW('Hygiene Data'!G134)))</f>
        <v/>
      </c>
      <c r="DY140" s="294" t="str">
        <f ca="true">+IF(OFFSET('Hygiene Data'!$G$12,0,10*ROW('Hygiene Data'!G134))="","",OFFSET('Hygiene Data'!$G$12,0,10*ROW('Hygiene Data'!G134)))</f>
        <v/>
      </c>
      <c r="DZ140" s="294" t="str">
        <f ca="true">+IF(OFFSET('Hygiene Data'!$G$13,0,10*ROW('Hygiene Data'!G134))="","",OFFSET('Hygiene Data'!$G$13,0,10*ROW('Hygiene Data'!G134)))</f>
        <v/>
      </c>
      <c r="EA140" s="294" t="str">
        <f ca="true">+IF(OFFSET('Hygiene Data'!$H$11,0,10*ROW('Hygiene Data'!H134))="","",OFFSET('Hygiene Data'!$H$11,0,10*ROW('Hygiene Data'!H134)))</f>
        <v/>
      </c>
      <c r="EB140" s="294" t="str">
        <f ca="true">+IF(OFFSET('Hygiene Data'!$H$12,0,10*ROW('Hygiene Data'!H134))="","",OFFSET('Hygiene Data'!$H$12,0,10*ROW('Hygiene Data'!H134)))</f>
        <v/>
      </c>
      <c r="EC140" s="294" t="str">
        <f ca="true">+IF(OFFSET('Hygiene Data'!$H$13,0,10*ROW('Hygiene Data'!H134))="","",OFFSET('Hygiene Data'!$H$13,0,10*ROW('Hygiene Data'!H134)))</f>
        <v/>
      </c>
      <c r="ED140" s="294" t="str">
        <f ca="true">+IF(OFFSET('Hygiene Data'!$I$11,0,10*ROW('Hygiene Data'!I134))="","",OFFSET('Hygiene Data'!$I$11,0,10*ROW('Hygiene Data'!I134)))</f>
        <v/>
      </c>
      <c r="EE140" s="294" t="str">
        <f ca="true">+IF(OFFSET('Hygiene Data'!$I$12,0,10*ROW('Hygiene Data'!I134))="","",OFFSET('Hygiene Data'!$I$12,0,10*ROW('Hygiene Data'!I134)))</f>
        <v/>
      </c>
      <c r="EF140" s="294"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50" t="str">
        <f t="shared" ca="true" si="2"/>
        <v/>
      </c>
      <c r="D141" s="98"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8"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8"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8"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8"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8"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8"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8"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8"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8"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8"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8"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8"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8"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8"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8"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8"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8"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9"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9"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9"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9"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9"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9"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9"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9"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9"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9"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9"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9"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9"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9"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9"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9"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9"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9"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9"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9"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9"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9"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9"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9"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9"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9"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9"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9"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9"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9"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0"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0"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0"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0"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0"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0"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0"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0"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0"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0"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0"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0"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0"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0"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0"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0"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0"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0"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4"/>
      <c r="BS141" s="294" t="str">
        <f ca="true">+IF(OFFSET('Water Data'!$D$27,0,10*ROW('Water Data'!D135))="","",OFFSET('Water Data'!$D$27,0,10*ROW('Water Data'!D135)))</f>
        <v/>
      </c>
      <c r="BT141" s="294" t="str">
        <f ca="true">+IF(OFFSET('Water Data'!$D$28,0,10*ROW('Water Data'!D135))="","",OFFSET('Water Data'!$D$28,0,10*ROW('Water Data'!D135)))</f>
        <v/>
      </c>
      <c r="BU141" s="294" t="str">
        <f ca="true">+IF(OFFSET('Water Data'!$D$29,0,10*ROW('Water Data'!D135))="","",OFFSET('Water Data'!$D$29,0,10*ROW('Water Data'!D135)))</f>
        <v/>
      </c>
      <c r="BV141" s="294" t="str">
        <f ca="true">+IF(OFFSET('Water Data'!$E$27,0,10*ROW('Water Data'!E135))="","",OFFSET('Water Data'!$E$27,0,10*ROW('Water Data'!E135)))</f>
        <v/>
      </c>
      <c r="BW141" s="294" t="str">
        <f ca="true">+IF(OFFSET('Water Data'!$E$28,0,10*ROW('Water Data'!E135))="","",OFFSET('Water Data'!$E$28,0,10*ROW('Water Data'!E135)))</f>
        <v/>
      </c>
      <c r="BX141" s="294" t="str">
        <f ca="true">+IF(OFFSET('Water Data'!$E$29,0,10*ROW('Water Data'!E135))="","",OFFSET('Water Data'!$E$29,0,10*ROW('Water Data'!E135)))</f>
        <v/>
      </c>
      <c r="BY141" s="294" t="str">
        <f ca="true">+IF(OFFSET('Water Data'!$F$27,0,10*ROW('Water Data'!F135))="","",OFFSET('Water Data'!$F$27,0,10*ROW('Water Data'!F135)))</f>
        <v/>
      </c>
      <c r="BZ141" s="294" t="str">
        <f ca="true">+IF(OFFSET('Water Data'!$F$28,0,10*ROW('Water Data'!F135))="","",OFFSET('Water Data'!$F$28,0,10*ROW('Water Data'!F135)))</f>
        <v/>
      </c>
      <c r="CA141" s="294" t="str">
        <f ca="true">+IF(OFFSET('Water Data'!$F$29,0,10*ROW('Water Data'!F135))="","",OFFSET('Water Data'!$F$29,0,10*ROW('Water Data'!F135)))</f>
        <v/>
      </c>
      <c r="CB141" s="294" t="str">
        <f ca="true">+IF(OFFSET('Water Data'!$G$27,0,10*ROW('Water Data'!G135))="","",OFFSET('Water Data'!$G$27,0,10*ROW('Water Data'!G135)))</f>
        <v/>
      </c>
      <c r="CC141" s="294" t="str">
        <f ca="true">+IF(OFFSET('Water Data'!$G$28,0,10*ROW('Water Data'!G135))="","",OFFSET('Water Data'!$G$28,0,10*ROW('Water Data'!G135)))</f>
        <v/>
      </c>
      <c r="CD141" s="294" t="str">
        <f ca="true">+IF(OFFSET('Water Data'!$G$29,0,10*ROW('Water Data'!G135))="","",OFFSET('Water Data'!$G$29,0,10*ROW('Water Data'!G135)))</f>
        <v/>
      </c>
      <c r="CE141" s="294" t="str">
        <f ca="true">+IF(OFFSET('Water Data'!$H$27,0,10*ROW('Water Data'!H135))="","",OFFSET('Water Data'!$H$27,0,10*ROW('Water Data'!H135)))</f>
        <v/>
      </c>
      <c r="CF141" s="294" t="str">
        <f ca="true">+IF(OFFSET('Water Data'!$H$28,0,10*ROW('Water Data'!H135))="","",OFFSET('Water Data'!$H$28,0,10*ROW('Water Data'!H135)))</f>
        <v/>
      </c>
      <c r="CG141" s="294" t="str">
        <f ca="true">+IF(OFFSET('Water Data'!$H$29,0,10*ROW('Water Data'!H135))="","",OFFSET('Water Data'!$H$29,0,10*ROW('Water Data'!H135)))</f>
        <v/>
      </c>
      <c r="CH141" s="294" t="str">
        <f ca="true">+IF(OFFSET('Water Data'!$I$27,0,10*ROW('Water Data'!I135))="","",OFFSET('Water Data'!$I$27,0,10*ROW('Water Data'!I135)))</f>
        <v/>
      </c>
      <c r="CI141" s="294" t="str">
        <f ca="true">+IF(OFFSET('Water Data'!$I$28,0,10*ROW('Water Data'!I135))="","",OFFSET('Water Data'!$I$28,0,10*ROW('Water Data'!I135)))</f>
        <v/>
      </c>
      <c r="CJ141" s="294" t="str">
        <f ca="true">+IF(OFFSET('Water Data'!$I$29,0,10*ROW('Water Data'!I135))="","",OFFSET('Water Data'!$I$29,0,10*ROW('Water Data'!I135)))</f>
        <v/>
      </c>
      <c r="CK141" s="294" t="str">
        <f ca="true">+IF(OFFSET('Sanitation Data'!$D$28,0,10*ROW('Sanitation Data'!D135))="","",OFFSET('Sanitation Data'!$D$28,0,10*ROW('Sanitation Data'!D135)))</f>
        <v/>
      </c>
      <c r="CL141" s="294" t="str">
        <f ca="true">+IF(OFFSET('Sanitation Data'!$D$29,0,10*ROW('Sanitation Data'!D135))="","",OFFSET('Sanitation Data'!$D$29,0,10*ROW('Sanitation Data'!D135)))</f>
        <v/>
      </c>
      <c r="CM141" s="294" t="str">
        <f ca="true">+IF(OFFSET('Sanitation Data'!$D$30,0,10*ROW('Sanitation Data'!D135))="","",OFFSET('Sanitation Data'!$D$30,0,10*ROW('Sanitation Data'!D135)))</f>
        <v/>
      </c>
      <c r="CN141" s="294" t="str">
        <f ca="true">+IF(OFFSET('Sanitation Data'!$D$31,0,10*ROW('Sanitation Data'!D135))="","",OFFSET('Sanitation Data'!$D$31,0,10*ROW('Sanitation Data'!D135)))</f>
        <v/>
      </c>
      <c r="CO141" s="294" t="str">
        <f ca="true">+IF(OFFSET('Sanitation Data'!$D$32,0,10*ROW('Sanitation Data'!D135))="","",OFFSET('Sanitation Data'!$D$32,0,10*ROW('Sanitation Data'!D135)))</f>
        <v/>
      </c>
      <c r="CP141" s="294" t="str">
        <f ca="true">+IF(OFFSET('Sanitation Data'!$E$28,0,10*ROW('Sanitation Data'!E135))="","",OFFSET('Sanitation Data'!$E$28,0,10*ROW('Sanitation Data'!E135)))</f>
        <v/>
      </c>
      <c r="CQ141" s="294" t="str">
        <f ca="true">+IF(OFFSET('Sanitation Data'!$E$29,0,10*ROW('Sanitation Data'!E135))="","",OFFSET('Sanitation Data'!$E$29,0,10*ROW('Sanitation Data'!E135)))</f>
        <v/>
      </c>
      <c r="CR141" s="294" t="str">
        <f ca="true">+IF(OFFSET('Sanitation Data'!$E$30,0,10*ROW('Sanitation Data'!E135))="","",OFFSET('Sanitation Data'!$E$30,0,10*ROW('Sanitation Data'!E135)))</f>
        <v/>
      </c>
      <c r="CS141" s="294" t="str">
        <f ca="true">+IF(OFFSET('Sanitation Data'!$E$31,0,10*ROW('Sanitation Data'!E135))="","",OFFSET('Sanitation Data'!$E$31,0,10*ROW('Sanitation Data'!E135)))</f>
        <v/>
      </c>
      <c r="CT141" s="294" t="str">
        <f ca="true">+IF(OFFSET('Sanitation Data'!$E$32,0,10*ROW('Sanitation Data'!E135))="","",OFFSET('Sanitation Data'!$E$32,0,10*ROW('Sanitation Data'!E135)))</f>
        <v/>
      </c>
      <c r="CU141" s="294" t="str">
        <f ca="true">+IF(OFFSET('Sanitation Data'!$F$28,0,10*ROW('Sanitation Data'!F135))="","",OFFSET('Sanitation Data'!$F$28,0,10*ROW('Sanitation Data'!F135)))</f>
        <v/>
      </c>
      <c r="CV141" s="294" t="str">
        <f ca="true">+IF(OFFSET('Sanitation Data'!$F$29,0,10*ROW('Sanitation Data'!F135))="","",OFFSET('Sanitation Data'!$F$29,0,10*ROW('Sanitation Data'!F135)))</f>
        <v/>
      </c>
      <c r="CW141" s="294" t="str">
        <f ca="true">+IF(OFFSET('Sanitation Data'!$F$30,0,10*ROW('Sanitation Data'!F135))="","",OFFSET('Sanitation Data'!$F$30,0,10*ROW('Sanitation Data'!F135)))</f>
        <v/>
      </c>
      <c r="CX141" s="294" t="str">
        <f ca="true">+IF(OFFSET('Sanitation Data'!$F$31,0,10*ROW('Sanitation Data'!F135))="","",OFFSET('Sanitation Data'!$F$31,0,10*ROW('Sanitation Data'!F135)))</f>
        <v/>
      </c>
      <c r="CY141" s="294" t="str">
        <f ca="true">+IF(OFFSET('Sanitation Data'!$F$32,0,10*ROW('Sanitation Data'!F135))="","",OFFSET('Sanitation Data'!$F$32,0,10*ROW('Sanitation Data'!F135)))</f>
        <v/>
      </c>
      <c r="CZ141" s="294" t="str">
        <f ca="true">+IF(OFFSET('Sanitation Data'!$G$28,0,10*ROW('Sanitation Data'!G135))="","",OFFSET('Sanitation Data'!$G$28,0,10*ROW('Sanitation Data'!G135)))</f>
        <v/>
      </c>
      <c r="DA141" s="294" t="str">
        <f ca="true">+IF(OFFSET('Sanitation Data'!$G$29,0,10*ROW('Sanitation Data'!G135))="","",OFFSET('Sanitation Data'!$G$29,0,10*ROW('Sanitation Data'!G135)))</f>
        <v/>
      </c>
      <c r="DB141" s="294" t="str">
        <f ca="true">+IF(OFFSET('Sanitation Data'!$G$30,0,10*ROW('Sanitation Data'!G135))="","",OFFSET('Sanitation Data'!$G$30,0,10*ROW('Sanitation Data'!G135)))</f>
        <v/>
      </c>
      <c r="DC141" s="294" t="str">
        <f ca="true">+IF(OFFSET('Sanitation Data'!$G$31,0,10*ROW('Sanitation Data'!G135))="","",OFFSET('Sanitation Data'!$G$31,0,10*ROW('Sanitation Data'!G135)))</f>
        <v/>
      </c>
      <c r="DD141" s="294" t="str">
        <f ca="true">+IF(OFFSET('Sanitation Data'!$G$32,0,10*ROW('Sanitation Data'!G135))="","",OFFSET('Sanitation Data'!$G$32,0,10*ROW('Sanitation Data'!G135)))</f>
        <v/>
      </c>
      <c r="DE141" s="294" t="str">
        <f ca="true">+IF(OFFSET('Sanitation Data'!$H$28,0,10*ROW('Sanitation Data'!H135))="","",OFFSET('Sanitation Data'!$H$28,0,10*ROW('Sanitation Data'!H135)))</f>
        <v/>
      </c>
      <c r="DF141" s="294" t="str">
        <f ca="true">+IF(OFFSET('Sanitation Data'!$H$29,0,10*ROW('Sanitation Data'!H135))="","",OFFSET('Sanitation Data'!$H$29,0,10*ROW('Sanitation Data'!H135)))</f>
        <v/>
      </c>
      <c r="DG141" s="294" t="str">
        <f ca="true">+IF(OFFSET('Sanitation Data'!$H$30,0,10*ROW('Sanitation Data'!H135))="","",OFFSET('Sanitation Data'!$H$30,0,10*ROW('Sanitation Data'!H135)))</f>
        <v/>
      </c>
      <c r="DH141" s="294" t="str">
        <f ca="true">+IF(OFFSET('Sanitation Data'!$H$31,0,10*ROW('Sanitation Data'!H135))="","",OFFSET('Sanitation Data'!$H$31,0,10*ROW('Sanitation Data'!H135)))</f>
        <v/>
      </c>
      <c r="DI141" s="294" t="str">
        <f ca="true">+IF(OFFSET('Sanitation Data'!$H$32,0,10*ROW('Sanitation Data'!H135))="","",OFFSET('Sanitation Data'!$H$32,0,10*ROW('Sanitation Data'!H135)))</f>
        <v/>
      </c>
      <c r="DJ141" s="294" t="str">
        <f ca="true">+IF(OFFSET('Sanitation Data'!$I$28,0,10*ROW('Sanitation Data'!I135))="","",OFFSET('Sanitation Data'!$I$28,0,10*ROW('Sanitation Data'!I135)))</f>
        <v/>
      </c>
      <c r="DK141" s="294" t="str">
        <f ca="true">+IF(OFFSET('Sanitation Data'!$I$29,0,10*ROW('Sanitation Data'!I135))="","",OFFSET('Sanitation Data'!$I$29,0,10*ROW('Sanitation Data'!I135)))</f>
        <v/>
      </c>
      <c r="DL141" s="294" t="str">
        <f ca="true">+IF(OFFSET('Sanitation Data'!$I$30,0,10*ROW('Sanitation Data'!I135))="","",OFFSET('Sanitation Data'!$I$30,0,10*ROW('Sanitation Data'!I135)))</f>
        <v/>
      </c>
      <c r="DM141" s="294" t="str">
        <f ca="true">+IF(OFFSET('Sanitation Data'!$I$31,0,10*ROW('Sanitation Data'!I135))="","",OFFSET('Sanitation Data'!$I$31,0,10*ROW('Sanitation Data'!I135)))</f>
        <v/>
      </c>
      <c r="DN141" s="294" t="str">
        <f ca="true">+IF(OFFSET('Sanitation Data'!$I$32,0,10*ROW('Sanitation Data'!I135))="","",OFFSET('Sanitation Data'!$I$32,0,10*ROW('Sanitation Data'!I135)))</f>
        <v/>
      </c>
      <c r="DO141" s="294" t="str">
        <f ca="true">+IF(OFFSET('Hygiene Data'!$D$11,0,10*ROW('Hygiene Data'!D135))="","",OFFSET('Hygiene Data'!$D$11,0,10*ROW('Hygiene Data'!D135)))</f>
        <v/>
      </c>
      <c r="DP141" s="294" t="str">
        <f ca="true">+IF(OFFSET('Hygiene Data'!$D$12,0,10*ROW('Hygiene Data'!D135))="","",OFFSET('Hygiene Data'!$D$12,0,10*ROW('Hygiene Data'!D135)))</f>
        <v/>
      </c>
      <c r="DQ141" s="294" t="str">
        <f ca="true">+IF(OFFSET('Hygiene Data'!$D$13,0,10*ROW('Hygiene Data'!D135))="","",OFFSET('Hygiene Data'!$D$13,0,10*ROW('Hygiene Data'!D135)))</f>
        <v/>
      </c>
      <c r="DR141" s="294" t="str">
        <f ca="true">+IF(OFFSET('Hygiene Data'!$E$11,0,10*ROW('Hygiene Data'!E135))="","",OFFSET('Hygiene Data'!$E$11,0,10*ROW('Hygiene Data'!E135)))</f>
        <v/>
      </c>
      <c r="DS141" s="294" t="str">
        <f ca="true">+IF(OFFSET('Hygiene Data'!$E$12,0,10*ROW('Hygiene Data'!E135))="","",OFFSET('Hygiene Data'!$E$12,0,10*ROW('Hygiene Data'!E135)))</f>
        <v/>
      </c>
      <c r="DT141" s="294" t="str">
        <f ca="true">+IF(OFFSET('Hygiene Data'!$E$13,0,10*ROW('Hygiene Data'!E135))="","",OFFSET('Hygiene Data'!$E$13,0,10*ROW('Hygiene Data'!E135)))</f>
        <v/>
      </c>
      <c r="DU141" s="294" t="str">
        <f ca="true">+IF(OFFSET('Hygiene Data'!$F$11,0,10*ROW('Hygiene Data'!F135))="","",OFFSET('Hygiene Data'!$F$11,0,10*ROW('Hygiene Data'!F135)))</f>
        <v/>
      </c>
      <c r="DV141" s="294" t="str">
        <f ca="true">+IF(OFFSET('Hygiene Data'!$F$12,0,10*ROW('Hygiene Data'!F135))="","",OFFSET('Hygiene Data'!$F$12,0,10*ROW('Hygiene Data'!F135)))</f>
        <v/>
      </c>
      <c r="DW141" s="294" t="str">
        <f ca="true">+IF(OFFSET('Hygiene Data'!$F$13,0,10*ROW('Hygiene Data'!F135))="","",OFFSET('Hygiene Data'!$F$13,0,10*ROW('Hygiene Data'!F135)))</f>
        <v/>
      </c>
      <c r="DX141" s="294" t="str">
        <f ca="true">+IF(OFFSET('Hygiene Data'!$G$11,0,10*ROW('Hygiene Data'!G135))="","",OFFSET('Hygiene Data'!$G$11,0,10*ROW('Hygiene Data'!G135)))</f>
        <v/>
      </c>
      <c r="DY141" s="294" t="str">
        <f ca="true">+IF(OFFSET('Hygiene Data'!$G$12,0,10*ROW('Hygiene Data'!G135))="","",OFFSET('Hygiene Data'!$G$12,0,10*ROW('Hygiene Data'!G135)))</f>
        <v/>
      </c>
      <c r="DZ141" s="294" t="str">
        <f ca="true">+IF(OFFSET('Hygiene Data'!$G$13,0,10*ROW('Hygiene Data'!G135))="","",OFFSET('Hygiene Data'!$G$13,0,10*ROW('Hygiene Data'!G135)))</f>
        <v/>
      </c>
      <c r="EA141" s="294" t="str">
        <f ca="true">+IF(OFFSET('Hygiene Data'!$H$11,0,10*ROW('Hygiene Data'!H135))="","",OFFSET('Hygiene Data'!$H$11,0,10*ROW('Hygiene Data'!H135)))</f>
        <v/>
      </c>
      <c r="EB141" s="294" t="str">
        <f ca="true">+IF(OFFSET('Hygiene Data'!$H$12,0,10*ROW('Hygiene Data'!H135))="","",OFFSET('Hygiene Data'!$H$12,0,10*ROW('Hygiene Data'!H135)))</f>
        <v/>
      </c>
      <c r="EC141" s="294" t="str">
        <f ca="true">+IF(OFFSET('Hygiene Data'!$H$13,0,10*ROW('Hygiene Data'!H135))="","",OFFSET('Hygiene Data'!$H$13,0,10*ROW('Hygiene Data'!H135)))</f>
        <v/>
      </c>
      <c r="ED141" s="294" t="str">
        <f ca="true">+IF(OFFSET('Hygiene Data'!$I$11,0,10*ROW('Hygiene Data'!I135))="","",OFFSET('Hygiene Data'!$I$11,0,10*ROW('Hygiene Data'!I135)))</f>
        <v/>
      </c>
      <c r="EE141" s="294" t="str">
        <f ca="true">+IF(OFFSET('Hygiene Data'!$I$12,0,10*ROW('Hygiene Data'!I135))="","",OFFSET('Hygiene Data'!$I$12,0,10*ROW('Hygiene Data'!I135)))</f>
        <v/>
      </c>
      <c r="EF141" s="294"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50" t="str">
        <f t="shared" ca="true" si="2"/>
        <v/>
      </c>
      <c r="D142" s="98"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8"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8"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8"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8"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8"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8"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8"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8"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8"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8"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8"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8"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8"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8"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8"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8"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8"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9"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9"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9"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9"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9"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9"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9"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9"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9"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9"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9"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9"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9"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9"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9"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9"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9"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9"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9"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9"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9"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9"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9"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9"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9"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9"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9"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9"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9"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9"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0"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0"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0"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0"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0"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0"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0"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0"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0"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0"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0"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0"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0"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0"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0"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0"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0"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0"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4"/>
      <c r="BS142" s="294" t="str">
        <f ca="true">+IF(OFFSET('Water Data'!$D$27,0,10*ROW('Water Data'!D136))="","",OFFSET('Water Data'!$D$27,0,10*ROW('Water Data'!D136)))</f>
        <v/>
      </c>
      <c r="BT142" s="294" t="str">
        <f ca="true">+IF(OFFSET('Water Data'!$D$28,0,10*ROW('Water Data'!D136))="","",OFFSET('Water Data'!$D$28,0,10*ROW('Water Data'!D136)))</f>
        <v/>
      </c>
      <c r="BU142" s="294" t="str">
        <f ca="true">+IF(OFFSET('Water Data'!$D$29,0,10*ROW('Water Data'!D136))="","",OFFSET('Water Data'!$D$29,0,10*ROW('Water Data'!D136)))</f>
        <v/>
      </c>
      <c r="BV142" s="294" t="str">
        <f ca="true">+IF(OFFSET('Water Data'!$E$27,0,10*ROW('Water Data'!E136))="","",OFFSET('Water Data'!$E$27,0,10*ROW('Water Data'!E136)))</f>
        <v/>
      </c>
      <c r="BW142" s="294" t="str">
        <f ca="true">+IF(OFFSET('Water Data'!$E$28,0,10*ROW('Water Data'!E136))="","",OFFSET('Water Data'!$E$28,0,10*ROW('Water Data'!E136)))</f>
        <v/>
      </c>
      <c r="BX142" s="294" t="str">
        <f ca="true">+IF(OFFSET('Water Data'!$E$29,0,10*ROW('Water Data'!E136))="","",OFFSET('Water Data'!$E$29,0,10*ROW('Water Data'!E136)))</f>
        <v/>
      </c>
      <c r="BY142" s="294" t="str">
        <f ca="true">+IF(OFFSET('Water Data'!$F$27,0,10*ROW('Water Data'!F136))="","",OFFSET('Water Data'!$F$27,0,10*ROW('Water Data'!F136)))</f>
        <v/>
      </c>
      <c r="BZ142" s="294" t="str">
        <f ca="true">+IF(OFFSET('Water Data'!$F$28,0,10*ROW('Water Data'!F136))="","",OFFSET('Water Data'!$F$28,0,10*ROW('Water Data'!F136)))</f>
        <v/>
      </c>
      <c r="CA142" s="294" t="str">
        <f ca="true">+IF(OFFSET('Water Data'!$F$29,0,10*ROW('Water Data'!F136))="","",OFFSET('Water Data'!$F$29,0,10*ROW('Water Data'!F136)))</f>
        <v/>
      </c>
      <c r="CB142" s="294" t="str">
        <f ca="true">+IF(OFFSET('Water Data'!$G$27,0,10*ROW('Water Data'!G136))="","",OFFSET('Water Data'!$G$27,0,10*ROW('Water Data'!G136)))</f>
        <v/>
      </c>
      <c r="CC142" s="294" t="str">
        <f ca="true">+IF(OFFSET('Water Data'!$G$28,0,10*ROW('Water Data'!G136))="","",OFFSET('Water Data'!$G$28,0,10*ROW('Water Data'!G136)))</f>
        <v/>
      </c>
      <c r="CD142" s="294" t="str">
        <f ca="true">+IF(OFFSET('Water Data'!$G$29,0,10*ROW('Water Data'!G136))="","",OFFSET('Water Data'!$G$29,0,10*ROW('Water Data'!G136)))</f>
        <v/>
      </c>
      <c r="CE142" s="294" t="str">
        <f ca="true">+IF(OFFSET('Water Data'!$H$27,0,10*ROW('Water Data'!H136))="","",OFFSET('Water Data'!$H$27,0,10*ROW('Water Data'!H136)))</f>
        <v/>
      </c>
      <c r="CF142" s="294" t="str">
        <f ca="true">+IF(OFFSET('Water Data'!$H$28,0,10*ROW('Water Data'!H136))="","",OFFSET('Water Data'!$H$28,0,10*ROW('Water Data'!H136)))</f>
        <v/>
      </c>
      <c r="CG142" s="294" t="str">
        <f ca="true">+IF(OFFSET('Water Data'!$H$29,0,10*ROW('Water Data'!H136))="","",OFFSET('Water Data'!$H$29,0,10*ROW('Water Data'!H136)))</f>
        <v/>
      </c>
      <c r="CH142" s="294" t="str">
        <f ca="true">+IF(OFFSET('Water Data'!$I$27,0,10*ROW('Water Data'!I136))="","",OFFSET('Water Data'!$I$27,0,10*ROW('Water Data'!I136)))</f>
        <v/>
      </c>
      <c r="CI142" s="294" t="str">
        <f ca="true">+IF(OFFSET('Water Data'!$I$28,0,10*ROW('Water Data'!I136))="","",OFFSET('Water Data'!$I$28,0,10*ROW('Water Data'!I136)))</f>
        <v/>
      </c>
      <c r="CJ142" s="294" t="str">
        <f ca="true">+IF(OFFSET('Water Data'!$I$29,0,10*ROW('Water Data'!I136))="","",OFFSET('Water Data'!$I$29,0,10*ROW('Water Data'!I136)))</f>
        <v/>
      </c>
      <c r="CK142" s="294" t="str">
        <f ca="true">+IF(OFFSET('Sanitation Data'!$D$28,0,10*ROW('Sanitation Data'!D136))="","",OFFSET('Sanitation Data'!$D$28,0,10*ROW('Sanitation Data'!D136)))</f>
        <v/>
      </c>
      <c r="CL142" s="294" t="str">
        <f ca="true">+IF(OFFSET('Sanitation Data'!$D$29,0,10*ROW('Sanitation Data'!D136))="","",OFFSET('Sanitation Data'!$D$29,0,10*ROW('Sanitation Data'!D136)))</f>
        <v/>
      </c>
      <c r="CM142" s="294" t="str">
        <f ca="true">+IF(OFFSET('Sanitation Data'!$D$30,0,10*ROW('Sanitation Data'!D136))="","",OFFSET('Sanitation Data'!$D$30,0,10*ROW('Sanitation Data'!D136)))</f>
        <v/>
      </c>
      <c r="CN142" s="294" t="str">
        <f ca="true">+IF(OFFSET('Sanitation Data'!$D$31,0,10*ROW('Sanitation Data'!D136))="","",OFFSET('Sanitation Data'!$D$31,0,10*ROW('Sanitation Data'!D136)))</f>
        <v/>
      </c>
      <c r="CO142" s="294" t="str">
        <f ca="true">+IF(OFFSET('Sanitation Data'!$D$32,0,10*ROW('Sanitation Data'!D136))="","",OFFSET('Sanitation Data'!$D$32,0,10*ROW('Sanitation Data'!D136)))</f>
        <v/>
      </c>
      <c r="CP142" s="294" t="str">
        <f ca="true">+IF(OFFSET('Sanitation Data'!$E$28,0,10*ROW('Sanitation Data'!E136))="","",OFFSET('Sanitation Data'!$E$28,0,10*ROW('Sanitation Data'!E136)))</f>
        <v/>
      </c>
      <c r="CQ142" s="294" t="str">
        <f ca="true">+IF(OFFSET('Sanitation Data'!$E$29,0,10*ROW('Sanitation Data'!E136))="","",OFFSET('Sanitation Data'!$E$29,0,10*ROW('Sanitation Data'!E136)))</f>
        <v/>
      </c>
      <c r="CR142" s="294" t="str">
        <f ca="true">+IF(OFFSET('Sanitation Data'!$E$30,0,10*ROW('Sanitation Data'!E136))="","",OFFSET('Sanitation Data'!$E$30,0,10*ROW('Sanitation Data'!E136)))</f>
        <v/>
      </c>
      <c r="CS142" s="294" t="str">
        <f ca="true">+IF(OFFSET('Sanitation Data'!$E$31,0,10*ROW('Sanitation Data'!E136))="","",OFFSET('Sanitation Data'!$E$31,0,10*ROW('Sanitation Data'!E136)))</f>
        <v/>
      </c>
      <c r="CT142" s="294" t="str">
        <f ca="true">+IF(OFFSET('Sanitation Data'!$E$32,0,10*ROW('Sanitation Data'!E136))="","",OFFSET('Sanitation Data'!$E$32,0,10*ROW('Sanitation Data'!E136)))</f>
        <v/>
      </c>
      <c r="CU142" s="294" t="str">
        <f ca="true">+IF(OFFSET('Sanitation Data'!$F$28,0,10*ROW('Sanitation Data'!F136))="","",OFFSET('Sanitation Data'!$F$28,0,10*ROW('Sanitation Data'!F136)))</f>
        <v/>
      </c>
      <c r="CV142" s="294" t="str">
        <f ca="true">+IF(OFFSET('Sanitation Data'!$F$29,0,10*ROW('Sanitation Data'!F136))="","",OFFSET('Sanitation Data'!$F$29,0,10*ROW('Sanitation Data'!F136)))</f>
        <v/>
      </c>
      <c r="CW142" s="294" t="str">
        <f ca="true">+IF(OFFSET('Sanitation Data'!$F$30,0,10*ROW('Sanitation Data'!F136))="","",OFFSET('Sanitation Data'!$F$30,0,10*ROW('Sanitation Data'!F136)))</f>
        <v/>
      </c>
      <c r="CX142" s="294" t="str">
        <f ca="true">+IF(OFFSET('Sanitation Data'!$F$31,0,10*ROW('Sanitation Data'!F136))="","",OFFSET('Sanitation Data'!$F$31,0,10*ROW('Sanitation Data'!F136)))</f>
        <v/>
      </c>
      <c r="CY142" s="294" t="str">
        <f ca="true">+IF(OFFSET('Sanitation Data'!$F$32,0,10*ROW('Sanitation Data'!F136))="","",OFFSET('Sanitation Data'!$F$32,0,10*ROW('Sanitation Data'!F136)))</f>
        <v/>
      </c>
      <c r="CZ142" s="294" t="str">
        <f ca="true">+IF(OFFSET('Sanitation Data'!$G$28,0,10*ROW('Sanitation Data'!G136))="","",OFFSET('Sanitation Data'!$G$28,0,10*ROW('Sanitation Data'!G136)))</f>
        <v/>
      </c>
      <c r="DA142" s="294" t="str">
        <f ca="true">+IF(OFFSET('Sanitation Data'!$G$29,0,10*ROW('Sanitation Data'!G136))="","",OFFSET('Sanitation Data'!$G$29,0,10*ROW('Sanitation Data'!G136)))</f>
        <v/>
      </c>
      <c r="DB142" s="294" t="str">
        <f ca="true">+IF(OFFSET('Sanitation Data'!$G$30,0,10*ROW('Sanitation Data'!G136))="","",OFFSET('Sanitation Data'!$G$30,0,10*ROW('Sanitation Data'!G136)))</f>
        <v/>
      </c>
      <c r="DC142" s="294" t="str">
        <f ca="true">+IF(OFFSET('Sanitation Data'!$G$31,0,10*ROW('Sanitation Data'!G136))="","",OFFSET('Sanitation Data'!$G$31,0,10*ROW('Sanitation Data'!G136)))</f>
        <v/>
      </c>
      <c r="DD142" s="294" t="str">
        <f ca="true">+IF(OFFSET('Sanitation Data'!$G$32,0,10*ROW('Sanitation Data'!G136))="","",OFFSET('Sanitation Data'!$G$32,0,10*ROW('Sanitation Data'!G136)))</f>
        <v/>
      </c>
      <c r="DE142" s="294" t="str">
        <f ca="true">+IF(OFFSET('Sanitation Data'!$H$28,0,10*ROW('Sanitation Data'!H136))="","",OFFSET('Sanitation Data'!$H$28,0,10*ROW('Sanitation Data'!H136)))</f>
        <v/>
      </c>
      <c r="DF142" s="294" t="str">
        <f ca="true">+IF(OFFSET('Sanitation Data'!$H$29,0,10*ROW('Sanitation Data'!H136))="","",OFFSET('Sanitation Data'!$H$29,0,10*ROW('Sanitation Data'!H136)))</f>
        <v/>
      </c>
      <c r="DG142" s="294" t="str">
        <f ca="true">+IF(OFFSET('Sanitation Data'!$H$30,0,10*ROW('Sanitation Data'!H136))="","",OFFSET('Sanitation Data'!$H$30,0,10*ROW('Sanitation Data'!H136)))</f>
        <v/>
      </c>
      <c r="DH142" s="294" t="str">
        <f ca="true">+IF(OFFSET('Sanitation Data'!$H$31,0,10*ROW('Sanitation Data'!H136))="","",OFFSET('Sanitation Data'!$H$31,0,10*ROW('Sanitation Data'!H136)))</f>
        <v/>
      </c>
      <c r="DI142" s="294" t="str">
        <f ca="true">+IF(OFFSET('Sanitation Data'!$H$32,0,10*ROW('Sanitation Data'!H136))="","",OFFSET('Sanitation Data'!$H$32,0,10*ROW('Sanitation Data'!H136)))</f>
        <v/>
      </c>
      <c r="DJ142" s="294" t="str">
        <f ca="true">+IF(OFFSET('Sanitation Data'!$I$28,0,10*ROW('Sanitation Data'!I136))="","",OFFSET('Sanitation Data'!$I$28,0,10*ROW('Sanitation Data'!I136)))</f>
        <v/>
      </c>
      <c r="DK142" s="294" t="str">
        <f ca="true">+IF(OFFSET('Sanitation Data'!$I$29,0,10*ROW('Sanitation Data'!I136))="","",OFFSET('Sanitation Data'!$I$29,0,10*ROW('Sanitation Data'!I136)))</f>
        <v/>
      </c>
      <c r="DL142" s="294" t="str">
        <f ca="true">+IF(OFFSET('Sanitation Data'!$I$30,0,10*ROW('Sanitation Data'!I136))="","",OFFSET('Sanitation Data'!$I$30,0,10*ROW('Sanitation Data'!I136)))</f>
        <v/>
      </c>
      <c r="DM142" s="294" t="str">
        <f ca="true">+IF(OFFSET('Sanitation Data'!$I$31,0,10*ROW('Sanitation Data'!I136))="","",OFFSET('Sanitation Data'!$I$31,0,10*ROW('Sanitation Data'!I136)))</f>
        <v/>
      </c>
      <c r="DN142" s="294" t="str">
        <f ca="true">+IF(OFFSET('Sanitation Data'!$I$32,0,10*ROW('Sanitation Data'!I136))="","",OFFSET('Sanitation Data'!$I$32,0,10*ROW('Sanitation Data'!I136)))</f>
        <v/>
      </c>
      <c r="DO142" s="294" t="str">
        <f ca="true">+IF(OFFSET('Hygiene Data'!$D$11,0,10*ROW('Hygiene Data'!D136))="","",OFFSET('Hygiene Data'!$D$11,0,10*ROW('Hygiene Data'!D136)))</f>
        <v/>
      </c>
      <c r="DP142" s="294" t="str">
        <f ca="true">+IF(OFFSET('Hygiene Data'!$D$12,0,10*ROW('Hygiene Data'!D136))="","",OFFSET('Hygiene Data'!$D$12,0,10*ROW('Hygiene Data'!D136)))</f>
        <v/>
      </c>
      <c r="DQ142" s="294" t="str">
        <f ca="true">+IF(OFFSET('Hygiene Data'!$D$13,0,10*ROW('Hygiene Data'!D136))="","",OFFSET('Hygiene Data'!$D$13,0,10*ROW('Hygiene Data'!D136)))</f>
        <v/>
      </c>
      <c r="DR142" s="294" t="str">
        <f ca="true">+IF(OFFSET('Hygiene Data'!$E$11,0,10*ROW('Hygiene Data'!E136))="","",OFFSET('Hygiene Data'!$E$11,0,10*ROW('Hygiene Data'!E136)))</f>
        <v/>
      </c>
      <c r="DS142" s="294" t="str">
        <f ca="true">+IF(OFFSET('Hygiene Data'!$E$12,0,10*ROW('Hygiene Data'!E136))="","",OFFSET('Hygiene Data'!$E$12,0,10*ROW('Hygiene Data'!E136)))</f>
        <v/>
      </c>
      <c r="DT142" s="294" t="str">
        <f ca="true">+IF(OFFSET('Hygiene Data'!$E$13,0,10*ROW('Hygiene Data'!E136))="","",OFFSET('Hygiene Data'!$E$13,0,10*ROW('Hygiene Data'!E136)))</f>
        <v/>
      </c>
      <c r="DU142" s="294" t="str">
        <f ca="true">+IF(OFFSET('Hygiene Data'!$F$11,0,10*ROW('Hygiene Data'!F136))="","",OFFSET('Hygiene Data'!$F$11,0,10*ROW('Hygiene Data'!F136)))</f>
        <v/>
      </c>
      <c r="DV142" s="294" t="str">
        <f ca="true">+IF(OFFSET('Hygiene Data'!$F$12,0,10*ROW('Hygiene Data'!F136))="","",OFFSET('Hygiene Data'!$F$12,0,10*ROW('Hygiene Data'!F136)))</f>
        <v/>
      </c>
      <c r="DW142" s="294" t="str">
        <f ca="true">+IF(OFFSET('Hygiene Data'!$F$13,0,10*ROW('Hygiene Data'!F136))="","",OFFSET('Hygiene Data'!$F$13,0,10*ROW('Hygiene Data'!F136)))</f>
        <v/>
      </c>
      <c r="DX142" s="294" t="str">
        <f ca="true">+IF(OFFSET('Hygiene Data'!$G$11,0,10*ROW('Hygiene Data'!G136))="","",OFFSET('Hygiene Data'!$G$11,0,10*ROW('Hygiene Data'!G136)))</f>
        <v/>
      </c>
      <c r="DY142" s="294" t="str">
        <f ca="true">+IF(OFFSET('Hygiene Data'!$G$12,0,10*ROW('Hygiene Data'!G136))="","",OFFSET('Hygiene Data'!$G$12,0,10*ROW('Hygiene Data'!G136)))</f>
        <v/>
      </c>
      <c r="DZ142" s="294" t="str">
        <f ca="true">+IF(OFFSET('Hygiene Data'!$G$13,0,10*ROW('Hygiene Data'!G136))="","",OFFSET('Hygiene Data'!$G$13,0,10*ROW('Hygiene Data'!G136)))</f>
        <v/>
      </c>
      <c r="EA142" s="294" t="str">
        <f ca="true">+IF(OFFSET('Hygiene Data'!$H$11,0,10*ROW('Hygiene Data'!H136))="","",OFFSET('Hygiene Data'!$H$11,0,10*ROW('Hygiene Data'!H136)))</f>
        <v/>
      </c>
      <c r="EB142" s="294" t="str">
        <f ca="true">+IF(OFFSET('Hygiene Data'!$H$12,0,10*ROW('Hygiene Data'!H136))="","",OFFSET('Hygiene Data'!$H$12,0,10*ROW('Hygiene Data'!H136)))</f>
        <v/>
      </c>
      <c r="EC142" s="294" t="str">
        <f ca="true">+IF(OFFSET('Hygiene Data'!$H$13,0,10*ROW('Hygiene Data'!H136))="","",OFFSET('Hygiene Data'!$H$13,0,10*ROW('Hygiene Data'!H136)))</f>
        <v/>
      </c>
      <c r="ED142" s="294" t="str">
        <f ca="true">+IF(OFFSET('Hygiene Data'!$I$11,0,10*ROW('Hygiene Data'!I136))="","",OFFSET('Hygiene Data'!$I$11,0,10*ROW('Hygiene Data'!I136)))</f>
        <v/>
      </c>
      <c r="EE142" s="294" t="str">
        <f ca="true">+IF(OFFSET('Hygiene Data'!$I$12,0,10*ROW('Hygiene Data'!I136))="","",OFFSET('Hygiene Data'!$I$12,0,10*ROW('Hygiene Data'!I136)))</f>
        <v/>
      </c>
      <c r="EF142" s="294"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50" t="str">
        <f t="shared" ca="true" si="2"/>
        <v/>
      </c>
      <c r="D143" s="98"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8"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8"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8"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8"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8"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8"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8"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8"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8"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8"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8"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8"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8"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8"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8"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8"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8"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9"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9"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9"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9"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9"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9"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9"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9"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9"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9"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9"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9"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9"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9"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9"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9"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9"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9"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9"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9"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9"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9"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9"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9"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9"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9"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9"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9"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9"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9"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0"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0"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0"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0"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0"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0"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0"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0"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0"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0"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0"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0"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0"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0"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0"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0"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0"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0"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4"/>
      <c r="BS143" s="294" t="str">
        <f ca="true">+IF(OFFSET('Water Data'!$D$27,0,10*ROW('Water Data'!D137))="","",OFFSET('Water Data'!$D$27,0,10*ROW('Water Data'!D137)))</f>
        <v/>
      </c>
      <c r="BT143" s="294" t="str">
        <f ca="true">+IF(OFFSET('Water Data'!$D$28,0,10*ROW('Water Data'!D137))="","",OFFSET('Water Data'!$D$28,0,10*ROW('Water Data'!D137)))</f>
        <v/>
      </c>
      <c r="BU143" s="294" t="str">
        <f ca="true">+IF(OFFSET('Water Data'!$D$29,0,10*ROW('Water Data'!D137))="","",OFFSET('Water Data'!$D$29,0,10*ROW('Water Data'!D137)))</f>
        <v/>
      </c>
      <c r="BV143" s="294" t="str">
        <f ca="true">+IF(OFFSET('Water Data'!$E$27,0,10*ROW('Water Data'!E137))="","",OFFSET('Water Data'!$E$27,0,10*ROW('Water Data'!E137)))</f>
        <v/>
      </c>
      <c r="BW143" s="294" t="str">
        <f ca="true">+IF(OFFSET('Water Data'!$E$28,0,10*ROW('Water Data'!E137))="","",OFFSET('Water Data'!$E$28,0,10*ROW('Water Data'!E137)))</f>
        <v/>
      </c>
      <c r="BX143" s="294" t="str">
        <f ca="true">+IF(OFFSET('Water Data'!$E$29,0,10*ROW('Water Data'!E137))="","",OFFSET('Water Data'!$E$29,0,10*ROW('Water Data'!E137)))</f>
        <v/>
      </c>
      <c r="BY143" s="294" t="str">
        <f ca="true">+IF(OFFSET('Water Data'!$F$27,0,10*ROW('Water Data'!F137))="","",OFFSET('Water Data'!$F$27,0,10*ROW('Water Data'!F137)))</f>
        <v/>
      </c>
      <c r="BZ143" s="294" t="str">
        <f ca="true">+IF(OFFSET('Water Data'!$F$28,0,10*ROW('Water Data'!F137))="","",OFFSET('Water Data'!$F$28,0,10*ROW('Water Data'!F137)))</f>
        <v/>
      </c>
      <c r="CA143" s="294" t="str">
        <f ca="true">+IF(OFFSET('Water Data'!$F$29,0,10*ROW('Water Data'!F137))="","",OFFSET('Water Data'!$F$29,0,10*ROW('Water Data'!F137)))</f>
        <v/>
      </c>
      <c r="CB143" s="294" t="str">
        <f ca="true">+IF(OFFSET('Water Data'!$G$27,0,10*ROW('Water Data'!G137))="","",OFFSET('Water Data'!$G$27,0,10*ROW('Water Data'!G137)))</f>
        <v/>
      </c>
      <c r="CC143" s="294" t="str">
        <f ca="true">+IF(OFFSET('Water Data'!$G$28,0,10*ROW('Water Data'!G137))="","",OFFSET('Water Data'!$G$28,0,10*ROW('Water Data'!G137)))</f>
        <v/>
      </c>
      <c r="CD143" s="294" t="str">
        <f ca="true">+IF(OFFSET('Water Data'!$G$29,0,10*ROW('Water Data'!G137))="","",OFFSET('Water Data'!$G$29,0,10*ROW('Water Data'!G137)))</f>
        <v/>
      </c>
      <c r="CE143" s="294" t="str">
        <f ca="true">+IF(OFFSET('Water Data'!$H$27,0,10*ROW('Water Data'!H137))="","",OFFSET('Water Data'!$H$27,0,10*ROW('Water Data'!H137)))</f>
        <v/>
      </c>
      <c r="CF143" s="294" t="str">
        <f ca="true">+IF(OFFSET('Water Data'!$H$28,0,10*ROW('Water Data'!H137))="","",OFFSET('Water Data'!$H$28,0,10*ROW('Water Data'!H137)))</f>
        <v/>
      </c>
      <c r="CG143" s="294" t="str">
        <f ca="true">+IF(OFFSET('Water Data'!$H$29,0,10*ROW('Water Data'!H137))="","",OFFSET('Water Data'!$H$29,0,10*ROW('Water Data'!H137)))</f>
        <v/>
      </c>
      <c r="CH143" s="294" t="str">
        <f ca="true">+IF(OFFSET('Water Data'!$I$27,0,10*ROW('Water Data'!I137))="","",OFFSET('Water Data'!$I$27,0,10*ROW('Water Data'!I137)))</f>
        <v/>
      </c>
      <c r="CI143" s="294" t="str">
        <f ca="true">+IF(OFFSET('Water Data'!$I$28,0,10*ROW('Water Data'!I137))="","",OFFSET('Water Data'!$I$28,0,10*ROW('Water Data'!I137)))</f>
        <v/>
      </c>
      <c r="CJ143" s="294" t="str">
        <f ca="true">+IF(OFFSET('Water Data'!$I$29,0,10*ROW('Water Data'!I137))="","",OFFSET('Water Data'!$I$29,0,10*ROW('Water Data'!I137)))</f>
        <v/>
      </c>
      <c r="CK143" s="294" t="str">
        <f ca="true">+IF(OFFSET('Sanitation Data'!$D$28,0,10*ROW('Sanitation Data'!D137))="","",OFFSET('Sanitation Data'!$D$28,0,10*ROW('Sanitation Data'!D137)))</f>
        <v/>
      </c>
      <c r="CL143" s="294" t="str">
        <f ca="true">+IF(OFFSET('Sanitation Data'!$D$29,0,10*ROW('Sanitation Data'!D137))="","",OFFSET('Sanitation Data'!$D$29,0,10*ROW('Sanitation Data'!D137)))</f>
        <v/>
      </c>
      <c r="CM143" s="294" t="str">
        <f ca="true">+IF(OFFSET('Sanitation Data'!$D$30,0,10*ROW('Sanitation Data'!D137))="","",OFFSET('Sanitation Data'!$D$30,0,10*ROW('Sanitation Data'!D137)))</f>
        <v/>
      </c>
      <c r="CN143" s="294" t="str">
        <f ca="true">+IF(OFFSET('Sanitation Data'!$D$31,0,10*ROW('Sanitation Data'!D137))="","",OFFSET('Sanitation Data'!$D$31,0,10*ROW('Sanitation Data'!D137)))</f>
        <v/>
      </c>
      <c r="CO143" s="294" t="str">
        <f ca="true">+IF(OFFSET('Sanitation Data'!$D$32,0,10*ROW('Sanitation Data'!D137))="","",OFFSET('Sanitation Data'!$D$32,0,10*ROW('Sanitation Data'!D137)))</f>
        <v/>
      </c>
      <c r="CP143" s="294" t="str">
        <f ca="true">+IF(OFFSET('Sanitation Data'!$E$28,0,10*ROW('Sanitation Data'!E137))="","",OFFSET('Sanitation Data'!$E$28,0,10*ROW('Sanitation Data'!E137)))</f>
        <v/>
      </c>
      <c r="CQ143" s="294" t="str">
        <f ca="true">+IF(OFFSET('Sanitation Data'!$E$29,0,10*ROW('Sanitation Data'!E137))="","",OFFSET('Sanitation Data'!$E$29,0,10*ROW('Sanitation Data'!E137)))</f>
        <v/>
      </c>
      <c r="CR143" s="294" t="str">
        <f ca="true">+IF(OFFSET('Sanitation Data'!$E$30,0,10*ROW('Sanitation Data'!E137))="","",OFFSET('Sanitation Data'!$E$30,0,10*ROW('Sanitation Data'!E137)))</f>
        <v/>
      </c>
      <c r="CS143" s="294" t="str">
        <f ca="true">+IF(OFFSET('Sanitation Data'!$E$31,0,10*ROW('Sanitation Data'!E137))="","",OFFSET('Sanitation Data'!$E$31,0,10*ROW('Sanitation Data'!E137)))</f>
        <v/>
      </c>
      <c r="CT143" s="294" t="str">
        <f ca="true">+IF(OFFSET('Sanitation Data'!$E$32,0,10*ROW('Sanitation Data'!E137))="","",OFFSET('Sanitation Data'!$E$32,0,10*ROW('Sanitation Data'!E137)))</f>
        <v/>
      </c>
      <c r="CU143" s="294" t="str">
        <f ca="true">+IF(OFFSET('Sanitation Data'!$F$28,0,10*ROW('Sanitation Data'!F137))="","",OFFSET('Sanitation Data'!$F$28,0,10*ROW('Sanitation Data'!F137)))</f>
        <v/>
      </c>
      <c r="CV143" s="294" t="str">
        <f ca="true">+IF(OFFSET('Sanitation Data'!$F$29,0,10*ROW('Sanitation Data'!F137))="","",OFFSET('Sanitation Data'!$F$29,0,10*ROW('Sanitation Data'!F137)))</f>
        <v/>
      </c>
      <c r="CW143" s="294" t="str">
        <f ca="true">+IF(OFFSET('Sanitation Data'!$F$30,0,10*ROW('Sanitation Data'!F137))="","",OFFSET('Sanitation Data'!$F$30,0,10*ROW('Sanitation Data'!F137)))</f>
        <v/>
      </c>
      <c r="CX143" s="294" t="str">
        <f ca="true">+IF(OFFSET('Sanitation Data'!$F$31,0,10*ROW('Sanitation Data'!F137))="","",OFFSET('Sanitation Data'!$F$31,0,10*ROW('Sanitation Data'!F137)))</f>
        <v/>
      </c>
      <c r="CY143" s="294" t="str">
        <f ca="true">+IF(OFFSET('Sanitation Data'!$F$32,0,10*ROW('Sanitation Data'!F137))="","",OFFSET('Sanitation Data'!$F$32,0,10*ROW('Sanitation Data'!F137)))</f>
        <v/>
      </c>
      <c r="CZ143" s="294" t="str">
        <f ca="true">+IF(OFFSET('Sanitation Data'!$G$28,0,10*ROW('Sanitation Data'!G137))="","",OFFSET('Sanitation Data'!$G$28,0,10*ROW('Sanitation Data'!G137)))</f>
        <v/>
      </c>
      <c r="DA143" s="294" t="str">
        <f ca="true">+IF(OFFSET('Sanitation Data'!$G$29,0,10*ROW('Sanitation Data'!G137))="","",OFFSET('Sanitation Data'!$G$29,0,10*ROW('Sanitation Data'!G137)))</f>
        <v/>
      </c>
      <c r="DB143" s="294" t="str">
        <f ca="true">+IF(OFFSET('Sanitation Data'!$G$30,0,10*ROW('Sanitation Data'!G137))="","",OFFSET('Sanitation Data'!$G$30,0,10*ROW('Sanitation Data'!G137)))</f>
        <v/>
      </c>
      <c r="DC143" s="294" t="str">
        <f ca="true">+IF(OFFSET('Sanitation Data'!$G$31,0,10*ROW('Sanitation Data'!G137))="","",OFFSET('Sanitation Data'!$G$31,0,10*ROW('Sanitation Data'!G137)))</f>
        <v/>
      </c>
      <c r="DD143" s="294" t="str">
        <f ca="true">+IF(OFFSET('Sanitation Data'!$G$32,0,10*ROW('Sanitation Data'!G137))="","",OFFSET('Sanitation Data'!$G$32,0,10*ROW('Sanitation Data'!G137)))</f>
        <v/>
      </c>
      <c r="DE143" s="294" t="str">
        <f ca="true">+IF(OFFSET('Sanitation Data'!$H$28,0,10*ROW('Sanitation Data'!H137))="","",OFFSET('Sanitation Data'!$H$28,0,10*ROW('Sanitation Data'!H137)))</f>
        <v/>
      </c>
      <c r="DF143" s="294" t="str">
        <f ca="true">+IF(OFFSET('Sanitation Data'!$H$29,0,10*ROW('Sanitation Data'!H137))="","",OFFSET('Sanitation Data'!$H$29,0,10*ROW('Sanitation Data'!H137)))</f>
        <v/>
      </c>
      <c r="DG143" s="294" t="str">
        <f ca="true">+IF(OFFSET('Sanitation Data'!$H$30,0,10*ROW('Sanitation Data'!H137))="","",OFFSET('Sanitation Data'!$H$30,0,10*ROW('Sanitation Data'!H137)))</f>
        <v/>
      </c>
      <c r="DH143" s="294" t="str">
        <f ca="true">+IF(OFFSET('Sanitation Data'!$H$31,0,10*ROW('Sanitation Data'!H137))="","",OFFSET('Sanitation Data'!$H$31,0,10*ROW('Sanitation Data'!H137)))</f>
        <v/>
      </c>
      <c r="DI143" s="294" t="str">
        <f ca="true">+IF(OFFSET('Sanitation Data'!$H$32,0,10*ROW('Sanitation Data'!H137))="","",OFFSET('Sanitation Data'!$H$32,0,10*ROW('Sanitation Data'!H137)))</f>
        <v/>
      </c>
      <c r="DJ143" s="294" t="str">
        <f ca="true">+IF(OFFSET('Sanitation Data'!$I$28,0,10*ROW('Sanitation Data'!I137))="","",OFFSET('Sanitation Data'!$I$28,0,10*ROW('Sanitation Data'!I137)))</f>
        <v/>
      </c>
      <c r="DK143" s="294" t="str">
        <f ca="true">+IF(OFFSET('Sanitation Data'!$I$29,0,10*ROW('Sanitation Data'!I137))="","",OFFSET('Sanitation Data'!$I$29,0,10*ROW('Sanitation Data'!I137)))</f>
        <v/>
      </c>
      <c r="DL143" s="294" t="str">
        <f ca="true">+IF(OFFSET('Sanitation Data'!$I$30,0,10*ROW('Sanitation Data'!I137))="","",OFFSET('Sanitation Data'!$I$30,0,10*ROW('Sanitation Data'!I137)))</f>
        <v/>
      </c>
      <c r="DM143" s="294" t="str">
        <f ca="true">+IF(OFFSET('Sanitation Data'!$I$31,0,10*ROW('Sanitation Data'!I137))="","",OFFSET('Sanitation Data'!$I$31,0,10*ROW('Sanitation Data'!I137)))</f>
        <v/>
      </c>
      <c r="DN143" s="294" t="str">
        <f ca="true">+IF(OFFSET('Sanitation Data'!$I$32,0,10*ROW('Sanitation Data'!I137))="","",OFFSET('Sanitation Data'!$I$32,0,10*ROW('Sanitation Data'!I137)))</f>
        <v/>
      </c>
      <c r="DO143" s="294" t="str">
        <f ca="true">+IF(OFFSET('Hygiene Data'!$D$11,0,10*ROW('Hygiene Data'!D137))="","",OFFSET('Hygiene Data'!$D$11,0,10*ROW('Hygiene Data'!D137)))</f>
        <v/>
      </c>
      <c r="DP143" s="294" t="str">
        <f ca="true">+IF(OFFSET('Hygiene Data'!$D$12,0,10*ROW('Hygiene Data'!D137))="","",OFFSET('Hygiene Data'!$D$12,0,10*ROW('Hygiene Data'!D137)))</f>
        <v/>
      </c>
      <c r="DQ143" s="294" t="str">
        <f ca="true">+IF(OFFSET('Hygiene Data'!$D$13,0,10*ROW('Hygiene Data'!D137))="","",OFFSET('Hygiene Data'!$D$13,0,10*ROW('Hygiene Data'!D137)))</f>
        <v/>
      </c>
      <c r="DR143" s="294" t="str">
        <f ca="true">+IF(OFFSET('Hygiene Data'!$E$11,0,10*ROW('Hygiene Data'!E137))="","",OFFSET('Hygiene Data'!$E$11,0,10*ROW('Hygiene Data'!E137)))</f>
        <v/>
      </c>
      <c r="DS143" s="294" t="str">
        <f ca="true">+IF(OFFSET('Hygiene Data'!$E$12,0,10*ROW('Hygiene Data'!E137))="","",OFFSET('Hygiene Data'!$E$12,0,10*ROW('Hygiene Data'!E137)))</f>
        <v/>
      </c>
      <c r="DT143" s="294" t="str">
        <f ca="true">+IF(OFFSET('Hygiene Data'!$E$13,0,10*ROW('Hygiene Data'!E137))="","",OFFSET('Hygiene Data'!$E$13,0,10*ROW('Hygiene Data'!E137)))</f>
        <v/>
      </c>
      <c r="DU143" s="294" t="str">
        <f ca="true">+IF(OFFSET('Hygiene Data'!$F$11,0,10*ROW('Hygiene Data'!F137))="","",OFFSET('Hygiene Data'!$F$11,0,10*ROW('Hygiene Data'!F137)))</f>
        <v/>
      </c>
      <c r="DV143" s="294" t="str">
        <f ca="true">+IF(OFFSET('Hygiene Data'!$F$12,0,10*ROW('Hygiene Data'!F137))="","",OFFSET('Hygiene Data'!$F$12,0,10*ROW('Hygiene Data'!F137)))</f>
        <v/>
      </c>
      <c r="DW143" s="294" t="str">
        <f ca="true">+IF(OFFSET('Hygiene Data'!$F$13,0,10*ROW('Hygiene Data'!F137))="","",OFFSET('Hygiene Data'!$F$13,0,10*ROW('Hygiene Data'!F137)))</f>
        <v/>
      </c>
      <c r="DX143" s="294" t="str">
        <f ca="true">+IF(OFFSET('Hygiene Data'!$G$11,0,10*ROW('Hygiene Data'!G137))="","",OFFSET('Hygiene Data'!$G$11,0,10*ROW('Hygiene Data'!G137)))</f>
        <v/>
      </c>
      <c r="DY143" s="294" t="str">
        <f ca="true">+IF(OFFSET('Hygiene Data'!$G$12,0,10*ROW('Hygiene Data'!G137))="","",OFFSET('Hygiene Data'!$G$12,0,10*ROW('Hygiene Data'!G137)))</f>
        <v/>
      </c>
      <c r="DZ143" s="294" t="str">
        <f ca="true">+IF(OFFSET('Hygiene Data'!$G$13,0,10*ROW('Hygiene Data'!G137))="","",OFFSET('Hygiene Data'!$G$13,0,10*ROW('Hygiene Data'!G137)))</f>
        <v/>
      </c>
      <c r="EA143" s="294" t="str">
        <f ca="true">+IF(OFFSET('Hygiene Data'!$H$11,0,10*ROW('Hygiene Data'!H137))="","",OFFSET('Hygiene Data'!$H$11,0,10*ROW('Hygiene Data'!H137)))</f>
        <v/>
      </c>
      <c r="EB143" s="294" t="str">
        <f ca="true">+IF(OFFSET('Hygiene Data'!$H$12,0,10*ROW('Hygiene Data'!H137))="","",OFFSET('Hygiene Data'!$H$12,0,10*ROW('Hygiene Data'!H137)))</f>
        <v/>
      </c>
      <c r="EC143" s="294" t="str">
        <f ca="true">+IF(OFFSET('Hygiene Data'!$H$13,0,10*ROW('Hygiene Data'!H137))="","",OFFSET('Hygiene Data'!$H$13,0,10*ROW('Hygiene Data'!H137)))</f>
        <v/>
      </c>
      <c r="ED143" s="294" t="str">
        <f ca="true">+IF(OFFSET('Hygiene Data'!$I$11,0,10*ROW('Hygiene Data'!I137))="","",OFFSET('Hygiene Data'!$I$11,0,10*ROW('Hygiene Data'!I137)))</f>
        <v/>
      </c>
      <c r="EE143" s="294" t="str">
        <f ca="true">+IF(OFFSET('Hygiene Data'!$I$12,0,10*ROW('Hygiene Data'!I137))="","",OFFSET('Hygiene Data'!$I$12,0,10*ROW('Hygiene Data'!I137)))</f>
        <v/>
      </c>
      <c r="EF143" s="294"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50" t="str">
        <f t="shared" ca="true" si="2"/>
        <v/>
      </c>
      <c r="D144" s="98"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8"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8"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8"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8"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8"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8"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8"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8"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8"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8"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8"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8"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8"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8"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8"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8"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8"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9"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9"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9"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9"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9"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9"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9"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9"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9"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9"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9"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9"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9"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9"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9"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9"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9"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9"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9"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9"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9"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9"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9"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9"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9"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9"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9"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9"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9"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9"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0"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0"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0"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0"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0"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0"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0"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0"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0"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0"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0"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0"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0"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0"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0"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0"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0"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0"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4"/>
      <c r="BS144" s="294" t="str">
        <f ca="true">+IF(OFFSET('Water Data'!$D$27,0,10*ROW('Water Data'!D138))="","",OFFSET('Water Data'!$D$27,0,10*ROW('Water Data'!D138)))</f>
        <v/>
      </c>
      <c r="BT144" s="294" t="str">
        <f ca="true">+IF(OFFSET('Water Data'!$D$28,0,10*ROW('Water Data'!D138))="","",OFFSET('Water Data'!$D$28,0,10*ROW('Water Data'!D138)))</f>
        <v/>
      </c>
      <c r="BU144" s="294" t="str">
        <f ca="true">+IF(OFFSET('Water Data'!$D$29,0,10*ROW('Water Data'!D138))="","",OFFSET('Water Data'!$D$29,0,10*ROW('Water Data'!D138)))</f>
        <v/>
      </c>
      <c r="BV144" s="294" t="str">
        <f ca="true">+IF(OFFSET('Water Data'!$E$27,0,10*ROW('Water Data'!E138))="","",OFFSET('Water Data'!$E$27,0,10*ROW('Water Data'!E138)))</f>
        <v/>
      </c>
      <c r="BW144" s="294" t="str">
        <f ca="true">+IF(OFFSET('Water Data'!$E$28,0,10*ROW('Water Data'!E138))="","",OFFSET('Water Data'!$E$28,0,10*ROW('Water Data'!E138)))</f>
        <v/>
      </c>
      <c r="BX144" s="294" t="str">
        <f ca="true">+IF(OFFSET('Water Data'!$E$29,0,10*ROW('Water Data'!E138))="","",OFFSET('Water Data'!$E$29,0,10*ROW('Water Data'!E138)))</f>
        <v/>
      </c>
      <c r="BY144" s="294" t="str">
        <f ca="true">+IF(OFFSET('Water Data'!$F$27,0,10*ROW('Water Data'!F138))="","",OFFSET('Water Data'!$F$27,0,10*ROW('Water Data'!F138)))</f>
        <v/>
      </c>
      <c r="BZ144" s="294" t="str">
        <f ca="true">+IF(OFFSET('Water Data'!$F$28,0,10*ROW('Water Data'!F138))="","",OFFSET('Water Data'!$F$28,0,10*ROW('Water Data'!F138)))</f>
        <v/>
      </c>
      <c r="CA144" s="294" t="str">
        <f ca="true">+IF(OFFSET('Water Data'!$F$29,0,10*ROW('Water Data'!F138))="","",OFFSET('Water Data'!$F$29,0,10*ROW('Water Data'!F138)))</f>
        <v/>
      </c>
      <c r="CB144" s="294" t="str">
        <f ca="true">+IF(OFFSET('Water Data'!$G$27,0,10*ROW('Water Data'!G138))="","",OFFSET('Water Data'!$G$27,0,10*ROW('Water Data'!G138)))</f>
        <v/>
      </c>
      <c r="CC144" s="294" t="str">
        <f ca="true">+IF(OFFSET('Water Data'!$G$28,0,10*ROW('Water Data'!G138))="","",OFFSET('Water Data'!$G$28,0,10*ROW('Water Data'!G138)))</f>
        <v/>
      </c>
      <c r="CD144" s="294" t="str">
        <f ca="true">+IF(OFFSET('Water Data'!$G$29,0,10*ROW('Water Data'!G138))="","",OFFSET('Water Data'!$G$29,0,10*ROW('Water Data'!G138)))</f>
        <v/>
      </c>
      <c r="CE144" s="294" t="str">
        <f ca="true">+IF(OFFSET('Water Data'!$H$27,0,10*ROW('Water Data'!H138))="","",OFFSET('Water Data'!$H$27,0,10*ROW('Water Data'!H138)))</f>
        <v/>
      </c>
      <c r="CF144" s="294" t="str">
        <f ca="true">+IF(OFFSET('Water Data'!$H$28,0,10*ROW('Water Data'!H138))="","",OFFSET('Water Data'!$H$28,0,10*ROW('Water Data'!H138)))</f>
        <v/>
      </c>
      <c r="CG144" s="294" t="str">
        <f ca="true">+IF(OFFSET('Water Data'!$H$29,0,10*ROW('Water Data'!H138))="","",OFFSET('Water Data'!$H$29,0,10*ROW('Water Data'!H138)))</f>
        <v/>
      </c>
      <c r="CH144" s="294" t="str">
        <f ca="true">+IF(OFFSET('Water Data'!$I$27,0,10*ROW('Water Data'!I138))="","",OFFSET('Water Data'!$I$27,0,10*ROW('Water Data'!I138)))</f>
        <v/>
      </c>
      <c r="CI144" s="294" t="str">
        <f ca="true">+IF(OFFSET('Water Data'!$I$28,0,10*ROW('Water Data'!I138))="","",OFFSET('Water Data'!$I$28,0,10*ROW('Water Data'!I138)))</f>
        <v/>
      </c>
      <c r="CJ144" s="294" t="str">
        <f ca="true">+IF(OFFSET('Water Data'!$I$29,0,10*ROW('Water Data'!I138))="","",OFFSET('Water Data'!$I$29,0,10*ROW('Water Data'!I138)))</f>
        <v/>
      </c>
      <c r="CK144" s="294" t="str">
        <f ca="true">+IF(OFFSET('Sanitation Data'!$D$28,0,10*ROW('Sanitation Data'!D138))="","",OFFSET('Sanitation Data'!$D$28,0,10*ROW('Sanitation Data'!D138)))</f>
        <v/>
      </c>
      <c r="CL144" s="294" t="str">
        <f ca="true">+IF(OFFSET('Sanitation Data'!$D$29,0,10*ROW('Sanitation Data'!D138))="","",OFFSET('Sanitation Data'!$D$29,0,10*ROW('Sanitation Data'!D138)))</f>
        <v/>
      </c>
      <c r="CM144" s="294" t="str">
        <f ca="true">+IF(OFFSET('Sanitation Data'!$D$30,0,10*ROW('Sanitation Data'!D138))="","",OFFSET('Sanitation Data'!$D$30,0,10*ROW('Sanitation Data'!D138)))</f>
        <v/>
      </c>
      <c r="CN144" s="294" t="str">
        <f ca="true">+IF(OFFSET('Sanitation Data'!$D$31,0,10*ROW('Sanitation Data'!D138))="","",OFFSET('Sanitation Data'!$D$31,0,10*ROW('Sanitation Data'!D138)))</f>
        <v/>
      </c>
      <c r="CO144" s="294" t="str">
        <f ca="true">+IF(OFFSET('Sanitation Data'!$D$32,0,10*ROW('Sanitation Data'!D138))="","",OFFSET('Sanitation Data'!$D$32,0,10*ROW('Sanitation Data'!D138)))</f>
        <v/>
      </c>
      <c r="CP144" s="294" t="str">
        <f ca="true">+IF(OFFSET('Sanitation Data'!$E$28,0,10*ROW('Sanitation Data'!E138))="","",OFFSET('Sanitation Data'!$E$28,0,10*ROW('Sanitation Data'!E138)))</f>
        <v/>
      </c>
      <c r="CQ144" s="294" t="str">
        <f ca="true">+IF(OFFSET('Sanitation Data'!$E$29,0,10*ROW('Sanitation Data'!E138))="","",OFFSET('Sanitation Data'!$E$29,0,10*ROW('Sanitation Data'!E138)))</f>
        <v/>
      </c>
      <c r="CR144" s="294" t="str">
        <f ca="true">+IF(OFFSET('Sanitation Data'!$E$30,0,10*ROW('Sanitation Data'!E138))="","",OFFSET('Sanitation Data'!$E$30,0,10*ROW('Sanitation Data'!E138)))</f>
        <v/>
      </c>
      <c r="CS144" s="294" t="str">
        <f ca="true">+IF(OFFSET('Sanitation Data'!$E$31,0,10*ROW('Sanitation Data'!E138))="","",OFFSET('Sanitation Data'!$E$31,0,10*ROW('Sanitation Data'!E138)))</f>
        <v/>
      </c>
      <c r="CT144" s="294" t="str">
        <f ca="true">+IF(OFFSET('Sanitation Data'!$E$32,0,10*ROW('Sanitation Data'!E138))="","",OFFSET('Sanitation Data'!$E$32,0,10*ROW('Sanitation Data'!E138)))</f>
        <v/>
      </c>
      <c r="CU144" s="294" t="str">
        <f ca="true">+IF(OFFSET('Sanitation Data'!$F$28,0,10*ROW('Sanitation Data'!F138))="","",OFFSET('Sanitation Data'!$F$28,0,10*ROW('Sanitation Data'!F138)))</f>
        <v/>
      </c>
      <c r="CV144" s="294" t="str">
        <f ca="true">+IF(OFFSET('Sanitation Data'!$F$29,0,10*ROW('Sanitation Data'!F138))="","",OFFSET('Sanitation Data'!$F$29,0,10*ROW('Sanitation Data'!F138)))</f>
        <v/>
      </c>
      <c r="CW144" s="294" t="str">
        <f ca="true">+IF(OFFSET('Sanitation Data'!$F$30,0,10*ROW('Sanitation Data'!F138))="","",OFFSET('Sanitation Data'!$F$30,0,10*ROW('Sanitation Data'!F138)))</f>
        <v/>
      </c>
      <c r="CX144" s="294" t="str">
        <f ca="true">+IF(OFFSET('Sanitation Data'!$F$31,0,10*ROW('Sanitation Data'!F138))="","",OFFSET('Sanitation Data'!$F$31,0,10*ROW('Sanitation Data'!F138)))</f>
        <v/>
      </c>
      <c r="CY144" s="294" t="str">
        <f ca="true">+IF(OFFSET('Sanitation Data'!$F$32,0,10*ROW('Sanitation Data'!F138))="","",OFFSET('Sanitation Data'!$F$32,0,10*ROW('Sanitation Data'!F138)))</f>
        <v/>
      </c>
      <c r="CZ144" s="294" t="str">
        <f ca="true">+IF(OFFSET('Sanitation Data'!$G$28,0,10*ROW('Sanitation Data'!G138))="","",OFFSET('Sanitation Data'!$G$28,0,10*ROW('Sanitation Data'!G138)))</f>
        <v/>
      </c>
      <c r="DA144" s="294" t="str">
        <f ca="true">+IF(OFFSET('Sanitation Data'!$G$29,0,10*ROW('Sanitation Data'!G138))="","",OFFSET('Sanitation Data'!$G$29,0,10*ROW('Sanitation Data'!G138)))</f>
        <v/>
      </c>
      <c r="DB144" s="294" t="str">
        <f ca="true">+IF(OFFSET('Sanitation Data'!$G$30,0,10*ROW('Sanitation Data'!G138))="","",OFFSET('Sanitation Data'!$G$30,0,10*ROW('Sanitation Data'!G138)))</f>
        <v/>
      </c>
      <c r="DC144" s="294" t="str">
        <f ca="true">+IF(OFFSET('Sanitation Data'!$G$31,0,10*ROW('Sanitation Data'!G138))="","",OFFSET('Sanitation Data'!$G$31,0,10*ROW('Sanitation Data'!G138)))</f>
        <v/>
      </c>
      <c r="DD144" s="294" t="str">
        <f ca="true">+IF(OFFSET('Sanitation Data'!$G$32,0,10*ROW('Sanitation Data'!G138))="","",OFFSET('Sanitation Data'!$G$32,0,10*ROW('Sanitation Data'!G138)))</f>
        <v/>
      </c>
      <c r="DE144" s="294" t="str">
        <f ca="true">+IF(OFFSET('Sanitation Data'!$H$28,0,10*ROW('Sanitation Data'!H138))="","",OFFSET('Sanitation Data'!$H$28,0,10*ROW('Sanitation Data'!H138)))</f>
        <v/>
      </c>
      <c r="DF144" s="294" t="str">
        <f ca="true">+IF(OFFSET('Sanitation Data'!$H$29,0,10*ROW('Sanitation Data'!H138))="","",OFFSET('Sanitation Data'!$H$29,0,10*ROW('Sanitation Data'!H138)))</f>
        <v/>
      </c>
      <c r="DG144" s="294" t="str">
        <f ca="true">+IF(OFFSET('Sanitation Data'!$H$30,0,10*ROW('Sanitation Data'!H138))="","",OFFSET('Sanitation Data'!$H$30,0,10*ROW('Sanitation Data'!H138)))</f>
        <v/>
      </c>
      <c r="DH144" s="294" t="str">
        <f ca="true">+IF(OFFSET('Sanitation Data'!$H$31,0,10*ROW('Sanitation Data'!H138))="","",OFFSET('Sanitation Data'!$H$31,0,10*ROW('Sanitation Data'!H138)))</f>
        <v/>
      </c>
      <c r="DI144" s="294" t="str">
        <f ca="true">+IF(OFFSET('Sanitation Data'!$H$32,0,10*ROW('Sanitation Data'!H138))="","",OFFSET('Sanitation Data'!$H$32,0,10*ROW('Sanitation Data'!H138)))</f>
        <v/>
      </c>
      <c r="DJ144" s="294" t="str">
        <f ca="true">+IF(OFFSET('Sanitation Data'!$I$28,0,10*ROW('Sanitation Data'!I138))="","",OFFSET('Sanitation Data'!$I$28,0,10*ROW('Sanitation Data'!I138)))</f>
        <v/>
      </c>
      <c r="DK144" s="294" t="str">
        <f ca="true">+IF(OFFSET('Sanitation Data'!$I$29,0,10*ROW('Sanitation Data'!I138))="","",OFFSET('Sanitation Data'!$I$29,0,10*ROW('Sanitation Data'!I138)))</f>
        <v/>
      </c>
      <c r="DL144" s="294" t="str">
        <f ca="true">+IF(OFFSET('Sanitation Data'!$I$30,0,10*ROW('Sanitation Data'!I138))="","",OFFSET('Sanitation Data'!$I$30,0,10*ROW('Sanitation Data'!I138)))</f>
        <v/>
      </c>
      <c r="DM144" s="294" t="str">
        <f ca="true">+IF(OFFSET('Sanitation Data'!$I$31,0,10*ROW('Sanitation Data'!I138))="","",OFFSET('Sanitation Data'!$I$31,0,10*ROW('Sanitation Data'!I138)))</f>
        <v/>
      </c>
      <c r="DN144" s="294" t="str">
        <f ca="true">+IF(OFFSET('Sanitation Data'!$I$32,0,10*ROW('Sanitation Data'!I138))="","",OFFSET('Sanitation Data'!$I$32,0,10*ROW('Sanitation Data'!I138)))</f>
        <v/>
      </c>
      <c r="DO144" s="294" t="str">
        <f ca="true">+IF(OFFSET('Hygiene Data'!$D$11,0,10*ROW('Hygiene Data'!D138))="","",OFFSET('Hygiene Data'!$D$11,0,10*ROW('Hygiene Data'!D138)))</f>
        <v/>
      </c>
      <c r="DP144" s="294" t="str">
        <f ca="true">+IF(OFFSET('Hygiene Data'!$D$12,0,10*ROW('Hygiene Data'!D138))="","",OFFSET('Hygiene Data'!$D$12,0,10*ROW('Hygiene Data'!D138)))</f>
        <v/>
      </c>
      <c r="DQ144" s="294" t="str">
        <f ca="true">+IF(OFFSET('Hygiene Data'!$D$13,0,10*ROW('Hygiene Data'!D138))="","",OFFSET('Hygiene Data'!$D$13,0,10*ROW('Hygiene Data'!D138)))</f>
        <v/>
      </c>
      <c r="DR144" s="294" t="str">
        <f ca="true">+IF(OFFSET('Hygiene Data'!$E$11,0,10*ROW('Hygiene Data'!E138))="","",OFFSET('Hygiene Data'!$E$11,0,10*ROW('Hygiene Data'!E138)))</f>
        <v/>
      </c>
      <c r="DS144" s="294" t="str">
        <f ca="true">+IF(OFFSET('Hygiene Data'!$E$12,0,10*ROW('Hygiene Data'!E138))="","",OFFSET('Hygiene Data'!$E$12,0,10*ROW('Hygiene Data'!E138)))</f>
        <v/>
      </c>
      <c r="DT144" s="294" t="str">
        <f ca="true">+IF(OFFSET('Hygiene Data'!$E$13,0,10*ROW('Hygiene Data'!E138))="","",OFFSET('Hygiene Data'!$E$13,0,10*ROW('Hygiene Data'!E138)))</f>
        <v/>
      </c>
      <c r="DU144" s="294" t="str">
        <f ca="true">+IF(OFFSET('Hygiene Data'!$F$11,0,10*ROW('Hygiene Data'!F138))="","",OFFSET('Hygiene Data'!$F$11,0,10*ROW('Hygiene Data'!F138)))</f>
        <v/>
      </c>
      <c r="DV144" s="294" t="str">
        <f ca="true">+IF(OFFSET('Hygiene Data'!$F$12,0,10*ROW('Hygiene Data'!F138))="","",OFFSET('Hygiene Data'!$F$12,0,10*ROW('Hygiene Data'!F138)))</f>
        <v/>
      </c>
      <c r="DW144" s="294" t="str">
        <f ca="true">+IF(OFFSET('Hygiene Data'!$F$13,0,10*ROW('Hygiene Data'!F138))="","",OFFSET('Hygiene Data'!$F$13,0,10*ROW('Hygiene Data'!F138)))</f>
        <v/>
      </c>
      <c r="DX144" s="294" t="str">
        <f ca="true">+IF(OFFSET('Hygiene Data'!$G$11,0,10*ROW('Hygiene Data'!G138))="","",OFFSET('Hygiene Data'!$G$11,0,10*ROW('Hygiene Data'!G138)))</f>
        <v/>
      </c>
      <c r="DY144" s="294" t="str">
        <f ca="true">+IF(OFFSET('Hygiene Data'!$G$12,0,10*ROW('Hygiene Data'!G138))="","",OFFSET('Hygiene Data'!$G$12,0,10*ROW('Hygiene Data'!G138)))</f>
        <v/>
      </c>
      <c r="DZ144" s="294" t="str">
        <f ca="true">+IF(OFFSET('Hygiene Data'!$G$13,0,10*ROW('Hygiene Data'!G138))="","",OFFSET('Hygiene Data'!$G$13,0,10*ROW('Hygiene Data'!G138)))</f>
        <v/>
      </c>
      <c r="EA144" s="294" t="str">
        <f ca="true">+IF(OFFSET('Hygiene Data'!$H$11,0,10*ROW('Hygiene Data'!H138))="","",OFFSET('Hygiene Data'!$H$11,0,10*ROW('Hygiene Data'!H138)))</f>
        <v/>
      </c>
      <c r="EB144" s="294" t="str">
        <f ca="true">+IF(OFFSET('Hygiene Data'!$H$12,0,10*ROW('Hygiene Data'!H138))="","",OFFSET('Hygiene Data'!$H$12,0,10*ROW('Hygiene Data'!H138)))</f>
        <v/>
      </c>
      <c r="EC144" s="294" t="str">
        <f ca="true">+IF(OFFSET('Hygiene Data'!$H$13,0,10*ROW('Hygiene Data'!H138))="","",OFFSET('Hygiene Data'!$H$13,0,10*ROW('Hygiene Data'!H138)))</f>
        <v/>
      </c>
      <c r="ED144" s="294" t="str">
        <f ca="true">+IF(OFFSET('Hygiene Data'!$I$11,0,10*ROW('Hygiene Data'!I138))="","",OFFSET('Hygiene Data'!$I$11,0,10*ROW('Hygiene Data'!I138)))</f>
        <v/>
      </c>
      <c r="EE144" s="294" t="str">
        <f ca="true">+IF(OFFSET('Hygiene Data'!$I$12,0,10*ROW('Hygiene Data'!I138))="","",OFFSET('Hygiene Data'!$I$12,0,10*ROW('Hygiene Data'!I138)))</f>
        <v/>
      </c>
      <c r="EF144" s="294"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50" t="str">
        <f t="shared" ca="true" si="2"/>
        <v/>
      </c>
      <c r="D145" s="98"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8"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8"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8"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8"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8"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8"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8"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8"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8"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8"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8"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8"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8"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8"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8"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8"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8"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9"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9"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9"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9"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9"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9"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9"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9"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9"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9"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9"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9"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9"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9"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9"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9"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9"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9"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9"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9"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9"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9"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9"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9"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9"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9"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9"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9"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9"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9"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0"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0"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0"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0"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0"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0"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0"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0"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0"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0"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0"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0"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0"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0"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0"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0"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0"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0"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4"/>
      <c r="BS145" s="294" t="str">
        <f ca="true">+IF(OFFSET('Water Data'!$D$27,0,10*ROW('Water Data'!D139))="","",OFFSET('Water Data'!$D$27,0,10*ROW('Water Data'!D139)))</f>
        <v/>
      </c>
      <c r="BT145" s="294" t="str">
        <f ca="true">+IF(OFFSET('Water Data'!$D$28,0,10*ROW('Water Data'!D139))="","",OFFSET('Water Data'!$D$28,0,10*ROW('Water Data'!D139)))</f>
        <v/>
      </c>
      <c r="BU145" s="294" t="str">
        <f ca="true">+IF(OFFSET('Water Data'!$D$29,0,10*ROW('Water Data'!D139))="","",OFFSET('Water Data'!$D$29,0,10*ROW('Water Data'!D139)))</f>
        <v/>
      </c>
      <c r="BV145" s="294" t="str">
        <f ca="true">+IF(OFFSET('Water Data'!$E$27,0,10*ROW('Water Data'!E139))="","",OFFSET('Water Data'!$E$27,0,10*ROW('Water Data'!E139)))</f>
        <v/>
      </c>
      <c r="BW145" s="294" t="str">
        <f ca="true">+IF(OFFSET('Water Data'!$E$28,0,10*ROW('Water Data'!E139))="","",OFFSET('Water Data'!$E$28,0,10*ROW('Water Data'!E139)))</f>
        <v/>
      </c>
      <c r="BX145" s="294" t="str">
        <f ca="true">+IF(OFFSET('Water Data'!$E$29,0,10*ROW('Water Data'!E139))="","",OFFSET('Water Data'!$E$29,0,10*ROW('Water Data'!E139)))</f>
        <v/>
      </c>
      <c r="BY145" s="294" t="str">
        <f ca="true">+IF(OFFSET('Water Data'!$F$27,0,10*ROW('Water Data'!F139))="","",OFFSET('Water Data'!$F$27,0,10*ROW('Water Data'!F139)))</f>
        <v/>
      </c>
      <c r="BZ145" s="294" t="str">
        <f ca="true">+IF(OFFSET('Water Data'!$F$28,0,10*ROW('Water Data'!F139))="","",OFFSET('Water Data'!$F$28,0,10*ROW('Water Data'!F139)))</f>
        <v/>
      </c>
      <c r="CA145" s="294" t="str">
        <f ca="true">+IF(OFFSET('Water Data'!$F$29,0,10*ROW('Water Data'!F139))="","",OFFSET('Water Data'!$F$29,0,10*ROW('Water Data'!F139)))</f>
        <v/>
      </c>
      <c r="CB145" s="294" t="str">
        <f ca="true">+IF(OFFSET('Water Data'!$G$27,0,10*ROW('Water Data'!G139))="","",OFFSET('Water Data'!$G$27,0,10*ROW('Water Data'!G139)))</f>
        <v/>
      </c>
      <c r="CC145" s="294" t="str">
        <f ca="true">+IF(OFFSET('Water Data'!$G$28,0,10*ROW('Water Data'!G139))="","",OFFSET('Water Data'!$G$28,0,10*ROW('Water Data'!G139)))</f>
        <v/>
      </c>
      <c r="CD145" s="294" t="str">
        <f ca="true">+IF(OFFSET('Water Data'!$G$29,0,10*ROW('Water Data'!G139))="","",OFFSET('Water Data'!$G$29,0,10*ROW('Water Data'!G139)))</f>
        <v/>
      </c>
      <c r="CE145" s="294" t="str">
        <f ca="true">+IF(OFFSET('Water Data'!$H$27,0,10*ROW('Water Data'!H139))="","",OFFSET('Water Data'!$H$27,0,10*ROW('Water Data'!H139)))</f>
        <v/>
      </c>
      <c r="CF145" s="294" t="str">
        <f ca="true">+IF(OFFSET('Water Data'!$H$28,0,10*ROW('Water Data'!H139))="","",OFFSET('Water Data'!$H$28,0,10*ROW('Water Data'!H139)))</f>
        <v/>
      </c>
      <c r="CG145" s="294" t="str">
        <f ca="true">+IF(OFFSET('Water Data'!$H$29,0,10*ROW('Water Data'!H139))="","",OFFSET('Water Data'!$H$29,0,10*ROW('Water Data'!H139)))</f>
        <v/>
      </c>
      <c r="CH145" s="294" t="str">
        <f ca="true">+IF(OFFSET('Water Data'!$I$27,0,10*ROW('Water Data'!I139))="","",OFFSET('Water Data'!$I$27,0,10*ROW('Water Data'!I139)))</f>
        <v/>
      </c>
      <c r="CI145" s="294" t="str">
        <f ca="true">+IF(OFFSET('Water Data'!$I$28,0,10*ROW('Water Data'!I139))="","",OFFSET('Water Data'!$I$28,0,10*ROW('Water Data'!I139)))</f>
        <v/>
      </c>
      <c r="CJ145" s="294" t="str">
        <f ca="true">+IF(OFFSET('Water Data'!$I$29,0,10*ROW('Water Data'!I139))="","",OFFSET('Water Data'!$I$29,0,10*ROW('Water Data'!I139)))</f>
        <v/>
      </c>
      <c r="CK145" s="294" t="str">
        <f ca="true">+IF(OFFSET('Sanitation Data'!$D$28,0,10*ROW('Sanitation Data'!D139))="","",OFFSET('Sanitation Data'!$D$28,0,10*ROW('Sanitation Data'!D139)))</f>
        <v/>
      </c>
      <c r="CL145" s="294" t="str">
        <f ca="true">+IF(OFFSET('Sanitation Data'!$D$29,0,10*ROW('Sanitation Data'!D139))="","",OFFSET('Sanitation Data'!$D$29,0,10*ROW('Sanitation Data'!D139)))</f>
        <v/>
      </c>
      <c r="CM145" s="294" t="str">
        <f ca="true">+IF(OFFSET('Sanitation Data'!$D$30,0,10*ROW('Sanitation Data'!D139))="","",OFFSET('Sanitation Data'!$D$30,0,10*ROW('Sanitation Data'!D139)))</f>
        <v/>
      </c>
      <c r="CN145" s="294" t="str">
        <f ca="true">+IF(OFFSET('Sanitation Data'!$D$31,0,10*ROW('Sanitation Data'!D139))="","",OFFSET('Sanitation Data'!$D$31,0,10*ROW('Sanitation Data'!D139)))</f>
        <v/>
      </c>
      <c r="CO145" s="294" t="str">
        <f ca="true">+IF(OFFSET('Sanitation Data'!$D$32,0,10*ROW('Sanitation Data'!D139))="","",OFFSET('Sanitation Data'!$D$32,0,10*ROW('Sanitation Data'!D139)))</f>
        <v/>
      </c>
      <c r="CP145" s="294" t="str">
        <f ca="true">+IF(OFFSET('Sanitation Data'!$E$28,0,10*ROW('Sanitation Data'!E139))="","",OFFSET('Sanitation Data'!$E$28,0,10*ROW('Sanitation Data'!E139)))</f>
        <v/>
      </c>
      <c r="CQ145" s="294" t="str">
        <f ca="true">+IF(OFFSET('Sanitation Data'!$E$29,0,10*ROW('Sanitation Data'!E139))="","",OFFSET('Sanitation Data'!$E$29,0,10*ROW('Sanitation Data'!E139)))</f>
        <v/>
      </c>
      <c r="CR145" s="294" t="str">
        <f ca="true">+IF(OFFSET('Sanitation Data'!$E$30,0,10*ROW('Sanitation Data'!E139))="","",OFFSET('Sanitation Data'!$E$30,0,10*ROW('Sanitation Data'!E139)))</f>
        <v/>
      </c>
      <c r="CS145" s="294" t="str">
        <f ca="true">+IF(OFFSET('Sanitation Data'!$E$31,0,10*ROW('Sanitation Data'!E139))="","",OFFSET('Sanitation Data'!$E$31,0,10*ROW('Sanitation Data'!E139)))</f>
        <v/>
      </c>
      <c r="CT145" s="294" t="str">
        <f ca="true">+IF(OFFSET('Sanitation Data'!$E$32,0,10*ROW('Sanitation Data'!E139))="","",OFFSET('Sanitation Data'!$E$32,0,10*ROW('Sanitation Data'!E139)))</f>
        <v/>
      </c>
      <c r="CU145" s="294" t="str">
        <f ca="true">+IF(OFFSET('Sanitation Data'!$F$28,0,10*ROW('Sanitation Data'!F139))="","",OFFSET('Sanitation Data'!$F$28,0,10*ROW('Sanitation Data'!F139)))</f>
        <v/>
      </c>
      <c r="CV145" s="294" t="str">
        <f ca="true">+IF(OFFSET('Sanitation Data'!$F$29,0,10*ROW('Sanitation Data'!F139))="","",OFFSET('Sanitation Data'!$F$29,0,10*ROW('Sanitation Data'!F139)))</f>
        <v/>
      </c>
      <c r="CW145" s="294" t="str">
        <f ca="true">+IF(OFFSET('Sanitation Data'!$F$30,0,10*ROW('Sanitation Data'!F139))="","",OFFSET('Sanitation Data'!$F$30,0,10*ROW('Sanitation Data'!F139)))</f>
        <v/>
      </c>
      <c r="CX145" s="294" t="str">
        <f ca="true">+IF(OFFSET('Sanitation Data'!$F$31,0,10*ROW('Sanitation Data'!F139))="","",OFFSET('Sanitation Data'!$F$31,0,10*ROW('Sanitation Data'!F139)))</f>
        <v/>
      </c>
      <c r="CY145" s="294" t="str">
        <f ca="true">+IF(OFFSET('Sanitation Data'!$F$32,0,10*ROW('Sanitation Data'!F139))="","",OFFSET('Sanitation Data'!$F$32,0,10*ROW('Sanitation Data'!F139)))</f>
        <v/>
      </c>
      <c r="CZ145" s="294" t="str">
        <f ca="true">+IF(OFFSET('Sanitation Data'!$G$28,0,10*ROW('Sanitation Data'!G139))="","",OFFSET('Sanitation Data'!$G$28,0,10*ROW('Sanitation Data'!G139)))</f>
        <v/>
      </c>
      <c r="DA145" s="294" t="str">
        <f ca="true">+IF(OFFSET('Sanitation Data'!$G$29,0,10*ROW('Sanitation Data'!G139))="","",OFFSET('Sanitation Data'!$G$29,0,10*ROW('Sanitation Data'!G139)))</f>
        <v/>
      </c>
      <c r="DB145" s="294" t="str">
        <f ca="true">+IF(OFFSET('Sanitation Data'!$G$30,0,10*ROW('Sanitation Data'!G139))="","",OFFSET('Sanitation Data'!$G$30,0,10*ROW('Sanitation Data'!G139)))</f>
        <v/>
      </c>
      <c r="DC145" s="294" t="str">
        <f ca="true">+IF(OFFSET('Sanitation Data'!$G$31,0,10*ROW('Sanitation Data'!G139))="","",OFFSET('Sanitation Data'!$G$31,0,10*ROW('Sanitation Data'!G139)))</f>
        <v/>
      </c>
      <c r="DD145" s="294" t="str">
        <f ca="true">+IF(OFFSET('Sanitation Data'!$G$32,0,10*ROW('Sanitation Data'!G139))="","",OFFSET('Sanitation Data'!$G$32,0,10*ROW('Sanitation Data'!G139)))</f>
        <v/>
      </c>
      <c r="DE145" s="294" t="str">
        <f ca="true">+IF(OFFSET('Sanitation Data'!$H$28,0,10*ROW('Sanitation Data'!H139))="","",OFFSET('Sanitation Data'!$H$28,0,10*ROW('Sanitation Data'!H139)))</f>
        <v/>
      </c>
      <c r="DF145" s="294" t="str">
        <f ca="true">+IF(OFFSET('Sanitation Data'!$H$29,0,10*ROW('Sanitation Data'!H139))="","",OFFSET('Sanitation Data'!$H$29,0,10*ROW('Sanitation Data'!H139)))</f>
        <v/>
      </c>
      <c r="DG145" s="294" t="str">
        <f ca="true">+IF(OFFSET('Sanitation Data'!$H$30,0,10*ROW('Sanitation Data'!H139))="","",OFFSET('Sanitation Data'!$H$30,0,10*ROW('Sanitation Data'!H139)))</f>
        <v/>
      </c>
      <c r="DH145" s="294" t="str">
        <f ca="true">+IF(OFFSET('Sanitation Data'!$H$31,0,10*ROW('Sanitation Data'!H139))="","",OFFSET('Sanitation Data'!$H$31,0,10*ROW('Sanitation Data'!H139)))</f>
        <v/>
      </c>
      <c r="DI145" s="294" t="str">
        <f ca="true">+IF(OFFSET('Sanitation Data'!$H$32,0,10*ROW('Sanitation Data'!H139))="","",OFFSET('Sanitation Data'!$H$32,0,10*ROW('Sanitation Data'!H139)))</f>
        <v/>
      </c>
      <c r="DJ145" s="294" t="str">
        <f ca="true">+IF(OFFSET('Sanitation Data'!$I$28,0,10*ROW('Sanitation Data'!I139))="","",OFFSET('Sanitation Data'!$I$28,0,10*ROW('Sanitation Data'!I139)))</f>
        <v/>
      </c>
      <c r="DK145" s="294" t="str">
        <f ca="true">+IF(OFFSET('Sanitation Data'!$I$29,0,10*ROW('Sanitation Data'!I139))="","",OFFSET('Sanitation Data'!$I$29,0,10*ROW('Sanitation Data'!I139)))</f>
        <v/>
      </c>
      <c r="DL145" s="294" t="str">
        <f ca="true">+IF(OFFSET('Sanitation Data'!$I$30,0,10*ROW('Sanitation Data'!I139))="","",OFFSET('Sanitation Data'!$I$30,0,10*ROW('Sanitation Data'!I139)))</f>
        <v/>
      </c>
      <c r="DM145" s="294" t="str">
        <f ca="true">+IF(OFFSET('Sanitation Data'!$I$31,0,10*ROW('Sanitation Data'!I139))="","",OFFSET('Sanitation Data'!$I$31,0,10*ROW('Sanitation Data'!I139)))</f>
        <v/>
      </c>
      <c r="DN145" s="294" t="str">
        <f ca="true">+IF(OFFSET('Sanitation Data'!$I$32,0,10*ROW('Sanitation Data'!I139))="","",OFFSET('Sanitation Data'!$I$32,0,10*ROW('Sanitation Data'!I139)))</f>
        <v/>
      </c>
      <c r="DO145" s="294" t="str">
        <f ca="true">+IF(OFFSET('Hygiene Data'!$D$11,0,10*ROW('Hygiene Data'!D139))="","",OFFSET('Hygiene Data'!$D$11,0,10*ROW('Hygiene Data'!D139)))</f>
        <v/>
      </c>
      <c r="DP145" s="294" t="str">
        <f ca="true">+IF(OFFSET('Hygiene Data'!$D$12,0,10*ROW('Hygiene Data'!D139))="","",OFFSET('Hygiene Data'!$D$12,0,10*ROW('Hygiene Data'!D139)))</f>
        <v/>
      </c>
      <c r="DQ145" s="294" t="str">
        <f ca="true">+IF(OFFSET('Hygiene Data'!$D$13,0,10*ROW('Hygiene Data'!D139))="","",OFFSET('Hygiene Data'!$D$13,0,10*ROW('Hygiene Data'!D139)))</f>
        <v/>
      </c>
      <c r="DR145" s="294" t="str">
        <f ca="true">+IF(OFFSET('Hygiene Data'!$E$11,0,10*ROW('Hygiene Data'!E139))="","",OFFSET('Hygiene Data'!$E$11,0,10*ROW('Hygiene Data'!E139)))</f>
        <v/>
      </c>
      <c r="DS145" s="294" t="str">
        <f ca="true">+IF(OFFSET('Hygiene Data'!$E$12,0,10*ROW('Hygiene Data'!E139))="","",OFFSET('Hygiene Data'!$E$12,0,10*ROW('Hygiene Data'!E139)))</f>
        <v/>
      </c>
      <c r="DT145" s="294" t="str">
        <f ca="true">+IF(OFFSET('Hygiene Data'!$E$13,0,10*ROW('Hygiene Data'!E139))="","",OFFSET('Hygiene Data'!$E$13,0,10*ROW('Hygiene Data'!E139)))</f>
        <v/>
      </c>
      <c r="DU145" s="294" t="str">
        <f ca="true">+IF(OFFSET('Hygiene Data'!$F$11,0,10*ROW('Hygiene Data'!F139))="","",OFFSET('Hygiene Data'!$F$11,0,10*ROW('Hygiene Data'!F139)))</f>
        <v/>
      </c>
      <c r="DV145" s="294" t="str">
        <f ca="true">+IF(OFFSET('Hygiene Data'!$F$12,0,10*ROW('Hygiene Data'!F139))="","",OFFSET('Hygiene Data'!$F$12,0,10*ROW('Hygiene Data'!F139)))</f>
        <v/>
      </c>
      <c r="DW145" s="294" t="str">
        <f ca="true">+IF(OFFSET('Hygiene Data'!$F$13,0,10*ROW('Hygiene Data'!F139))="","",OFFSET('Hygiene Data'!$F$13,0,10*ROW('Hygiene Data'!F139)))</f>
        <v/>
      </c>
      <c r="DX145" s="294" t="str">
        <f ca="true">+IF(OFFSET('Hygiene Data'!$G$11,0,10*ROW('Hygiene Data'!G139))="","",OFFSET('Hygiene Data'!$G$11,0,10*ROW('Hygiene Data'!G139)))</f>
        <v/>
      </c>
      <c r="DY145" s="294" t="str">
        <f ca="true">+IF(OFFSET('Hygiene Data'!$G$12,0,10*ROW('Hygiene Data'!G139))="","",OFFSET('Hygiene Data'!$G$12,0,10*ROW('Hygiene Data'!G139)))</f>
        <v/>
      </c>
      <c r="DZ145" s="294" t="str">
        <f ca="true">+IF(OFFSET('Hygiene Data'!$G$13,0,10*ROW('Hygiene Data'!G139))="","",OFFSET('Hygiene Data'!$G$13,0,10*ROW('Hygiene Data'!G139)))</f>
        <v/>
      </c>
      <c r="EA145" s="294" t="str">
        <f ca="true">+IF(OFFSET('Hygiene Data'!$H$11,0,10*ROW('Hygiene Data'!H139))="","",OFFSET('Hygiene Data'!$H$11,0,10*ROW('Hygiene Data'!H139)))</f>
        <v/>
      </c>
      <c r="EB145" s="294" t="str">
        <f ca="true">+IF(OFFSET('Hygiene Data'!$H$12,0,10*ROW('Hygiene Data'!H139))="","",OFFSET('Hygiene Data'!$H$12,0,10*ROW('Hygiene Data'!H139)))</f>
        <v/>
      </c>
      <c r="EC145" s="294" t="str">
        <f ca="true">+IF(OFFSET('Hygiene Data'!$H$13,0,10*ROW('Hygiene Data'!H139))="","",OFFSET('Hygiene Data'!$H$13,0,10*ROW('Hygiene Data'!H139)))</f>
        <v/>
      </c>
      <c r="ED145" s="294" t="str">
        <f ca="true">+IF(OFFSET('Hygiene Data'!$I$11,0,10*ROW('Hygiene Data'!I139))="","",OFFSET('Hygiene Data'!$I$11,0,10*ROW('Hygiene Data'!I139)))</f>
        <v/>
      </c>
      <c r="EE145" s="294" t="str">
        <f ca="true">+IF(OFFSET('Hygiene Data'!$I$12,0,10*ROW('Hygiene Data'!I139))="","",OFFSET('Hygiene Data'!$I$12,0,10*ROW('Hygiene Data'!I139)))</f>
        <v/>
      </c>
      <c r="EF145" s="294"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50" t="str">
        <f t="shared" ca="true" si="2"/>
        <v/>
      </c>
      <c r="D146" s="98"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8"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8"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8"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8"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8"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8"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8"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8"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8"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8"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8"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8"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8"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8"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8"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8"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8"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9"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9"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9"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9"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9"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9"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9"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9"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9"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9"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9"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9"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9"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9"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9"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9"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9"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9"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9"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9"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9"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9"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9"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9"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9"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9"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9"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9"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9"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9"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0"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0"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0"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0"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0"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0"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0"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0"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0"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0"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0"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0"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0"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0"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0"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0"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0"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0"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4"/>
      <c r="BS146" s="294" t="str">
        <f ca="true">+IF(OFFSET('Water Data'!$D$27,0,10*ROW('Water Data'!D140))="","",OFFSET('Water Data'!$D$27,0,10*ROW('Water Data'!D140)))</f>
        <v/>
      </c>
      <c r="BT146" s="294" t="str">
        <f ca="true">+IF(OFFSET('Water Data'!$D$28,0,10*ROW('Water Data'!D140))="","",OFFSET('Water Data'!$D$28,0,10*ROW('Water Data'!D140)))</f>
        <v/>
      </c>
      <c r="BU146" s="294" t="str">
        <f ca="true">+IF(OFFSET('Water Data'!$D$29,0,10*ROW('Water Data'!D140))="","",OFFSET('Water Data'!$D$29,0,10*ROW('Water Data'!D140)))</f>
        <v/>
      </c>
      <c r="BV146" s="294" t="str">
        <f ca="true">+IF(OFFSET('Water Data'!$E$27,0,10*ROW('Water Data'!E140))="","",OFFSET('Water Data'!$E$27,0,10*ROW('Water Data'!E140)))</f>
        <v/>
      </c>
      <c r="BW146" s="294" t="str">
        <f ca="true">+IF(OFFSET('Water Data'!$E$28,0,10*ROW('Water Data'!E140))="","",OFFSET('Water Data'!$E$28,0,10*ROW('Water Data'!E140)))</f>
        <v/>
      </c>
      <c r="BX146" s="294" t="str">
        <f ca="true">+IF(OFFSET('Water Data'!$E$29,0,10*ROW('Water Data'!E140))="","",OFFSET('Water Data'!$E$29,0,10*ROW('Water Data'!E140)))</f>
        <v/>
      </c>
      <c r="BY146" s="294" t="str">
        <f ca="true">+IF(OFFSET('Water Data'!$F$27,0,10*ROW('Water Data'!F140))="","",OFFSET('Water Data'!$F$27,0,10*ROW('Water Data'!F140)))</f>
        <v/>
      </c>
      <c r="BZ146" s="294" t="str">
        <f ca="true">+IF(OFFSET('Water Data'!$F$28,0,10*ROW('Water Data'!F140))="","",OFFSET('Water Data'!$F$28,0,10*ROW('Water Data'!F140)))</f>
        <v/>
      </c>
      <c r="CA146" s="294" t="str">
        <f ca="true">+IF(OFFSET('Water Data'!$F$29,0,10*ROW('Water Data'!F140))="","",OFFSET('Water Data'!$F$29,0,10*ROW('Water Data'!F140)))</f>
        <v/>
      </c>
      <c r="CB146" s="294" t="str">
        <f ca="true">+IF(OFFSET('Water Data'!$G$27,0,10*ROW('Water Data'!G140))="","",OFFSET('Water Data'!$G$27,0,10*ROW('Water Data'!G140)))</f>
        <v/>
      </c>
      <c r="CC146" s="294" t="str">
        <f ca="true">+IF(OFFSET('Water Data'!$G$28,0,10*ROW('Water Data'!G140))="","",OFFSET('Water Data'!$G$28,0,10*ROW('Water Data'!G140)))</f>
        <v/>
      </c>
      <c r="CD146" s="294" t="str">
        <f ca="true">+IF(OFFSET('Water Data'!$G$29,0,10*ROW('Water Data'!G140))="","",OFFSET('Water Data'!$G$29,0,10*ROW('Water Data'!G140)))</f>
        <v/>
      </c>
      <c r="CE146" s="294" t="str">
        <f ca="true">+IF(OFFSET('Water Data'!$H$27,0,10*ROW('Water Data'!H140))="","",OFFSET('Water Data'!$H$27,0,10*ROW('Water Data'!H140)))</f>
        <v/>
      </c>
      <c r="CF146" s="294" t="str">
        <f ca="true">+IF(OFFSET('Water Data'!$H$28,0,10*ROW('Water Data'!H140))="","",OFFSET('Water Data'!$H$28,0,10*ROW('Water Data'!H140)))</f>
        <v/>
      </c>
      <c r="CG146" s="294" t="str">
        <f ca="true">+IF(OFFSET('Water Data'!$H$29,0,10*ROW('Water Data'!H140))="","",OFFSET('Water Data'!$H$29,0,10*ROW('Water Data'!H140)))</f>
        <v/>
      </c>
      <c r="CH146" s="294" t="str">
        <f ca="true">+IF(OFFSET('Water Data'!$I$27,0,10*ROW('Water Data'!I140))="","",OFFSET('Water Data'!$I$27,0,10*ROW('Water Data'!I140)))</f>
        <v/>
      </c>
      <c r="CI146" s="294" t="str">
        <f ca="true">+IF(OFFSET('Water Data'!$I$28,0,10*ROW('Water Data'!I140))="","",OFFSET('Water Data'!$I$28,0,10*ROW('Water Data'!I140)))</f>
        <v/>
      </c>
      <c r="CJ146" s="294" t="str">
        <f ca="true">+IF(OFFSET('Water Data'!$I$29,0,10*ROW('Water Data'!I140))="","",OFFSET('Water Data'!$I$29,0,10*ROW('Water Data'!I140)))</f>
        <v/>
      </c>
      <c r="CK146" s="294" t="str">
        <f ca="true">+IF(OFFSET('Sanitation Data'!$D$28,0,10*ROW('Sanitation Data'!D140))="","",OFFSET('Sanitation Data'!$D$28,0,10*ROW('Sanitation Data'!D140)))</f>
        <v/>
      </c>
      <c r="CL146" s="294" t="str">
        <f ca="true">+IF(OFFSET('Sanitation Data'!$D$29,0,10*ROW('Sanitation Data'!D140))="","",OFFSET('Sanitation Data'!$D$29,0,10*ROW('Sanitation Data'!D140)))</f>
        <v/>
      </c>
      <c r="CM146" s="294" t="str">
        <f ca="true">+IF(OFFSET('Sanitation Data'!$D$30,0,10*ROW('Sanitation Data'!D140))="","",OFFSET('Sanitation Data'!$D$30,0,10*ROW('Sanitation Data'!D140)))</f>
        <v/>
      </c>
      <c r="CN146" s="294" t="str">
        <f ca="true">+IF(OFFSET('Sanitation Data'!$D$31,0,10*ROW('Sanitation Data'!D140))="","",OFFSET('Sanitation Data'!$D$31,0,10*ROW('Sanitation Data'!D140)))</f>
        <v/>
      </c>
      <c r="CO146" s="294" t="str">
        <f ca="true">+IF(OFFSET('Sanitation Data'!$D$32,0,10*ROW('Sanitation Data'!D140))="","",OFFSET('Sanitation Data'!$D$32,0,10*ROW('Sanitation Data'!D140)))</f>
        <v/>
      </c>
      <c r="CP146" s="294" t="str">
        <f ca="true">+IF(OFFSET('Sanitation Data'!$E$28,0,10*ROW('Sanitation Data'!E140))="","",OFFSET('Sanitation Data'!$E$28,0,10*ROW('Sanitation Data'!E140)))</f>
        <v/>
      </c>
      <c r="CQ146" s="294" t="str">
        <f ca="true">+IF(OFFSET('Sanitation Data'!$E$29,0,10*ROW('Sanitation Data'!E140))="","",OFFSET('Sanitation Data'!$E$29,0,10*ROW('Sanitation Data'!E140)))</f>
        <v/>
      </c>
      <c r="CR146" s="294" t="str">
        <f ca="true">+IF(OFFSET('Sanitation Data'!$E$30,0,10*ROW('Sanitation Data'!E140))="","",OFFSET('Sanitation Data'!$E$30,0,10*ROW('Sanitation Data'!E140)))</f>
        <v/>
      </c>
      <c r="CS146" s="294" t="str">
        <f ca="true">+IF(OFFSET('Sanitation Data'!$E$31,0,10*ROW('Sanitation Data'!E140))="","",OFFSET('Sanitation Data'!$E$31,0,10*ROW('Sanitation Data'!E140)))</f>
        <v/>
      </c>
      <c r="CT146" s="294" t="str">
        <f ca="true">+IF(OFFSET('Sanitation Data'!$E$32,0,10*ROW('Sanitation Data'!E140))="","",OFFSET('Sanitation Data'!$E$32,0,10*ROW('Sanitation Data'!E140)))</f>
        <v/>
      </c>
      <c r="CU146" s="294" t="str">
        <f ca="true">+IF(OFFSET('Sanitation Data'!$F$28,0,10*ROW('Sanitation Data'!F140))="","",OFFSET('Sanitation Data'!$F$28,0,10*ROW('Sanitation Data'!F140)))</f>
        <v/>
      </c>
      <c r="CV146" s="294" t="str">
        <f ca="true">+IF(OFFSET('Sanitation Data'!$F$29,0,10*ROW('Sanitation Data'!F140))="","",OFFSET('Sanitation Data'!$F$29,0,10*ROW('Sanitation Data'!F140)))</f>
        <v/>
      </c>
      <c r="CW146" s="294" t="str">
        <f ca="true">+IF(OFFSET('Sanitation Data'!$F$30,0,10*ROW('Sanitation Data'!F140))="","",OFFSET('Sanitation Data'!$F$30,0,10*ROW('Sanitation Data'!F140)))</f>
        <v/>
      </c>
      <c r="CX146" s="294" t="str">
        <f ca="true">+IF(OFFSET('Sanitation Data'!$F$31,0,10*ROW('Sanitation Data'!F140))="","",OFFSET('Sanitation Data'!$F$31,0,10*ROW('Sanitation Data'!F140)))</f>
        <v/>
      </c>
      <c r="CY146" s="294" t="str">
        <f ca="true">+IF(OFFSET('Sanitation Data'!$F$32,0,10*ROW('Sanitation Data'!F140))="","",OFFSET('Sanitation Data'!$F$32,0,10*ROW('Sanitation Data'!F140)))</f>
        <v/>
      </c>
      <c r="CZ146" s="294" t="str">
        <f ca="true">+IF(OFFSET('Sanitation Data'!$G$28,0,10*ROW('Sanitation Data'!G140))="","",OFFSET('Sanitation Data'!$G$28,0,10*ROW('Sanitation Data'!G140)))</f>
        <v/>
      </c>
      <c r="DA146" s="294" t="str">
        <f ca="true">+IF(OFFSET('Sanitation Data'!$G$29,0,10*ROW('Sanitation Data'!G140))="","",OFFSET('Sanitation Data'!$G$29,0,10*ROW('Sanitation Data'!G140)))</f>
        <v/>
      </c>
      <c r="DB146" s="294" t="str">
        <f ca="true">+IF(OFFSET('Sanitation Data'!$G$30,0,10*ROW('Sanitation Data'!G140))="","",OFFSET('Sanitation Data'!$G$30,0,10*ROW('Sanitation Data'!G140)))</f>
        <v/>
      </c>
      <c r="DC146" s="294" t="str">
        <f ca="true">+IF(OFFSET('Sanitation Data'!$G$31,0,10*ROW('Sanitation Data'!G140))="","",OFFSET('Sanitation Data'!$G$31,0,10*ROW('Sanitation Data'!G140)))</f>
        <v/>
      </c>
      <c r="DD146" s="294" t="str">
        <f ca="true">+IF(OFFSET('Sanitation Data'!$G$32,0,10*ROW('Sanitation Data'!G140))="","",OFFSET('Sanitation Data'!$G$32,0,10*ROW('Sanitation Data'!G140)))</f>
        <v/>
      </c>
      <c r="DE146" s="294" t="str">
        <f ca="true">+IF(OFFSET('Sanitation Data'!$H$28,0,10*ROW('Sanitation Data'!H140))="","",OFFSET('Sanitation Data'!$H$28,0,10*ROW('Sanitation Data'!H140)))</f>
        <v/>
      </c>
      <c r="DF146" s="294" t="str">
        <f ca="true">+IF(OFFSET('Sanitation Data'!$H$29,0,10*ROW('Sanitation Data'!H140))="","",OFFSET('Sanitation Data'!$H$29,0,10*ROW('Sanitation Data'!H140)))</f>
        <v/>
      </c>
      <c r="DG146" s="294" t="str">
        <f ca="true">+IF(OFFSET('Sanitation Data'!$H$30,0,10*ROW('Sanitation Data'!H140))="","",OFFSET('Sanitation Data'!$H$30,0,10*ROW('Sanitation Data'!H140)))</f>
        <v/>
      </c>
      <c r="DH146" s="294" t="str">
        <f ca="true">+IF(OFFSET('Sanitation Data'!$H$31,0,10*ROW('Sanitation Data'!H140))="","",OFFSET('Sanitation Data'!$H$31,0,10*ROW('Sanitation Data'!H140)))</f>
        <v/>
      </c>
      <c r="DI146" s="294" t="str">
        <f ca="true">+IF(OFFSET('Sanitation Data'!$H$32,0,10*ROW('Sanitation Data'!H140))="","",OFFSET('Sanitation Data'!$H$32,0,10*ROW('Sanitation Data'!H140)))</f>
        <v/>
      </c>
      <c r="DJ146" s="294" t="str">
        <f ca="true">+IF(OFFSET('Sanitation Data'!$I$28,0,10*ROW('Sanitation Data'!I140))="","",OFFSET('Sanitation Data'!$I$28,0,10*ROW('Sanitation Data'!I140)))</f>
        <v/>
      </c>
      <c r="DK146" s="294" t="str">
        <f ca="true">+IF(OFFSET('Sanitation Data'!$I$29,0,10*ROW('Sanitation Data'!I140))="","",OFFSET('Sanitation Data'!$I$29,0,10*ROW('Sanitation Data'!I140)))</f>
        <v/>
      </c>
      <c r="DL146" s="294" t="str">
        <f ca="true">+IF(OFFSET('Sanitation Data'!$I$30,0,10*ROW('Sanitation Data'!I140))="","",OFFSET('Sanitation Data'!$I$30,0,10*ROW('Sanitation Data'!I140)))</f>
        <v/>
      </c>
      <c r="DM146" s="294" t="str">
        <f ca="true">+IF(OFFSET('Sanitation Data'!$I$31,0,10*ROW('Sanitation Data'!I140))="","",OFFSET('Sanitation Data'!$I$31,0,10*ROW('Sanitation Data'!I140)))</f>
        <v/>
      </c>
      <c r="DN146" s="294" t="str">
        <f ca="true">+IF(OFFSET('Sanitation Data'!$I$32,0,10*ROW('Sanitation Data'!I140))="","",OFFSET('Sanitation Data'!$I$32,0,10*ROW('Sanitation Data'!I140)))</f>
        <v/>
      </c>
      <c r="DO146" s="294" t="str">
        <f ca="true">+IF(OFFSET('Hygiene Data'!$D$11,0,10*ROW('Hygiene Data'!D140))="","",OFFSET('Hygiene Data'!$D$11,0,10*ROW('Hygiene Data'!D140)))</f>
        <v/>
      </c>
      <c r="DP146" s="294" t="str">
        <f ca="true">+IF(OFFSET('Hygiene Data'!$D$12,0,10*ROW('Hygiene Data'!D140))="","",OFFSET('Hygiene Data'!$D$12,0,10*ROW('Hygiene Data'!D140)))</f>
        <v/>
      </c>
      <c r="DQ146" s="294" t="str">
        <f ca="true">+IF(OFFSET('Hygiene Data'!$D$13,0,10*ROW('Hygiene Data'!D140))="","",OFFSET('Hygiene Data'!$D$13,0,10*ROW('Hygiene Data'!D140)))</f>
        <v/>
      </c>
      <c r="DR146" s="294" t="str">
        <f ca="true">+IF(OFFSET('Hygiene Data'!$E$11,0,10*ROW('Hygiene Data'!E140))="","",OFFSET('Hygiene Data'!$E$11,0,10*ROW('Hygiene Data'!E140)))</f>
        <v/>
      </c>
      <c r="DS146" s="294" t="str">
        <f ca="true">+IF(OFFSET('Hygiene Data'!$E$12,0,10*ROW('Hygiene Data'!E140))="","",OFFSET('Hygiene Data'!$E$12,0,10*ROW('Hygiene Data'!E140)))</f>
        <v/>
      </c>
      <c r="DT146" s="294" t="str">
        <f ca="true">+IF(OFFSET('Hygiene Data'!$E$13,0,10*ROW('Hygiene Data'!E140))="","",OFFSET('Hygiene Data'!$E$13,0,10*ROW('Hygiene Data'!E140)))</f>
        <v/>
      </c>
      <c r="DU146" s="294" t="str">
        <f ca="true">+IF(OFFSET('Hygiene Data'!$F$11,0,10*ROW('Hygiene Data'!F140))="","",OFFSET('Hygiene Data'!$F$11,0,10*ROW('Hygiene Data'!F140)))</f>
        <v/>
      </c>
      <c r="DV146" s="294" t="str">
        <f ca="true">+IF(OFFSET('Hygiene Data'!$F$12,0,10*ROW('Hygiene Data'!F140))="","",OFFSET('Hygiene Data'!$F$12,0,10*ROW('Hygiene Data'!F140)))</f>
        <v/>
      </c>
      <c r="DW146" s="294" t="str">
        <f ca="true">+IF(OFFSET('Hygiene Data'!$F$13,0,10*ROW('Hygiene Data'!F140))="","",OFFSET('Hygiene Data'!$F$13,0,10*ROW('Hygiene Data'!F140)))</f>
        <v/>
      </c>
      <c r="DX146" s="294" t="str">
        <f ca="true">+IF(OFFSET('Hygiene Data'!$G$11,0,10*ROW('Hygiene Data'!G140))="","",OFFSET('Hygiene Data'!$G$11,0,10*ROW('Hygiene Data'!G140)))</f>
        <v/>
      </c>
      <c r="DY146" s="294" t="str">
        <f ca="true">+IF(OFFSET('Hygiene Data'!$G$12,0,10*ROW('Hygiene Data'!G140))="","",OFFSET('Hygiene Data'!$G$12,0,10*ROW('Hygiene Data'!G140)))</f>
        <v/>
      </c>
      <c r="DZ146" s="294" t="str">
        <f ca="true">+IF(OFFSET('Hygiene Data'!$G$13,0,10*ROW('Hygiene Data'!G140))="","",OFFSET('Hygiene Data'!$G$13,0,10*ROW('Hygiene Data'!G140)))</f>
        <v/>
      </c>
      <c r="EA146" s="294" t="str">
        <f ca="true">+IF(OFFSET('Hygiene Data'!$H$11,0,10*ROW('Hygiene Data'!H140))="","",OFFSET('Hygiene Data'!$H$11,0,10*ROW('Hygiene Data'!H140)))</f>
        <v/>
      </c>
      <c r="EB146" s="294" t="str">
        <f ca="true">+IF(OFFSET('Hygiene Data'!$H$12,0,10*ROW('Hygiene Data'!H140))="","",OFFSET('Hygiene Data'!$H$12,0,10*ROW('Hygiene Data'!H140)))</f>
        <v/>
      </c>
      <c r="EC146" s="294" t="str">
        <f ca="true">+IF(OFFSET('Hygiene Data'!$H$13,0,10*ROW('Hygiene Data'!H140))="","",OFFSET('Hygiene Data'!$H$13,0,10*ROW('Hygiene Data'!H140)))</f>
        <v/>
      </c>
      <c r="ED146" s="294" t="str">
        <f ca="true">+IF(OFFSET('Hygiene Data'!$I$11,0,10*ROW('Hygiene Data'!I140))="","",OFFSET('Hygiene Data'!$I$11,0,10*ROW('Hygiene Data'!I140)))</f>
        <v/>
      </c>
      <c r="EE146" s="294" t="str">
        <f ca="true">+IF(OFFSET('Hygiene Data'!$I$12,0,10*ROW('Hygiene Data'!I140))="","",OFFSET('Hygiene Data'!$I$12,0,10*ROW('Hygiene Data'!I140)))</f>
        <v/>
      </c>
      <c r="EF146" s="294"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50" t="str">
        <f t="shared" ca="true" si="2"/>
        <v/>
      </c>
      <c r="D147" s="98"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8"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8"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8"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8"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8"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8"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8"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8"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8"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8"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8"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8"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8"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8"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8"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8"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8"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9"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9"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9"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9"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9"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9"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9"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9"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9"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9"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9"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9"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9"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9"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9"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9"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9"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9"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9"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9"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9"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9"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9"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9"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9"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9"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9"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9"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9"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9"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0"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0"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0"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0"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0"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0"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0"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0"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0"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0"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0"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0"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0"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0"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0"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0"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0"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0"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4"/>
      <c r="BS147" s="294" t="str">
        <f ca="true">+IF(OFFSET('Water Data'!$D$27,0,10*ROW('Water Data'!D141))="","",OFFSET('Water Data'!$D$27,0,10*ROW('Water Data'!D141)))</f>
        <v/>
      </c>
      <c r="BT147" s="294" t="str">
        <f ca="true">+IF(OFFSET('Water Data'!$D$28,0,10*ROW('Water Data'!D141))="","",OFFSET('Water Data'!$D$28,0,10*ROW('Water Data'!D141)))</f>
        <v/>
      </c>
      <c r="BU147" s="294" t="str">
        <f ca="true">+IF(OFFSET('Water Data'!$D$29,0,10*ROW('Water Data'!D141))="","",OFFSET('Water Data'!$D$29,0,10*ROW('Water Data'!D141)))</f>
        <v/>
      </c>
      <c r="BV147" s="294" t="str">
        <f ca="true">+IF(OFFSET('Water Data'!$E$27,0,10*ROW('Water Data'!E141))="","",OFFSET('Water Data'!$E$27,0,10*ROW('Water Data'!E141)))</f>
        <v/>
      </c>
      <c r="BW147" s="294" t="str">
        <f ca="true">+IF(OFFSET('Water Data'!$E$28,0,10*ROW('Water Data'!E141))="","",OFFSET('Water Data'!$E$28,0,10*ROW('Water Data'!E141)))</f>
        <v/>
      </c>
      <c r="BX147" s="294" t="str">
        <f ca="true">+IF(OFFSET('Water Data'!$E$29,0,10*ROW('Water Data'!E141))="","",OFFSET('Water Data'!$E$29,0,10*ROW('Water Data'!E141)))</f>
        <v/>
      </c>
      <c r="BY147" s="294" t="str">
        <f ca="true">+IF(OFFSET('Water Data'!$F$27,0,10*ROW('Water Data'!F141))="","",OFFSET('Water Data'!$F$27,0,10*ROW('Water Data'!F141)))</f>
        <v/>
      </c>
      <c r="BZ147" s="294" t="str">
        <f ca="true">+IF(OFFSET('Water Data'!$F$28,0,10*ROW('Water Data'!F141))="","",OFFSET('Water Data'!$F$28,0,10*ROW('Water Data'!F141)))</f>
        <v/>
      </c>
      <c r="CA147" s="294" t="str">
        <f ca="true">+IF(OFFSET('Water Data'!$F$29,0,10*ROW('Water Data'!F141))="","",OFFSET('Water Data'!$F$29,0,10*ROW('Water Data'!F141)))</f>
        <v/>
      </c>
      <c r="CB147" s="294" t="str">
        <f ca="true">+IF(OFFSET('Water Data'!$G$27,0,10*ROW('Water Data'!G141))="","",OFFSET('Water Data'!$G$27,0,10*ROW('Water Data'!G141)))</f>
        <v/>
      </c>
      <c r="CC147" s="294" t="str">
        <f ca="true">+IF(OFFSET('Water Data'!$G$28,0,10*ROW('Water Data'!G141))="","",OFFSET('Water Data'!$G$28,0,10*ROW('Water Data'!G141)))</f>
        <v/>
      </c>
      <c r="CD147" s="294" t="str">
        <f ca="true">+IF(OFFSET('Water Data'!$G$29,0,10*ROW('Water Data'!G141))="","",OFFSET('Water Data'!$G$29,0,10*ROW('Water Data'!G141)))</f>
        <v/>
      </c>
      <c r="CE147" s="294" t="str">
        <f ca="true">+IF(OFFSET('Water Data'!$H$27,0,10*ROW('Water Data'!H141))="","",OFFSET('Water Data'!$H$27,0,10*ROW('Water Data'!H141)))</f>
        <v/>
      </c>
      <c r="CF147" s="294" t="str">
        <f ca="true">+IF(OFFSET('Water Data'!$H$28,0,10*ROW('Water Data'!H141))="","",OFFSET('Water Data'!$H$28,0,10*ROW('Water Data'!H141)))</f>
        <v/>
      </c>
      <c r="CG147" s="294" t="str">
        <f ca="true">+IF(OFFSET('Water Data'!$H$29,0,10*ROW('Water Data'!H141))="","",OFFSET('Water Data'!$H$29,0,10*ROW('Water Data'!H141)))</f>
        <v/>
      </c>
      <c r="CH147" s="294" t="str">
        <f ca="true">+IF(OFFSET('Water Data'!$I$27,0,10*ROW('Water Data'!I141))="","",OFFSET('Water Data'!$I$27,0,10*ROW('Water Data'!I141)))</f>
        <v/>
      </c>
      <c r="CI147" s="294" t="str">
        <f ca="true">+IF(OFFSET('Water Data'!$I$28,0,10*ROW('Water Data'!I141))="","",OFFSET('Water Data'!$I$28,0,10*ROW('Water Data'!I141)))</f>
        <v/>
      </c>
      <c r="CJ147" s="294" t="str">
        <f ca="true">+IF(OFFSET('Water Data'!$I$29,0,10*ROW('Water Data'!I141))="","",OFFSET('Water Data'!$I$29,0,10*ROW('Water Data'!I141)))</f>
        <v/>
      </c>
      <c r="CK147" s="294" t="str">
        <f ca="true">+IF(OFFSET('Sanitation Data'!$D$28,0,10*ROW('Sanitation Data'!D141))="","",OFFSET('Sanitation Data'!$D$28,0,10*ROW('Sanitation Data'!D141)))</f>
        <v/>
      </c>
      <c r="CL147" s="294" t="str">
        <f ca="true">+IF(OFFSET('Sanitation Data'!$D$29,0,10*ROW('Sanitation Data'!D141))="","",OFFSET('Sanitation Data'!$D$29,0,10*ROW('Sanitation Data'!D141)))</f>
        <v/>
      </c>
      <c r="CM147" s="294" t="str">
        <f ca="true">+IF(OFFSET('Sanitation Data'!$D$30,0,10*ROW('Sanitation Data'!D141))="","",OFFSET('Sanitation Data'!$D$30,0,10*ROW('Sanitation Data'!D141)))</f>
        <v/>
      </c>
      <c r="CN147" s="294" t="str">
        <f ca="true">+IF(OFFSET('Sanitation Data'!$D$31,0,10*ROW('Sanitation Data'!D141))="","",OFFSET('Sanitation Data'!$D$31,0,10*ROW('Sanitation Data'!D141)))</f>
        <v/>
      </c>
      <c r="CO147" s="294" t="str">
        <f ca="true">+IF(OFFSET('Sanitation Data'!$D$32,0,10*ROW('Sanitation Data'!D141))="","",OFFSET('Sanitation Data'!$D$32,0,10*ROW('Sanitation Data'!D141)))</f>
        <v/>
      </c>
      <c r="CP147" s="294" t="str">
        <f ca="true">+IF(OFFSET('Sanitation Data'!$E$28,0,10*ROW('Sanitation Data'!E141))="","",OFFSET('Sanitation Data'!$E$28,0,10*ROW('Sanitation Data'!E141)))</f>
        <v/>
      </c>
      <c r="CQ147" s="294" t="str">
        <f ca="true">+IF(OFFSET('Sanitation Data'!$E$29,0,10*ROW('Sanitation Data'!E141))="","",OFFSET('Sanitation Data'!$E$29,0,10*ROW('Sanitation Data'!E141)))</f>
        <v/>
      </c>
      <c r="CR147" s="294" t="str">
        <f ca="true">+IF(OFFSET('Sanitation Data'!$E$30,0,10*ROW('Sanitation Data'!E141))="","",OFFSET('Sanitation Data'!$E$30,0,10*ROW('Sanitation Data'!E141)))</f>
        <v/>
      </c>
      <c r="CS147" s="294" t="str">
        <f ca="true">+IF(OFFSET('Sanitation Data'!$E$31,0,10*ROW('Sanitation Data'!E141))="","",OFFSET('Sanitation Data'!$E$31,0,10*ROW('Sanitation Data'!E141)))</f>
        <v/>
      </c>
      <c r="CT147" s="294" t="str">
        <f ca="true">+IF(OFFSET('Sanitation Data'!$E$32,0,10*ROW('Sanitation Data'!E141))="","",OFFSET('Sanitation Data'!$E$32,0,10*ROW('Sanitation Data'!E141)))</f>
        <v/>
      </c>
      <c r="CU147" s="294" t="str">
        <f ca="true">+IF(OFFSET('Sanitation Data'!$F$28,0,10*ROW('Sanitation Data'!F141))="","",OFFSET('Sanitation Data'!$F$28,0,10*ROW('Sanitation Data'!F141)))</f>
        <v/>
      </c>
      <c r="CV147" s="294" t="str">
        <f ca="true">+IF(OFFSET('Sanitation Data'!$F$29,0,10*ROW('Sanitation Data'!F141))="","",OFFSET('Sanitation Data'!$F$29,0,10*ROW('Sanitation Data'!F141)))</f>
        <v/>
      </c>
      <c r="CW147" s="294" t="str">
        <f ca="true">+IF(OFFSET('Sanitation Data'!$F$30,0,10*ROW('Sanitation Data'!F141))="","",OFFSET('Sanitation Data'!$F$30,0,10*ROW('Sanitation Data'!F141)))</f>
        <v/>
      </c>
      <c r="CX147" s="294" t="str">
        <f ca="true">+IF(OFFSET('Sanitation Data'!$F$31,0,10*ROW('Sanitation Data'!F141))="","",OFFSET('Sanitation Data'!$F$31,0,10*ROW('Sanitation Data'!F141)))</f>
        <v/>
      </c>
      <c r="CY147" s="294" t="str">
        <f ca="true">+IF(OFFSET('Sanitation Data'!$F$32,0,10*ROW('Sanitation Data'!F141))="","",OFFSET('Sanitation Data'!$F$32,0,10*ROW('Sanitation Data'!F141)))</f>
        <v/>
      </c>
      <c r="CZ147" s="294" t="str">
        <f ca="true">+IF(OFFSET('Sanitation Data'!$G$28,0,10*ROW('Sanitation Data'!G141))="","",OFFSET('Sanitation Data'!$G$28,0,10*ROW('Sanitation Data'!G141)))</f>
        <v/>
      </c>
      <c r="DA147" s="294" t="str">
        <f ca="true">+IF(OFFSET('Sanitation Data'!$G$29,0,10*ROW('Sanitation Data'!G141))="","",OFFSET('Sanitation Data'!$G$29,0,10*ROW('Sanitation Data'!G141)))</f>
        <v/>
      </c>
      <c r="DB147" s="294" t="str">
        <f ca="true">+IF(OFFSET('Sanitation Data'!$G$30,0,10*ROW('Sanitation Data'!G141))="","",OFFSET('Sanitation Data'!$G$30,0,10*ROW('Sanitation Data'!G141)))</f>
        <v/>
      </c>
      <c r="DC147" s="294" t="str">
        <f ca="true">+IF(OFFSET('Sanitation Data'!$G$31,0,10*ROW('Sanitation Data'!G141))="","",OFFSET('Sanitation Data'!$G$31,0,10*ROW('Sanitation Data'!G141)))</f>
        <v/>
      </c>
      <c r="DD147" s="294" t="str">
        <f ca="true">+IF(OFFSET('Sanitation Data'!$G$32,0,10*ROW('Sanitation Data'!G141))="","",OFFSET('Sanitation Data'!$G$32,0,10*ROW('Sanitation Data'!G141)))</f>
        <v/>
      </c>
      <c r="DE147" s="294" t="str">
        <f ca="true">+IF(OFFSET('Sanitation Data'!$H$28,0,10*ROW('Sanitation Data'!H141))="","",OFFSET('Sanitation Data'!$H$28,0,10*ROW('Sanitation Data'!H141)))</f>
        <v/>
      </c>
      <c r="DF147" s="294" t="str">
        <f ca="true">+IF(OFFSET('Sanitation Data'!$H$29,0,10*ROW('Sanitation Data'!H141))="","",OFFSET('Sanitation Data'!$H$29,0,10*ROW('Sanitation Data'!H141)))</f>
        <v/>
      </c>
      <c r="DG147" s="294" t="str">
        <f ca="true">+IF(OFFSET('Sanitation Data'!$H$30,0,10*ROW('Sanitation Data'!H141))="","",OFFSET('Sanitation Data'!$H$30,0,10*ROW('Sanitation Data'!H141)))</f>
        <v/>
      </c>
      <c r="DH147" s="294" t="str">
        <f ca="true">+IF(OFFSET('Sanitation Data'!$H$31,0,10*ROW('Sanitation Data'!H141))="","",OFFSET('Sanitation Data'!$H$31,0,10*ROW('Sanitation Data'!H141)))</f>
        <v/>
      </c>
      <c r="DI147" s="294" t="str">
        <f ca="true">+IF(OFFSET('Sanitation Data'!$H$32,0,10*ROW('Sanitation Data'!H141))="","",OFFSET('Sanitation Data'!$H$32,0,10*ROW('Sanitation Data'!H141)))</f>
        <v/>
      </c>
      <c r="DJ147" s="294" t="str">
        <f ca="true">+IF(OFFSET('Sanitation Data'!$I$28,0,10*ROW('Sanitation Data'!I141))="","",OFFSET('Sanitation Data'!$I$28,0,10*ROW('Sanitation Data'!I141)))</f>
        <v/>
      </c>
      <c r="DK147" s="294" t="str">
        <f ca="true">+IF(OFFSET('Sanitation Data'!$I$29,0,10*ROW('Sanitation Data'!I141))="","",OFFSET('Sanitation Data'!$I$29,0,10*ROW('Sanitation Data'!I141)))</f>
        <v/>
      </c>
      <c r="DL147" s="294" t="str">
        <f ca="true">+IF(OFFSET('Sanitation Data'!$I$30,0,10*ROW('Sanitation Data'!I141))="","",OFFSET('Sanitation Data'!$I$30,0,10*ROW('Sanitation Data'!I141)))</f>
        <v/>
      </c>
      <c r="DM147" s="294" t="str">
        <f ca="true">+IF(OFFSET('Sanitation Data'!$I$31,0,10*ROW('Sanitation Data'!I141))="","",OFFSET('Sanitation Data'!$I$31,0,10*ROW('Sanitation Data'!I141)))</f>
        <v/>
      </c>
      <c r="DN147" s="294" t="str">
        <f ca="true">+IF(OFFSET('Sanitation Data'!$I$32,0,10*ROW('Sanitation Data'!I141))="","",OFFSET('Sanitation Data'!$I$32,0,10*ROW('Sanitation Data'!I141)))</f>
        <v/>
      </c>
      <c r="DO147" s="294" t="str">
        <f ca="true">+IF(OFFSET('Hygiene Data'!$D$11,0,10*ROW('Hygiene Data'!D141))="","",OFFSET('Hygiene Data'!$D$11,0,10*ROW('Hygiene Data'!D141)))</f>
        <v/>
      </c>
      <c r="DP147" s="294" t="str">
        <f ca="true">+IF(OFFSET('Hygiene Data'!$D$12,0,10*ROW('Hygiene Data'!D141))="","",OFFSET('Hygiene Data'!$D$12,0,10*ROW('Hygiene Data'!D141)))</f>
        <v/>
      </c>
      <c r="DQ147" s="294" t="str">
        <f ca="true">+IF(OFFSET('Hygiene Data'!$D$13,0,10*ROW('Hygiene Data'!D141))="","",OFFSET('Hygiene Data'!$D$13,0,10*ROW('Hygiene Data'!D141)))</f>
        <v/>
      </c>
      <c r="DR147" s="294" t="str">
        <f ca="true">+IF(OFFSET('Hygiene Data'!$E$11,0,10*ROW('Hygiene Data'!E141))="","",OFFSET('Hygiene Data'!$E$11,0,10*ROW('Hygiene Data'!E141)))</f>
        <v/>
      </c>
      <c r="DS147" s="294" t="str">
        <f ca="true">+IF(OFFSET('Hygiene Data'!$E$12,0,10*ROW('Hygiene Data'!E141))="","",OFFSET('Hygiene Data'!$E$12,0,10*ROW('Hygiene Data'!E141)))</f>
        <v/>
      </c>
      <c r="DT147" s="294" t="str">
        <f ca="true">+IF(OFFSET('Hygiene Data'!$E$13,0,10*ROW('Hygiene Data'!E141))="","",OFFSET('Hygiene Data'!$E$13,0,10*ROW('Hygiene Data'!E141)))</f>
        <v/>
      </c>
      <c r="DU147" s="294" t="str">
        <f ca="true">+IF(OFFSET('Hygiene Data'!$F$11,0,10*ROW('Hygiene Data'!F141))="","",OFFSET('Hygiene Data'!$F$11,0,10*ROW('Hygiene Data'!F141)))</f>
        <v/>
      </c>
      <c r="DV147" s="294" t="str">
        <f ca="true">+IF(OFFSET('Hygiene Data'!$F$12,0,10*ROW('Hygiene Data'!F141))="","",OFFSET('Hygiene Data'!$F$12,0,10*ROW('Hygiene Data'!F141)))</f>
        <v/>
      </c>
      <c r="DW147" s="294" t="str">
        <f ca="true">+IF(OFFSET('Hygiene Data'!$F$13,0,10*ROW('Hygiene Data'!F141))="","",OFFSET('Hygiene Data'!$F$13,0,10*ROW('Hygiene Data'!F141)))</f>
        <v/>
      </c>
      <c r="DX147" s="294" t="str">
        <f ca="true">+IF(OFFSET('Hygiene Data'!$G$11,0,10*ROW('Hygiene Data'!G141))="","",OFFSET('Hygiene Data'!$G$11,0,10*ROW('Hygiene Data'!G141)))</f>
        <v/>
      </c>
      <c r="DY147" s="294" t="str">
        <f ca="true">+IF(OFFSET('Hygiene Data'!$G$12,0,10*ROW('Hygiene Data'!G141))="","",OFFSET('Hygiene Data'!$G$12,0,10*ROW('Hygiene Data'!G141)))</f>
        <v/>
      </c>
      <c r="DZ147" s="294" t="str">
        <f ca="true">+IF(OFFSET('Hygiene Data'!$G$13,0,10*ROW('Hygiene Data'!G141))="","",OFFSET('Hygiene Data'!$G$13,0,10*ROW('Hygiene Data'!G141)))</f>
        <v/>
      </c>
      <c r="EA147" s="294" t="str">
        <f ca="true">+IF(OFFSET('Hygiene Data'!$H$11,0,10*ROW('Hygiene Data'!H141))="","",OFFSET('Hygiene Data'!$H$11,0,10*ROW('Hygiene Data'!H141)))</f>
        <v/>
      </c>
      <c r="EB147" s="294" t="str">
        <f ca="true">+IF(OFFSET('Hygiene Data'!$H$12,0,10*ROW('Hygiene Data'!H141))="","",OFFSET('Hygiene Data'!$H$12,0,10*ROW('Hygiene Data'!H141)))</f>
        <v/>
      </c>
      <c r="EC147" s="294" t="str">
        <f ca="true">+IF(OFFSET('Hygiene Data'!$H$13,0,10*ROW('Hygiene Data'!H141))="","",OFFSET('Hygiene Data'!$H$13,0,10*ROW('Hygiene Data'!H141)))</f>
        <v/>
      </c>
      <c r="ED147" s="294" t="str">
        <f ca="true">+IF(OFFSET('Hygiene Data'!$I$11,0,10*ROW('Hygiene Data'!I141))="","",OFFSET('Hygiene Data'!$I$11,0,10*ROW('Hygiene Data'!I141)))</f>
        <v/>
      </c>
      <c r="EE147" s="294" t="str">
        <f ca="true">+IF(OFFSET('Hygiene Data'!$I$12,0,10*ROW('Hygiene Data'!I141))="","",OFFSET('Hygiene Data'!$I$12,0,10*ROW('Hygiene Data'!I141)))</f>
        <v/>
      </c>
      <c r="EF147" s="294"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50" t="str">
        <f t="shared" ca="true" si="2"/>
        <v/>
      </c>
      <c r="D148" s="98"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8"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8"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8"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8"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8"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8"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8"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8"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8"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8"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8"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8"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8"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8"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8"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8"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8"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9"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9"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9"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9"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9"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9"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9"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9"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9"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9"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9"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9"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9"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9"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9"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9"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9"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9"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9"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9"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9"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9"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9"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9"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9"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9"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9"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9"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9"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9"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0"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0"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0"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0"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0"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0"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0"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0"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0"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0"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0"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0"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0"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0"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0"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0"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0"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0"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4"/>
      <c r="BS148" s="294" t="str">
        <f ca="true">+IF(OFFSET('Water Data'!$D$27,0,10*ROW('Water Data'!D142))="","",OFFSET('Water Data'!$D$27,0,10*ROW('Water Data'!D142)))</f>
        <v/>
      </c>
      <c r="BT148" s="294" t="str">
        <f ca="true">+IF(OFFSET('Water Data'!$D$28,0,10*ROW('Water Data'!D142))="","",OFFSET('Water Data'!$D$28,0,10*ROW('Water Data'!D142)))</f>
        <v/>
      </c>
      <c r="BU148" s="294" t="str">
        <f ca="true">+IF(OFFSET('Water Data'!$D$29,0,10*ROW('Water Data'!D142))="","",OFFSET('Water Data'!$D$29,0,10*ROW('Water Data'!D142)))</f>
        <v/>
      </c>
      <c r="BV148" s="294" t="str">
        <f ca="true">+IF(OFFSET('Water Data'!$E$27,0,10*ROW('Water Data'!E142))="","",OFFSET('Water Data'!$E$27,0,10*ROW('Water Data'!E142)))</f>
        <v/>
      </c>
      <c r="BW148" s="294" t="str">
        <f ca="true">+IF(OFFSET('Water Data'!$E$28,0,10*ROW('Water Data'!E142))="","",OFFSET('Water Data'!$E$28,0,10*ROW('Water Data'!E142)))</f>
        <v/>
      </c>
      <c r="BX148" s="294" t="str">
        <f ca="true">+IF(OFFSET('Water Data'!$E$29,0,10*ROW('Water Data'!E142))="","",OFFSET('Water Data'!$E$29,0,10*ROW('Water Data'!E142)))</f>
        <v/>
      </c>
      <c r="BY148" s="294" t="str">
        <f ca="true">+IF(OFFSET('Water Data'!$F$27,0,10*ROW('Water Data'!F142))="","",OFFSET('Water Data'!$F$27,0,10*ROW('Water Data'!F142)))</f>
        <v/>
      </c>
      <c r="BZ148" s="294" t="str">
        <f ca="true">+IF(OFFSET('Water Data'!$F$28,0,10*ROW('Water Data'!F142))="","",OFFSET('Water Data'!$F$28,0,10*ROW('Water Data'!F142)))</f>
        <v/>
      </c>
      <c r="CA148" s="294" t="str">
        <f ca="true">+IF(OFFSET('Water Data'!$F$29,0,10*ROW('Water Data'!F142))="","",OFFSET('Water Data'!$F$29,0,10*ROW('Water Data'!F142)))</f>
        <v/>
      </c>
      <c r="CB148" s="294" t="str">
        <f ca="true">+IF(OFFSET('Water Data'!$G$27,0,10*ROW('Water Data'!G142))="","",OFFSET('Water Data'!$G$27,0,10*ROW('Water Data'!G142)))</f>
        <v/>
      </c>
      <c r="CC148" s="294" t="str">
        <f ca="true">+IF(OFFSET('Water Data'!$G$28,0,10*ROW('Water Data'!G142))="","",OFFSET('Water Data'!$G$28,0,10*ROW('Water Data'!G142)))</f>
        <v/>
      </c>
      <c r="CD148" s="294" t="str">
        <f ca="true">+IF(OFFSET('Water Data'!$G$29,0,10*ROW('Water Data'!G142))="","",OFFSET('Water Data'!$G$29,0,10*ROW('Water Data'!G142)))</f>
        <v/>
      </c>
      <c r="CE148" s="294" t="str">
        <f ca="true">+IF(OFFSET('Water Data'!$H$27,0,10*ROW('Water Data'!H142))="","",OFFSET('Water Data'!$H$27,0,10*ROW('Water Data'!H142)))</f>
        <v/>
      </c>
      <c r="CF148" s="294" t="str">
        <f ca="true">+IF(OFFSET('Water Data'!$H$28,0,10*ROW('Water Data'!H142))="","",OFFSET('Water Data'!$H$28,0,10*ROW('Water Data'!H142)))</f>
        <v/>
      </c>
      <c r="CG148" s="294" t="str">
        <f ca="true">+IF(OFFSET('Water Data'!$H$29,0,10*ROW('Water Data'!H142))="","",OFFSET('Water Data'!$H$29,0,10*ROW('Water Data'!H142)))</f>
        <v/>
      </c>
      <c r="CH148" s="294" t="str">
        <f ca="true">+IF(OFFSET('Water Data'!$I$27,0,10*ROW('Water Data'!I142))="","",OFFSET('Water Data'!$I$27,0,10*ROW('Water Data'!I142)))</f>
        <v/>
      </c>
      <c r="CI148" s="294" t="str">
        <f ca="true">+IF(OFFSET('Water Data'!$I$28,0,10*ROW('Water Data'!I142))="","",OFFSET('Water Data'!$I$28,0,10*ROW('Water Data'!I142)))</f>
        <v/>
      </c>
      <c r="CJ148" s="294" t="str">
        <f ca="true">+IF(OFFSET('Water Data'!$I$29,0,10*ROW('Water Data'!I142))="","",OFFSET('Water Data'!$I$29,0,10*ROW('Water Data'!I142)))</f>
        <v/>
      </c>
      <c r="CK148" s="294" t="str">
        <f ca="true">+IF(OFFSET('Sanitation Data'!$D$28,0,10*ROW('Sanitation Data'!D142))="","",OFFSET('Sanitation Data'!$D$28,0,10*ROW('Sanitation Data'!D142)))</f>
        <v/>
      </c>
      <c r="CL148" s="294" t="str">
        <f ca="true">+IF(OFFSET('Sanitation Data'!$D$29,0,10*ROW('Sanitation Data'!D142))="","",OFFSET('Sanitation Data'!$D$29,0,10*ROW('Sanitation Data'!D142)))</f>
        <v/>
      </c>
      <c r="CM148" s="294" t="str">
        <f ca="true">+IF(OFFSET('Sanitation Data'!$D$30,0,10*ROW('Sanitation Data'!D142))="","",OFFSET('Sanitation Data'!$D$30,0,10*ROW('Sanitation Data'!D142)))</f>
        <v/>
      </c>
      <c r="CN148" s="294" t="str">
        <f ca="true">+IF(OFFSET('Sanitation Data'!$D$31,0,10*ROW('Sanitation Data'!D142))="","",OFFSET('Sanitation Data'!$D$31,0,10*ROW('Sanitation Data'!D142)))</f>
        <v/>
      </c>
      <c r="CO148" s="294" t="str">
        <f ca="true">+IF(OFFSET('Sanitation Data'!$D$32,0,10*ROW('Sanitation Data'!D142))="","",OFFSET('Sanitation Data'!$D$32,0,10*ROW('Sanitation Data'!D142)))</f>
        <v/>
      </c>
      <c r="CP148" s="294" t="str">
        <f ca="true">+IF(OFFSET('Sanitation Data'!$E$28,0,10*ROW('Sanitation Data'!E142))="","",OFFSET('Sanitation Data'!$E$28,0,10*ROW('Sanitation Data'!E142)))</f>
        <v/>
      </c>
      <c r="CQ148" s="294" t="str">
        <f ca="true">+IF(OFFSET('Sanitation Data'!$E$29,0,10*ROW('Sanitation Data'!E142))="","",OFFSET('Sanitation Data'!$E$29,0,10*ROW('Sanitation Data'!E142)))</f>
        <v/>
      </c>
      <c r="CR148" s="294" t="str">
        <f ca="true">+IF(OFFSET('Sanitation Data'!$E$30,0,10*ROW('Sanitation Data'!E142))="","",OFFSET('Sanitation Data'!$E$30,0,10*ROW('Sanitation Data'!E142)))</f>
        <v/>
      </c>
      <c r="CS148" s="294" t="str">
        <f ca="true">+IF(OFFSET('Sanitation Data'!$E$31,0,10*ROW('Sanitation Data'!E142))="","",OFFSET('Sanitation Data'!$E$31,0,10*ROW('Sanitation Data'!E142)))</f>
        <v/>
      </c>
      <c r="CT148" s="294" t="str">
        <f ca="true">+IF(OFFSET('Sanitation Data'!$E$32,0,10*ROW('Sanitation Data'!E142))="","",OFFSET('Sanitation Data'!$E$32,0,10*ROW('Sanitation Data'!E142)))</f>
        <v/>
      </c>
      <c r="CU148" s="294" t="str">
        <f ca="true">+IF(OFFSET('Sanitation Data'!$F$28,0,10*ROW('Sanitation Data'!F142))="","",OFFSET('Sanitation Data'!$F$28,0,10*ROW('Sanitation Data'!F142)))</f>
        <v/>
      </c>
      <c r="CV148" s="294" t="str">
        <f ca="true">+IF(OFFSET('Sanitation Data'!$F$29,0,10*ROW('Sanitation Data'!F142))="","",OFFSET('Sanitation Data'!$F$29,0,10*ROW('Sanitation Data'!F142)))</f>
        <v/>
      </c>
      <c r="CW148" s="294" t="str">
        <f ca="true">+IF(OFFSET('Sanitation Data'!$F$30,0,10*ROW('Sanitation Data'!F142))="","",OFFSET('Sanitation Data'!$F$30,0,10*ROW('Sanitation Data'!F142)))</f>
        <v/>
      </c>
      <c r="CX148" s="294" t="str">
        <f ca="true">+IF(OFFSET('Sanitation Data'!$F$31,0,10*ROW('Sanitation Data'!F142))="","",OFFSET('Sanitation Data'!$F$31,0,10*ROW('Sanitation Data'!F142)))</f>
        <v/>
      </c>
      <c r="CY148" s="294" t="str">
        <f ca="true">+IF(OFFSET('Sanitation Data'!$F$32,0,10*ROW('Sanitation Data'!F142))="","",OFFSET('Sanitation Data'!$F$32,0,10*ROW('Sanitation Data'!F142)))</f>
        <v/>
      </c>
      <c r="CZ148" s="294" t="str">
        <f ca="true">+IF(OFFSET('Sanitation Data'!$G$28,0,10*ROW('Sanitation Data'!G142))="","",OFFSET('Sanitation Data'!$G$28,0,10*ROW('Sanitation Data'!G142)))</f>
        <v/>
      </c>
      <c r="DA148" s="294" t="str">
        <f ca="true">+IF(OFFSET('Sanitation Data'!$G$29,0,10*ROW('Sanitation Data'!G142))="","",OFFSET('Sanitation Data'!$G$29,0,10*ROW('Sanitation Data'!G142)))</f>
        <v/>
      </c>
      <c r="DB148" s="294" t="str">
        <f ca="true">+IF(OFFSET('Sanitation Data'!$G$30,0,10*ROW('Sanitation Data'!G142))="","",OFFSET('Sanitation Data'!$G$30,0,10*ROW('Sanitation Data'!G142)))</f>
        <v/>
      </c>
      <c r="DC148" s="294" t="str">
        <f ca="true">+IF(OFFSET('Sanitation Data'!$G$31,0,10*ROW('Sanitation Data'!G142))="","",OFFSET('Sanitation Data'!$G$31,0,10*ROW('Sanitation Data'!G142)))</f>
        <v/>
      </c>
      <c r="DD148" s="294" t="str">
        <f ca="true">+IF(OFFSET('Sanitation Data'!$G$32,0,10*ROW('Sanitation Data'!G142))="","",OFFSET('Sanitation Data'!$G$32,0,10*ROW('Sanitation Data'!G142)))</f>
        <v/>
      </c>
      <c r="DE148" s="294" t="str">
        <f ca="true">+IF(OFFSET('Sanitation Data'!$H$28,0,10*ROW('Sanitation Data'!H142))="","",OFFSET('Sanitation Data'!$H$28,0,10*ROW('Sanitation Data'!H142)))</f>
        <v/>
      </c>
      <c r="DF148" s="294" t="str">
        <f ca="true">+IF(OFFSET('Sanitation Data'!$H$29,0,10*ROW('Sanitation Data'!H142))="","",OFFSET('Sanitation Data'!$H$29,0,10*ROW('Sanitation Data'!H142)))</f>
        <v/>
      </c>
      <c r="DG148" s="294" t="str">
        <f ca="true">+IF(OFFSET('Sanitation Data'!$H$30,0,10*ROW('Sanitation Data'!H142))="","",OFFSET('Sanitation Data'!$H$30,0,10*ROW('Sanitation Data'!H142)))</f>
        <v/>
      </c>
      <c r="DH148" s="294" t="str">
        <f ca="true">+IF(OFFSET('Sanitation Data'!$H$31,0,10*ROW('Sanitation Data'!H142))="","",OFFSET('Sanitation Data'!$H$31,0,10*ROW('Sanitation Data'!H142)))</f>
        <v/>
      </c>
      <c r="DI148" s="294" t="str">
        <f ca="true">+IF(OFFSET('Sanitation Data'!$H$32,0,10*ROW('Sanitation Data'!H142))="","",OFFSET('Sanitation Data'!$H$32,0,10*ROW('Sanitation Data'!H142)))</f>
        <v/>
      </c>
      <c r="DJ148" s="294" t="str">
        <f ca="true">+IF(OFFSET('Sanitation Data'!$I$28,0,10*ROW('Sanitation Data'!I142))="","",OFFSET('Sanitation Data'!$I$28,0,10*ROW('Sanitation Data'!I142)))</f>
        <v/>
      </c>
      <c r="DK148" s="294" t="str">
        <f ca="true">+IF(OFFSET('Sanitation Data'!$I$29,0,10*ROW('Sanitation Data'!I142))="","",OFFSET('Sanitation Data'!$I$29,0,10*ROW('Sanitation Data'!I142)))</f>
        <v/>
      </c>
      <c r="DL148" s="294" t="str">
        <f ca="true">+IF(OFFSET('Sanitation Data'!$I$30,0,10*ROW('Sanitation Data'!I142))="","",OFFSET('Sanitation Data'!$I$30,0,10*ROW('Sanitation Data'!I142)))</f>
        <v/>
      </c>
      <c r="DM148" s="294" t="str">
        <f ca="true">+IF(OFFSET('Sanitation Data'!$I$31,0,10*ROW('Sanitation Data'!I142))="","",OFFSET('Sanitation Data'!$I$31,0,10*ROW('Sanitation Data'!I142)))</f>
        <v/>
      </c>
      <c r="DN148" s="294" t="str">
        <f ca="true">+IF(OFFSET('Sanitation Data'!$I$32,0,10*ROW('Sanitation Data'!I142))="","",OFFSET('Sanitation Data'!$I$32,0,10*ROW('Sanitation Data'!I142)))</f>
        <v/>
      </c>
      <c r="DO148" s="294" t="str">
        <f ca="true">+IF(OFFSET('Hygiene Data'!$D$11,0,10*ROW('Hygiene Data'!D142))="","",OFFSET('Hygiene Data'!$D$11,0,10*ROW('Hygiene Data'!D142)))</f>
        <v/>
      </c>
      <c r="DP148" s="294" t="str">
        <f ca="true">+IF(OFFSET('Hygiene Data'!$D$12,0,10*ROW('Hygiene Data'!D142))="","",OFFSET('Hygiene Data'!$D$12,0,10*ROW('Hygiene Data'!D142)))</f>
        <v/>
      </c>
      <c r="DQ148" s="294" t="str">
        <f ca="true">+IF(OFFSET('Hygiene Data'!$D$13,0,10*ROW('Hygiene Data'!D142))="","",OFFSET('Hygiene Data'!$D$13,0,10*ROW('Hygiene Data'!D142)))</f>
        <v/>
      </c>
      <c r="DR148" s="294" t="str">
        <f ca="true">+IF(OFFSET('Hygiene Data'!$E$11,0,10*ROW('Hygiene Data'!E142))="","",OFFSET('Hygiene Data'!$E$11,0,10*ROW('Hygiene Data'!E142)))</f>
        <v/>
      </c>
      <c r="DS148" s="294" t="str">
        <f ca="true">+IF(OFFSET('Hygiene Data'!$E$12,0,10*ROW('Hygiene Data'!E142))="","",OFFSET('Hygiene Data'!$E$12,0,10*ROW('Hygiene Data'!E142)))</f>
        <v/>
      </c>
      <c r="DT148" s="294" t="str">
        <f ca="true">+IF(OFFSET('Hygiene Data'!$E$13,0,10*ROW('Hygiene Data'!E142))="","",OFFSET('Hygiene Data'!$E$13,0,10*ROW('Hygiene Data'!E142)))</f>
        <v/>
      </c>
      <c r="DU148" s="294" t="str">
        <f ca="true">+IF(OFFSET('Hygiene Data'!$F$11,0,10*ROW('Hygiene Data'!F142))="","",OFFSET('Hygiene Data'!$F$11,0,10*ROW('Hygiene Data'!F142)))</f>
        <v/>
      </c>
      <c r="DV148" s="294" t="str">
        <f ca="true">+IF(OFFSET('Hygiene Data'!$F$12,0,10*ROW('Hygiene Data'!F142))="","",OFFSET('Hygiene Data'!$F$12,0,10*ROW('Hygiene Data'!F142)))</f>
        <v/>
      </c>
      <c r="DW148" s="294" t="str">
        <f ca="true">+IF(OFFSET('Hygiene Data'!$F$13,0,10*ROW('Hygiene Data'!F142))="","",OFFSET('Hygiene Data'!$F$13,0,10*ROW('Hygiene Data'!F142)))</f>
        <v/>
      </c>
      <c r="DX148" s="294" t="str">
        <f ca="true">+IF(OFFSET('Hygiene Data'!$G$11,0,10*ROW('Hygiene Data'!G142))="","",OFFSET('Hygiene Data'!$G$11,0,10*ROW('Hygiene Data'!G142)))</f>
        <v/>
      </c>
      <c r="DY148" s="294" t="str">
        <f ca="true">+IF(OFFSET('Hygiene Data'!$G$12,0,10*ROW('Hygiene Data'!G142))="","",OFFSET('Hygiene Data'!$G$12,0,10*ROW('Hygiene Data'!G142)))</f>
        <v/>
      </c>
      <c r="DZ148" s="294" t="str">
        <f ca="true">+IF(OFFSET('Hygiene Data'!$G$13,0,10*ROW('Hygiene Data'!G142))="","",OFFSET('Hygiene Data'!$G$13,0,10*ROW('Hygiene Data'!G142)))</f>
        <v/>
      </c>
      <c r="EA148" s="294" t="str">
        <f ca="true">+IF(OFFSET('Hygiene Data'!$H$11,0,10*ROW('Hygiene Data'!H142))="","",OFFSET('Hygiene Data'!$H$11,0,10*ROW('Hygiene Data'!H142)))</f>
        <v/>
      </c>
      <c r="EB148" s="294" t="str">
        <f ca="true">+IF(OFFSET('Hygiene Data'!$H$12,0,10*ROW('Hygiene Data'!H142))="","",OFFSET('Hygiene Data'!$H$12,0,10*ROW('Hygiene Data'!H142)))</f>
        <v/>
      </c>
      <c r="EC148" s="294" t="str">
        <f ca="true">+IF(OFFSET('Hygiene Data'!$H$13,0,10*ROW('Hygiene Data'!H142))="","",OFFSET('Hygiene Data'!$H$13,0,10*ROW('Hygiene Data'!H142)))</f>
        <v/>
      </c>
      <c r="ED148" s="294" t="str">
        <f ca="true">+IF(OFFSET('Hygiene Data'!$I$11,0,10*ROW('Hygiene Data'!I142))="","",OFFSET('Hygiene Data'!$I$11,0,10*ROW('Hygiene Data'!I142)))</f>
        <v/>
      </c>
      <c r="EE148" s="294" t="str">
        <f ca="true">+IF(OFFSET('Hygiene Data'!$I$12,0,10*ROW('Hygiene Data'!I142))="","",OFFSET('Hygiene Data'!$I$12,0,10*ROW('Hygiene Data'!I142)))</f>
        <v/>
      </c>
      <c r="EF148" s="294"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50" t="str">
        <f t="shared" ca="true" si="2"/>
        <v/>
      </c>
      <c r="D149" s="98"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8"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8"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8"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8"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8"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8"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8"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8"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8"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8"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8"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8"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8"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8"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8"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8"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8"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9"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9"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9"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9"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9"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9"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9"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9"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9"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9"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9"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9"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9"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9"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9"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9"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9"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9"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9"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9"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9"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9"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9"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9"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9"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9"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9"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9"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9"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9"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0"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0"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0"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0"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0"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0"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0"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0"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0"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0"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0"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0"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0"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0"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0"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0"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0"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0"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4"/>
      <c r="BS149" s="294" t="str">
        <f ca="true">+IF(OFFSET('Water Data'!$D$27,0,10*ROW('Water Data'!D143))="","",OFFSET('Water Data'!$D$27,0,10*ROW('Water Data'!D143)))</f>
        <v/>
      </c>
      <c r="BT149" s="294" t="str">
        <f ca="true">+IF(OFFSET('Water Data'!$D$28,0,10*ROW('Water Data'!D143))="","",OFFSET('Water Data'!$D$28,0,10*ROW('Water Data'!D143)))</f>
        <v/>
      </c>
      <c r="BU149" s="294" t="str">
        <f ca="true">+IF(OFFSET('Water Data'!$D$29,0,10*ROW('Water Data'!D143))="","",OFFSET('Water Data'!$D$29,0,10*ROW('Water Data'!D143)))</f>
        <v/>
      </c>
      <c r="BV149" s="294" t="str">
        <f ca="true">+IF(OFFSET('Water Data'!$E$27,0,10*ROW('Water Data'!E143))="","",OFFSET('Water Data'!$E$27,0,10*ROW('Water Data'!E143)))</f>
        <v/>
      </c>
      <c r="BW149" s="294" t="str">
        <f ca="true">+IF(OFFSET('Water Data'!$E$28,0,10*ROW('Water Data'!E143))="","",OFFSET('Water Data'!$E$28,0,10*ROW('Water Data'!E143)))</f>
        <v/>
      </c>
      <c r="BX149" s="294" t="str">
        <f ca="true">+IF(OFFSET('Water Data'!$E$29,0,10*ROW('Water Data'!E143))="","",OFFSET('Water Data'!$E$29,0,10*ROW('Water Data'!E143)))</f>
        <v/>
      </c>
      <c r="BY149" s="294" t="str">
        <f ca="true">+IF(OFFSET('Water Data'!$F$27,0,10*ROW('Water Data'!F143))="","",OFFSET('Water Data'!$F$27,0,10*ROW('Water Data'!F143)))</f>
        <v/>
      </c>
      <c r="BZ149" s="294" t="str">
        <f ca="true">+IF(OFFSET('Water Data'!$F$28,0,10*ROW('Water Data'!F143))="","",OFFSET('Water Data'!$F$28,0,10*ROW('Water Data'!F143)))</f>
        <v/>
      </c>
      <c r="CA149" s="294" t="str">
        <f ca="true">+IF(OFFSET('Water Data'!$F$29,0,10*ROW('Water Data'!F143))="","",OFFSET('Water Data'!$F$29,0,10*ROW('Water Data'!F143)))</f>
        <v/>
      </c>
      <c r="CB149" s="294" t="str">
        <f ca="true">+IF(OFFSET('Water Data'!$G$27,0,10*ROW('Water Data'!G143))="","",OFFSET('Water Data'!$G$27,0,10*ROW('Water Data'!G143)))</f>
        <v/>
      </c>
      <c r="CC149" s="294" t="str">
        <f ca="true">+IF(OFFSET('Water Data'!$G$28,0,10*ROW('Water Data'!G143))="","",OFFSET('Water Data'!$G$28,0,10*ROW('Water Data'!G143)))</f>
        <v/>
      </c>
      <c r="CD149" s="294" t="str">
        <f ca="true">+IF(OFFSET('Water Data'!$G$29,0,10*ROW('Water Data'!G143))="","",OFFSET('Water Data'!$G$29,0,10*ROW('Water Data'!G143)))</f>
        <v/>
      </c>
      <c r="CE149" s="294" t="str">
        <f ca="true">+IF(OFFSET('Water Data'!$H$27,0,10*ROW('Water Data'!H143))="","",OFFSET('Water Data'!$H$27,0,10*ROW('Water Data'!H143)))</f>
        <v/>
      </c>
      <c r="CF149" s="294" t="str">
        <f ca="true">+IF(OFFSET('Water Data'!$H$28,0,10*ROW('Water Data'!H143))="","",OFFSET('Water Data'!$H$28,0,10*ROW('Water Data'!H143)))</f>
        <v/>
      </c>
      <c r="CG149" s="294" t="str">
        <f ca="true">+IF(OFFSET('Water Data'!$H$29,0,10*ROW('Water Data'!H143))="","",OFFSET('Water Data'!$H$29,0,10*ROW('Water Data'!H143)))</f>
        <v/>
      </c>
      <c r="CH149" s="294" t="str">
        <f ca="true">+IF(OFFSET('Water Data'!$I$27,0,10*ROW('Water Data'!I143))="","",OFFSET('Water Data'!$I$27,0,10*ROW('Water Data'!I143)))</f>
        <v/>
      </c>
      <c r="CI149" s="294" t="str">
        <f ca="true">+IF(OFFSET('Water Data'!$I$28,0,10*ROW('Water Data'!I143))="","",OFFSET('Water Data'!$I$28,0,10*ROW('Water Data'!I143)))</f>
        <v/>
      </c>
      <c r="CJ149" s="294" t="str">
        <f ca="true">+IF(OFFSET('Water Data'!$I$29,0,10*ROW('Water Data'!I143))="","",OFFSET('Water Data'!$I$29,0,10*ROW('Water Data'!I143)))</f>
        <v/>
      </c>
      <c r="CK149" s="294" t="str">
        <f ca="true">+IF(OFFSET('Sanitation Data'!$D$28,0,10*ROW('Sanitation Data'!D143))="","",OFFSET('Sanitation Data'!$D$28,0,10*ROW('Sanitation Data'!D143)))</f>
        <v/>
      </c>
      <c r="CL149" s="294" t="str">
        <f ca="true">+IF(OFFSET('Sanitation Data'!$D$29,0,10*ROW('Sanitation Data'!D143))="","",OFFSET('Sanitation Data'!$D$29,0,10*ROW('Sanitation Data'!D143)))</f>
        <v/>
      </c>
      <c r="CM149" s="294" t="str">
        <f ca="true">+IF(OFFSET('Sanitation Data'!$D$30,0,10*ROW('Sanitation Data'!D143))="","",OFFSET('Sanitation Data'!$D$30,0,10*ROW('Sanitation Data'!D143)))</f>
        <v/>
      </c>
      <c r="CN149" s="294" t="str">
        <f ca="true">+IF(OFFSET('Sanitation Data'!$D$31,0,10*ROW('Sanitation Data'!D143))="","",OFFSET('Sanitation Data'!$D$31,0,10*ROW('Sanitation Data'!D143)))</f>
        <v/>
      </c>
      <c r="CO149" s="294" t="str">
        <f ca="true">+IF(OFFSET('Sanitation Data'!$D$32,0,10*ROW('Sanitation Data'!D143))="","",OFFSET('Sanitation Data'!$D$32,0,10*ROW('Sanitation Data'!D143)))</f>
        <v/>
      </c>
      <c r="CP149" s="294" t="str">
        <f ca="true">+IF(OFFSET('Sanitation Data'!$E$28,0,10*ROW('Sanitation Data'!E143))="","",OFFSET('Sanitation Data'!$E$28,0,10*ROW('Sanitation Data'!E143)))</f>
        <v/>
      </c>
      <c r="CQ149" s="294" t="str">
        <f ca="true">+IF(OFFSET('Sanitation Data'!$E$29,0,10*ROW('Sanitation Data'!E143))="","",OFFSET('Sanitation Data'!$E$29,0,10*ROW('Sanitation Data'!E143)))</f>
        <v/>
      </c>
      <c r="CR149" s="294" t="str">
        <f ca="true">+IF(OFFSET('Sanitation Data'!$E$30,0,10*ROW('Sanitation Data'!E143))="","",OFFSET('Sanitation Data'!$E$30,0,10*ROW('Sanitation Data'!E143)))</f>
        <v/>
      </c>
      <c r="CS149" s="294" t="str">
        <f ca="true">+IF(OFFSET('Sanitation Data'!$E$31,0,10*ROW('Sanitation Data'!E143))="","",OFFSET('Sanitation Data'!$E$31,0,10*ROW('Sanitation Data'!E143)))</f>
        <v/>
      </c>
      <c r="CT149" s="294" t="str">
        <f ca="true">+IF(OFFSET('Sanitation Data'!$E$32,0,10*ROW('Sanitation Data'!E143))="","",OFFSET('Sanitation Data'!$E$32,0,10*ROW('Sanitation Data'!E143)))</f>
        <v/>
      </c>
      <c r="CU149" s="294" t="str">
        <f ca="true">+IF(OFFSET('Sanitation Data'!$F$28,0,10*ROW('Sanitation Data'!F143))="","",OFFSET('Sanitation Data'!$F$28,0,10*ROW('Sanitation Data'!F143)))</f>
        <v/>
      </c>
      <c r="CV149" s="294" t="str">
        <f ca="true">+IF(OFFSET('Sanitation Data'!$F$29,0,10*ROW('Sanitation Data'!F143))="","",OFFSET('Sanitation Data'!$F$29,0,10*ROW('Sanitation Data'!F143)))</f>
        <v/>
      </c>
      <c r="CW149" s="294" t="str">
        <f ca="true">+IF(OFFSET('Sanitation Data'!$F$30,0,10*ROW('Sanitation Data'!F143))="","",OFFSET('Sanitation Data'!$F$30,0,10*ROW('Sanitation Data'!F143)))</f>
        <v/>
      </c>
      <c r="CX149" s="294" t="str">
        <f ca="true">+IF(OFFSET('Sanitation Data'!$F$31,0,10*ROW('Sanitation Data'!F143))="","",OFFSET('Sanitation Data'!$F$31,0,10*ROW('Sanitation Data'!F143)))</f>
        <v/>
      </c>
      <c r="CY149" s="294" t="str">
        <f ca="true">+IF(OFFSET('Sanitation Data'!$F$32,0,10*ROW('Sanitation Data'!F143))="","",OFFSET('Sanitation Data'!$F$32,0,10*ROW('Sanitation Data'!F143)))</f>
        <v/>
      </c>
      <c r="CZ149" s="294" t="str">
        <f ca="true">+IF(OFFSET('Sanitation Data'!$G$28,0,10*ROW('Sanitation Data'!G143))="","",OFFSET('Sanitation Data'!$G$28,0,10*ROW('Sanitation Data'!G143)))</f>
        <v/>
      </c>
      <c r="DA149" s="294" t="str">
        <f ca="true">+IF(OFFSET('Sanitation Data'!$G$29,0,10*ROW('Sanitation Data'!G143))="","",OFFSET('Sanitation Data'!$G$29,0,10*ROW('Sanitation Data'!G143)))</f>
        <v/>
      </c>
      <c r="DB149" s="294" t="str">
        <f ca="true">+IF(OFFSET('Sanitation Data'!$G$30,0,10*ROW('Sanitation Data'!G143))="","",OFFSET('Sanitation Data'!$G$30,0,10*ROW('Sanitation Data'!G143)))</f>
        <v/>
      </c>
      <c r="DC149" s="294" t="str">
        <f ca="true">+IF(OFFSET('Sanitation Data'!$G$31,0,10*ROW('Sanitation Data'!G143))="","",OFFSET('Sanitation Data'!$G$31,0,10*ROW('Sanitation Data'!G143)))</f>
        <v/>
      </c>
      <c r="DD149" s="294" t="str">
        <f ca="true">+IF(OFFSET('Sanitation Data'!$G$32,0,10*ROW('Sanitation Data'!G143))="","",OFFSET('Sanitation Data'!$G$32,0,10*ROW('Sanitation Data'!G143)))</f>
        <v/>
      </c>
      <c r="DE149" s="294" t="str">
        <f ca="true">+IF(OFFSET('Sanitation Data'!$H$28,0,10*ROW('Sanitation Data'!H143))="","",OFFSET('Sanitation Data'!$H$28,0,10*ROW('Sanitation Data'!H143)))</f>
        <v/>
      </c>
      <c r="DF149" s="294" t="str">
        <f ca="true">+IF(OFFSET('Sanitation Data'!$H$29,0,10*ROW('Sanitation Data'!H143))="","",OFFSET('Sanitation Data'!$H$29,0,10*ROW('Sanitation Data'!H143)))</f>
        <v/>
      </c>
      <c r="DG149" s="294" t="str">
        <f ca="true">+IF(OFFSET('Sanitation Data'!$H$30,0,10*ROW('Sanitation Data'!H143))="","",OFFSET('Sanitation Data'!$H$30,0,10*ROW('Sanitation Data'!H143)))</f>
        <v/>
      </c>
      <c r="DH149" s="294" t="str">
        <f ca="true">+IF(OFFSET('Sanitation Data'!$H$31,0,10*ROW('Sanitation Data'!H143))="","",OFFSET('Sanitation Data'!$H$31,0,10*ROW('Sanitation Data'!H143)))</f>
        <v/>
      </c>
      <c r="DI149" s="294" t="str">
        <f ca="true">+IF(OFFSET('Sanitation Data'!$H$32,0,10*ROW('Sanitation Data'!H143))="","",OFFSET('Sanitation Data'!$H$32,0,10*ROW('Sanitation Data'!H143)))</f>
        <v/>
      </c>
      <c r="DJ149" s="294" t="str">
        <f ca="true">+IF(OFFSET('Sanitation Data'!$I$28,0,10*ROW('Sanitation Data'!I143))="","",OFFSET('Sanitation Data'!$I$28,0,10*ROW('Sanitation Data'!I143)))</f>
        <v/>
      </c>
      <c r="DK149" s="294" t="str">
        <f ca="true">+IF(OFFSET('Sanitation Data'!$I$29,0,10*ROW('Sanitation Data'!I143))="","",OFFSET('Sanitation Data'!$I$29,0,10*ROW('Sanitation Data'!I143)))</f>
        <v/>
      </c>
      <c r="DL149" s="294" t="str">
        <f ca="true">+IF(OFFSET('Sanitation Data'!$I$30,0,10*ROW('Sanitation Data'!I143))="","",OFFSET('Sanitation Data'!$I$30,0,10*ROW('Sanitation Data'!I143)))</f>
        <v/>
      </c>
      <c r="DM149" s="294" t="str">
        <f ca="true">+IF(OFFSET('Sanitation Data'!$I$31,0,10*ROW('Sanitation Data'!I143))="","",OFFSET('Sanitation Data'!$I$31,0,10*ROW('Sanitation Data'!I143)))</f>
        <v/>
      </c>
      <c r="DN149" s="294" t="str">
        <f ca="true">+IF(OFFSET('Sanitation Data'!$I$32,0,10*ROW('Sanitation Data'!I143))="","",OFFSET('Sanitation Data'!$I$32,0,10*ROW('Sanitation Data'!I143)))</f>
        <v/>
      </c>
      <c r="DO149" s="294" t="str">
        <f ca="true">+IF(OFFSET('Hygiene Data'!$D$11,0,10*ROW('Hygiene Data'!D143))="","",OFFSET('Hygiene Data'!$D$11,0,10*ROW('Hygiene Data'!D143)))</f>
        <v/>
      </c>
      <c r="DP149" s="294" t="str">
        <f ca="true">+IF(OFFSET('Hygiene Data'!$D$12,0,10*ROW('Hygiene Data'!D143))="","",OFFSET('Hygiene Data'!$D$12,0,10*ROW('Hygiene Data'!D143)))</f>
        <v/>
      </c>
      <c r="DQ149" s="294" t="str">
        <f ca="true">+IF(OFFSET('Hygiene Data'!$D$13,0,10*ROW('Hygiene Data'!D143))="","",OFFSET('Hygiene Data'!$D$13,0,10*ROW('Hygiene Data'!D143)))</f>
        <v/>
      </c>
      <c r="DR149" s="294" t="str">
        <f ca="true">+IF(OFFSET('Hygiene Data'!$E$11,0,10*ROW('Hygiene Data'!E143))="","",OFFSET('Hygiene Data'!$E$11,0,10*ROW('Hygiene Data'!E143)))</f>
        <v/>
      </c>
      <c r="DS149" s="294" t="str">
        <f ca="true">+IF(OFFSET('Hygiene Data'!$E$12,0,10*ROW('Hygiene Data'!E143))="","",OFFSET('Hygiene Data'!$E$12,0,10*ROW('Hygiene Data'!E143)))</f>
        <v/>
      </c>
      <c r="DT149" s="294" t="str">
        <f ca="true">+IF(OFFSET('Hygiene Data'!$E$13,0,10*ROW('Hygiene Data'!E143))="","",OFFSET('Hygiene Data'!$E$13,0,10*ROW('Hygiene Data'!E143)))</f>
        <v/>
      </c>
      <c r="DU149" s="294" t="str">
        <f ca="true">+IF(OFFSET('Hygiene Data'!$F$11,0,10*ROW('Hygiene Data'!F143))="","",OFFSET('Hygiene Data'!$F$11,0,10*ROW('Hygiene Data'!F143)))</f>
        <v/>
      </c>
      <c r="DV149" s="294" t="str">
        <f ca="true">+IF(OFFSET('Hygiene Data'!$F$12,0,10*ROW('Hygiene Data'!F143))="","",OFFSET('Hygiene Data'!$F$12,0,10*ROW('Hygiene Data'!F143)))</f>
        <v/>
      </c>
      <c r="DW149" s="294" t="str">
        <f ca="true">+IF(OFFSET('Hygiene Data'!$F$13,0,10*ROW('Hygiene Data'!F143))="","",OFFSET('Hygiene Data'!$F$13,0,10*ROW('Hygiene Data'!F143)))</f>
        <v/>
      </c>
      <c r="DX149" s="294" t="str">
        <f ca="true">+IF(OFFSET('Hygiene Data'!$G$11,0,10*ROW('Hygiene Data'!G143))="","",OFFSET('Hygiene Data'!$G$11,0,10*ROW('Hygiene Data'!G143)))</f>
        <v/>
      </c>
      <c r="DY149" s="294" t="str">
        <f ca="true">+IF(OFFSET('Hygiene Data'!$G$12,0,10*ROW('Hygiene Data'!G143))="","",OFFSET('Hygiene Data'!$G$12,0,10*ROW('Hygiene Data'!G143)))</f>
        <v/>
      </c>
      <c r="DZ149" s="294" t="str">
        <f ca="true">+IF(OFFSET('Hygiene Data'!$G$13,0,10*ROW('Hygiene Data'!G143))="","",OFFSET('Hygiene Data'!$G$13,0,10*ROW('Hygiene Data'!G143)))</f>
        <v/>
      </c>
      <c r="EA149" s="294" t="str">
        <f ca="true">+IF(OFFSET('Hygiene Data'!$H$11,0,10*ROW('Hygiene Data'!H143))="","",OFFSET('Hygiene Data'!$H$11,0,10*ROW('Hygiene Data'!H143)))</f>
        <v/>
      </c>
      <c r="EB149" s="294" t="str">
        <f ca="true">+IF(OFFSET('Hygiene Data'!$H$12,0,10*ROW('Hygiene Data'!H143))="","",OFFSET('Hygiene Data'!$H$12,0,10*ROW('Hygiene Data'!H143)))</f>
        <v/>
      </c>
      <c r="EC149" s="294" t="str">
        <f ca="true">+IF(OFFSET('Hygiene Data'!$H$13,0,10*ROW('Hygiene Data'!H143))="","",OFFSET('Hygiene Data'!$H$13,0,10*ROW('Hygiene Data'!H143)))</f>
        <v/>
      </c>
      <c r="ED149" s="294" t="str">
        <f ca="true">+IF(OFFSET('Hygiene Data'!$I$11,0,10*ROW('Hygiene Data'!I143))="","",OFFSET('Hygiene Data'!$I$11,0,10*ROW('Hygiene Data'!I143)))</f>
        <v/>
      </c>
      <c r="EE149" s="294" t="str">
        <f ca="true">+IF(OFFSET('Hygiene Data'!$I$12,0,10*ROW('Hygiene Data'!I143))="","",OFFSET('Hygiene Data'!$I$12,0,10*ROW('Hygiene Data'!I143)))</f>
        <v/>
      </c>
      <c r="EF149" s="294"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50" t="str">
        <f t="shared" ca="true" si="2"/>
        <v/>
      </c>
      <c r="D150" s="98"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8"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8"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8"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8"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8"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8"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8"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8"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8"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8"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8"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8"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8"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8"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8"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8"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8"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9"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9"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9"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9"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9"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9"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9"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9"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9"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9"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9"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9"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9"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9"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9"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9"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9"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9"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9"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9"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9"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9"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9"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9"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9"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9"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9"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9"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9"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9"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0"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0"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0"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0"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0"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0"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0"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0"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0"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0"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0"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0"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0"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0"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0"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0"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0"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0"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4"/>
      <c r="BS150" s="294" t="str">
        <f ca="true">+IF(OFFSET('Water Data'!$D$27,0,10*ROW('Water Data'!D144))="","",OFFSET('Water Data'!$D$27,0,10*ROW('Water Data'!D144)))</f>
        <v/>
      </c>
      <c r="BT150" s="294" t="str">
        <f ca="true">+IF(OFFSET('Water Data'!$D$28,0,10*ROW('Water Data'!D144))="","",OFFSET('Water Data'!$D$28,0,10*ROW('Water Data'!D144)))</f>
        <v/>
      </c>
      <c r="BU150" s="294" t="str">
        <f ca="true">+IF(OFFSET('Water Data'!$D$29,0,10*ROW('Water Data'!D144))="","",OFFSET('Water Data'!$D$29,0,10*ROW('Water Data'!D144)))</f>
        <v/>
      </c>
      <c r="BV150" s="294" t="str">
        <f ca="true">+IF(OFFSET('Water Data'!$E$27,0,10*ROW('Water Data'!E144))="","",OFFSET('Water Data'!$E$27,0,10*ROW('Water Data'!E144)))</f>
        <v/>
      </c>
      <c r="BW150" s="294" t="str">
        <f ca="true">+IF(OFFSET('Water Data'!$E$28,0,10*ROW('Water Data'!E144))="","",OFFSET('Water Data'!$E$28,0,10*ROW('Water Data'!E144)))</f>
        <v/>
      </c>
      <c r="BX150" s="294" t="str">
        <f ca="true">+IF(OFFSET('Water Data'!$E$29,0,10*ROW('Water Data'!E144))="","",OFFSET('Water Data'!$E$29,0,10*ROW('Water Data'!E144)))</f>
        <v/>
      </c>
      <c r="BY150" s="294" t="str">
        <f ca="true">+IF(OFFSET('Water Data'!$F$27,0,10*ROW('Water Data'!F144))="","",OFFSET('Water Data'!$F$27,0,10*ROW('Water Data'!F144)))</f>
        <v/>
      </c>
      <c r="BZ150" s="294" t="str">
        <f ca="true">+IF(OFFSET('Water Data'!$F$28,0,10*ROW('Water Data'!F144))="","",OFFSET('Water Data'!$F$28,0,10*ROW('Water Data'!F144)))</f>
        <v/>
      </c>
      <c r="CA150" s="294" t="str">
        <f ca="true">+IF(OFFSET('Water Data'!$F$29,0,10*ROW('Water Data'!F144))="","",OFFSET('Water Data'!$F$29,0,10*ROW('Water Data'!F144)))</f>
        <v/>
      </c>
      <c r="CB150" s="294" t="str">
        <f ca="true">+IF(OFFSET('Water Data'!$G$27,0,10*ROW('Water Data'!G144))="","",OFFSET('Water Data'!$G$27,0,10*ROW('Water Data'!G144)))</f>
        <v/>
      </c>
      <c r="CC150" s="294" t="str">
        <f ca="true">+IF(OFFSET('Water Data'!$G$28,0,10*ROW('Water Data'!G144))="","",OFFSET('Water Data'!$G$28,0,10*ROW('Water Data'!G144)))</f>
        <v/>
      </c>
      <c r="CD150" s="294" t="str">
        <f ca="true">+IF(OFFSET('Water Data'!$G$29,0,10*ROW('Water Data'!G144))="","",OFFSET('Water Data'!$G$29,0,10*ROW('Water Data'!G144)))</f>
        <v/>
      </c>
      <c r="CE150" s="294" t="str">
        <f ca="true">+IF(OFFSET('Water Data'!$H$27,0,10*ROW('Water Data'!H144))="","",OFFSET('Water Data'!$H$27,0,10*ROW('Water Data'!H144)))</f>
        <v/>
      </c>
      <c r="CF150" s="294" t="str">
        <f ca="true">+IF(OFFSET('Water Data'!$H$28,0,10*ROW('Water Data'!H144))="","",OFFSET('Water Data'!$H$28,0,10*ROW('Water Data'!H144)))</f>
        <v/>
      </c>
      <c r="CG150" s="294" t="str">
        <f ca="true">+IF(OFFSET('Water Data'!$H$29,0,10*ROW('Water Data'!H144))="","",OFFSET('Water Data'!$H$29,0,10*ROW('Water Data'!H144)))</f>
        <v/>
      </c>
      <c r="CH150" s="294" t="str">
        <f ca="true">+IF(OFFSET('Water Data'!$I$27,0,10*ROW('Water Data'!I144))="","",OFFSET('Water Data'!$I$27,0,10*ROW('Water Data'!I144)))</f>
        <v/>
      </c>
      <c r="CI150" s="294" t="str">
        <f ca="true">+IF(OFFSET('Water Data'!$I$28,0,10*ROW('Water Data'!I144))="","",OFFSET('Water Data'!$I$28,0,10*ROW('Water Data'!I144)))</f>
        <v/>
      </c>
      <c r="CJ150" s="294" t="str">
        <f ca="true">+IF(OFFSET('Water Data'!$I$29,0,10*ROW('Water Data'!I144))="","",OFFSET('Water Data'!$I$29,0,10*ROW('Water Data'!I144)))</f>
        <v/>
      </c>
      <c r="CK150" s="294" t="str">
        <f ca="true">+IF(OFFSET('Sanitation Data'!$D$28,0,10*ROW('Sanitation Data'!D144))="","",OFFSET('Sanitation Data'!$D$28,0,10*ROW('Sanitation Data'!D144)))</f>
        <v/>
      </c>
      <c r="CL150" s="294" t="str">
        <f ca="true">+IF(OFFSET('Sanitation Data'!$D$29,0,10*ROW('Sanitation Data'!D144))="","",OFFSET('Sanitation Data'!$D$29,0,10*ROW('Sanitation Data'!D144)))</f>
        <v/>
      </c>
      <c r="CM150" s="294" t="str">
        <f ca="true">+IF(OFFSET('Sanitation Data'!$D$30,0,10*ROW('Sanitation Data'!D144))="","",OFFSET('Sanitation Data'!$D$30,0,10*ROW('Sanitation Data'!D144)))</f>
        <v/>
      </c>
      <c r="CN150" s="294" t="str">
        <f ca="true">+IF(OFFSET('Sanitation Data'!$D$31,0,10*ROW('Sanitation Data'!D144))="","",OFFSET('Sanitation Data'!$D$31,0,10*ROW('Sanitation Data'!D144)))</f>
        <v/>
      </c>
      <c r="CO150" s="294" t="str">
        <f ca="true">+IF(OFFSET('Sanitation Data'!$D$32,0,10*ROW('Sanitation Data'!D144))="","",OFFSET('Sanitation Data'!$D$32,0,10*ROW('Sanitation Data'!D144)))</f>
        <v/>
      </c>
      <c r="CP150" s="294" t="str">
        <f ca="true">+IF(OFFSET('Sanitation Data'!$E$28,0,10*ROW('Sanitation Data'!E144))="","",OFFSET('Sanitation Data'!$E$28,0,10*ROW('Sanitation Data'!E144)))</f>
        <v/>
      </c>
      <c r="CQ150" s="294" t="str">
        <f ca="true">+IF(OFFSET('Sanitation Data'!$E$29,0,10*ROW('Sanitation Data'!E144))="","",OFFSET('Sanitation Data'!$E$29,0,10*ROW('Sanitation Data'!E144)))</f>
        <v/>
      </c>
      <c r="CR150" s="294" t="str">
        <f ca="true">+IF(OFFSET('Sanitation Data'!$E$30,0,10*ROW('Sanitation Data'!E144))="","",OFFSET('Sanitation Data'!$E$30,0,10*ROW('Sanitation Data'!E144)))</f>
        <v/>
      </c>
      <c r="CS150" s="294" t="str">
        <f ca="true">+IF(OFFSET('Sanitation Data'!$E$31,0,10*ROW('Sanitation Data'!E144))="","",OFFSET('Sanitation Data'!$E$31,0,10*ROW('Sanitation Data'!E144)))</f>
        <v/>
      </c>
      <c r="CT150" s="294" t="str">
        <f ca="true">+IF(OFFSET('Sanitation Data'!$E$32,0,10*ROW('Sanitation Data'!E144))="","",OFFSET('Sanitation Data'!$E$32,0,10*ROW('Sanitation Data'!E144)))</f>
        <v/>
      </c>
      <c r="CU150" s="294" t="str">
        <f ca="true">+IF(OFFSET('Sanitation Data'!$F$28,0,10*ROW('Sanitation Data'!F144))="","",OFFSET('Sanitation Data'!$F$28,0,10*ROW('Sanitation Data'!F144)))</f>
        <v/>
      </c>
      <c r="CV150" s="294" t="str">
        <f ca="true">+IF(OFFSET('Sanitation Data'!$F$29,0,10*ROW('Sanitation Data'!F144))="","",OFFSET('Sanitation Data'!$F$29,0,10*ROW('Sanitation Data'!F144)))</f>
        <v/>
      </c>
      <c r="CW150" s="294" t="str">
        <f ca="true">+IF(OFFSET('Sanitation Data'!$F$30,0,10*ROW('Sanitation Data'!F144))="","",OFFSET('Sanitation Data'!$F$30,0,10*ROW('Sanitation Data'!F144)))</f>
        <v/>
      </c>
      <c r="CX150" s="294" t="str">
        <f ca="true">+IF(OFFSET('Sanitation Data'!$F$31,0,10*ROW('Sanitation Data'!F144))="","",OFFSET('Sanitation Data'!$F$31,0,10*ROW('Sanitation Data'!F144)))</f>
        <v/>
      </c>
      <c r="CY150" s="294" t="str">
        <f ca="true">+IF(OFFSET('Sanitation Data'!$F$32,0,10*ROW('Sanitation Data'!F144))="","",OFFSET('Sanitation Data'!$F$32,0,10*ROW('Sanitation Data'!F144)))</f>
        <v/>
      </c>
      <c r="CZ150" s="294" t="str">
        <f ca="true">+IF(OFFSET('Sanitation Data'!$G$28,0,10*ROW('Sanitation Data'!G144))="","",OFFSET('Sanitation Data'!$G$28,0,10*ROW('Sanitation Data'!G144)))</f>
        <v/>
      </c>
      <c r="DA150" s="294" t="str">
        <f ca="true">+IF(OFFSET('Sanitation Data'!$G$29,0,10*ROW('Sanitation Data'!G144))="","",OFFSET('Sanitation Data'!$G$29,0,10*ROW('Sanitation Data'!G144)))</f>
        <v/>
      </c>
      <c r="DB150" s="294" t="str">
        <f ca="true">+IF(OFFSET('Sanitation Data'!$G$30,0,10*ROW('Sanitation Data'!G144))="","",OFFSET('Sanitation Data'!$G$30,0,10*ROW('Sanitation Data'!G144)))</f>
        <v/>
      </c>
      <c r="DC150" s="294" t="str">
        <f ca="true">+IF(OFFSET('Sanitation Data'!$G$31,0,10*ROW('Sanitation Data'!G144))="","",OFFSET('Sanitation Data'!$G$31,0,10*ROW('Sanitation Data'!G144)))</f>
        <v/>
      </c>
      <c r="DD150" s="294" t="str">
        <f ca="true">+IF(OFFSET('Sanitation Data'!$G$32,0,10*ROW('Sanitation Data'!G144))="","",OFFSET('Sanitation Data'!$G$32,0,10*ROW('Sanitation Data'!G144)))</f>
        <v/>
      </c>
      <c r="DE150" s="294" t="str">
        <f ca="true">+IF(OFFSET('Sanitation Data'!$H$28,0,10*ROW('Sanitation Data'!H144))="","",OFFSET('Sanitation Data'!$H$28,0,10*ROW('Sanitation Data'!H144)))</f>
        <v/>
      </c>
      <c r="DF150" s="294" t="str">
        <f ca="true">+IF(OFFSET('Sanitation Data'!$H$29,0,10*ROW('Sanitation Data'!H144))="","",OFFSET('Sanitation Data'!$H$29,0,10*ROW('Sanitation Data'!H144)))</f>
        <v/>
      </c>
      <c r="DG150" s="294" t="str">
        <f ca="true">+IF(OFFSET('Sanitation Data'!$H$30,0,10*ROW('Sanitation Data'!H144))="","",OFFSET('Sanitation Data'!$H$30,0,10*ROW('Sanitation Data'!H144)))</f>
        <v/>
      </c>
      <c r="DH150" s="294" t="str">
        <f ca="true">+IF(OFFSET('Sanitation Data'!$H$31,0,10*ROW('Sanitation Data'!H144))="","",OFFSET('Sanitation Data'!$H$31,0,10*ROW('Sanitation Data'!H144)))</f>
        <v/>
      </c>
      <c r="DI150" s="294" t="str">
        <f ca="true">+IF(OFFSET('Sanitation Data'!$H$32,0,10*ROW('Sanitation Data'!H144))="","",OFFSET('Sanitation Data'!$H$32,0,10*ROW('Sanitation Data'!H144)))</f>
        <v/>
      </c>
      <c r="DJ150" s="294" t="str">
        <f ca="true">+IF(OFFSET('Sanitation Data'!$I$28,0,10*ROW('Sanitation Data'!I144))="","",OFFSET('Sanitation Data'!$I$28,0,10*ROW('Sanitation Data'!I144)))</f>
        <v/>
      </c>
      <c r="DK150" s="294" t="str">
        <f ca="true">+IF(OFFSET('Sanitation Data'!$I$29,0,10*ROW('Sanitation Data'!I144))="","",OFFSET('Sanitation Data'!$I$29,0,10*ROW('Sanitation Data'!I144)))</f>
        <v/>
      </c>
      <c r="DL150" s="294" t="str">
        <f ca="true">+IF(OFFSET('Sanitation Data'!$I$30,0,10*ROW('Sanitation Data'!I144))="","",OFFSET('Sanitation Data'!$I$30,0,10*ROW('Sanitation Data'!I144)))</f>
        <v/>
      </c>
      <c r="DM150" s="294" t="str">
        <f ca="true">+IF(OFFSET('Sanitation Data'!$I$31,0,10*ROW('Sanitation Data'!I144))="","",OFFSET('Sanitation Data'!$I$31,0,10*ROW('Sanitation Data'!I144)))</f>
        <v/>
      </c>
      <c r="DN150" s="294" t="str">
        <f ca="true">+IF(OFFSET('Sanitation Data'!$I$32,0,10*ROW('Sanitation Data'!I144))="","",OFFSET('Sanitation Data'!$I$32,0,10*ROW('Sanitation Data'!I144)))</f>
        <v/>
      </c>
      <c r="DO150" s="294" t="str">
        <f ca="true">+IF(OFFSET('Hygiene Data'!$D$11,0,10*ROW('Hygiene Data'!D144))="","",OFFSET('Hygiene Data'!$D$11,0,10*ROW('Hygiene Data'!D144)))</f>
        <v/>
      </c>
      <c r="DP150" s="294" t="str">
        <f ca="true">+IF(OFFSET('Hygiene Data'!$D$12,0,10*ROW('Hygiene Data'!D144))="","",OFFSET('Hygiene Data'!$D$12,0,10*ROW('Hygiene Data'!D144)))</f>
        <v/>
      </c>
      <c r="DQ150" s="294" t="str">
        <f ca="true">+IF(OFFSET('Hygiene Data'!$D$13,0,10*ROW('Hygiene Data'!D144))="","",OFFSET('Hygiene Data'!$D$13,0,10*ROW('Hygiene Data'!D144)))</f>
        <v/>
      </c>
      <c r="DR150" s="294" t="str">
        <f ca="true">+IF(OFFSET('Hygiene Data'!$E$11,0,10*ROW('Hygiene Data'!E144))="","",OFFSET('Hygiene Data'!$E$11,0,10*ROW('Hygiene Data'!E144)))</f>
        <v/>
      </c>
      <c r="DS150" s="294" t="str">
        <f ca="true">+IF(OFFSET('Hygiene Data'!$E$12,0,10*ROW('Hygiene Data'!E144))="","",OFFSET('Hygiene Data'!$E$12,0,10*ROW('Hygiene Data'!E144)))</f>
        <v/>
      </c>
      <c r="DT150" s="294" t="str">
        <f ca="true">+IF(OFFSET('Hygiene Data'!$E$13,0,10*ROW('Hygiene Data'!E144))="","",OFFSET('Hygiene Data'!$E$13,0,10*ROW('Hygiene Data'!E144)))</f>
        <v/>
      </c>
      <c r="DU150" s="294" t="str">
        <f ca="true">+IF(OFFSET('Hygiene Data'!$F$11,0,10*ROW('Hygiene Data'!F144))="","",OFFSET('Hygiene Data'!$F$11,0,10*ROW('Hygiene Data'!F144)))</f>
        <v/>
      </c>
      <c r="DV150" s="294" t="str">
        <f ca="true">+IF(OFFSET('Hygiene Data'!$F$12,0,10*ROW('Hygiene Data'!F144))="","",OFFSET('Hygiene Data'!$F$12,0,10*ROW('Hygiene Data'!F144)))</f>
        <v/>
      </c>
      <c r="DW150" s="294" t="str">
        <f ca="true">+IF(OFFSET('Hygiene Data'!$F$13,0,10*ROW('Hygiene Data'!F144))="","",OFFSET('Hygiene Data'!$F$13,0,10*ROW('Hygiene Data'!F144)))</f>
        <v/>
      </c>
      <c r="DX150" s="294" t="str">
        <f ca="true">+IF(OFFSET('Hygiene Data'!$G$11,0,10*ROW('Hygiene Data'!G144))="","",OFFSET('Hygiene Data'!$G$11,0,10*ROW('Hygiene Data'!G144)))</f>
        <v/>
      </c>
      <c r="DY150" s="294" t="str">
        <f ca="true">+IF(OFFSET('Hygiene Data'!$G$12,0,10*ROW('Hygiene Data'!G144))="","",OFFSET('Hygiene Data'!$G$12,0,10*ROW('Hygiene Data'!G144)))</f>
        <v/>
      </c>
      <c r="DZ150" s="294" t="str">
        <f ca="true">+IF(OFFSET('Hygiene Data'!$G$13,0,10*ROW('Hygiene Data'!G144))="","",OFFSET('Hygiene Data'!$G$13,0,10*ROW('Hygiene Data'!G144)))</f>
        <v/>
      </c>
      <c r="EA150" s="294" t="str">
        <f ca="true">+IF(OFFSET('Hygiene Data'!$H$11,0,10*ROW('Hygiene Data'!H144))="","",OFFSET('Hygiene Data'!$H$11,0,10*ROW('Hygiene Data'!H144)))</f>
        <v/>
      </c>
      <c r="EB150" s="294" t="str">
        <f ca="true">+IF(OFFSET('Hygiene Data'!$H$12,0,10*ROW('Hygiene Data'!H144))="","",OFFSET('Hygiene Data'!$H$12,0,10*ROW('Hygiene Data'!H144)))</f>
        <v/>
      </c>
      <c r="EC150" s="294" t="str">
        <f ca="true">+IF(OFFSET('Hygiene Data'!$H$13,0,10*ROW('Hygiene Data'!H144))="","",OFFSET('Hygiene Data'!$H$13,0,10*ROW('Hygiene Data'!H144)))</f>
        <v/>
      </c>
      <c r="ED150" s="294" t="str">
        <f ca="true">+IF(OFFSET('Hygiene Data'!$I$11,0,10*ROW('Hygiene Data'!I144))="","",OFFSET('Hygiene Data'!$I$11,0,10*ROW('Hygiene Data'!I144)))</f>
        <v/>
      </c>
      <c r="EE150" s="294" t="str">
        <f ca="true">+IF(OFFSET('Hygiene Data'!$I$12,0,10*ROW('Hygiene Data'!I144))="","",OFFSET('Hygiene Data'!$I$12,0,10*ROW('Hygiene Data'!I144)))</f>
        <v/>
      </c>
      <c r="EF150" s="294"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50" t="str">
        <f t="shared" ca="true" si="2"/>
        <v/>
      </c>
      <c r="D151" s="98"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8"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8"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8"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8"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8"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8"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8"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8"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8"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8"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8"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8"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8"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8"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8"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8"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8"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9"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9"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9"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9"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9"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9"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9"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9"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9"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9"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9"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9"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9"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9"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9"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9"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9"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9"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9"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9"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9"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9"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9"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9"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9"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9"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9"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9"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9"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9"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0"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0"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0"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0"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0"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0"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0"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0"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0"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0"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0"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0"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0"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0"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0"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0"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0"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0"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4"/>
      <c r="BS151" s="294" t="str">
        <f ca="true">+IF(OFFSET('Water Data'!$D$27,0,10*ROW('Water Data'!D145))="","",OFFSET('Water Data'!$D$27,0,10*ROW('Water Data'!D145)))</f>
        <v/>
      </c>
      <c r="BT151" s="294" t="str">
        <f ca="true">+IF(OFFSET('Water Data'!$D$28,0,10*ROW('Water Data'!D145))="","",OFFSET('Water Data'!$D$28,0,10*ROW('Water Data'!D145)))</f>
        <v/>
      </c>
      <c r="BU151" s="294" t="str">
        <f ca="true">+IF(OFFSET('Water Data'!$D$29,0,10*ROW('Water Data'!D145))="","",OFFSET('Water Data'!$D$29,0,10*ROW('Water Data'!D145)))</f>
        <v/>
      </c>
      <c r="BV151" s="294" t="str">
        <f ca="true">+IF(OFFSET('Water Data'!$E$27,0,10*ROW('Water Data'!E145))="","",OFFSET('Water Data'!$E$27,0,10*ROW('Water Data'!E145)))</f>
        <v/>
      </c>
      <c r="BW151" s="294" t="str">
        <f ca="true">+IF(OFFSET('Water Data'!$E$28,0,10*ROW('Water Data'!E145))="","",OFFSET('Water Data'!$E$28,0,10*ROW('Water Data'!E145)))</f>
        <v/>
      </c>
      <c r="BX151" s="294" t="str">
        <f ca="true">+IF(OFFSET('Water Data'!$E$29,0,10*ROW('Water Data'!E145))="","",OFFSET('Water Data'!$E$29,0,10*ROW('Water Data'!E145)))</f>
        <v/>
      </c>
      <c r="BY151" s="294" t="str">
        <f ca="true">+IF(OFFSET('Water Data'!$F$27,0,10*ROW('Water Data'!F145))="","",OFFSET('Water Data'!$F$27,0,10*ROW('Water Data'!F145)))</f>
        <v/>
      </c>
      <c r="BZ151" s="294" t="str">
        <f ca="true">+IF(OFFSET('Water Data'!$F$28,0,10*ROW('Water Data'!F145))="","",OFFSET('Water Data'!$F$28,0,10*ROW('Water Data'!F145)))</f>
        <v/>
      </c>
      <c r="CA151" s="294" t="str">
        <f ca="true">+IF(OFFSET('Water Data'!$F$29,0,10*ROW('Water Data'!F145))="","",OFFSET('Water Data'!$F$29,0,10*ROW('Water Data'!F145)))</f>
        <v/>
      </c>
      <c r="CB151" s="294" t="str">
        <f ca="true">+IF(OFFSET('Water Data'!$G$27,0,10*ROW('Water Data'!G145))="","",OFFSET('Water Data'!$G$27,0,10*ROW('Water Data'!G145)))</f>
        <v/>
      </c>
      <c r="CC151" s="294" t="str">
        <f ca="true">+IF(OFFSET('Water Data'!$G$28,0,10*ROW('Water Data'!G145))="","",OFFSET('Water Data'!$G$28,0,10*ROW('Water Data'!G145)))</f>
        <v/>
      </c>
      <c r="CD151" s="294" t="str">
        <f ca="true">+IF(OFFSET('Water Data'!$G$29,0,10*ROW('Water Data'!G145))="","",OFFSET('Water Data'!$G$29,0,10*ROW('Water Data'!G145)))</f>
        <v/>
      </c>
      <c r="CE151" s="294" t="str">
        <f ca="true">+IF(OFFSET('Water Data'!$H$27,0,10*ROW('Water Data'!H145))="","",OFFSET('Water Data'!$H$27,0,10*ROW('Water Data'!H145)))</f>
        <v/>
      </c>
      <c r="CF151" s="294" t="str">
        <f ca="true">+IF(OFFSET('Water Data'!$H$28,0,10*ROW('Water Data'!H145))="","",OFFSET('Water Data'!$H$28,0,10*ROW('Water Data'!H145)))</f>
        <v/>
      </c>
      <c r="CG151" s="294" t="str">
        <f ca="true">+IF(OFFSET('Water Data'!$H$29,0,10*ROW('Water Data'!H145))="","",OFFSET('Water Data'!$H$29,0,10*ROW('Water Data'!H145)))</f>
        <v/>
      </c>
      <c r="CH151" s="294" t="str">
        <f ca="true">+IF(OFFSET('Water Data'!$I$27,0,10*ROW('Water Data'!I145))="","",OFFSET('Water Data'!$I$27,0,10*ROW('Water Data'!I145)))</f>
        <v/>
      </c>
      <c r="CI151" s="294" t="str">
        <f ca="true">+IF(OFFSET('Water Data'!$I$28,0,10*ROW('Water Data'!I145))="","",OFFSET('Water Data'!$I$28,0,10*ROW('Water Data'!I145)))</f>
        <v/>
      </c>
      <c r="CJ151" s="294" t="str">
        <f ca="true">+IF(OFFSET('Water Data'!$I$29,0,10*ROW('Water Data'!I145))="","",OFFSET('Water Data'!$I$29,0,10*ROW('Water Data'!I145)))</f>
        <v/>
      </c>
      <c r="CK151" s="294" t="str">
        <f ca="true">+IF(OFFSET('Sanitation Data'!$D$28,0,10*ROW('Sanitation Data'!D145))="","",OFFSET('Sanitation Data'!$D$28,0,10*ROW('Sanitation Data'!D145)))</f>
        <v/>
      </c>
      <c r="CL151" s="294" t="str">
        <f ca="true">+IF(OFFSET('Sanitation Data'!$D$29,0,10*ROW('Sanitation Data'!D145))="","",OFFSET('Sanitation Data'!$D$29,0,10*ROW('Sanitation Data'!D145)))</f>
        <v/>
      </c>
      <c r="CM151" s="294" t="str">
        <f ca="true">+IF(OFFSET('Sanitation Data'!$D$30,0,10*ROW('Sanitation Data'!D145))="","",OFFSET('Sanitation Data'!$D$30,0,10*ROW('Sanitation Data'!D145)))</f>
        <v/>
      </c>
      <c r="CN151" s="294" t="str">
        <f ca="true">+IF(OFFSET('Sanitation Data'!$D$31,0,10*ROW('Sanitation Data'!D145))="","",OFFSET('Sanitation Data'!$D$31,0,10*ROW('Sanitation Data'!D145)))</f>
        <v/>
      </c>
      <c r="CO151" s="294" t="str">
        <f ca="true">+IF(OFFSET('Sanitation Data'!$D$32,0,10*ROW('Sanitation Data'!D145))="","",OFFSET('Sanitation Data'!$D$32,0,10*ROW('Sanitation Data'!D145)))</f>
        <v/>
      </c>
      <c r="CP151" s="294" t="str">
        <f ca="true">+IF(OFFSET('Sanitation Data'!$E$28,0,10*ROW('Sanitation Data'!E145))="","",OFFSET('Sanitation Data'!$E$28,0,10*ROW('Sanitation Data'!E145)))</f>
        <v/>
      </c>
      <c r="CQ151" s="294" t="str">
        <f ca="true">+IF(OFFSET('Sanitation Data'!$E$29,0,10*ROW('Sanitation Data'!E145))="","",OFFSET('Sanitation Data'!$E$29,0,10*ROW('Sanitation Data'!E145)))</f>
        <v/>
      </c>
      <c r="CR151" s="294" t="str">
        <f ca="true">+IF(OFFSET('Sanitation Data'!$E$30,0,10*ROW('Sanitation Data'!E145))="","",OFFSET('Sanitation Data'!$E$30,0,10*ROW('Sanitation Data'!E145)))</f>
        <v/>
      </c>
      <c r="CS151" s="294" t="str">
        <f ca="true">+IF(OFFSET('Sanitation Data'!$E$31,0,10*ROW('Sanitation Data'!E145))="","",OFFSET('Sanitation Data'!$E$31,0,10*ROW('Sanitation Data'!E145)))</f>
        <v/>
      </c>
      <c r="CT151" s="294" t="str">
        <f ca="true">+IF(OFFSET('Sanitation Data'!$E$32,0,10*ROW('Sanitation Data'!E145))="","",OFFSET('Sanitation Data'!$E$32,0,10*ROW('Sanitation Data'!E145)))</f>
        <v/>
      </c>
      <c r="CU151" s="294" t="str">
        <f ca="true">+IF(OFFSET('Sanitation Data'!$F$28,0,10*ROW('Sanitation Data'!F145))="","",OFFSET('Sanitation Data'!$F$28,0,10*ROW('Sanitation Data'!F145)))</f>
        <v/>
      </c>
      <c r="CV151" s="294" t="str">
        <f ca="true">+IF(OFFSET('Sanitation Data'!$F$29,0,10*ROW('Sanitation Data'!F145))="","",OFFSET('Sanitation Data'!$F$29,0,10*ROW('Sanitation Data'!F145)))</f>
        <v/>
      </c>
      <c r="CW151" s="294" t="str">
        <f ca="true">+IF(OFFSET('Sanitation Data'!$F$30,0,10*ROW('Sanitation Data'!F145))="","",OFFSET('Sanitation Data'!$F$30,0,10*ROW('Sanitation Data'!F145)))</f>
        <v/>
      </c>
      <c r="CX151" s="294" t="str">
        <f ca="true">+IF(OFFSET('Sanitation Data'!$F$31,0,10*ROW('Sanitation Data'!F145))="","",OFFSET('Sanitation Data'!$F$31,0,10*ROW('Sanitation Data'!F145)))</f>
        <v/>
      </c>
      <c r="CY151" s="294" t="str">
        <f ca="true">+IF(OFFSET('Sanitation Data'!$F$32,0,10*ROW('Sanitation Data'!F145))="","",OFFSET('Sanitation Data'!$F$32,0,10*ROW('Sanitation Data'!F145)))</f>
        <v/>
      </c>
      <c r="CZ151" s="294" t="str">
        <f ca="true">+IF(OFFSET('Sanitation Data'!$G$28,0,10*ROW('Sanitation Data'!G145))="","",OFFSET('Sanitation Data'!$G$28,0,10*ROW('Sanitation Data'!G145)))</f>
        <v/>
      </c>
      <c r="DA151" s="294" t="str">
        <f ca="true">+IF(OFFSET('Sanitation Data'!$G$29,0,10*ROW('Sanitation Data'!G145))="","",OFFSET('Sanitation Data'!$G$29,0,10*ROW('Sanitation Data'!G145)))</f>
        <v/>
      </c>
      <c r="DB151" s="294" t="str">
        <f ca="true">+IF(OFFSET('Sanitation Data'!$G$30,0,10*ROW('Sanitation Data'!G145))="","",OFFSET('Sanitation Data'!$G$30,0,10*ROW('Sanitation Data'!G145)))</f>
        <v/>
      </c>
      <c r="DC151" s="294" t="str">
        <f ca="true">+IF(OFFSET('Sanitation Data'!$G$31,0,10*ROW('Sanitation Data'!G145))="","",OFFSET('Sanitation Data'!$G$31,0,10*ROW('Sanitation Data'!G145)))</f>
        <v/>
      </c>
      <c r="DD151" s="294" t="str">
        <f ca="true">+IF(OFFSET('Sanitation Data'!$G$32,0,10*ROW('Sanitation Data'!G145))="","",OFFSET('Sanitation Data'!$G$32,0,10*ROW('Sanitation Data'!G145)))</f>
        <v/>
      </c>
      <c r="DE151" s="294" t="str">
        <f ca="true">+IF(OFFSET('Sanitation Data'!$H$28,0,10*ROW('Sanitation Data'!H145))="","",OFFSET('Sanitation Data'!$H$28,0,10*ROW('Sanitation Data'!H145)))</f>
        <v/>
      </c>
      <c r="DF151" s="294" t="str">
        <f ca="true">+IF(OFFSET('Sanitation Data'!$H$29,0,10*ROW('Sanitation Data'!H145))="","",OFFSET('Sanitation Data'!$H$29,0,10*ROW('Sanitation Data'!H145)))</f>
        <v/>
      </c>
      <c r="DG151" s="294" t="str">
        <f ca="true">+IF(OFFSET('Sanitation Data'!$H$30,0,10*ROW('Sanitation Data'!H145))="","",OFFSET('Sanitation Data'!$H$30,0,10*ROW('Sanitation Data'!H145)))</f>
        <v/>
      </c>
      <c r="DH151" s="294" t="str">
        <f ca="true">+IF(OFFSET('Sanitation Data'!$H$31,0,10*ROW('Sanitation Data'!H145))="","",OFFSET('Sanitation Data'!$H$31,0,10*ROW('Sanitation Data'!H145)))</f>
        <v/>
      </c>
      <c r="DI151" s="294" t="str">
        <f ca="true">+IF(OFFSET('Sanitation Data'!$H$32,0,10*ROW('Sanitation Data'!H145))="","",OFFSET('Sanitation Data'!$H$32,0,10*ROW('Sanitation Data'!H145)))</f>
        <v/>
      </c>
      <c r="DJ151" s="294" t="str">
        <f ca="true">+IF(OFFSET('Sanitation Data'!$I$28,0,10*ROW('Sanitation Data'!I145))="","",OFFSET('Sanitation Data'!$I$28,0,10*ROW('Sanitation Data'!I145)))</f>
        <v/>
      </c>
      <c r="DK151" s="294" t="str">
        <f ca="true">+IF(OFFSET('Sanitation Data'!$I$29,0,10*ROW('Sanitation Data'!I145))="","",OFFSET('Sanitation Data'!$I$29,0,10*ROW('Sanitation Data'!I145)))</f>
        <v/>
      </c>
      <c r="DL151" s="294" t="str">
        <f ca="true">+IF(OFFSET('Sanitation Data'!$I$30,0,10*ROW('Sanitation Data'!I145))="","",OFFSET('Sanitation Data'!$I$30,0,10*ROW('Sanitation Data'!I145)))</f>
        <v/>
      </c>
      <c r="DM151" s="294" t="str">
        <f ca="true">+IF(OFFSET('Sanitation Data'!$I$31,0,10*ROW('Sanitation Data'!I145))="","",OFFSET('Sanitation Data'!$I$31,0,10*ROW('Sanitation Data'!I145)))</f>
        <v/>
      </c>
      <c r="DN151" s="294" t="str">
        <f ca="true">+IF(OFFSET('Sanitation Data'!$I$32,0,10*ROW('Sanitation Data'!I145))="","",OFFSET('Sanitation Data'!$I$32,0,10*ROW('Sanitation Data'!I145)))</f>
        <v/>
      </c>
      <c r="DO151" s="294" t="str">
        <f ca="true">+IF(OFFSET('Hygiene Data'!$D$11,0,10*ROW('Hygiene Data'!D145))="","",OFFSET('Hygiene Data'!$D$11,0,10*ROW('Hygiene Data'!D145)))</f>
        <v/>
      </c>
      <c r="DP151" s="294" t="str">
        <f ca="true">+IF(OFFSET('Hygiene Data'!$D$12,0,10*ROW('Hygiene Data'!D145))="","",OFFSET('Hygiene Data'!$D$12,0,10*ROW('Hygiene Data'!D145)))</f>
        <v/>
      </c>
      <c r="DQ151" s="294" t="str">
        <f ca="true">+IF(OFFSET('Hygiene Data'!$D$13,0,10*ROW('Hygiene Data'!D145))="","",OFFSET('Hygiene Data'!$D$13,0,10*ROW('Hygiene Data'!D145)))</f>
        <v/>
      </c>
      <c r="DR151" s="294" t="str">
        <f ca="true">+IF(OFFSET('Hygiene Data'!$E$11,0,10*ROW('Hygiene Data'!E145))="","",OFFSET('Hygiene Data'!$E$11,0,10*ROW('Hygiene Data'!E145)))</f>
        <v/>
      </c>
      <c r="DS151" s="294" t="str">
        <f ca="true">+IF(OFFSET('Hygiene Data'!$E$12,0,10*ROW('Hygiene Data'!E145))="","",OFFSET('Hygiene Data'!$E$12,0,10*ROW('Hygiene Data'!E145)))</f>
        <v/>
      </c>
      <c r="DT151" s="294" t="str">
        <f ca="true">+IF(OFFSET('Hygiene Data'!$E$13,0,10*ROW('Hygiene Data'!E145))="","",OFFSET('Hygiene Data'!$E$13,0,10*ROW('Hygiene Data'!E145)))</f>
        <v/>
      </c>
      <c r="DU151" s="294" t="str">
        <f ca="true">+IF(OFFSET('Hygiene Data'!$F$11,0,10*ROW('Hygiene Data'!F145))="","",OFFSET('Hygiene Data'!$F$11,0,10*ROW('Hygiene Data'!F145)))</f>
        <v/>
      </c>
      <c r="DV151" s="294" t="str">
        <f ca="true">+IF(OFFSET('Hygiene Data'!$F$12,0,10*ROW('Hygiene Data'!F145))="","",OFFSET('Hygiene Data'!$F$12,0,10*ROW('Hygiene Data'!F145)))</f>
        <v/>
      </c>
      <c r="DW151" s="294" t="str">
        <f ca="true">+IF(OFFSET('Hygiene Data'!$F$13,0,10*ROW('Hygiene Data'!F145))="","",OFFSET('Hygiene Data'!$F$13,0,10*ROW('Hygiene Data'!F145)))</f>
        <v/>
      </c>
      <c r="DX151" s="294" t="str">
        <f ca="true">+IF(OFFSET('Hygiene Data'!$G$11,0,10*ROW('Hygiene Data'!G145))="","",OFFSET('Hygiene Data'!$G$11,0,10*ROW('Hygiene Data'!G145)))</f>
        <v/>
      </c>
      <c r="DY151" s="294" t="str">
        <f ca="true">+IF(OFFSET('Hygiene Data'!$G$12,0,10*ROW('Hygiene Data'!G145))="","",OFFSET('Hygiene Data'!$G$12,0,10*ROW('Hygiene Data'!G145)))</f>
        <v/>
      </c>
      <c r="DZ151" s="294" t="str">
        <f ca="true">+IF(OFFSET('Hygiene Data'!$G$13,0,10*ROW('Hygiene Data'!G145))="","",OFFSET('Hygiene Data'!$G$13,0,10*ROW('Hygiene Data'!G145)))</f>
        <v/>
      </c>
      <c r="EA151" s="294" t="str">
        <f ca="true">+IF(OFFSET('Hygiene Data'!$H$11,0,10*ROW('Hygiene Data'!H145))="","",OFFSET('Hygiene Data'!$H$11,0,10*ROW('Hygiene Data'!H145)))</f>
        <v/>
      </c>
      <c r="EB151" s="294" t="str">
        <f ca="true">+IF(OFFSET('Hygiene Data'!$H$12,0,10*ROW('Hygiene Data'!H145))="","",OFFSET('Hygiene Data'!$H$12,0,10*ROW('Hygiene Data'!H145)))</f>
        <v/>
      </c>
      <c r="EC151" s="294" t="str">
        <f ca="true">+IF(OFFSET('Hygiene Data'!$H$13,0,10*ROW('Hygiene Data'!H145))="","",OFFSET('Hygiene Data'!$H$13,0,10*ROW('Hygiene Data'!H145)))</f>
        <v/>
      </c>
      <c r="ED151" s="294" t="str">
        <f ca="true">+IF(OFFSET('Hygiene Data'!$I$11,0,10*ROW('Hygiene Data'!I145))="","",OFFSET('Hygiene Data'!$I$11,0,10*ROW('Hygiene Data'!I145)))</f>
        <v/>
      </c>
      <c r="EE151" s="294" t="str">
        <f ca="true">+IF(OFFSET('Hygiene Data'!$I$12,0,10*ROW('Hygiene Data'!I145))="","",OFFSET('Hygiene Data'!$I$12,0,10*ROW('Hygiene Data'!I145)))</f>
        <v/>
      </c>
      <c r="EF151" s="294"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50" t="str">
        <f t="shared" ca="true" si="2"/>
        <v/>
      </c>
      <c r="D152" s="98"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8"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8"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8"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8"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8"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8"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8"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8"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8"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8"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8"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8"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8"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8"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8"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8"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8"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9"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9"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9"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9"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9"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9"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9"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9"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9"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9"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9"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9"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9"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9"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9"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9"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9"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9"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9"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9"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9"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9"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9"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9"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9"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9"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9"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9"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9"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9"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0"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0"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0"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0"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0"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0"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0"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0"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0"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0"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0"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0"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0"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0"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0"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0"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0"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0"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4"/>
      <c r="BS152" s="294" t="str">
        <f ca="true">+IF(OFFSET('Water Data'!$D$27,0,10*ROW('Water Data'!D146))="","",OFFSET('Water Data'!$D$27,0,10*ROW('Water Data'!D146)))</f>
        <v/>
      </c>
      <c r="BT152" s="294" t="str">
        <f ca="true">+IF(OFFSET('Water Data'!$D$28,0,10*ROW('Water Data'!D146))="","",OFFSET('Water Data'!$D$28,0,10*ROW('Water Data'!D146)))</f>
        <v/>
      </c>
      <c r="BU152" s="294" t="str">
        <f ca="true">+IF(OFFSET('Water Data'!$D$29,0,10*ROW('Water Data'!D146))="","",OFFSET('Water Data'!$D$29,0,10*ROW('Water Data'!D146)))</f>
        <v/>
      </c>
      <c r="BV152" s="294" t="str">
        <f ca="true">+IF(OFFSET('Water Data'!$E$27,0,10*ROW('Water Data'!E146))="","",OFFSET('Water Data'!$E$27,0,10*ROW('Water Data'!E146)))</f>
        <v/>
      </c>
      <c r="BW152" s="294" t="str">
        <f ca="true">+IF(OFFSET('Water Data'!$E$28,0,10*ROW('Water Data'!E146))="","",OFFSET('Water Data'!$E$28,0,10*ROW('Water Data'!E146)))</f>
        <v/>
      </c>
      <c r="BX152" s="294" t="str">
        <f ca="true">+IF(OFFSET('Water Data'!$E$29,0,10*ROW('Water Data'!E146))="","",OFFSET('Water Data'!$E$29,0,10*ROW('Water Data'!E146)))</f>
        <v/>
      </c>
      <c r="BY152" s="294" t="str">
        <f ca="true">+IF(OFFSET('Water Data'!$F$27,0,10*ROW('Water Data'!F146))="","",OFFSET('Water Data'!$F$27,0,10*ROW('Water Data'!F146)))</f>
        <v/>
      </c>
      <c r="BZ152" s="294" t="str">
        <f ca="true">+IF(OFFSET('Water Data'!$F$28,0,10*ROW('Water Data'!F146))="","",OFFSET('Water Data'!$F$28,0,10*ROW('Water Data'!F146)))</f>
        <v/>
      </c>
      <c r="CA152" s="294" t="str">
        <f ca="true">+IF(OFFSET('Water Data'!$F$29,0,10*ROW('Water Data'!F146))="","",OFFSET('Water Data'!$F$29,0,10*ROW('Water Data'!F146)))</f>
        <v/>
      </c>
      <c r="CB152" s="294" t="str">
        <f ca="true">+IF(OFFSET('Water Data'!$G$27,0,10*ROW('Water Data'!G146))="","",OFFSET('Water Data'!$G$27,0,10*ROW('Water Data'!G146)))</f>
        <v/>
      </c>
      <c r="CC152" s="294" t="str">
        <f ca="true">+IF(OFFSET('Water Data'!$G$28,0,10*ROW('Water Data'!G146))="","",OFFSET('Water Data'!$G$28,0,10*ROW('Water Data'!G146)))</f>
        <v/>
      </c>
      <c r="CD152" s="294" t="str">
        <f ca="true">+IF(OFFSET('Water Data'!$G$29,0,10*ROW('Water Data'!G146))="","",OFFSET('Water Data'!$G$29,0,10*ROW('Water Data'!G146)))</f>
        <v/>
      </c>
      <c r="CE152" s="294" t="str">
        <f ca="true">+IF(OFFSET('Water Data'!$H$27,0,10*ROW('Water Data'!H146))="","",OFFSET('Water Data'!$H$27,0,10*ROW('Water Data'!H146)))</f>
        <v/>
      </c>
      <c r="CF152" s="294" t="str">
        <f ca="true">+IF(OFFSET('Water Data'!$H$28,0,10*ROW('Water Data'!H146))="","",OFFSET('Water Data'!$H$28,0,10*ROW('Water Data'!H146)))</f>
        <v/>
      </c>
      <c r="CG152" s="294" t="str">
        <f ca="true">+IF(OFFSET('Water Data'!$H$29,0,10*ROW('Water Data'!H146))="","",OFFSET('Water Data'!$H$29,0,10*ROW('Water Data'!H146)))</f>
        <v/>
      </c>
      <c r="CH152" s="294" t="str">
        <f ca="true">+IF(OFFSET('Water Data'!$I$27,0,10*ROW('Water Data'!I146))="","",OFFSET('Water Data'!$I$27,0,10*ROW('Water Data'!I146)))</f>
        <v/>
      </c>
      <c r="CI152" s="294" t="str">
        <f ca="true">+IF(OFFSET('Water Data'!$I$28,0,10*ROW('Water Data'!I146))="","",OFFSET('Water Data'!$I$28,0,10*ROW('Water Data'!I146)))</f>
        <v/>
      </c>
      <c r="CJ152" s="294" t="str">
        <f ca="true">+IF(OFFSET('Water Data'!$I$29,0,10*ROW('Water Data'!I146))="","",OFFSET('Water Data'!$I$29,0,10*ROW('Water Data'!I146)))</f>
        <v/>
      </c>
      <c r="CK152" s="294" t="str">
        <f ca="true">+IF(OFFSET('Sanitation Data'!$D$28,0,10*ROW('Sanitation Data'!D146))="","",OFFSET('Sanitation Data'!$D$28,0,10*ROW('Sanitation Data'!D146)))</f>
        <v/>
      </c>
      <c r="CL152" s="294" t="str">
        <f ca="true">+IF(OFFSET('Sanitation Data'!$D$29,0,10*ROW('Sanitation Data'!D146))="","",OFFSET('Sanitation Data'!$D$29,0,10*ROW('Sanitation Data'!D146)))</f>
        <v/>
      </c>
      <c r="CM152" s="294" t="str">
        <f ca="true">+IF(OFFSET('Sanitation Data'!$D$30,0,10*ROW('Sanitation Data'!D146))="","",OFFSET('Sanitation Data'!$D$30,0,10*ROW('Sanitation Data'!D146)))</f>
        <v/>
      </c>
      <c r="CN152" s="294" t="str">
        <f ca="true">+IF(OFFSET('Sanitation Data'!$D$31,0,10*ROW('Sanitation Data'!D146))="","",OFFSET('Sanitation Data'!$D$31,0,10*ROW('Sanitation Data'!D146)))</f>
        <v/>
      </c>
      <c r="CO152" s="294" t="str">
        <f ca="true">+IF(OFFSET('Sanitation Data'!$D$32,0,10*ROW('Sanitation Data'!D146))="","",OFFSET('Sanitation Data'!$D$32,0,10*ROW('Sanitation Data'!D146)))</f>
        <v/>
      </c>
      <c r="CP152" s="294" t="str">
        <f ca="true">+IF(OFFSET('Sanitation Data'!$E$28,0,10*ROW('Sanitation Data'!E146))="","",OFFSET('Sanitation Data'!$E$28,0,10*ROW('Sanitation Data'!E146)))</f>
        <v/>
      </c>
      <c r="CQ152" s="294" t="str">
        <f ca="true">+IF(OFFSET('Sanitation Data'!$E$29,0,10*ROW('Sanitation Data'!E146))="","",OFFSET('Sanitation Data'!$E$29,0,10*ROW('Sanitation Data'!E146)))</f>
        <v/>
      </c>
      <c r="CR152" s="294" t="str">
        <f ca="true">+IF(OFFSET('Sanitation Data'!$E$30,0,10*ROW('Sanitation Data'!E146))="","",OFFSET('Sanitation Data'!$E$30,0,10*ROW('Sanitation Data'!E146)))</f>
        <v/>
      </c>
      <c r="CS152" s="294" t="str">
        <f ca="true">+IF(OFFSET('Sanitation Data'!$E$31,0,10*ROW('Sanitation Data'!E146))="","",OFFSET('Sanitation Data'!$E$31,0,10*ROW('Sanitation Data'!E146)))</f>
        <v/>
      </c>
      <c r="CT152" s="294" t="str">
        <f ca="true">+IF(OFFSET('Sanitation Data'!$E$32,0,10*ROW('Sanitation Data'!E146))="","",OFFSET('Sanitation Data'!$E$32,0,10*ROW('Sanitation Data'!E146)))</f>
        <v/>
      </c>
      <c r="CU152" s="294" t="str">
        <f ca="true">+IF(OFFSET('Sanitation Data'!$F$28,0,10*ROW('Sanitation Data'!F146))="","",OFFSET('Sanitation Data'!$F$28,0,10*ROW('Sanitation Data'!F146)))</f>
        <v/>
      </c>
      <c r="CV152" s="294" t="str">
        <f ca="true">+IF(OFFSET('Sanitation Data'!$F$29,0,10*ROW('Sanitation Data'!F146))="","",OFFSET('Sanitation Data'!$F$29,0,10*ROW('Sanitation Data'!F146)))</f>
        <v/>
      </c>
      <c r="CW152" s="294" t="str">
        <f ca="true">+IF(OFFSET('Sanitation Data'!$F$30,0,10*ROW('Sanitation Data'!F146))="","",OFFSET('Sanitation Data'!$F$30,0,10*ROW('Sanitation Data'!F146)))</f>
        <v/>
      </c>
      <c r="CX152" s="294" t="str">
        <f ca="true">+IF(OFFSET('Sanitation Data'!$F$31,0,10*ROW('Sanitation Data'!F146))="","",OFFSET('Sanitation Data'!$F$31,0,10*ROW('Sanitation Data'!F146)))</f>
        <v/>
      </c>
      <c r="CY152" s="294" t="str">
        <f ca="true">+IF(OFFSET('Sanitation Data'!$F$32,0,10*ROW('Sanitation Data'!F146))="","",OFFSET('Sanitation Data'!$F$32,0,10*ROW('Sanitation Data'!F146)))</f>
        <v/>
      </c>
      <c r="CZ152" s="294" t="str">
        <f ca="true">+IF(OFFSET('Sanitation Data'!$G$28,0,10*ROW('Sanitation Data'!G146))="","",OFFSET('Sanitation Data'!$G$28,0,10*ROW('Sanitation Data'!G146)))</f>
        <v/>
      </c>
      <c r="DA152" s="294" t="str">
        <f ca="true">+IF(OFFSET('Sanitation Data'!$G$29,0,10*ROW('Sanitation Data'!G146))="","",OFFSET('Sanitation Data'!$G$29,0,10*ROW('Sanitation Data'!G146)))</f>
        <v/>
      </c>
      <c r="DB152" s="294" t="str">
        <f ca="true">+IF(OFFSET('Sanitation Data'!$G$30,0,10*ROW('Sanitation Data'!G146))="","",OFFSET('Sanitation Data'!$G$30,0,10*ROW('Sanitation Data'!G146)))</f>
        <v/>
      </c>
      <c r="DC152" s="294" t="str">
        <f ca="true">+IF(OFFSET('Sanitation Data'!$G$31,0,10*ROW('Sanitation Data'!G146))="","",OFFSET('Sanitation Data'!$G$31,0,10*ROW('Sanitation Data'!G146)))</f>
        <v/>
      </c>
      <c r="DD152" s="294" t="str">
        <f ca="true">+IF(OFFSET('Sanitation Data'!$G$32,0,10*ROW('Sanitation Data'!G146))="","",OFFSET('Sanitation Data'!$G$32,0,10*ROW('Sanitation Data'!G146)))</f>
        <v/>
      </c>
      <c r="DE152" s="294" t="str">
        <f ca="true">+IF(OFFSET('Sanitation Data'!$H$28,0,10*ROW('Sanitation Data'!H146))="","",OFFSET('Sanitation Data'!$H$28,0,10*ROW('Sanitation Data'!H146)))</f>
        <v/>
      </c>
      <c r="DF152" s="294" t="str">
        <f ca="true">+IF(OFFSET('Sanitation Data'!$H$29,0,10*ROW('Sanitation Data'!H146))="","",OFFSET('Sanitation Data'!$H$29,0,10*ROW('Sanitation Data'!H146)))</f>
        <v/>
      </c>
      <c r="DG152" s="294" t="str">
        <f ca="true">+IF(OFFSET('Sanitation Data'!$H$30,0,10*ROW('Sanitation Data'!H146))="","",OFFSET('Sanitation Data'!$H$30,0,10*ROW('Sanitation Data'!H146)))</f>
        <v/>
      </c>
      <c r="DH152" s="294" t="str">
        <f ca="true">+IF(OFFSET('Sanitation Data'!$H$31,0,10*ROW('Sanitation Data'!H146))="","",OFFSET('Sanitation Data'!$H$31,0,10*ROW('Sanitation Data'!H146)))</f>
        <v/>
      </c>
      <c r="DI152" s="294" t="str">
        <f ca="true">+IF(OFFSET('Sanitation Data'!$H$32,0,10*ROW('Sanitation Data'!H146))="","",OFFSET('Sanitation Data'!$H$32,0,10*ROW('Sanitation Data'!H146)))</f>
        <v/>
      </c>
      <c r="DJ152" s="294" t="str">
        <f ca="true">+IF(OFFSET('Sanitation Data'!$I$28,0,10*ROW('Sanitation Data'!I146))="","",OFFSET('Sanitation Data'!$I$28,0,10*ROW('Sanitation Data'!I146)))</f>
        <v/>
      </c>
      <c r="DK152" s="294" t="str">
        <f ca="true">+IF(OFFSET('Sanitation Data'!$I$29,0,10*ROW('Sanitation Data'!I146))="","",OFFSET('Sanitation Data'!$I$29,0,10*ROW('Sanitation Data'!I146)))</f>
        <v/>
      </c>
      <c r="DL152" s="294" t="str">
        <f ca="true">+IF(OFFSET('Sanitation Data'!$I$30,0,10*ROW('Sanitation Data'!I146))="","",OFFSET('Sanitation Data'!$I$30,0,10*ROW('Sanitation Data'!I146)))</f>
        <v/>
      </c>
      <c r="DM152" s="294" t="str">
        <f ca="true">+IF(OFFSET('Sanitation Data'!$I$31,0,10*ROW('Sanitation Data'!I146))="","",OFFSET('Sanitation Data'!$I$31,0,10*ROW('Sanitation Data'!I146)))</f>
        <v/>
      </c>
      <c r="DN152" s="294" t="str">
        <f ca="true">+IF(OFFSET('Sanitation Data'!$I$32,0,10*ROW('Sanitation Data'!I146))="","",OFFSET('Sanitation Data'!$I$32,0,10*ROW('Sanitation Data'!I146)))</f>
        <v/>
      </c>
      <c r="DO152" s="294" t="str">
        <f ca="true">+IF(OFFSET('Hygiene Data'!$D$11,0,10*ROW('Hygiene Data'!D146))="","",OFFSET('Hygiene Data'!$D$11,0,10*ROW('Hygiene Data'!D146)))</f>
        <v/>
      </c>
      <c r="DP152" s="294" t="str">
        <f ca="true">+IF(OFFSET('Hygiene Data'!$D$12,0,10*ROW('Hygiene Data'!D146))="","",OFFSET('Hygiene Data'!$D$12,0,10*ROW('Hygiene Data'!D146)))</f>
        <v/>
      </c>
      <c r="DQ152" s="294" t="str">
        <f ca="true">+IF(OFFSET('Hygiene Data'!$D$13,0,10*ROW('Hygiene Data'!D146))="","",OFFSET('Hygiene Data'!$D$13,0,10*ROW('Hygiene Data'!D146)))</f>
        <v/>
      </c>
      <c r="DR152" s="294" t="str">
        <f ca="true">+IF(OFFSET('Hygiene Data'!$E$11,0,10*ROW('Hygiene Data'!E146))="","",OFFSET('Hygiene Data'!$E$11,0,10*ROW('Hygiene Data'!E146)))</f>
        <v/>
      </c>
      <c r="DS152" s="294" t="str">
        <f ca="true">+IF(OFFSET('Hygiene Data'!$E$12,0,10*ROW('Hygiene Data'!E146))="","",OFFSET('Hygiene Data'!$E$12,0,10*ROW('Hygiene Data'!E146)))</f>
        <v/>
      </c>
      <c r="DT152" s="294" t="str">
        <f ca="true">+IF(OFFSET('Hygiene Data'!$E$13,0,10*ROW('Hygiene Data'!E146))="","",OFFSET('Hygiene Data'!$E$13,0,10*ROW('Hygiene Data'!E146)))</f>
        <v/>
      </c>
      <c r="DU152" s="294" t="str">
        <f ca="true">+IF(OFFSET('Hygiene Data'!$F$11,0,10*ROW('Hygiene Data'!F146))="","",OFFSET('Hygiene Data'!$F$11,0,10*ROW('Hygiene Data'!F146)))</f>
        <v/>
      </c>
      <c r="DV152" s="294" t="str">
        <f ca="true">+IF(OFFSET('Hygiene Data'!$F$12,0,10*ROW('Hygiene Data'!F146))="","",OFFSET('Hygiene Data'!$F$12,0,10*ROW('Hygiene Data'!F146)))</f>
        <v/>
      </c>
      <c r="DW152" s="294" t="str">
        <f ca="true">+IF(OFFSET('Hygiene Data'!$F$13,0,10*ROW('Hygiene Data'!F146))="","",OFFSET('Hygiene Data'!$F$13,0,10*ROW('Hygiene Data'!F146)))</f>
        <v/>
      </c>
      <c r="DX152" s="294" t="str">
        <f ca="true">+IF(OFFSET('Hygiene Data'!$G$11,0,10*ROW('Hygiene Data'!G146))="","",OFFSET('Hygiene Data'!$G$11,0,10*ROW('Hygiene Data'!G146)))</f>
        <v/>
      </c>
      <c r="DY152" s="294" t="str">
        <f ca="true">+IF(OFFSET('Hygiene Data'!$G$12,0,10*ROW('Hygiene Data'!G146))="","",OFFSET('Hygiene Data'!$G$12,0,10*ROW('Hygiene Data'!G146)))</f>
        <v/>
      </c>
      <c r="DZ152" s="294" t="str">
        <f ca="true">+IF(OFFSET('Hygiene Data'!$G$13,0,10*ROW('Hygiene Data'!G146))="","",OFFSET('Hygiene Data'!$G$13,0,10*ROW('Hygiene Data'!G146)))</f>
        <v/>
      </c>
      <c r="EA152" s="294" t="str">
        <f ca="true">+IF(OFFSET('Hygiene Data'!$H$11,0,10*ROW('Hygiene Data'!H146))="","",OFFSET('Hygiene Data'!$H$11,0,10*ROW('Hygiene Data'!H146)))</f>
        <v/>
      </c>
      <c r="EB152" s="294" t="str">
        <f ca="true">+IF(OFFSET('Hygiene Data'!$H$12,0,10*ROW('Hygiene Data'!H146))="","",OFFSET('Hygiene Data'!$H$12,0,10*ROW('Hygiene Data'!H146)))</f>
        <v/>
      </c>
      <c r="EC152" s="294" t="str">
        <f ca="true">+IF(OFFSET('Hygiene Data'!$H$13,0,10*ROW('Hygiene Data'!H146))="","",OFFSET('Hygiene Data'!$H$13,0,10*ROW('Hygiene Data'!H146)))</f>
        <v/>
      </c>
      <c r="ED152" s="294" t="str">
        <f ca="true">+IF(OFFSET('Hygiene Data'!$I$11,0,10*ROW('Hygiene Data'!I146))="","",OFFSET('Hygiene Data'!$I$11,0,10*ROW('Hygiene Data'!I146)))</f>
        <v/>
      </c>
      <c r="EE152" s="294" t="str">
        <f ca="true">+IF(OFFSET('Hygiene Data'!$I$12,0,10*ROW('Hygiene Data'!I146))="","",OFFSET('Hygiene Data'!$I$12,0,10*ROW('Hygiene Data'!I146)))</f>
        <v/>
      </c>
      <c r="EF152" s="294"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50" t="str">
        <f t="shared" ca="true" si="2"/>
        <v/>
      </c>
      <c r="D153" s="98"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8"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8"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8"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8"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8"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8"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8"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8"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8"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8"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8"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8"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8"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8"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8"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8"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8"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9"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9"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9"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9"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9"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9"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9"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9"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9"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9"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9"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9"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9"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9"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9"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9"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9"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9"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9"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9"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9"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9"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9"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9"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9"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9"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9"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9"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9"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9"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0"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0"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0"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0"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0"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0"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0"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0"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0"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0"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0"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0"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0"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0"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0"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0"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0"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0"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4"/>
      <c r="BS153" s="294" t="str">
        <f ca="true">+IF(OFFSET('Water Data'!$D$27,0,10*ROW('Water Data'!D147))="","",OFFSET('Water Data'!$D$27,0,10*ROW('Water Data'!D147)))</f>
        <v/>
      </c>
      <c r="BT153" s="294" t="str">
        <f ca="true">+IF(OFFSET('Water Data'!$D$28,0,10*ROW('Water Data'!D147))="","",OFFSET('Water Data'!$D$28,0,10*ROW('Water Data'!D147)))</f>
        <v/>
      </c>
      <c r="BU153" s="294" t="str">
        <f ca="true">+IF(OFFSET('Water Data'!$D$29,0,10*ROW('Water Data'!D147))="","",OFFSET('Water Data'!$D$29,0,10*ROW('Water Data'!D147)))</f>
        <v/>
      </c>
      <c r="BV153" s="294" t="str">
        <f ca="true">+IF(OFFSET('Water Data'!$E$27,0,10*ROW('Water Data'!E147))="","",OFFSET('Water Data'!$E$27,0,10*ROW('Water Data'!E147)))</f>
        <v/>
      </c>
      <c r="BW153" s="294" t="str">
        <f ca="true">+IF(OFFSET('Water Data'!$E$28,0,10*ROW('Water Data'!E147))="","",OFFSET('Water Data'!$E$28,0,10*ROW('Water Data'!E147)))</f>
        <v/>
      </c>
      <c r="BX153" s="294" t="str">
        <f ca="true">+IF(OFFSET('Water Data'!$E$29,0,10*ROW('Water Data'!E147))="","",OFFSET('Water Data'!$E$29,0,10*ROW('Water Data'!E147)))</f>
        <v/>
      </c>
      <c r="BY153" s="294" t="str">
        <f ca="true">+IF(OFFSET('Water Data'!$F$27,0,10*ROW('Water Data'!F147))="","",OFFSET('Water Data'!$F$27,0,10*ROW('Water Data'!F147)))</f>
        <v/>
      </c>
      <c r="BZ153" s="294" t="str">
        <f ca="true">+IF(OFFSET('Water Data'!$F$28,0,10*ROW('Water Data'!F147))="","",OFFSET('Water Data'!$F$28,0,10*ROW('Water Data'!F147)))</f>
        <v/>
      </c>
      <c r="CA153" s="294" t="str">
        <f ca="true">+IF(OFFSET('Water Data'!$F$29,0,10*ROW('Water Data'!F147))="","",OFFSET('Water Data'!$F$29,0,10*ROW('Water Data'!F147)))</f>
        <v/>
      </c>
      <c r="CB153" s="294" t="str">
        <f ca="true">+IF(OFFSET('Water Data'!$G$27,0,10*ROW('Water Data'!G147))="","",OFFSET('Water Data'!$G$27,0,10*ROW('Water Data'!G147)))</f>
        <v/>
      </c>
      <c r="CC153" s="294" t="str">
        <f ca="true">+IF(OFFSET('Water Data'!$G$28,0,10*ROW('Water Data'!G147))="","",OFFSET('Water Data'!$G$28,0,10*ROW('Water Data'!G147)))</f>
        <v/>
      </c>
      <c r="CD153" s="294" t="str">
        <f ca="true">+IF(OFFSET('Water Data'!$G$29,0,10*ROW('Water Data'!G147))="","",OFFSET('Water Data'!$G$29,0,10*ROW('Water Data'!G147)))</f>
        <v/>
      </c>
      <c r="CE153" s="294" t="str">
        <f ca="true">+IF(OFFSET('Water Data'!$H$27,0,10*ROW('Water Data'!H147))="","",OFFSET('Water Data'!$H$27,0,10*ROW('Water Data'!H147)))</f>
        <v/>
      </c>
      <c r="CF153" s="294" t="str">
        <f ca="true">+IF(OFFSET('Water Data'!$H$28,0,10*ROW('Water Data'!H147))="","",OFFSET('Water Data'!$H$28,0,10*ROW('Water Data'!H147)))</f>
        <v/>
      </c>
      <c r="CG153" s="294" t="str">
        <f ca="true">+IF(OFFSET('Water Data'!$H$29,0,10*ROW('Water Data'!H147))="","",OFFSET('Water Data'!$H$29,0,10*ROW('Water Data'!H147)))</f>
        <v/>
      </c>
      <c r="CH153" s="294" t="str">
        <f ca="true">+IF(OFFSET('Water Data'!$I$27,0,10*ROW('Water Data'!I147))="","",OFFSET('Water Data'!$I$27,0,10*ROW('Water Data'!I147)))</f>
        <v/>
      </c>
      <c r="CI153" s="294" t="str">
        <f ca="true">+IF(OFFSET('Water Data'!$I$28,0,10*ROW('Water Data'!I147))="","",OFFSET('Water Data'!$I$28,0,10*ROW('Water Data'!I147)))</f>
        <v/>
      </c>
      <c r="CJ153" s="294" t="str">
        <f ca="true">+IF(OFFSET('Water Data'!$I$29,0,10*ROW('Water Data'!I147))="","",OFFSET('Water Data'!$I$29,0,10*ROW('Water Data'!I147)))</f>
        <v/>
      </c>
      <c r="CK153" s="294" t="str">
        <f ca="true">+IF(OFFSET('Sanitation Data'!$D$28,0,10*ROW('Sanitation Data'!D147))="","",OFFSET('Sanitation Data'!$D$28,0,10*ROW('Sanitation Data'!D147)))</f>
        <v/>
      </c>
      <c r="CL153" s="294" t="str">
        <f ca="true">+IF(OFFSET('Sanitation Data'!$D$29,0,10*ROW('Sanitation Data'!D147))="","",OFFSET('Sanitation Data'!$D$29,0,10*ROW('Sanitation Data'!D147)))</f>
        <v/>
      </c>
      <c r="CM153" s="294" t="str">
        <f ca="true">+IF(OFFSET('Sanitation Data'!$D$30,0,10*ROW('Sanitation Data'!D147))="","",OFFSET('Sanitation Data'!$D$30,0,10*ROW('Sanitation Data'!D147)))</f>
        <v/>
      </c>
      <c r="CN153" s="294" t="str">
        <f ca="true">+IF(OFFSET('Sanitation Data'!$D$31,0,10*ROW('Sanitation Data'!D147))="","",OFFSET('Sanitation Data'!$D$31,0,10*ROW('Sanitation Data'!D147)))</f>
        <v/>
      </c>
      <c r="CO153" s="294" t="str">
        <f ca="true">+IF(OFFSET('Sanitation Data'!$D$32,0,10*ROW('Sanitation Data'!D147))="","",OFFSET('Sanitation Data'!$D$32,0,10*ROW('Sanitation Data'!D147)))</f>
        <v/>
      </c>
      <c r="CP153" s="294" t="str">
        <f ca="true">+IF(OFFSET('Sanitation Data'!$E$28,0,10*ROW('Sanitation Data'!E147))="","",OFFSET('Sanitation Data'!$E$28,0,10*ROW('Sanitation Data'!E147)))</f>
        <v/>
      </c>
      <c r="CQ153" s="294" t="str">
        <f ca="true">+IF(OFFSET('Sanitation Data'!$E$29,0,10*ROW('Sanitation Data'!E147))="","",OFFSET('Sanitation Data'!$E$29,0,10*ROW('Sanitation Data'!E147)))</f>
        <v/>
      </c>
      <c r="CR153" s="294" t="str">
        <f ca="true">+IF(OFFSET('Sanitation Data'!$E$30,0,10*ROW('Sanitation Data'!E147))="","",OFFSET('Sanitation Data'!$E$30,0,10*ROW('Sanitation Data'!E147)))</f>
        <v/>
      </c>
      <c r="CS153" s="294" t="str">
        <f ca="true">+IF(OFFSET('Sanitation Data'!$E$31,0,10*ROW('Sanitation Data'!E147))="","",OFFSET('Sanitation Data'!$E$31,0,10*ROW('Sanitation Data'!E147)))</f>
        <v/>
      </c>
      <c r="CT153" s="294" t="str">
        <f ca="true">+IF(OFFSET('Sanitation Data'!$E$32,0,10*ROW('Sanitation Data'!E147))="","",OFFSET('Sanitation Data'!$E$32,0,10*ROW('Sanitation Data'!E147)))</f>
        <v/>
      </c>
      <c r="CU153" s="294" t="str">
        <f ca="true">+IF(OFFSET('Sanitation Data'!$F$28,0,10*ROW('Sanitation Data'!F147))="","",OFFSET('Sanitation Data'!$F$28,0,10*ROW('Sanitation Data'!F147)))</f>
        <v/>
      </c>
      <c r="CV153" s="294" t="str">
        <f ca="true">+IF(OFFSET('Sanitation Data'!$F$29,0,10*ROW('Sanitation Data'!F147))="","",OFFSET('Sanitation Data'!$F$29,0,10*ROW('Sanitation Data'!F147)))</f>
        <v/>
      </c>
      <c r="CW153" s="294" t="str">
        <f ca="true">+IF(OFFSET('Sanitation Data'!$F$30,0,10*ROW('Sanitation Data'!F147))="","",OFFSET('Sanitation Data'!$F$30,0,10*ROW('Sanitation Data'!F147)))</f>
        <v/>
      </c>
      <c r="CX153" s="294" t="str">
        <f ca="true">+IF(OFFSET('Sanitation Data'!$F$31,0,10*ROW('Sanitation Data'!F147))="","",OFFSET('Sanitation Data'!$F$31,0,10*ROW('Sanitation Data'!F147)))</f>
        <v/>
      </c>
      <c r="CY153" s="294" t="str">
        <f ca="true">+IF(OFFSET('Sanitation Data'!$F$32,0,10*ROW('Sanitation Data'!F147))="","",OFFSET('Sanitation Data'!$F$32,0,10*ROW('Sanitation Data'!F147)))</f>
        <v/>
      </c>
      <c r="CZ153" s="294" t="str">
        <f ca="true">+IF(OFFSET('Sanitation Data'!$G$28,0,10*ROW('Sanitation Data'!G147))="","",OFFSET('Sanitation Data'!$G$28,0,10*ROW('Sanitation Data'!G147)))</f>
        <v/>
      </c>
      <c r="DA153" s="294" t="str">
        <f ca="true">+IF(OFFSET('Sanitation Data'!$G$29,0,10*ROW('Sanitation Data'!G147))="","",OFFSET('Sanitation Data'!$G$29,0,10*ROW('Sanitation Data'!G147)))</f>
        <v/>
      </c>
      <c r="DB153" s="294" t="str">
        <f ca="true">+IF(OFFSET('Sanitation Data'!$G$30,0,10*ROW('Sanitation Data'!G147))="","",OFFSET('Sanitation Data'!$G$30,0,10*ROW('Sanitation Data'!G147)))</f>
        <v/>
      </c>
      <c r="DC153" s="294" t="str">
        <f ca="true">+IF(OFFSET('Sanitation Data'!$G$31,0,10*ROW('Sanitation Data'!G147))="","",OFFSET('Sanitation Data'!$G$31,0,10*ROW('Sanitation Data'!G147)))</f>
        <v/>
      </c>
      <c r="DD153" s="294" t="str">
        <f ca="true">+IF(OFFSET('Sanitation Data'!$G$32,0,10*ROW('Sanitation Data'!G147))="","",OFFSET('Sanitation Data'!$G$32,0,10*ROW('Sanitation Data'!G147)))</f>
        <v/>
      </c>
      <c r="DE153" s="294" t="str">
        <f ca="true">+IF(OFFSET('Sanitation Data'!$H$28,0,10*ROW('Sanitation Data'!H147))="","",OFFSET('Sanitation Data'!$H$28,0,10*ROW('Sanitation Data'!H147)))</f>
        <v/>
      </c>
      <c r="DF153" s="294" t="str">
        <f ca="true">+IF(OFFSET('Sanitation Data'!$H$29,0,10*ROW('Sanitation Data'!H147))="","",OFFSET('Sanitation Data'!$H$29,0,10*ROW('Sanitation Data'!H147)))</f>
        <v/>
      </c>
      <c r="DG153" s="294" t="str">
        <f ca="true">+IF(OFFSET('Sanitation Data'!$H$30,0,10*ROW('Sanitation Data'!H147))="","",OFFSET('Sanitation Data'!$H$30,0,10*ROW('Sanitation Data'!H147)))</f>
        <v/>
      </c>
      <c r="DH153" s="294" t="str">
        <f ca="true">+IF(OFFSET('Sanitation Data'!$H$31,0,10*ROW('Sanitation Data'!H147))="","",OFFSET('Sanitation Data'!$H$31,0,10*ROW('Sanitation Data'!H147)))</f>
        <v/>
      </c>
      <c r="DI153" s="294" t="str">
        <f ca="true">+IF(OFFSET('Sanitation Data'!$H$32,0,10*ROW('Sanitation Data'!H147))="","",OFFSET('Sanitation Data'!$H$32,0,10*ROW('Sanitation Data'!H147)))</f>
        <v/>
      </c>
      <c r="DJ153" s="294" t="str">
        <f ca="true">+IF(OFFSET('Sanitation Data'!$I$28,0,10*ROW('Sanitation Data'!I147))="","",OFFSET('Sanitation Data'!$I$28,0,10*ROW('Sanitation Data'!I147)))</f>
        <v/>
      </c>
      <c r="DK153" s="294" t="str">
        <f ca="true">+IF(OFFSET('Sanitation Data'!$I$29,0,10*ROW('Sanitation Data'!I147))="","",OFFSET('Sanitation Data'!$I$29,0,10*ROW('Sanitation Data'!I147)))</f>
        <v/>
      </c>
      <c r="DL153" s="294" t="str">
        <f ca="true">+IF(OFFSET('Sanitation Data'!$I$30,0,10*ROW('Sanitation Data'!I147))="","",OFFSET('Sanitation Data'!$I$30,0,10*ROW('Sanitation Data'!I147)))</f>
        <v/>
      </c>
      <c r="DM153" s="294" t="str">
        <f ca="true">+IF(OFFSET('Sanitation Data'!$I$31,0,10*ROW('Sanitation Data'!I147))="","",OFFSET('Sanitation Data'!$I$31,0,10*ROW('Sanitation Data'!I147)))</f>
        <v/>
      </c>
      <c r="DN153" s="294" t="str">
        <f ca="true">+IF(OFFSET('Sanitation Data'!$I$32,0,10*ROW('Sanitation Data'!I147))="","",OFFSET('Sanitation Data'!$I$32,0,10*ROW('Sanitation Data'!I147)))</f>
        <v/>
      </c>
      <c r="DO153" s="294" t="str">
        <f ca="true">+IF(OFFSET('Hygiene Data'!$D$11,0,10*ROW('Hygiene Data'!D147))="","",OFFSET('Hygiene Data'!$D$11,0,10*ROW('Hygiene Data'!D147)))</f>
        <v/>
      </c>
      <c r="DP153" s="294" t="str">
        <f ca="true">+IF(OFFSET('Hygiene Data'!$D$12,0,10*ROW('Hygiene Data'!D147))="","",OFFSET('Hygiene Data'!$D$12,0,10*ROW('Hygiene Data'!D147)))</f>
        <v/>
      </c>
      <c r="DQ153" s="294" t="str">
        <f ca="true">+IF(OFFSET('Hygiene Data'!$D$13,0,10*ROW('Hygiene Data'!D147))="","",OFFSET('Hygiene Data'!$D$13,0,10*ROW('Hygiene Data'!D147)))</f>
        <v/>
      </c>
      <c r="DR153" s="294" t="str">
        <f ca="true">+IF(OFFSET('Hygiene Data'!$E$11,0,10*ROW('Hygiene Data'!E147))="","",OFFSET('Hygiene Data'!$E$11,0,10*ROW('Hygiene Data'!E147)))</f>
        <v/>
      </c>
      <c r="DS153" s="294" t="str">
        <f ca="true">+IF(OFFSET('Hygiene Data'!$E$12,0,10*ROW('Hygiene Data'!E147))="","",OFFSET('Hygiene Data'!$E$12,0,10*ROW('Hygiene Data'!E147)))</f>
        <v/>
      </c>
      <c r="DT153" s="294" t="str">
        <f ca="true">+IF(OFFSET('Hygiene Data'!$E$13,0,10*ROW('Hygiene Data'!E147))="","",OFFSET('Hygiene Data'!$E$13,0,10*ROW('Hygiene Data'!E147)))</f>
        <v/>
      </c>
      <c r="DU153" s="294" t="str">
        <f ca="true">+IF(OFFSET('Hygiene Data'!$F$11,0,10*ROW('Hygiene Data'!F147))="","",OFFSET('Hygiene Data'!$F$11,0,10*ROW('Hygiene Data'!F147)))</f>
        <v/>
      </c>
      <c r="DV153" s="294" t="str">
        <f ca="true">+IF(OFFSET('Hygiene Data'!$F$12,0,10*ROW('Hygiene Data'!F147))="","",OFFSET('Hygiene Data'!$F$12,0,10*ROW('Hygiene Data'!F147)))</f>
        <v/>
      </c>
      <c r="DW153" s="294" t="str">
        <f ca="true">+IF(OFFSET('Hygiene Data'!$F$13,0,10*ROW('Hygiene Data'!F147))="","",OFFSET('Hygiene Data'!$F$13,0,10*ROW('Hygiene Data'!F147)))</f>
        <v/>
      </c>
      <c r="DX153" s="294" t="str">
        <f ca="true">+IF(OFFSET('Hygiene Data'!$G$11,0,10*ROW('Hygiene Data'!G147))="","",OFFSET('Hygiene Data'!$G$11,0,10*ROW('Hygiene Data'!G147)))</f>
        <v/>
      </c>
      <c r="DY153" s="294" t="str">
        <f ca="true">+IF(OFFSET('Hygiene Data'!$G$12,0,10*ROW('Hygiene Data'!G147))="","",OFFSET('Hygiene Data'!$G$12,0,10*ROW('Hygiene Data'!G147)))</f>
        <v/>
      </c>
      <c r="DZ153" s="294" t="str">
        <f ca="true">+IF(OFFSET('Hygiene Data'!$G$13,0,10*ROW('Hygiene Data'!G147))="","",OFFSET('Hygiene Data'!$G$13,0,10*ROW('Hygiene Data'!G147)))</f>
        <v/>
      </c>
      <c r="EA153" s="294" t="str">
        <f ca="true">+IF(OFFSET('Hygiene Data'!$H$11,0,10*ROW('Hygiene Data'!H147))="","",OFFSET('Hygiene Data'!$H$11,0,10*ROW('Hygiene Data'!H147)))</f>
        <v/>
      </c>
      <c r="EB153" s="294" t="str">
        <f ca="true">+IF(OFFSET('Hygiene Data'!$H$12,0,10*ROW('Hygiene Data'!H147))="","",OFFSET('Hygiene Data'!$H$12,0,10*ROW('Hygiene Data'!H147)))</f>
        <v/>
      </c>
      <c r="EC153" s="294" t="str">
        <f ca="true">+IF(OFFSET('Hygiene Data'!$H$13,0,10*ROW('Hygiene Data'!H147))="","",OFFSET('Hygiene Data'!$H$13,0,10*ROW('Hygiene Data'!H147)))</f>
        <v/>
      </c>
      <c r="ED153" s="294" t="str">
        <f ca="true">+IF(OFFSET('Hygiene Data'!$I$11,0,10*ROW('Hygiene Data'!I147))="","",OFFSET('Hygiene Data'!$I$11,0,10*ROW('Hygiene Data'!I147)))</f>
        <v/>
      </c>
      <c r="EE153" s="294" t="str">
        <f ca="true">+IF(OFFSET('Hygiene Data'!$I$12,0,10*ROW('Hygiene Data'!I147))="","",OFFSET('Hygiene Data'!$I$12,0,10*ROW('Hygiene Data'!I147)))</f>
        <v/>
      </c>
      <c r="EF153" s="294"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50" t="str">
        <f t="shared" ca="true" si="2"/>
        <v/>
      </c>
      <c r="D154" s="98"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8"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8"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8"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8"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8"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8"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8"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8"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8"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8"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8"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8"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8"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8"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8"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8"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8"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9"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9"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9"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9"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9"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9"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9"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9"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9"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9"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9"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9"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9"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9"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9"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9"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9"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9"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9"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9"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9"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9"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9"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9"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9"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9"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9"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9"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9"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9"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0"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0"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0"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0"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0"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0"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0"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0"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0"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0"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0"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0"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0"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0"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0"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0"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0"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0"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4"/>
      <c r="BS154" s="294" t="str">
        <f ca="true">+IF(OFFSET('Water Data'!$D$27,0,10*ROW('Water Data'!D148))="","",OFFSET('Water Data'!$D$27,0,10*ROW('Water Data'!D148)))</f>
        <v/>
      </c>
      <c r="BT154" s="294" t="str">
        <f ca="true">+IF(OFFSET('Water Data'!$D$28,0,10*ROW('Water Data'!D148))="","",OFFSET('Water Data'!$D$28,0,10*ROW('Water Data'!D148)))</f>
        <v/>
      </c>
      <c r="BU154" s="294" t="str">
        <f ca="true">+IF(OFFSET('Water Data'!$D$29,0,10*ROW('Water Data'!D148))="","",OFFSET('Water Data'!$D$29,0,10*ROW('Water Data'!D148)))</f>
        <v/>
      </c>
      <c r="BV154" s="294" t="str">
        <f ca="true">+IF(OFFSET('Water Data'!$E$27,0,10*ROW('Water Data'!E148))="","",OFFSET('Water Data'!$E$27,0,10*ROW('Water Data'!E148)))</f>
        <v/>
      </c>
      <c r="BW154" s="294" t="str">
        <f ca="true">+IF(OFFSET('Water Data'!$E$28,0,10*ROW('Water Data'!E148))="","",OFFSET('Water Data'!$E$28,0,10*ROW('Water Data'!E148)))</f>
        <v/>
      </c>
      <c r="BX154" s="294" t="str">
        <f ca="true">+IF(OFFSET('Water Data'!$E$29,0,10*ROW('Water Data'!E148))="","",OFFSET('Water Data'!$E$29,0,10*ROW('Water Data'!E148)))</f>
        <v/>
      </c>
      <c r="BY154" s="294" t="str">
        <f ca="true">+IF(OFFSET('Water Data'!$F$27,0,10*ROW('Water Data'!F148))="","",OFFSET('Water Data'!$F$27,0,10*ROW('Water Data'!F148)))</f>
        <v/>
      </c>
      <c r="BZ154" s="294" t="str">
        <f ca="true">+IF(OFFSET('Water Data'!$F$28,0,10*ROW('Water Data'!F148))="","",OFFSET('Water Data'!$F$28,0,10*ROW('Water Data'!F148)))</f>
        <v/>
      </c>
      <c r="CA154" s="294" t="str">
        <f ca="true">+IF(OFFSET('Water Data'!$F$29,0,10*ROW('Water Data'!F148))="","",OFFSET('Water Data'!$F$29,0,10*ROW('Water Data'!F148)))</f>
        <v/>
      </c>
      <c r="CB154" s="294" t="str">
        <f ca="true">+IF(OFFSET('Water Data'!$G$27,0,10*ROW('Water Data'!G148))="","",OFFSET('Water Data'!$G$27,0,10*ROW('Water Data'!G148)))</f>
        <v/>
      </c>
      <c r="CC154" s="294" t="str">
        <f ca="true">+IF(OFFSET('Water Data'!$G$28,0,10*ROW('Water Data'!G148))="","",OFFSET('Water Data'!$G$28,0,10*ROW('Water Data'!G148)))</f>
        <v/>
      </c>
      <c r="CD154" s="294" t="str">
        <f ca="true">+IF(OFFSET('Water Data'!$G$29,0,10*ROW('Water Data'!G148))="","",OFFSET('Water Data'!$G$29,0,10*ROW('Water Data'!G148)))</f>
        <v/>
      </c>
      <c r="CE154" s="294" t="str">
        <f ca="true">+IF(OFFSET('Water Data'!$H$27,0,10*ROW('Water Data'!H148))="","",OFFSET('Water Data'!$H$27,0,10*ROW('Water Data'!H148)))</f>
        <v/>
      </c>
      <c r="CF154" s="294" t="str">
        <f ca="true">+IF(OFFSET('Water Data'!$H$28,0,10*ROW('Water Data'!H148))="","",OFFSET('Water Data'!$H$28,0,10*ROW('Water Data'!H148)))</f>
        <v/>
      </c>
      <c r="CG154" s="294" t="str">
        <f ca="true">+IF(OFFSET('Water Data'!$H$29,0,10*ROW('Water Data'!H148))="","",OFFSET('Water Data'!$H$29,0,10*ROW('Water Data'!H148)))</f>
        <v/>
      </c>
      <c r="CH154" s="294" t="str">
        <f ca="true">+IF(OFFSET('Water Data'!$I$27,0,10*ROW('Water Data'!I148))="","",OFFSET('Water Data'!$I$27,0,10*ROW('Water Data'!I148)))</f>
        <v/>
      </c>
      <c r="CI154" s="294" t="str">
        <f ca="true">+IF(OFFSET('Water Data'!$I$28,0,10*ROW('Water Data'!I148))="","",OFFSET('Water Data'!$I$28,0,10*ROW('Water Data'!I148)))</f>
        <v/>
      </c>
      <c r="CJ154" s="294" t="str">
        <f ca="true">+IF(OFFSET('Water Data'!$I$29,0,10*ROW('Water Data'!I148))="","",OFFSET('Water Data'!$I$29,0,10*ROW('Water Data'!I148)))</f>
        <v/>
      </c>
      <c r="CK154" s="294" t="str">
        <f ca="true">+IF(OFFSET('Sanitation Data'!$D$28,0,10*ROW('Sanitation Data'!D148))="","",OFFSET('Sanitation Data'!$D$28,0,10*ROW('Sanitation Data'!D148)))</f>
        <v/>
      </c>
      <c r="CL154" s="294" t="str">
        <f ca="true">+IF(OFFSET('Sanitation Data'!$D$29,0,10*ROW('Sanitation Data'!D148))="","",OFFSET('Sanitation Data'!$D$29,0,10*ROW('Sanitation Data'!D148)))</f>
        <v/>
      </c>
      <c r="CM154" s="294" t="str">
        <f ca="true">+IF(OFFSET('Sanitation Data'!$D$30,0,10*ROW('Sanitation Data'!D148))="","",OFFSET('Sanitation Data'!$D$30,0,10*ROW('Sanitation Data'!D148)))</f>
        <v/>
      </c>
      <c r="CN154" s="294" t="str">
        <f ca="true">+IF(OFFSET('Sanitation Data'!$D$31,0,10*ROW('Sanitation Data'!D148))="","",OFFSET('Sanitation Data'!$D$31,0,10*ROW('Sanitation Data'!D148)))</f>
        <v/>
      </c>
      <c r="CO154" s="294" t="str">
        <f ca="true">+IF(OFFSET('Sanitation Data'!$D$32,0,10*ROW('Sanitation Data'!D148))="","",OFFSET('Sanitation Data'!$D$32,0,10*ROW('Sanitation Data'!D148)))</f>
        <v/>
      </c>
      <c r="CP154" s="294" t="str">
        <f ca="true">+IF(OFFSET('Sanitation Data'!$E$28,0,10*ROW('Sanitation Data'!E148))="","",OFFSET('Sanitation Data'!$E$28,0,10*ROW('Sanitation Data'!E148)))</f>
        <v/>
      </c>
      <c r="CQ154" s="294" t="str">
        <f ca="true">+IF(OFFSET('Sanitation Data'!$E$29,0,10*ROW('Sanitation Data'!E148))="","",OFFSET('Sanitation Data'!$E$29,0,10*ROW('Sanitation Data'!E148)))</f>
        <v/>
      </c>
      <c r="CR154" s="294" t="str">
        <f ca="true">+IF(OFFSET('Sanitation Data'!$E$30,0,10*ROW('Sanitation Data'!E148))="","",OFFSET('Sanitation Data'!$E$30,0,10*ROW('Sanitation Data'!E148)))</f>
        <v/>
      </c>
      <c r="CS154" s="294" t="str">
        <f ca="true">+IF(OFFSET('Sanitation Data'!$E$31,0,10*ROW('Sanitation Data'!E148))="","",OFFSET('Sanitation Data'!$E$31,0,10*ROW('Sanitation Data'!E148)))</f>
        <v/>
      </c>
      <c r="CT154" s="294" t="str">
        <f ca="true">+IF(OFFSET('Sanitation Data'!$E$32,0,10*ROW('Sanitation Data'!E148))="","",OFFSET('Sanitation Data'!$E$32,0,10*ROW('Sanitation Data'!E148)))</f>
        <v/>
      </c>
      <c r="CU154" s="294" t="str">
        <f ca="true">+IF(OFFSET('Sanitation Data'!$F$28,0,10*ROW('Sanitation Data'!F148))="","",OFFSET('Sanitation Data'!$F$28,0,10*ROW('Sanitation Data'!F148)))</f>
        <v/>
      </c>
      <c r="CV154" s="294" t="str">
        <f ca="true">+IF(OFFSET('Sanitation Data'!$F$29,0,10*ROW('Sanitation Data'!F148))="","",OFFSET('Sanitation Data'!$F$29,0,10*ROW('Sanitation Data'!F148)))</f>
        <v/>
      </c>
      <c r="CW154" s="294" t="str">
        <f ca="true">+IF(OFFSET('Sanitation Data'!$F$30,0,10*ROW('Sanitation Data'!F148))="","",OFFSET('Sanitation Data'!$F$30,0,10*ROW('Sanitation Data'!F148)))</f>
        <v/>
      </c>
      <c r="CX154" s="294" t="str">
        <f ca="true">+IF(OFFSET('Sanitation Data'!$F$31,0,10*ROW('Sanitation Data'!F148))="","",OFFSET('Sanitation Data'!$F$31,0,10*ROW('Sanitation Data'!F148)))</f>
        <v/>
      </c>
      <c r="CY154" s="294" t="str">
        <f ca="true">+IF(OFFSET('Sanitation Data'!$F$32,0,10*ROW('Sanitation Data'!F148))="","",OFFSET('Sanitation Data'!$F$32,0,10*ROW('Sanitation Data'!F148)))</f>
        <v/>
      </c>
      <c r="CZ154" s="294" t="str">
        <f ca="true">+IF(OFFSET('Sanitation Data'!$G$28,0,10*ROW('Sanitation Data'!G148))="","",OFFSET('Sanitation Data'!$G$28,0,10*ROW('Sanitation Data'!G148)))</f>
        <v/>
      </c>
      <c r="DA154" s="294" t="str">
        <f ca="true">+IF(OFFSET('Sanitation Data'!$G$29,0,10*ROW('Sanitation Data'!G148))="","",OFFSET('Sanitation Data'!$G$29,0,10*ROW('Sanitation Data'!G148)))</f>
        <v/>
      </c>
      <c r="DB154" s="294" t="str">
        <f ca="true">+IF(OFFSET('Sanitation Data'!$G$30,0,10*ROW('Sanitation Data'!G148))="","",OFFSET('Sanitation Data'!$G$30,0,10*ROW('Sanitation Data'!G148)))</f>
        <v/>
      </c>
      <c r="DC154" s="294" t="str">
        <f ca="true">+IF(OFFSET('Sanitation Data'!$G$31,0,10*ROW('Sanitation Data'!G148))="","",OFFSET('Sanitation Data'!$G$31,0,10*ROW('Sanitation Data'!G148)))</f>
        <v/>
      </c>
      <c r="DD154" s="294" t="str">
        <f ca="true">+IF(OFFSET('Sanitation Data'!$G$32,0,10*ROW('Sanitation Data'!G148))="","",OFFSET('Sanitation Data'!$G$32,0,10*ROW('Sanitation Data'!G148)))</f>
        <v/>
      </c>
      <c r="DE154" s="294" t="str">
        <f ca="true">+IF(OFFSET('Sanitation Data'!$H$28,0,10*ROW('Sanitation Data'!H148))="","",OFFSET('Sanitation Data'!$H$28,0,10*ROW('Sanitation Data'!H148)))</f>
        <v/>
      </c>
      <c r="DF154" s="294" t="str">
        <f ca="true">+IF(OFFSET('Sanitation Data'!$H$29,0,10*ROW('Sanitation Data'!H148))="","",OFFSET('Sanitation Data'!$H$29,0,10*ROW('Sanitation Data'!H148)))</f>
        <v/>
      </c>
      <c r="DG154" s="294" t="str">
        <f ca="true">+IF(OFFSET('Sanitation Data'!$H$30,0,10*ROW('Sanitation Data'!H148))="","",OFFSET('Sanitation Data'!$H$30,0,10*ROW('Sanitation Data'!H148)))</f>
        <v/>
      </c>
      <c r="DH154" s="294" t="str">
        <f ca="true">+IF(OFFSET('Sanitation Data'!$H$31,0,10*ROW('Sanitation Data'!H148))="","",OFFSET('Sanitation Data'!$H$31,0,10*ROW('Sanitation Data'!H148)))</f>
        <v/>
      </c>
      <c r="DI154" s="294" t="str">
        <f ca="true">+IF(OFFSET('Sanitation Data'!$H$32,0,10*ROW('Sanitation Data'!H148))="","",OFFSET('Sanitation Data'!$H$32,0,10*ROW('Sanitation Data'!H148)))</f>
        <v/>
      </c>
      <c r="DJ154" s="294" t="str">
        <f ca="true">+IF(OFFSET('Sanitation Data'!$I$28,0,10*ROW('Sanitation Data'!I148))="","",OFFSET('Sanitation Data'!$I$28,0,10*ROW('Sanitation Data'!I148)))</f>
        <v/>
      </c>
      <c r="DK154" s="294" t="str">
        <f ca="true">+IF(OFFSET('Sanitation Data'!$I$29,0,10*ROW('Sanitation Data'!I148))="","",OFFSET('Sanitation Data'!$I$29,0,10*ROW('Sanitation Data'!I148)))</f>
        <v/>
      </c>
      <c r="DL154" s="294" t="str">
        <f ca="true">+IF(OFFSET('Sanitation Data'!$I$30,0,10*ROW('Sanitation Data'!I148))="","",OFFSET('Sanitation Data'!$I$30,0,10*ROW('Sanitation Data'!I148)))</f>
        <v/>
      </c>
      <c r="DM154" s="294" t="str">
        <f ca="true">+IF(OFFSET('Sanitation Data'!$I$31,0,10*ROW('Sanitation Data'!I148))="","",OFFSET('Sanitation Data'!$I$31,0,10*ROW('Sanitation Data'!I148)))</f>
        <v/>
      </c>
      <c r="DN154" s="294" t="str">
        <f ca="true">+IF(OFFSET('Sanitation Data'!$I$32,0,10*ROW('Sanitation Data'!I148))="","",OFFSET('Sanitation Data'!$I$32,0,10*ROW('Sanitation Data'!I148)))</f>
        <v/>
      </c>
      <c r="DO154" s="294" t="str">
        <f ca="true">+IF(OFFSET('Hygiene Data'!$D$11,0,10*ROW('Hygiene Data'!D148))="","",OFFSET('Hygiene Data'!$D$11,0,10*ROW('Hygiene Data'!D148)))</f>
        <v/>
      </c>
      <c r="DP154" s="294" t="str">
        <f ca="true">+IF(OFFSET('Hygiene Data'!$D$12,0,10*ROW('Hygiene Data'!D148))="","",OFFSET('Hygiene Data'!$D$12,0,10*ROW('Hygiene Data'!D148)))</f>
        <v/>
      </c>
      <c r="DQ154" s="294" t="str">
        <f ca="true">+IF(OFFSET('Hygiene Data'!$D$13,0,10*ROW('Hygiene Data'!D148))="","",OFFSET('Hygiene Data'!$D$13,0,10*ROW('Hygiene Data'!D148)))</f>
        <v/>
      </c>
      <c r="DR154" s="294" t="str">
        <f ca="true">+IF(OFFSET('Hygiene Data'!$E$11,0,10*ROW('Hygiene Data'!E148))="","",OFFSET('Hygiene Data'!$E$11,0,10*ROW('Hygiene Data'!E148)))</f>
        <v/>
      </c>
      <c r="DS154" s="294" t="str">
        <f ca="true">+IF(OFFSET('Hygiene Data'!$E$12,0,10*ROW('Hygiene Data'!E148))="","",OFFSET('Hygiene Data'!$E$12,0,10*ROW('Hygiene Data'!E148)))</f>
        <v/>
      </c>
      <c r="DT154" s="294" t="str">
        <f ca="true">+IF(OFFSET('Hygiene Data'!$E$13,0,10*ROW('Hygiene Data'!E148))="","",OFFSET('Hygiene Data'!$E$13,0,10*ROW('Hygiene Data'!E148)))</f>
        <v/>
      </c>
      <c r="DU154" s="294" t="str">
        <f ca="true">+IF(OFFSET('Hygiene Data'!$F$11,0,10*ROW('Hygiene Data'!F148))="","",OFFSET('Hygiene Data'!$F$11,0,10*ROW('Hygiene Data'!F148)))</f>
        <v/>
      </c>
      <c r="DV154" s="294" t="str">
        <f ca="true">+IF(OFFSET('Hygiene Data'!$F$12,0,10*ROW('Hygiene Data'!F148))="","",OFFSET('Hygiene Data'!$F$12,0,10*ROW('Hygiene Data'!F148)))</f>
        <v/>
      </c>
      <c r="DW154" s="294" t="str">
        <f ca="true">+IF(OFFSET('Hygiene Data'!$F$13,0,10*ROW('Hygiene Data'!F148))="","",OFFSET('Hygiene Data'!$F$13,0,10*ROW('Hygiene Data'!F148)))</f>
        <v/>
      </c>
      <c r="DX154" s="294" t="str">
        <f ca="true">+IF(OFFSET('Hygiene Data'!$G$11,0,10*ROW('Hygiene Data'!G148))="","",OFFSET('Hygiene Data'!$G$11,0,10*ROW('Hygiene Data'!G148)))</f>
        <v/>
      </c>
      <c r="DY154" s="294" t="str">
        <f ca="true">+IF(OFFSET('Hygiene Data'!$G$12,0,10*ROW('Hygiene Data'!G148))="","",OFFSET('Hygiene Data'!$G$12,0,10*ROW('Hygiene Data'!G148)))</f>
        <v/>
      </c>
      <c r="DZ154" s="294" t="str">
        <f ca="true">+IF(OFFSET('Hygiene Data'!$G$13,0,10*ROW('Hygiene Data'!G148))="","",OFFSET('Hygiene Data'!$G$13,0,10*ROW('Hygiene Data'!G148)))</f>
        <v/>
      </c>
      <c r="EA154" s="294" t="str">
        <f ca="true">+IF(OFFSET('Hygiene Data'!$H$11,0,10*ROW('Hygiene Data'!H148))="","",OFFSET('Hygiene Data'!$H$11,0,10*ROW('Hygiene Data'!H148)))</f>
        <v/>
      </c>
      <c r="EB154" s="294" t="str">
        <f ca="true">+IF(OFFSET('Hygiene Data'!$H$12,0,10*ROW('Hygiene Data'!H148))="","",OFFSET('Hygiene Data'!$H$12,0,10*ROW('Hygiene Data'!H148)))</f>
        <v/>
      </c>
      <c r="EC154" s="294" t="str">
        <f ca="true">+IF(OFFSET('Hygiene Data'!$H$13,0,10*ROW('Hygiene Data'!H148))="","",OFFSET('Hygiene Data'!$H$13,0,10*ROW('Hygiene Data'!H148)))</f>
        <v/>
      </c>
      <c r="ED154" s="294" t="str">
        <f ca="true">+IF(OFFSET('Hygiene Data'!$I$11,0,10*ROW('Hygiene Data'!I148))="","",OFFSET('Hygiene Data'!$I$11,0,10*ROW('Hygiene Data'!I148)))</f>
        <v/>
      </c>
      <c r="EE154" s="294" t="str">
        <f ca="true">+IF(OFFSET('Hygiene Data'!$I$12,0,10*ROW('Hygiene Data'!I148))="","",OFFSET('Hygiene Data'!$I$12,0,10*ROW('Hygiene Data'!I148)))</f>
        <v/>
      </c>
      <c r="EF154" s="294"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50" t="str">
        <f t="shared" ca="true" si="2"/>
        <v/>
      </c>
      <c r="D155" s="98"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8"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8"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8"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8"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8"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8"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8"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8"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8"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8"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8"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8"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8"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8"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8"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8"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8"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9"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9"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9"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9"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9"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9"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9"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9"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9"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9"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9"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9"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9"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9"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9"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9"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9"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9"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9"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9"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9"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9"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9"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9"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9"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9"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9"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9"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9"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9"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0"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0"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0"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0"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0"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0"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0"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0"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0"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0"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0"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0"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0"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0"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0"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0"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0"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0"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4"/>
      <c r="BS155" s="294" t="str">
        <f ca="true">+IF(OFFSET('Water Data'!$D$27,0,10*ROW('Water Data'!D149))="","",OFFSET('Water Data'!$D$27,0,10*ROW('Water Data'!D149)))</f>
        <v/>
      </c>
      <c r="BT155" s="294" t="str">
        <f ca="true">+IF(OFFSET('Water Data'!$D$28,0,10*ROW('Water Data'!D149))="","",OFFSET('Water Data'!$D$28,0,10*ROW('Water Data'!D149)))</f>
        <v/>
      </c>
      <c r="BU155" s="294" t="str">
        <f ca="true">+IF(OFFSET('Water Data'!$D$29,0,10*ROW('Water Data'!D149))="","",OFFSET('Water Data'!$D$29,0,10*ROW('Water Data'!D149)))</f>
        <v/>
      </c>
      <c r="BV155" s="294" t="str">
        <f ca="true">+IF(OFFSET('Water Data'!$E$27,0,10*ROW('Water Data'!E149))="","",OFFSET('Water Data'!$E$27,0,10*ROW('Water Data'!E149)))</f>
        <v/>
      </c>
      <c r="BW155" s="294" t="str">
        <f ca="true">+IF(OFFSET('Water Data'!$E$28,0,10*ROW('Water Data'!E149))="","",OFFSET('Water Data'!$E$28,0,10*ROW('Water Data'!E149)))</f>
        <v/>
      </c>
      <c r="BX155" s="294" t="str">
        <f ca="true">+IF(OFFSET('Water Data'!$E$29,0,10*ROW('Water Data'!E149))="","",OFFSET('Water Data'!$E$29,0,10*ROW('Water Data'!E149)))</f>
        <v/>
      </c>
      <c r="BY155" s="294" t="str">
        <f ca="true">+IF(OFFSET('Water Data'!$F$27,0,10*ROW('Water Data'!F149))="","",OFFSET('Water Data'!$F$27,0,10*ROW('Water Data'!F149)))</f>
        <v/>
      </c>
      <c r="BZ155" s="294" t="str">
        <f ca="true">+IF(OFFSET('Water Data'!$F$28,0,10*ROW('Water Data'!F149))="","",OFFSET('Water Data'!$F$28,0,10*ROW('Water Data'!F149)))</f>
        <v/>
      </c>
      <c r="CA155" s="294" t="str">
        <f ca="true">+IF(OFFSET('Water Data'!$F$29,0,10*ROW('Water Data'!F149))="","",OFFSET('Water Data'!$F$29,0,10*ROW('Water Data'!F149)))</f>
        <v/>
      </c>
      <c r="CB155" s="294" t="str">
        <f ca="true">+IF(OFFSET('Water Data'!$G$27,0,10*ROW('Water Data'!G149))="","",OFFSET('Water Data'!$G$27,0,10*ROW('Water Data'!G149)))</f>
        <v/>
      </c>
      <c r="CC155" s="294" t="str">
        <f ca="true">+IF(OFFSET('Water Data'!$G$28,0,10*ROW('Water Data'!G149))="","",OFFSET('Water Data'!$G$28,0,10*ROW('Water Data'!G149)))</f>
        <v/>
      </c>
      <c r="CD155" s="294" t="str">
        <f ca="true">+IF(OFFSET('Water Data'!$G$29,0,10*ROW('Water Data'!G149))="","",OFFSET('Water Data'!$G$29,0,10*ROW('Water Data'!G149)))</f>
        <v/>
      </c>
      <c r="CE155" s="294" t="str">
        <f ca="true">+IF(OFFSET('Water Data'!$H$27,0,10*ROW('Water Data'!H149))="","",OFFSET('Water Data'!$H$27,0,10*ROW('Water Data'!H149)))</f>
        <v/>
      </c>
      <c r="CF155" s="294" t="str">
        <f ca="true">+IF(OFFSET('Water Data'!$H$28,0,10*ROW('Water Data'!H149))="","",OFFSET('Water Data'!$H$28,0,10*ROW('Water Data'!H149)))</f>
        <v/>
      </c>
      <c r="CG155" s="294" t="str">
        <f ca="true">+IF(OFFSET('Water Data'!$H$29,0,10*ROW('Water Data'!H149))="","",OFFSET('Water Data'!$H$29,0,10*ROW('Water Data'!H149)))</f>
        <v/>
      </c>
      <c r="CH155" s="294" t="str">
        <f ca="true">+IF(OFFSET('Water Data'!$I$27,0,10*ROW('Water Data'!I149))="","",OFFSET('Water Data'!$I$27,0,10*ROW('Water Data'!I149)))</f>
        <v/>
      </c>
      <c r="CI155" s="294" t="str">
        <f ca="true">+IF(OFFSET('Water Data'!$I$28,0,10*ROW('Water Data'!I149))="","",OFFSET('Water Data'!$I$28,0,10*ROW('Water Data'!I149)))</f>
        <v/>
      </c>
      <c r="CJ155" s="294" t="str">
        <f ca="true">+IF(OFFSET('Water Data'!$I$29,0,10*ROW('Water Data'!I149))="","",OFFSET('Water Data'!$I$29,0,10*ROW('Water Data'!I149)))</f>
        <v/>
      </c>
      <c r="CK155" s="294" t="str">
        <f ca="true">+IF(OFFSET('Sanitation Data'!$D$28,0,10*ROW('Sanitation Data'!D149))="","",OFFSET('Sanitation Data'!$D$28,0,10*ROW('Sanitation Data'!D149)))</f>
        <v/>
      </c>
      <c r="CL155" s="294" t="str">
        <f ca="true">+IF(OFFSET('Sanitation Data'!$D$29,0,10*ROW('Sanitation Data'!D149))="","",OFFSET('Sanitation Data'!$D$29,0,10*ROW('Sanitation Data'!D149)))</f>
        <v/>
      </c>
      <c r="CM155" s="294" t="str">
        <f ca="true">+IF(OFFSET('Sanitation Data'!$D$30,0,10*ROW('Sanitation Data'!D149))="","",OFFSET('Sanitation Data'!$D$30,0,10*ROW('Sanitation Data'!D149)))</f>
        <v/>
      </c>
      <c r="CN155" s="294" t="str">
        <f ca="true">+IF(OFFSET('Sanitation Data'!$D$31,0,10*ROW('Sanitation Data'!D149))="","",OFFSET('Sanitation Data'!$D$31,0,10*ROW('Sanitation Data'!D149)))</f>
        <v/>
      </c>
      <c r="CO155" s="294" t="str">
        <f ca="true">+IF(OFFSET('Sanitation Data'!$D$32,0,10*ROW('Sanitation Data'!D149))="","",OFFSET('Sanitation Data'!$D$32,0,10*ROW('Sanitation Data'!D149)))</f>
        <v/>
      </c>
      <c r="CP155" s="294" t="str">
        <f ca="true">+IF(OFFSET('Sanitation Data'!$E$28,0,10*ROW('Sanitation Data'!E149))="","",OFFSET('Sanitation Data'!$E$28,0,10*ROW('Sanitation Data'!E149)))</f>
        <v/>
      </c>
      <c r="CQ155" s="294" t="str">
        <f ca="true">+IF(OFFSET('Sanitation Data'!$E$29,0,10*ROW('Sanitation Data'!E149))="","",OFFSET('Sanitation Data'!$E$29,0,10*ROW('Sanitation Data'!E149)))</f>
        <v/>
      </c>
      <c r="CR155" s="294" t="str">
        <f ca="true">+IF(OFFSET('Sanitation Data'!$E$30,0,10*ROW('Sanitation Data'!E149))="","",OFFSET('Sanitation Data'!$E$30,0,10*ROW('Sanitation Data'!E149)))</f>
        <v/>
      </c>
      <c r="CS155" s="294" t="str">
        <f ca="true">+IF(OFFSET('Sanitation Data'!$E$31,0,10*ROW('Sanitation Data'!E149))="","",OFFSET('Sanitation Data'!$E$31,0,10*ROW('Sanitation Data'!E149)))</f>
        <v/>
      </c>
      <c r="CT155" s="294" t="str">
        <f ca="true">+IF(OFFSET('Sanitation Data'!$E$32,0,10*ROW('Sanitation Data'!E149))="","",OFFSET('Sanitation Data'!$E$32,0,10*ROW('Sanitation Data'!E149)))</f>
        <v/>
      </c>
      <c r="CU155" s="294" t="str">
        <f ca="true">+IF(OFFSET('Sanitation Data'!$F$28,0,10*ROW('Sanitation Data'!F149))="","",OFFSET('Sanitation Data'!$F$28,0,10*ROW('Sanitation Data'!F149)))</f>
        <v/>
      </c>
      <c r="CV155" s="294" t="str">
        <f ca="true">+IF(OFFSET('Sanitation Data'!$F$29,0,10*ROW('Sanitation Data'!F149))="","",OFFSET('Sanitation Data'!$F$29,0,10*ROW('Sanitation Data'!F149)))</f>
        <v/>
      </c>
      <c r="CW155" s="294" t="str">
        <f ca="true">+IF(OFFSET('Sanitation Data'!$F$30,0,10*ROW('Sanitation Data'!F149))="","",OFFSET('Sanitation Data'!$F$30,0,10*ROW('Sanitation Data'!F149)))</f>
        <v/>
      </c>
      <c r="CX155" s="294" t="str">
        <f ca="true">+IF(OFFSET('Sanitation Data'!$F$31,0,10*ROW('Sanitation Data'!F149))="","",OFFSET('Sanitation Data'!$F$31,0,10*ROW('Sanitation Data'!F149)))</f>
        <v/>
      </c>
      <c r="CY155" s="294" t="str">
        <f ca="true">+IF(OFFSET('Sanitation Data'!$F$32,0,10*ROW('Sanitation Data'!F149))="","",OFFSET('Sanitation Data'!$F$32,0,10*ROW('Sanitation Data'!F149)))</f>
        <v/>
      </c>
      <c r="CZ155" s="294" t="str">
        <f ca="true">+IF(OFFSET('Sanitation Data'!$G$28,0,10*ROW('Sanitation Data'!G149))="","",OFFSET('Sanitation Data'!$G$28,0,10*ROW('Sanitation Data'!G149)))</f>
        <v/>
      </c>
      <c r="DA155" s="294" t="str">
        <f ca="true">+IF(OFFSET('Sanitation Data'!$G$29,0,10*ROW('Sanitation Data'!G149))="","",OFFSET('Sanitation Data'!$G$29,0,10*ROW('Sanitation Data'!G149)))</f>
        <v/>
      </c>
      <c r="DB155" s="294" t="str">
        <f ca="true">+IF(OFFSET('Sanitation Data'!$G$30,0,10*ROW('Sanitation Data'!G149))="","",OFFSET('Sanitation Data'!$G$30,0,10*ROW('Sanitation Data'!G149)))</f>
        <v/>
      </c>
      <c r="DC155" s="294" t="str">
        <f ca="true">+IF(OFFSET('Sanitation Data'!$G$31,0,10*ROW('Sanitation Data'!G149))="","",OFFSET('Sanitation Data'!$G$31,0,10*ROW('Sanitation Data'!G149)))</f>
        <v/>
      </c>
      <c r="DD155" s="294" t="str">
        <f ca="true">+IF(OFFSET('Sanitation Data'!$G$32,0,10*ROW('Sanitation Data'!G149))="","",OFFSET('Sanitation Data'!$G$32,0,10*ROW('Sanitation Data'!G149)))</f>
        <v/>
      </c>
      <c r="DE155" s="294" t="str">
        <f ca="true">+IF(OFFSET('Sanitation Data'!$H$28,0,10*ROW('Sanitation Data'!H149))="","",OFFSET('Sanitation Data'!$H$28,0,10*ROW('Sanitation Data'!H149)))</f>
        <v/>
      </c>
      <c r="DF155" s="294" t="str">
        <f ca="true">+IF(OFFSET('Sanitation Data'!$H$29,0,10*ROW('Sanitation Data'!H149))="","",OFFSET('Sanitation Data'!$H$29,0,10*ROW('Sanitation Data'!H149)))</f>
        <v/>
      </c>
      <c r="DG155" s="294" t="str">
        <f ca="true">+IF(OFFSET('Sanitation Data'!$H$30,0,10*ROW('Sanitation Data'!H149))="","",OFFSET('Sanitation Data'!$H$30,0,10*ROW('Sanitation Data'!H149)))</f>
        <v/>
      </c>
      <c r="DH155" s="294" t="str">
        <f ca="true">+IF(OFFSET('Sanitation Data'!$H$31,0,10*ROW('Sanitation Data'!H149))="","",OFFSET('Sanitation Data'!$H$31,0,10*ROW('Sanitation Data'!H149)))</f>
        <v/>
      </c>
      <c r="DI155" s="294" t="str">
        <f ca="true">+IF(OFFSET('Sanitation Data'!$H$32,0,10*ROW('Sanitation Data'!H149))="","",OFFSET('Sanitation Data'!$H$32,0,10*ROW('Sanitation Data'!H149)))</f>
        <v/>
      </c>
      <c r="DJ155" s="294" t="str">
        <f ca="true">+IF(OFFSET('Sanitation Data'!$I$28,0,10*ROW('Sanitation Data'!I149))="","",OFFSET('Sanitation Data'!$I$28,0,10*ROW('Sanitation Data'!I149)))</f>
        <v/>
      </c>
      <c r="DK155" s="294" t="str">
        <f ca="true">+IF(OFFSET('Sanitation Data'!$I$29,0,10*ROW('Sanitation Data'!I149))="","",OFFSET('Sanitation Data'!$I$29,0,10*ROW('Sanitation Data'!I149)))</f>
        <v/>
      </c>
      <c r="DL155" s="294" t="str">
        <f ca="true">+IF(OFFSET('Sanitation Data'!$I$30,0,10*ROW('Sanitation Data'!I149))="","",OFFSET('Sanitation Data'!$I$30,0,10*ROW('Sanitation Data'!I149)))</f>
        <v/>
      </c>
      <c r="DM155" s="294" t="str">
        <f ca="true">+IF(OFFSET('Sanitation Data'!$I$31,0,10*ROW('Sanitation Data'!I149))="","",OFFSET('Sanitation Data'!$I$31,0,10*ROW('Sanitation Data'!I149)))</f>
        <v/>
      </c>
      <c r="DN155" s="294" t="str">
        <f ca="true">+IF(OFFSET('Sanitation Data'!$I$32,0,10*ROW('Sanitation Data'!I149))="","",OFFSET('Sanitation Data'!$I$32,0,10*ROW('Sanitation Data'!I149)))</f>
        <v/>
      </c>
      <c r="DO155" s="294" t="str">
        <f ca="true">+IF(OFFSET('Hygiene Data'!$D$11,0,10*ROW('Hygiene Data'!D149))="","",OFFSET('Hygiene Data'!$D$11,0,10*ROW('Hygiene Data'!D149)))</f>
        <v/>
      </c>
      <c r="DP155" s="294" t="str">
        <f ca="true">+IF(OFFSET('Hygiene Data'!$D$12,0,10*ROW('Hygiene Data'!D149))="","",OFFSET('Hygiene Data'!$D$12,0,10*ROW('Hygiene Data'!D149)))</f>
        <v/>
      </c>
      <c r="DQ155" s="294" t="str">
        <f ca="true">+IF(OFFSET('Hygiene Data'!$D$13,0,10*ROW('Hygiene Data'!D149))="","",OFFSET('Hygiene Data'!$D$13,0,10*ROW('Hygiene Data'!D149)))</f>
        <v/>
      </c>
      <c r="DR155" s="294" t="str">
        <f ca="true">+IF(OFFSET('Hygiene Data'!$E$11,0,10*ROW('Hygiene Data'!E149))="","",OFFSET('Hygiene Data'!$E$11,0,10*ROW('Hygiene Data'!E149)))</f>
        <v/>
      </c>
      <c r="DS155" s="294" t="str">
        <f ca="true">+IF(OFFSET('Hygiene Data'!$E$12,0,10*ROW('Hygiene Data'!E149))="","",OFFSET('Hygiene Data'!$E$12,0,10*ROW('Hygiene Data'!E149)))</f>
        <v/>
      </c>
      <c r="DT155" s="294" t="str">
        <f ca="true">+IF(OFFSET('Hygiene Data'!$E$13,0,10*ROW('Hygiene Data'!E149))="","",OFFSET('Hygiene Data'!$E$13,0,10*ROW('Hygiene Data'!E149)))</f>
        <v/>
      </c>
      <c r="DU155" s="294" t="str">
        <f ca="true">+IF(OFFSET('Hygiene Data'!$F$11,0,10*ROW('Hygiene Data'!F149))="","",OFFSET('Hygiene Data'!$F$11,0,10*ROW('Hygiene Data'!F149)))</f>
        <v/>
      </c>
      <c r="DV155" s="294" t="str">
        <f ca="true">+IF(OFFSET('Hygiene Data'!$F$12,0,10*ROW('Hygiene Data'!F149))="","",OFFSET('Hygiene Data'!$F$12,0,10*ROW('Hygiene Data'!F149)))</f>
        <v/>
      </c>
      <c r="DW155" s="294" t="str">
        <f ca="true">+IF(OFFSET('Hygiene Data'!$F$13,0,10*ROW('Hygiene Data'!F149))="","",OFFSET('Hygiene Data'!$F$13,0,10*ROW('Hygiene Data'!F149)))</f>
        <v/>
      </c>
      <c r="DX155" s="294" t="str">
        <f ca="true">+IF(OFFSET('Hygiene Data'!$G$11,0,10*ROW('Hygiene Data'!G149))="","",OFFSET('Hygiene Data'!$G$11,0,10*ROW('Hygiene Data'!G149)))</f>
        <v/>
      </c>
      <c r="DY155" s="294" t="str">
        <f ca="true">+IF(OFFSET('Hygiene Data'!$G$12,0,10*ROW('Hygiene Data'!G149))="","",OFFSET('Hygiene Data'!$G$12,0,10*ROW('Hygiene Data'!G149)))</f>
        <v/>
      </c>
      <c r="DZ155" s="294" t="str">
        <f ca="true">+IF(OFFSET('Hygiene Data'!$G$13,0,10*ROW('Hygiene Data'!G149))="","",OFFSET('Hygiene Data'!$G$13,0,10*ROW('Hygiene Data'!G149)))</f>
        <v/>
      </c>
      <c r="EA155" s="294" t="str">
        <f ca="true">+IF(OFFSET('Hygiene Data'!$H$11,0,10*ROW('Hygiene Data'!H149))="","",OFFSET('Hygiene Data'!$H$11,0,10*ROW('Hygiene Data'!H149)))</f>
        <v/>
      </c>
      <c r="EB155" s="294" t="str">
        <f ca="true">+IF(OFFSET('Hygiene Data'!$H$12,0,10*ROW('Hygiene Data'!H149))="","",OFFSET('Hygiene Data'!$H$12,0,10*ROW('Hygiene Data'!H149)))</f>
        <v/>
      </c>
      <c r="EC155" s="294" t="str">
        <f ca="true">+IF(OFFSET('Hygiene Data'!$H$13,0,10*ROW('Hygiene Data'!H149))="","",OFFSET('Hygiene Data'!$H$13,0,10*ROW('Hygiene Data'!H149)))</f>
        <v/>
      </c>
      <c r="ED155" s="294" t="str">
        <f ca="true">+IF(OFFSET('Hygiene Data'!$I$11,0,10*ROW('Hygiene Data'!I149))="","",OFFSET('Hygiene Data'!$I$11,0,10*ROW('Hygiene Data'!I149)))</f>
        <v/>
      </c>
      <c r="EE155" s="294" t="str">
        <f ca="true">+IF(OFFSET('Hygiene Data'!$I$12,0,10*ROW('Hygiene Data'!I149))="","",OFFSET('Hygiene Data'!$I$12,0,10*ROW('Hygiene Data'!I149)))</f>
        <v/>
      </c>
      <c r="EF155" s="294"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50" t="str">
        <f t="shared" ca="true" si="2"/>
        <v/>
      </c>
      <c r="D156" s="98"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8"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8"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8"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8"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8"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8"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8"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8"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8"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8"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8"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8"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8"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8"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8"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8"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8"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9"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9"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9"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9"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9"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9"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9"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9"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9"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9"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9"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9"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9"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9"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9"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9"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9"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9"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9"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9"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9"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9"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9"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9"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9"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9"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9"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9"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9"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9"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0"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0"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0"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0"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0"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0"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0"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0"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0"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0"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0"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0"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0"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0"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0"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0"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0"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0"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4"/>
      <c r="BS156" s="294" t="str">
        <f ca="true">+IF(OFFSET('Water Data'!$D$27,0,10*ROW('Water Data'!D150))="","",OFFSET('Water Data'!$D$27,0,10*ROW('Water Data'!D150)))</f>
        <v/>
      </c>
      <c r="BT156" s="294" t="str">
        <f ca="true">+IF(OFFSET('Water Data'!$D$28,0,10*ROW('Water Data'!D150))="","",OFFSET('Water Data'!$D$28,0,10*ROW('Water Data'!D150)))</f>
        <v/>
      </c>
      <c r="BU156" s="294" t="str">
        <f ca="true">+IF(OFFSET('Water Data'!$D$29,0,10*ROW('Water Data'!D150))="","",OFFSET('Water Data'!$D$29,0,10*ROW('Water Data'!D150)))</f>
        <v/>
      </c>
      <c r="BV156" s="294" t="str">
        <f ca="true">+IF(OFFSET('Water Data'!$E$27,0,10*ROW('Water Data'!E150))="","",OFFSET('Water Data'!$E$27,0,10*ROW('Water Data'!E150)))</f>
        <v/>
      </c>
      <c r="BW156" s="294" t="str">
        <f ca="true">+IF(OFFSET('Water Data'!$E$28,0,10*ROW('Water Data'!E150))="","",OFFSET('Water Data'!$E$28,0,10*ROW('Water Data'!E150)))</f>
        <v/>
      </c>
      <c r="BX156" s="294" t="str">
        <f ca="true">+IF(OFFSET('Water Data'!$E$29,0,10*ROW('Water Data'!E150))="","",OFFSET('Water Data'!$E$29,0,10*ROW('Water Data'!E150)))</f>
        <v/>
      </c>
      <c r="BY156" s="294" t="str">
        <f ca="true">+IF(OFFSET('Water Data'!$F$27,0,10*ROW('Water Data'!F150))="","",OFFSET('Water Data'!$F$27,0,10*ROW('Water Data'!F150)))</f>
        <v/>
      </c>
      <c r="BZ156" s="294" t="str">
        <f ca="true">+IF(OFFSET('Water Data'!$F$28,0,10*ROW('Water Data'!F150))="","",OFFSET('Water Data'!$F$28,0,10*ROW('Water Data'!F150)))</f>
        <v/>
      </c>
      <c r="CA156" s="294" t="str">
        <f ca="true">+IF(OFFSET('Water Data'!$F$29,0,10*ROW('Water Data'!F150))="","",OFFSET('Water Data'!$F$29,0,10*ROW('Water Data'!F150)))</f>
        <v/>
      </c>
      <c r="CB156" s="294" t="str">
        <f ca="true">+IF(OFFSET('Water Data'!$G$27,0,10*ROW('Water Data'!G150))="","",OFFSET('Water Data'!$G$27,0,10*ROW('Water Data'!G150)))</f>
        <v/>
      </c>
      <c r="CC156" s="294" t="str">
        <f ca="true">+IF(OFFSET('Water Data'!$G$28,0,10*ROW('Water Data'!G150))="","",OFFSET('Water Data'!$G$28,0,10*ROW('Water Data'!G150)))</f>
        <v/>
      </c>
      <c r="CD156" s="294" t="str">
        <f ca="true">+IF(OFFSET('Water Data'!$G$29,0,10*ROW('Water Data'!G150))="","",OFFSET('Water Data'!$G$29,0,10*ROW('Water Data'!G150)))</f>
        <v/>
      </c>
      <c r="CE156" s="294" t="str">
        <f ca="true">+IF(OFFSET('Water Data'!$H$27,0,10*ROW('Water Data'!H150))="","",OFFSET('Water Data'!$H$27,0,10*ROW('Water Data'!H150)))</f>
        <v/>
      </c>
      <c r="CF156" s="294" t="str">
        <f ca="true">+IF(OFFSET('Water Data'!$H$28,0,10*ROW('Water Data'!H150))="","",OFFSET('Water Data'!$H$28,0,10*ROW('Water Data'!H150)))</f>
        <v/>
      </c>
      <c r="CG156" s="294" t="str">
        <f ca="true">+IF(OFFSET('Water Data'!$H$29,0,10*ROW('Water Data'!H150))="","",OFFSET('Water Data'!$H$29,0,10*ROW('Water Data'!H150)))</f>
        <v/>
      </c>
      <c r="CH156" s="294" t="str">
        <f ca="true">+IF(OFFSET('Water Data'!$I$27,0,10*ROW('Water Data'!I150))="","",OFFSET('Water Data'!$I$27,0,10*ROW('Water Data'!I150)))</f>
        <v/>
      </c>
      <c r="CI156" s="294" t="str">
        <f ca="true">+IF(OFFSET('Water Data'!$I$28,0,10*ROW('Water Data'!I150))="","",OFFSET('Water Data'!$I$28,0,10*ROW('Water Data'!I150)))</f>
        <v/>
      </c>
      <c r="CJ156" s="294" t="str">
        <f ca="true">+IF(OFFSET('Water Data'!$I$29,0,10*ROW('Water Data'!I150))="","",OFFSET('Water Data'!$I$29,0,10*ROW('Water Data'!I150)))</f>
        <v/>
      </c>
      <c r="CK156" s="294" t="str">
        <f ca="true">+IF(OFFSET('Sanitation Data'!$D$28,0,10*ROW('Sanitation Data'!D150))="","",OFFSET('Sanitation Data'!$D$28,0,10*ROW('Sanitation Data'!D150)))</f>
        <v/>
      </c>
      <c r="CL156" s="294" t="str">
        <f ca="true">+IF(OFFSET('Sanitation Data'!$D$29,0,10*ROW('Sanitation Data'!D150))="","",OFFSET('Sanitation Data'!$D$29,0,10*ROW('Sanitation Data'!D150)))</f>
        <v/>
      </c>
      <c r="CM156" s="294" t="str">
        <f ca="true">+IF(OFFSET('Sanitation Data'!$D$30,0,10*ROW('Sanitation Data'!D150))="","",OFFSET('Sanitation Data'!$D$30,0,10*ROW('Sanitation Data'!D150)))</f>
        <v/>
      </c>
      <c r="CN156" s="294" t="str">
        <f ca="true">+IF(OFFSET('Sanitation Data'!$D$31,0,10*ROW('Sanitation Data'!D150))="","",OFFSET('Sanitation Data'!$D$31,0,10*ROW('Sanitation Data'!D150)))</f>
        <v/>
      </c>
      <c r="CO156" s="294" t="str">
        <f ca="true">+IF(OFFSET('Sanitation Data'!$D$32,0,10*ROW('Sanitation Data'!D150))="","",OFFSET('Sanitation Data'!$D$32,0,10*ROW('Sanitation Data'!D150)))</f>
        <v/>
      </c>
      <c r="CP156" s="294" t="str">
        <f ca="true">+IF(OFFSET('Sanitation Data'!$E$28,0,10*ROW('Sanitation Data'!E150))="","",OFFSET('Sanitation Data'!$E$28,0,10*ROW('Sanitation Data'!E150)))</f>
        <v/>
      </c>
      <c r="CQ156" s="294" t="str">
        <f ca="true">+IF(OFFSET('Sanitation Data'!$E$29,0,10*ROW('Sanitation Data'!E150))="","",OFFSET('Sanitation Data'!$E$29,0,10*ROW('Sanitation Data'!E150)))</f>
        <v/>
      </c>
      <c r="CR156" s="294" t="str">
        <f ca="true">+IF(OFFSET('Sanitation Data'!$E$30,0,10*ROW('Sanitation Data'!E150))="","",OFFSET('Sanitation Data'!$E$30,0,10*ROW('Sanitation Data'!E150)))</f>
        <v/>
      </c>
      <c r="CS156" s="294" t="str">
        <f ca="true">+IF(OFFSET('Sanitation Data'!$E$31,0,10*ROW('Sanitation Data'!E150))="","",OFFSET('Sanitation Data'!$E$31,0,10*ROW('Sanitation Data'!E150)))</f>
        <v/>
      </c>
      <c r="CT156" s="294" t="str">
        <f ca="true">+IF(OFFSET('Sanitation Data'!$E$32,0,10*ROW('Sanitation Data'!E150))="","",OFFSET('Sanitation Data'!$E$32,0,10*ROW('Sanitation Data'!E150)))</f>
        <v/>
      </c>
      <c r="CU156" s="294" t="str">
        <f ca="true">+IF(OFFSET('Sanitation Data'!$F$28,0,10*ROW('Sanitation Data'!F150))="","",OFFSET('Sanitation Data'!$F$28,0,10*ROW('Sanitation Data'!F150)))</f>
        <v/>
      </c>
      <c r="CV156" s="294" t="str">
        <f ca="true">+IF(OFFSET('Sanitation Data'!$F$29,0,10*ROW('Sanitation Data'!F150))="","",OFFSET('Sanitation Data'!$F$29,0,10*ROW('Sanitation Data'!F150)))</f>
        <v/>
      </c>
      <c r="CW156" s="294" t="str">
        <f ca="true">+IF(OFFSET('Sanitation Data'!$F$30,0,10*ROW('Sanitation Data'!F150))="","",OFFSET('Sanitation Data'!$F$30,0,10*ROW('Sanitation Data'!F150)))</f>
        <v/>
      </c>
      <c r="CX156" s="294" t="str">
        <f ca="true">+IF(OFFSET('Sanitation Data'!$F$31,0,10*ROW('Sanitation Data'!F150))="","",OFFSET('Sanitation Data'!$F$31,0,10*ROW('Sanitation Data'!F150)))</f>
        <v/>
      </c>
      <c r="CY156" s="294" t="str">
        <f ca="true">+IF(OFFSET('Sanitation Data'!$F$32,0,10*ROW('Sanitation Data'!F150))="","",OFFSET('Sanitation Data'!$F$32,0,10*ROW('Sanitation Data'!F150)))</f>
        <v/>
      </c>
      <c r="CZ156" s="294" t="str">
        <f ca="true">+IF(OFFSET('Sanitation Data'!$G$28,0,10*ROW('Sanitation Data'!G150))="","",OFFSET('Sanitation Data'!$G$28,0,10*ROW('Sanitation Data'!G150)))</f>
        <v/>
      </c>
      <c r="DA156" s="294" t="str">
        <f ca="true">+IF(OFFSET('Sanitation Data'!$G$29,0,10*ROW('Sanitation Data'!G150))="","",OFFSET('Sanitation Data'!$G$29,0,10*ROW('Sanitation Data'!G150)))</f>
        <v/>
      </c>
      <c r="DB156" s="294" t="str">
        <f ca="true">+IF(OFFSET('Sanitation Data'!$G$30,0,10*ROW('Sanitation Data'!G150))="","",OFFSET('Sanitation Data'!$G$30,0,10*ROW('Sanitation Data'!G150)))</f>
        <v/>
      </c>
      <c r="DC156" s="294" t="str">
        <f ca="true">+IF(OFFSET('Sanitation Data'!$G$31,0,10*ROW('Sanitation Data'!G150))="","",OFFSET('Sanitation Data'!$G$31,0,10*ROW('Sanitation Data'!G150)))</f>
        <v/>
      </c>
      <c r="DD156" s="294" t="str">
        <f ca="true">+IF(OFFSET('Sanitation Data'!$G$32,0,10*ROW('Sanitation Data'!G150))="","",OFFSET('Sanitation Data'!$G$32,0,10*ROW('Sanitation Data'!G150)))</f>
        <v/>
      </c>
      <c r="DE156" s="294" t="str">
        <f ca="true">+IF(OFFSET('Sanitation Data'!$H$28,0,10*ROW('Sanitation Data'!H150))="","",OFFSET('Sanitation Data'!$H$28,0,10*ROW('Sanitation Data'!H150)))</f>
        <v/>
      </c>
      <c r="DF156" s="294" t="str">
        <f ca="true">+IF(OFFSET('Sanitation Data'!$H$29,0,10*ROW('Sanitation Data'!H150))="","",OFFSET('Sanitation Data'!$H$29,0,10*ROW('Sanitation Data'!H150)))</f>
        <v/>
      </c>
      <c r="DG156" s="294" t="str">
        <f ca="true">+IF(OFFSET('Sanitation Data'!$H$30,0,10*ROW('Sanitation Data'!H150))="","",OFFSET('Sanitation Data'!$H$30,0,10*ROW('Sanitation Data'!H150)))</f>
        <v/>
      </c>
      <c r="DH156" s="294" t="str">
        <f ca="true">+IF(OFFSET('Sanitation Data'!$H$31,0,10*ROW('Sanitation Data'!H150))="","",OFFSET('Sanitation Data'!$H$31,0,10*ROW('Sanitation Data'!H150)))</f>
        <v/>
      </c>
      <c r="DI156" s="294" t="str">
        <f ca="true">+IF(OFFSET('Sanitation Data'!$H$32,0,10*ROW('Sanitation Data'!H150))="","",OFFSET('Sanitation Data'!$H$32,0,10*ROW('Sanitation Data'!H150)))</f>
        <v/>
      </c>
      <c r="DJ156" s="294" t="str">
        <f ca="true">+IF(OFFSET('Sanitation Data'!$I$28,0,10*ROW('Sanitation Data'!I150))="","",OFFSET('Sanitation Data'!$I$28,0,10*ROW('Sanitation Data'!I150)))</f>
        <v/>
      </c>
      <c r="DK156" s="294" t="str">
        <f ca="true">+IF(OFFSET('Sanitation Data'!$I$29,0,10*ROW('Sanitation Data'!I150))="","",OFFSET('Sanitation Data'!$I$29,0,10*ROW('Sanitation Data'!I150)))</f>
        <v/>
      </c>
      <c r="DL156" s="294" t="str">
        <f ca="true">+IF(OFFSET('Sanitation Data'!$I$30,0,10*ROW('Sanitation Data'!I150))="","",OFFSET('Sanitation Data'!$I$30,0,10*ROW('Sanitation Data'!I150)))</f>
        <v/>
      </c>
      <c r="DM156" s="294" t="str">
        <f ca="true">+IF(OFFSET('Sanitation Data'!$I$31,0,10*ROW('Sanitation Data'!I150))="","",OFFSET('Sanitation Data'!$I$31,0,10*ROW('Sanitation Data'!I150)))</f>
        <v/>
      </c>
      <c r="DN156" s="294" t="str">
        <f ca="true">+IF(OFFSET('Sanitation Data'!$I$32,0,10*ROW('Sanitation Data'!I150))="","",OFFSET('Sanitation Data'!$I$32,0,10*ROW('Sanitation Data'!I150)))</f>
        <v/>
      </c>
      <c r="DO156" s="294" t="str">
        <f ca="true">+IF(OFFSET('Hygiene Data'!$D$11,0,10*ROW('Hygiene Data'!D150))="","",OFFSET('Hygiene Data'!$D$11,0,10*ROW('Hygiene Data'!D150)))</f>
        <v/>
      </c>
      <c r="DP156" s="294" t="str">
        <f ca="true">+IF(OFFSET('Hygiene Data'!$D$12,0,10*ROW('Hygiene Data'!D150))="","",OFFSET('Hygiene Data'!$D$12,0,10*ROW('Hygiene Data'!D150)))</f>
        <v/>
      </c>
      <c r="DQ156" s="294" t="str">
        <f ca="true">+IF(OFFSET('Hygiene Data'!$D$13,0,10*ROW('Hygiene Data'!D150))="","",OFFSET('Hygiene Data'!$D$13,0,10*ROW('Hygiene Data'!D150)))</f>
        <v/>
      </c>
      <c r="DR156" s="294" t="str">
        <f ca="true">+IF(OFFSET('Hygiene Data'!$E$11,0,10*ROW('Hygiene Data'!E150))="","",OFFSET('Hygiene Data'!$E$11,0,10*ROW('Hygiene Data'!E150)))</f>
        <v/>
      </c>
      <c r="DS156" s="294" t="str">
        <f ca="true">+IF(OFFSET('Hygiene Data'!$E$12,0,10*ROW('Hygiene Data'!E150))="","",OFFSET('Hygiene Data'!$E$12,0,10*ROW('Hygiene Data'!E150)))</f>
        <v/>
      </c>
      <c r="DT156" s="294" t="str">
        <f ca="true">+IF(OFFSET('Hygiene Data'!$E$13,0,10*ROW('Hygiene Data'!E150))="","",OFFSET('Hygiene Data'!$E$13,0,10*ROW('Hygiene Data'!E150)))</f>
        <v/>
      </c>
      <c r="DU156" s="294" t="str">
        <f ca="true">+IF(OFFSET('Hygiene Data'!$F$11,0,10*ROW('Hygiene Data'!F150))="","",OFFSET('Hygiene Data'!$F$11,0,10*ROW('Hygiene Data'!F150)))</f>
        <v/>
      </c>
      <c r="DV156" s="294" t="str">
        <f ca="true">+IF(OFFSET('Hygiene Data'!$F$12,0,10*ROW('Hygiene Data'!F150))="","",OFFSET('Hygiene Data'!$F$12,0,10*ROW('Hygiene Data'!F150)))</f>
        <v/>
      </c>
      <c r="DW156" s="294" t="str">
        <f ca="true">+IF(OFFSET('Hygiene Data'!$F$13,0,10*ROW('Hygiene Data'!F150))="","",OFFSET('Hygiene Data'!$F$13,0,10*ROW('Hygiene Data'!F150)))</f>
        <v/>
      </c>
      <c r="DX156" s="294" t="str">
        <f ca="true">+IF(OFFSET('Hygiene Data'!$G$11,0,10*ROW('Hygiene Data'!G150))="","",OFFSET('Hygiene Data'!$G$11,0,10*ROW('Hygiene Data'!G150)))</f>
        <v/>
      </c>
      <c r="DY156" s="294" t="str">
        <f ca="true">+IF(OFFSET('Hygiene Data'!$G$12,0,10*ROW('Hygiene Data'!G150))="","",OFFSET('Hygiene Data'!$G$12,0,10*ROW('Hygiene Data'!G150)))</f>
        <v/>
      </c>
      <c r="DZ156" s="294" t="str">
        <f ca="true">+IF(OFFSET('Hygiene Data'!$G$13,0,10*ROW('Hygiene Data'!G150))="","",OFFSET('Hygiene Data'!$G$13,0,10*ROW('Hygiene Data'!G150)))</f>
        <v/>
      </c>
      <c r="EA156" s="294" t="str">
        <f ca="true">+IF(OFFSET('Hygiene Data'!$H$11,0,10*ROW('Hygiene Data'!H150))="","",OFFSET('Hygiene Data'!$H$11,0,10*ROW('Hygiene Data'!H150)))</f>
        <v/>
      </c>
      <c r="EB156" s="294" t="str">
        <f ca="true">+IF(OFFSET('Hygiene Data'!$H$12,0,10*ROW('Hygiene Data'!H150))="","",OFFSET('Hygiene Data'!$H$12,0,10*ROW('Hygiene Data'!H150)))</f>
        <v/>
      </c>
      <c r="EC156" s="294" t="str">
        <f ca="true">+IF(OFFSET('Hygiene Data'!$H$13,0,10*ROW('Hygiene Data'!H150))="","",OFFSET('Hygiene Data'!$H$13,0,10*ROW('Hygiene Data'!H150)))</f>
        <v/>
      </c>
      <c r="ED156" s="294" t="str">
        <f ca="true">+IF(OFFSET('Hygiene Data'!$I$11,0,10*ROW('Hygiene Data'!I150))="","",OFFSET('Hygiene Data'!$I$11,0,10*ROW('Hygiene Data'!I150)))</f>
        <v/>
      </c>
      <c r="EE156" s="294" t="str">
        <f ca="true">+IF(OFFSET('Hygiene Data'!$I$12,0,10*ROW('Hygiene Data'!I150))="","",OFFSET('Hygiene Data'!$I$12,0,10*ROW('Hygiene Data'!I150)))</f>
        <v/>
      </c>
      <c r="EF156" s="294"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50" t="str">
        <f t="shared" ca="true" si="2"/>
        <v/>
      </c>
      <c r="D157" s="98"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8"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8"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8"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8"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8"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8"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8"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8"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8"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8"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8"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8"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8"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8"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8"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8"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8"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9"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9"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9"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9"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9"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9"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9"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9"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9"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9"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9"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9"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9"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9"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9"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9"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9"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9"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9"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9"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9"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9"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9"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9"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9"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9"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9"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9"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9"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9"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0"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0"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0"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0"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0"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0"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0"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0"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0"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0"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0"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0"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0"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0"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0"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0"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0"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0"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4"/>
      <c r="BS157" s="294" t="str">
        <f ca="true">+IF(OFFSET('Water Data'!$D$27,0,10*ROW('Water Data'!D151))="","",OFFSET('Water Data'!$D$27,0,10*ROW('Water Data'!D151)))</f>
        <v/>
      </c>
      <c r="BT157" s="294" t="str">
        <f ca="true">+IF(OFFSET('Water Data'!$D$28,0,10*ROW('Water Data'!D151))="","",OFFSET('Water Data'!$D$28,0,10*ROW('Water Data'!D151)))</f>
        <v/>
      </c>
      <c r="BU157" s="294" t="str">
        <f ca="true">+IF(OFFSET('Water Data'!$D$29,0,10*ROW('Water Data'!D151))="","",OFFSET('Water Data'!$D$29,0,10*ROW('Water Data'!D151)))</f>
        <v/>
      </c>
      <c r="BV157" s="294" t="str">
        <f ca="true">+IF(OFFSET('Water Data'!$E$27,0,10*ROW('Water Data'!E151))="","",OFFSET('Water Data'!$E$27,0,10*ROW('Water Data'!E151)))</f>
        <v/>
      </c>
      <c r="BW157" s="294" t="str">
        <f ca="true">+IF(OFFSET('Water Data'!$E$28,0,10*ROW('Water Data'!E151))="","",OFFSET('Water Data'!$E$28,0,10*ROW('Water Data'!E151)))</f>
        <v/>
      </c>
      <c r="BX157" s="294" t="str">
        <f ca="true">+IF(OFFSET('Water Data'!$E$29,0,10*ROW('Water Data'!E151))="","",OFFSET('Water Data'!$E$29,0,10*ROW('Water Data'!E151)))</f>
        <v/>
      </c>
      <c r="BY157" s="294" t="str">
        <f ca="true">+IF(OFFSET('Water Data'!$F$27,0,10*ROW('Water Data'!F151))="","",OFFSET('Water Data'!$F$27,0,10*ROW('Water Data'!F151)))</f>
        <v/>
      </c>
      <c r="BZ157" s="294" t="str">
        <f ca="true">+IF(OFFSET('Water Data'!$F$28,0,10*ROW('Water Data'!F151))="","",OFFSET('Water Data'!$F$28,0,10*ROW('Water Data'!F151)))</f>
        <v/>
      </c>
      <c r="CA157" s="294" t="str">
        <f ca="true">+IF(OFFSET('Water Data'!$F$29,0,10*ROW('Water Data'!F151))="","",OFFSET('Water Data'!$F$29,0,10*ROW('Water Data'!F151)))</f>
        <v/>
      </c>
      <c r="CB157" s="294" t="str">
        <f ca="true">+IF(OFFSET('Water Data'!$G$27,0,10*ROW('Water Data'!G151))="","",OFFSET('Water Data'!$G$27,0,10*ROW('Water Data'!G151)))</f>
        <v/>
      </c>
      <c r="CC157" s="294" t="str">
        <f ca="true">+IF(OFFSET('Water Data'!$G$28,0,10*ROW('Water Data'!G151))="","",OFFSET('Water Data'!$G$28,0,10*ROW('Water Data'!G151)))</f>
        <v/>
      </c>
      <c r="CD157" s="294" t="str">
        <f ca="true">+IF(OFFSET('Water Data'!$G$29,0,10*ROW('Water Data'!G151))="","",OFFSET('Water Data'!$G$29,0,10*ROW('Water Data'!G151)))</f>
        <v/>
      </c>
      <c r="CE157" s="294" t="str">
        <f ca="true">+IF(OFFSET('Water Data'!$H$27,0,10*ROW('Water Data'!H151))="","",OFFSET('Water Data'!$H$27,0,10*ROW('Water Data'!H151)))</f>
        <v/>
      </c>
      <c r="CF157" s="294" t="str">
        <f ca="true">+IF(OFFSET('Water Data'!$H$28,0,10*ROW('Water Data'!H151))="","",OFFSET('Water Data'!$H$28,0,10*ROW('Water Data'!H151)))</f>
        <v/>
      </c>
      <c r="CG157" s="294" t="str">
        <f ca="true">+IF(OFFSET('Water Data'!$H$29,0,10*ROW('Water Data'!H151))="","",OFFSET('Water Data'!$H$29,0,10*ROW('Water Data'!H151)))</f>
        <v/>
      </c>
      <c r="CH157" s="294" t="str">
        <f ca="true">+IF(OFFSET('Water Data'!$I$27,0,10*ROW('Water Data'!I151))="","",OFFSET('Water Data'!$I$27,0,10*ROW('Water Data'!I151)))</f>
        <v/>
      </c>
      <c r="CI157" s="294" t="str">
        <f ca="true">+IF(OFFSET('Water Data'!$I$28,0,10*ROW('Water Data'!I151))="","",OFFSET('Water Data'!$I$28,0,10*ROW('Water Data'!I151)))</f>
        <v/>
      </c>
      <c r="CJ157" s="294" t="str">
        <f ca="true">+IF(OFFSET('Water Data'!$I$29,0,10*ROW('Water Data'!I151))="","",OFFSET('Water Data'!$I$29,0,10*ROW('Water Data'!I151)))</f>
        <v/>
      </c>
      <c r="CK157" s="294" t="str">
        <f ca="true">+IF(OFFSET('Sanitation Data'!$D$28,0,10*ROW('Sanitation Data'!D151))="","",OFFSET('Sanitation Data'!$D$28,0,10*ROW('Sanitation Data'!D151)))</f>
        <v/>
      </c>
      <c r="CL157" s="294" t="str">
        <f ca="true">+IF(OFFSET('Sanitation Data'!$D$29,0,10*ROW('Sanitation Data'!D151))="","",OFFSET('Sanitation Data'!$D$29,0,10*ROW('Sanitation Data'!D151)))</f>
        <v/>
      </c>
      <c r="CM157" s="294" t="str">
        <f ca="true">+IF(OFFSET('Sanitation Data'!$D$30,0,10*ROW('Sanitation Data'!D151))="","",OFFSET('Sanitation Data'!$D$30,0,10*ROW('Sanitation Data'!D151)))</f>
        <v/>
      </c>
      <c r="CN157" s="294" t="str">
        <f ca="true">+IF(OFFSET('Sanitation Data'!$D$31,0,10*ROW('Sanitation Data'!D151))="","",OFFSET('Sanitation Data'!$D$31,0,10*ROW('Sanitation Data'!D151)))</f>
        <v/>
      </c>
      <c r="CO157" s="294" t="str">
        <f ca="true">+IF(OFFSET('Sanitation Data'!$D$32,0,10*ROW('Sanitation Data'!D151))="","",OFFSET('Sanitation Data'!$D$32,0,10*ROW('Sanitation Data'!D151)))</f>
        <v/>
      </c>
      <c r="CP157" s="294" t="str">
        <f ca="true">+IF(OFFSET('Sanitation Data'!$E$28,0,10*ROW('Sanitation Data'!E151))="","",OFFSET('Sanitation Data'!$E$28,0,10*ROW('Sanitation Data'!E151)))</f>
        <v/>
      </c>
      <c r="CQ157" s="294" t="str">
        <f ca="true">+IF(OFFSET('Sanitation Data'!$E$29,0,10*ROW('Sanitation Data'!E151))="","",OFFSET('Sanitation Data'!$E$29,0,10*ROW('Sanitation Data'!E151)))</f>
        <v/>
      </c>
      <c r="CR157" s="294" t="str">
        <f ca="true">+IF(OFFSET('Sanitation Data'!$E$30,0,10*ROW('Sanitation Data'!E151))="","",OFFSET('Sanitation Data'!$E$30,0,10*ROW('Sanitation Data'!E151)))</f>
        <v/>
      </c>
      <c r="CS157" s="294" t="str">
        <f ca="true">+IF(OFFSET('Sanitation Data'!$E$31,0,10*ROW('Sanitation Data'!E151))="","",OFFSET('Sanitation Data'!$E$31,0,10*ROW('Sanitation Data'!E151)))</f>
        <v/>
      </c>
      <c r="CT157" s="294" t="str">
        <f ca="true">+IF(OFFSET('Sanitation Data'!$E$32,0,10*ROW('Sanitation Data'!E151))="","",OFFSET('Sanitation Data'!$E$32,0,10*ROW('Sanitation Data'!E151)))</f>
        <v/>
      </c>
      <c r="CU157" s="294" t="str">
        <f ca="true">+IF(OFFSET('Sanitation Data'!$F$28,0,10*ROW('Sanitation Data'!F151))="","",OFFSET('Sanitation Data'!$F$28,0,10*ROW('Sanitation Data'!F151)))</f>
        <v/>
      </c>
      <c r="CV157" s="294" t="str">
        <f ca="true">+IF(OFFSET('Sanitation Data'!$F$29,0,10*ROW('Sanitation Data'!F151))="","",OFFSET('Sanitation Data'!$F$29,0,10*ROW('Sanitation Data'!F151)))</f>
        <v/>
      </c>
      <c r="CW157" s="294" t="str">
        <f ca="true">+IF(OFFSET('Sanitation Data'!$F$30,0,10*ROW('Sanitation Data'!F151))="","",OFFSET('Sanitation Data'!$F$30,0,10*ROW('Sanitation Data'!F151)))</f>
        <v/>
      </c>
      <c r="CX157" s="294" t="str">
        <f ca="true">+IF(OFFSET('Sanitation Data'!$F$31,0,10*ROW('Sanitation Data'!F151))="","",OFFSET('Sanitation Data'!$F$31,0,10*ROW('Sanitation Data'!F151)))</f>
        <v/>
      </c>
      <c r="CY157" s="294" t="str">
        <f ca="true">+IF(OFFSET('Sanitation Data'!$F$32,0,10*ROW('Sanitation Data'!F151))="","",OFFSET('Sanitation Data'!$F$32,0,10*ROW('Sanitation Data'!F151)))</f>
        <v/>
      </c>
      <c r="CZ157" s="294" t="str">
        <f ca="true">+IF(OFFSET('Sanitation Data'!$G$28,0,10*ROW('Sanitation Data'!G151))="","",OFFSET('Sanitation Data'!$G$28,0,10*ROW('Sanitation Data'!G151)))</f>
        <v/>
      </c>
      <c r="DA157" s="294" t="str">
        <f ca="true">+IF(OFFSET('Sanitation Data'!$G$29,0,10*ROW('Sanitation Data'!G151))="","",OFFSET('Sanitation Data'!$G$29,0,10*ROW('Sanitation Data'!G151)))</f>
        <v/>
      </c>
      <c r="DB157" s="294" t="str">
        <f ca="true">+IF(OFFSET('Sanitation Data'!$G$30,0,10*ROW('Sanitation Data'!G151))="","",OFFSET('Sanitation Data'!$G$30,0,10*ROW('Sanitation Data'!G151)))</f>
        <v/>
      </c>
      <c r="DC157" s="294" t="str">
        <f ca="true">+IF(OFFSET('Sanitation Data'!$G$31,0,10*ROW('Sanitation Data'!G151))="","",OFFSET('Sanitation Data'!$G$31,0,10*ROW('Sanitation Data'!G151)))</f>
        <v/>
      </c>
      <c r="DD157" s="294" t="str">
        <f ca="true">+IF(OFFSET('Sanitation Data'!$G$32,0,10*ROW('Sanitation Data'!G151))="","",OFFSET('Sanitation Data'!$G$32,0,10*ROW('Sanitation Data'!G151)))</f>
        <v/>
      </c>
      <c r="DE157" s="294" t="str">
        <f ca="true">+IF(OFFSET('Sanitation Data'!$H$28,0,10*ROW('Sanitation Data'!H151))="","",OFFSET('Sanitation Data'!$H$28,0,10*ROW('Sanitation Data'!H151)))</f>
        <v/>
      </c>
      <c r="DF157" s="294" t="str">
        <f ca="true">+IF(OFFSET('Sanitation Data'!$H$29,0,10*ROW('Sanitation Data'!H151))="","",OFFSET('Sanitation Data'!$H$29,0,10*ROW('Sanitation Data'!H151)))</f>
        <v/>
      </c>
      <c r="DG157" s="294" t="str">
        <f ca="true">+IF(OFFSET('Sanitation Data'!$H$30,0,10*ROW('Sanitation Data'!H151))="","",OFFSET('Sanitation Data'!$H$30,0,10*ROW('Sanitation Data'!H151)))</f>
        <v/>
      </c>
      <c r="DH157" s="294" t="str">
        <f ca="true">+IF(OFFSET('Sanitation Data'!$H$31,0,10*ROW('Sanitation Data'!H151))="","",OFFSET('Sanitation Data'!$H$31,0,10*ROW('Sanitation Data'!H151)))</f>
        <v/>
      </c>
      <c r="DI157" s="294" t="str">
        <f ca="true">+IF(OFFSET('Sanitation Data'!$H$32,0,10*ROW('Sanitation Data'!H151))="","",OFFSET('Sanitation Data'!$H$32,0,10*ROW('Sanitation Data'!H151)))</f>
        <v/>
      </c>
      <c r="DJ157" s="294" t="str">
        <f ca="true">+IF(OFFSET('Sanitation Data'!$I$28,0,10*ROW('Sanitation Data'!I151))="","",OFFSET('Sanitation Data'!$I$28,0,10*ROW('Sanitation Data'!I151)))</f>
        <v/>
      </c>
      <c r="DK157" s="294" t="str">
        <f ca="true">+IF(OFFSET('Sanitation Data'!$I$29,0,10*ROW('Sanitation Data'!I151))="","",OFFSET('Sanitation Data'!$I$29,0,10*ROW('Sanitation Data'!I151)))</f>
        <v/>
      </c>
      <c r="DL157" s="294" t="str">
        <f ca="true">+IF(OFFSET('Sanitation Data'!$I$30,0,10*ROW('Sanitation Data'!I151))="","",OFFSET('Sanitation Data'!$I$30,0,10*ROW('Sanitation Data'!I151)))</f>
        <v/>
      </c>
      <c r="DM157" s="294" t="str">
        <f ca="true">+IF(OFFSET('Sanitation Data'!$I$31,0,10*ROW('Sanitation Data'!I151))="","",OFFSET('Sanitation Data'!$I$31,0,10*ROW('Sanitation Data'!I151)))</f>
        <v/>
      </c>
      <c r="DN157" s="294" t="str">
        <f ca="true">+IF(OFFSET('Sanitation Data'!$I$32,0,10*ROW('Sanitation Data'!I151))="","",OFFSET('Sanitation Data'!$I$32,0,10*ROW('Sanitation Data'!I151)))</f>
        <v/>
      </c>
      <c r="DO157" s="294" t="str">
        <f ca="true">+IF(OFFSET('Hygiene Data'!$D$11,0,10*ROW('Hygiene Data'!D151))="","",OFFSET('Hygiene Data'!$D$11,0,10*ROW('Hygiene Data'!D151)))</f>
        <v/>
      </c>
      <c r="DP157" s="294" t="str">
        <f ca="true">+IF(OFFSET('Hygiene Data'!$D$12,0,10*ROW('Hygiene Data'!D151))="","",OFFSET('Hygiene Data'!$D$12,0,10*ROW('Hygiene Data'!D151)))</f>
        <v/>
      </c>
      <c r="DQ157" s="294" t="str">
        <f ca="true">+IF(OFFSET('Hygiene Data'!$D$13,0,10*ROW('Hygiene Data'!D151))="","",OFFSET('Hygiene Data'!$D$13,0,10*ROW('Hygiene Data'!D151)))</f>
        <v/>
      </c>
      <c r="DR157" s="294" t="str">
        <f ca="true">+IF(OFFSET('Hygiene Data'!$E$11,0,10*ROW('Hygiene Data'!E151))="","",OFFSET('Hygiene Data'!$E$11,0,10*ROW('Hygiene Data'!E151)))</f>
        <v/>
      </c>
      <c r="DS157" s="294" t="str">
        <f ca="true">+IF(OFFSET('Hygiene Data'!$E$12,0,10*ROW('Hygiene Data'!E151))="","",OFFSET('Hygiene Data'!$E$12,0,10*ROW('Hygiene Data'!E151)))</f>
        <v/>
      </c>
      <c r="DT157" s="294" t="str">
        <f ca="true">+IF(OFFSET('Hygiene Data'!$E$13,0,10*ROW('Hygiene Data'!E151))="","",OFFSET('Hygiene Data'!$E$13,0,10*ROW('Hygiene Data'!E151)))</f>
        <v/>
      </c>
      <c r="DU157" s="294" t="str">
        <f ca="true">+IF(OFFSET('Hygiene Data'!$F$11,0,10*ROW('Hygiene Data'!F151))="","",OFFSET('Hygiene Data'!$F$11,0,10*ROW('Hygiene Data'!F151)))</f>
        <v/>
      </c>
      <c r="DV157" s="294" t="str">
        <f ca="true">+IF(OFFSET('Hygiene Data'!$F$12,0,10*ROW('Hygiene Data'!F151))="","",OFFSET('Hygiene Data'!$F$12,0,10*ROW('Hygiene Data'!F151)))</f>
        <v/>
      </c>
      <c r="DW157" s="294" t="str">
        <f ca="true">+IF(OFFSET('Hygiene Data'!$F$13,0,10*ROW('Hygiene Data'!F151))="","",OFFSET('Hygiene Data'!$F$13,0,10*ROW('Hygiene Data'!F151)))</f>
        <v/>
      </c>
      <c r="DX157" s="294" t="str">
        <f ca="true">+IF(OFFSET('Hygiene Data'!$G$11,0,10*ROW('Hygiene Data'!G151))="","",OFFSET('Hygiene Data'!$G$11,0,10*ROW('Hygiene Data'!G151)))</f>
        <v/>
      </c>
      <c r="DY157" s="294" t="str">
        <f ca="true">+IF(OFFSET('Hygiene Data'!$G$12,0,10*ROW('Hygiene Data'!G151))="","",OFFSET('Hygiene Data'!$G$12,0,10*ROW('Hygiene Data'!G151)))</f>
        <v/>
      </c>
      <c r="DZ157" s="294" t="str">
        <f ca="true">+IF(OFFSET('Hygiene Data'!$G$13,0,10*ROW('Hygiene Data'!G151))="","",OFFSET('Hygiene Data'!$G$13,0,10*ROW('Hygiene Data'!G151)))</f>
        <v/>
      </c>
      <c r="EA157" s="294" t="str">
        <f ca="true">+IF(OFFSET('Hygiene Data'!$H$11,0,10*ROW('Hygiene Data'!H151))="","",OFFSET('Hygiene Data'!$H$11,0,10*ROW('Hygiene Data'!H151)))</f>
        <v/>
      </c>
      <c r="EB157" s="294" t="str">
        <f ca="true">+IF(OFFSET('Hygiene Data'!$H$12,0,10*ROW('Hygiene Data'!H151))="","",OFFSET('Hygiene Data'!$H$12,0,10*ROW('Hygiene Data'!H151)))</f>
        <v/>
      </c>
      <c r="EC157" s="294" t="str">
        <f ca="true">+IF(OFFSET('Hygiene Data'!$H$13,0,10*ROW('Hygiene Data'!H151))="","",OFFSET('Hygiene Data'!$H$13,0,10*ROW('Hygiene Data'!H151)))</f>
        <v/>
      </c>
      <c r="ED157" s="294" t="str">
        <f ca="true">+IF(OFFSET('Hygiene Data'!$I$11,0,10*ROW('Hygiene Data'!I151))="","",OFFSET('Hygiene Data'!$I$11,0,10*ROW('Hygiene Data'!I151)))</f>
        <v/>
      </c>
      <c r="EE157" s="294" t="str">
        <f ca="true">+IF(OFFSET('Hygiene Data'!$I$12,0,10*ROW('Hygiene Data'!I151))="","",OFFSET('Hygiene Data'!$I$12,0,10*ROW('Hygiene Data'!I151)))</f>
        <v/>
      </c>
      <c r="EF157" s="294"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50" t="str">
        <f t="shared" ca="true" si="2"/>
        <v/>
      </c>
      <c r="D158" s="98"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8"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8"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8"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8"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8"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8"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8"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8"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8"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8"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8"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8"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8"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8"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8"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8"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8"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9"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9"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9"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9"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9"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9"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9"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9"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9"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9"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9"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9"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9"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9"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9"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9"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9"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9"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9"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9"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9"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9"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9"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9"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9"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9"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9"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9"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9"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9"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0"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0"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0"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0"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0"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0"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0"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0"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0"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0"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0"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0"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0"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0"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0"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0"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0"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0"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4"/>
      <c r="BS158" s="294" t="str">
        <f ca="true">+IF(OFFSET('Water Data'!$D$27,0,10*ROW('Water Data'!D152))="","",OFFSET('Water Data'!$D$27,0,10*ROW('Water Data'!D152)))</f>
        <v/>
      </c>
      <c r="BT158" s="294" t="str">
        <f ca="true">+IF(OFFSET('Water Data'!$D$28,0,10*ROW('Water Data'!D152))="","",OFFSET('Water Data'!$D$28,0,10*ROW('Water Data'!D152)))</f>
        <v/>
      </c>
      <c r="BU158" s="294" t="str">
        <f ca="true">+IF(OFFSET('Water Data'!$D$29,0,10*ROW('Water Data'!D152))="","",OFFSET('Water Data'!$D$29,0,10*ROW('Water Data'!D152)))</f>
        <v/>
      </c>
      <c r="BV158" s="294" t="str">
        <f ca="true">+IF(OFFSET('Water Data'!$E$27,0,10*ROW('Water Data'!E152))="","",OFFSET('Water Data'!$E$27,0,10*ROW('Water Data'!E152)))</f>
        <v/>
      </c>
      <c r="BW158" s="294" t="str">
        <f ca="true">+IF(OFFSET('Water Data'!$E$28,0,10*ROW('Water Data'!E152))="","",OFFSET('Water Data'!$E$28,0,10*ROW('Water Data'!E152)))</f>
        <v/>
      </c>
      <c r="BX158" s="294" t="str">
        <f ca="true">+IF(OFFSET('Water Data'!$E$29,0,10*ROW('Water Data'!E152))="","",OFFSET('Water Data'!$E$29,0,10*ROW('Water Data'!E152)))</f>
        <v/>
      </c>
      <c r="BY158" s="294" t="str">
        <f ca="true">+IF(OFFSET('Water Data'!$F$27,0,10*ROW('Water Data'!F152))="","",OFFSET('Water Data'!$F$27,0,10*ROW('Water Data'!F152)))</f>
        <v/>
      </c>
      <c r="BZ158" s="294" t="str">
        <f ca="true">+IF(OFFSET('Water Data'!$F$28,0,10*ROW('Water Data'!F152))="","",OFFSET('Water Data'!$F$28,0,10*ROW('Water Data'!F152)))</f>
        <v/>
      </c>
      <c r="CA158" s="294" t="str">
        <f ca="true">+IF(OFFSET('Water Data'!$F$29,0,10*ROW('Water Data'!F152))="","",OFFSET('Water Data'!$F$29,0,10*ROW('Water Data'!F152)))</f>
        <v/>
      </c>
      <c r="CB158" s="294" t="str">
        <f ca="true">+IF(OFFSET('Water Data'!$G$27,0,10*ROW('Water Data'!G152))="","",OFFSET('Water Data'!$G$27,0,10*ROW('Water Data'!G152)))</f>
        <v/>
      </c>
      <c r="CC158" s="294" t="str">
        <f ca="true">+IF(OFFSET('Water Data'!$G$28,0,10*ROW('Water Data'!G152))="","",OFFSET('Water Data'!$G$28,0,10*ROW('Water Data'!G152)))</f>
        <v/>
      </c>
      <c r="CD158" s="294" t="str">
        <f ca="true">+IF(OFFSET('Water Data'!$G$29,0,10*ROW('Water Data'!G152))="","",OFFSET('Water Data'!$G$29,0,10*ROW('Water Data'!G152)))</f>
        <v/>
      </c>
      <c r="CE158" s="294" t="str">
        <f ca="true">+IF(OFFSET('Water Data'!$H$27,0,10*ROW('Water Data'!H152))="","",OFFSET('Water Data'!$H$27,0,10*ROW('Water Data'!H152)))</f>
        <v/>
      </c>
      <c r="CF158" s="294" t="str">
        <f ca="true">+IF(OFFSET('Water Data'!$H$28,0,10*ROW('Water Data'!H152))="","",OFFSET('Water Data'!$H$28,0,10*ROW('Water Data'!H152)))</f>
        <v/>
      </c>
      <c r="CG158" s="294" t="str">
        <f ca="true">+IF(OFFSET('Water Data'!$H$29,0,10*ROW('Water Data'!H152))="","",OFFSET('Water Data'!$H$29,0,10*ROW('Water Data'!H152)))</f>
        <v/>
      </c>
      <c r="CH158" s="294" t="str">
        <f ca="true">+IF(OFFSET('Water Data'!$I$27,0,10*ROW('Water Data'!I152))="","",OFFSET('Water Data'!$I$27,0,10*ROW('Water Data'!I152)))</f>
        <v/>
      </c>
      <c r="CI158" s="294" t="str">
        <f ca="true">+IF(OFFSET('Water Data'!$I$28,0,10*ROW('Water Data'!I152))="","",OFFSET('Water Data'!$I$28,0,10*ROW('Water Data'!I152)))</f>
        <v/>
      </c>
      <c r="CJ158" s="294" t="str">
        <f ca="true">+IF(OFFSET('Water Data'!$I$29,0,10*ROW('Water Data'!I152))="","",OFFSET('Water Data'!$I$29,0,10*ROW('Water Data'!I152)))</f>
        <v/>
      </c>
      <c r="CK158" s="294" t="str">
        <f ca="true">+IF(OFFSET('Sanitation Data'!$D$28,0,10*ROW('Sanitation Data'!D152))="","",OFFSET('Sanitation Data'!$D$28,0,10*ROW('Sanitation Data'!D152)))</f>
        <v/>
      </c>
      <c r="CL158" s="294" t="str">
        <f ca="true">+IF(OFFSET('Sanitation Data'!$D$29,0,10*ROW('Sanitation Data'!D152))="","",OFFSET('Sanitation Data'!$D$29,0,10*ROW('Sanitation Data'!D152)))</f>
        <v/>
      </c>
      <c r="CM158" s="294" t="str">
        <f ca="true">+IF(OFFSET('Sanitation Data'!$D$30,0,10*ROW('Sanitation Data'!D152))="","",OFFSET('Sanitation Data'!$D$30,0,10*ROW('Sanitation Data'!D152)))</f>
        <v/>
      </c>
      <c r="CN158" s="294" t="str">
        <f ca="true">+IF(OFFSET('Sanitation Data'!$D$31,0,10*ROW('Sanitation Data'!D152))="","",OFFSET('Sanitation Data'!$D$31,0,10*ROW('Sanitation Data'!D152)))</f>
        <v/>
      </c>
      <c r="CO158" s="294" t="str">
        <f ca="true">+IF(OFFSET('Sanitation Data'!$D$32,0,10*ROW('Sanitation Data'!D152))="","",OFFSET('Sanitation Data'!$D$32,0,10*ROW('Sanitation Data'!D152)))</f>
        <v/>
      </c>
      <c r="CP158" s="294" t="str">
        <f ca="true">+IF(OFFSET('Sanitation Data'!$E$28,0,10*ROW('Sanitation Data'!E152))="","",OFFSET('Sanitation Data'!$E$28,0,10*ROW('Sanitation Data'!E152)))</f>
        <v/>
      </c>
      <c r="CQ158" s="294" t="str">
        <f ca="true">+IF(OFFSET('Sanitation Data'!$E$29,0,10*ROW('Sanitation Data'!E152))="","",OFFSET('Sanitation Data'!$E$29,0,10*ROW('Sanitation Data'!E152)))</f>
        <v/>
      </c>
      <c r="CR158" s="294" t="str">
        <f ca="true">+IF(OFFSET('Sanitation Data'!$E$30,0,10*ROW('Sanitation Data'!E152))="","",OFFSET('Sanitation Data'!$E$30,0,10*ROW('Sanitation Data'!E152)))</f>
        <v/>
      </c>
      <c r="CS158" s="294" t="str">
        <f ca="true">+IF(OFFSET('Sanitation Data'!$E$31,0,10*ROW('Sanitation Data'!E152))="","",OFFSET('Sanitation Data'!$E$31,0,10*ROW('Sanitation Data'!E152)))</f>
        <v/>
      </c>
      <c r="CT158" s="294" t="str">
        <f ca="true">+IF(OFFSET('Sanitation Data'!$E$32,0,10*ROW('Sanitation Data'!E152))="","",OFFSET('Sanitation Data'!$E$32,0,10*ROW('Sanitation Data'!E152)))</f>
        <v/>
      </c>
      <c r="CU158" s="294" t="str">
        <f ca="true">+IF(OFFSET('Sanitation Data'!$F$28,0,10*ROW('Sanitation Data'!F152))="","",OFFSET('Sanitation Data'!$F$28,0,10*ROW('Sanitation Data'!F152)))</f>
        <v/>
      </c>
      <c r="CV158" s="294" t="str">
        <f ca="true">+IF(OFFSET('Sanitation Data'!$F$29,0,10*ROW('Sanitation Data'!F152))="","",OFFSET('Sanitation Data'!$F$29,0,10*ROW('Sanitation Data'!F152)))</f>
        <v/>
      </c>
      <c r="CW158" s="294" t="str">
        <f ca="true">+IF(OFFSET('Sanitation Data'!$F$30,0,10*ROW('Sanitation Data'!F152))="","",OFFSET('Sanitation Data'!$F$30,0,10*ROW('Sanitation Data'!F152)))</f>
        <v/>
      </c>
      <c r="CX158" s="294" t="str">
        <f ca="true">+IF(OFFSET('Sanitation Data'!$F$31,0,10*ROW('Sanitation Data'!F152))="","",OFFSET('Sanitation Data'!$F$31,0,10*ROW('Sanitation Data'!F152)))</f>
        <v/>
      </c>
      <c r="CY158" s="294" t="str">
        <f ca="true">+IF(OFFSET('Sanitation Data'!$F$32,0,10*ROW('Sanitation Data'!F152))="","",OFFSET('Sanitation Data'!$F$32,0,10*ROW('Sanitation Data'!F152)))</f>
        <v/>
      </c>
      <c r="CZ158" s="294" t="str">
        <f ca="true">+IF(OFFSET('Sanitation Data'!$G$28,0,10*ROW('Sanitation Data'!G152))="","",OFFSET('Sanitation Data'!$G$28,0,10*ROW('Sanitation Data'!G152)))</f>
        <v/>
      </c>
      <c r="DA158" s="294" t="str">
        <f ca="true">+IF(OFFSET('Sanitation Data'!$G$29,0,10*ROW('Sanitation Data'!G152))="","",OFFSET('Sanitation Data'!$G$29,0,10*ROW('Sanitation Data'!G152)))</f>
        <v/>
      </c>
      <c r="DB158" s="294" t="str">
        <f ca="true">+IF(OFFSET('Sanitation Data'!$G$30,0,10*ROW('Sanitation Data'!G152))="","",OFFSET('Sanitation Data'!$G$30,0,10*ROW('Sanitation Data'!G152)))</f>
        <v/>
      </c>
      <c r="DC158" s="294" t="str">
        <f ca="true">+IF(OFFSET('Sanitation Data'!$G$31,0,10*ROW('Sanitation Data'!G152))="","",OFFSET('Sanitation Data'!$G$31,0,10*ROW('Sanitation Data'!G152)))</f>
        <v/>
      </c>
      <c r="DD158" s="294" t="str">
        <f ca="true">+IF(OFFSET('Sanitation Data'!$G$32,0,10*ROW('Sanitation Data'!G152))="","",OFFSET('Sanitation Data'!$G$32,0,10*ROW('Sanitation Data'!G152)))</f>
        <v/>
      </c>
      <c r="DE158" s="294" t="str">
        <f ca="true">+IF(OFFSET('Sanitation Data'!$H$28,0,10*ROW('Sanitation Data'!H152))="","",OFFSET('Sanitation Data'!$H$28,0,10*ROW('Sanitation Data'!H152)))</f>
        <v/>
      </c>
      <c r="DF158" s="294" t="str">
        <f ca="true">+IF(OFFSET('Sanitation Data'!$H$29,0,10*ROW('Sanitation Data'!H152))="","",OFFSET('Sanitation Data'!$H$29,0,10*ROW('Sanitation Data'!H152)))</f>
        <v/>
      </c>
      <c r="DG158" s="294" t="str">
        <f ca="true">+IF(OFFSET('Sanitation Data'!$H$30,0,10*ROW('Sanitation Data'!H152))="","",OFFSET('Sanitation Data'!$H$30,0,10*ROW('Sanitation Data'!H152)))</f>
        <v/>
      </c>
      <c r="DH158" s="294" t="str">
        <f ca="true">+IF(OFFSET('Sanitation Data'!$H$31,0,10*ROW('Sanitation Data'!H152))="","",OFFSET('Sanitation Data'!$H$31,0,10*ROW('Sanitation Data'!H152)))</f>
        <v/>
      </c>
      <c r="DI158" s="294" t="str">
        <f ca="true">+IF(OFFSET('Sanitation Data'!$H$32,0,10*ROW('Sanitation Data'!H152))="","",OFFSET('Sanitation Data'!$H$32,0,10*ROW('Sanitation Data'!H152)))</f>
        <v/>
      </c>
      <c r="DJ158" s="294" t="str">
        <f ca="true">+IF(OFFSET('Sanitation Data'!$I$28,0,10*ROW('Sanitation Data'!I152))="","",OFFSET('Sanitation Data'!$I$28,0,10*ROW('Sanitation Data'!I152)))</f>
        <v/>
      </c>
      <c r="DK158" s="294" t="str">
        <f ca="true">+IF(OFFSET('Sanitation Data'!$I$29,0,10*ROW('Sanitation Data'!I152))="","",OFFSET('Sanitation Data'!$I$29,0,10*ROW('Sanitation Data'!I152)))</f>
        <v/>
      </c>
      <c r="DL158" s="294" t="str">
        <f ca="true">+IF(OFFSET('Sanitation Data'!$I$30,0,10*ROW('Sanitation Data'!I152))="","",OFFSET('Sanitation Data'!$I$30,0,10*ROW('Sanitation Data'!I152)))</f>
        <v/>
      </c>
      <c r="DM158" s="294" t="str">
        <f ca="true">+IF(OFFSET('Sanitation Data'!$I$31,0,10*ROW('Sanitation Data'!I152))="","",OFFSET('Sanitation Data'!$I$31,0,10*ROW('Sanitation Data'!I152)))</f>
        <v/>
      </c>
      <c r="DN158" s="294" t="str">
        <f ca="true">+IF(OFFSET('Sanitation Data'!$I$32,0,10*ROW('Sanitation Data'!I152))="","",OFFSET('Sanitation Data'!$I$32,0,10*ROW('Sanitation Data'!I152)))</f>
        <v/>
      </c>
      <c r="DO158" s="294" t="str">
        <f ca="true">+IF(OFFSET('Hygiene Data'!$D$11,0,10*ROW('Hygiene Data'!D152))="","",OFFSET('Hygiene Data'!$D$11,0,10*ROW('Hygiene Data'!D152)))</f>
        <v/>
      </c>
      <c r="DP158" s="294" t="str">
        <f ca="true">+IF(OFFSET('Hygiene Data'!$D$12,0,10*ROW('Hygiene Data'!D152))="","",OFFSET('Hygiene Data'!$D$12,0,10*ROW('Hygiene Data'!D152)))</f>
        <v/>
      </c>
      <c r="DQ158" s="294" t="str">
        <f ca="true">+IF(OFFSET('Hygiene Data'!$D$13,0,10*ROW('Hygiene Data'!D152))="","",OFFSET('Hygiene Data'!$D$13,0,10*ROW('Hygiene Data'!D152)))</f>
        <v/>
      </c>
      <c r="DR158" s="294" t="str">
        <f ca="true">+IF(OFFSET('Hygiene Data'!$E$11,0,10*ROW('Hygiene Data'!E152))="","",OFFSET('Hygiene Data'!$E$11,0,10*ROW('Hygiene Data'!E152)))</f>
        <v/>
      </c>
      <c r="DS158" s="294" t="str">
        <f ca="true">+IF(OFFSET('Hygiene Data'!$E$12,0,10*ROW('Hygiene Data'!E152))="","",OFFSET('Hygiene Data'!$E$12,0,10*ROW('Hygiene Data'!E152)))</f>
        <v/>
      </c>
      <c r="DT158" s="294" t="str">
        <f ca="true">+IF(OFFSET('Hygiene Data'!$E$13,0,10*ROW('Hygiene Data'!E152))="","",OFFSET('Hygiene Data'!$E$13,0,10*ROW('Hygiene Data'!E152)))</f>
        <v/>
      </c>
      <c r="DU158" s="294" t="str">
        <f ca="true">+IF(OFFSET('Hygiene Data'!$F$11,0,10*ROW('Hygiene Data'!F152))="","",OFFSET('Hygiene Data'!$F$11,0,10*ROW('Hygiene Data'!F152)))</f>
        <v/>
      </c>
      <c r="DV158" s="294" t="str">
        <f ca="true">+IF(OFFSET('Hygiene Data'!$F$12,0,10*ROW('Hygiene Data'!F152))="","",OFFSET('Hygiene Data'!$F$12,0,10*ROW('Hygiene Data'!F152)))</f>
        <v/>
      </c>
      <c r="DW158" s="294" t="str">
        <f ca="true">+IF(OFFSET('Hygiene Data'!$F$13,0,10*ROW('Hygiene Data'!F152))="","",OFFSET('Hygiene Data'!$F$13,0,10*ROW('Hygiene Data'!F152)))</f>
        <v/>
      </c>
      <c r="DX158" s="294" t="str">
        <f ca="true">+IF(OFFSET('Hygiene Data'!$G$11,0,10*ROW('Hygiene Data'!G152))="","",OFFSET('Hygiene Data'!$G$11,0,10*ROW('Hygiene Data'!G152)))</f>
        <v/>
      </c>
      <c r="DY158" s="294" t="str">
        <f ca="true">+IF(OFFSET('Hygiene Data'!$G$12,0,10*ROW('Hygiene Data'!G152))="","",OFFSET('Hygiene Data'!$G$12,0,10*ROW('Hygiene Data'!G152)))</f>
        <v/>
      </c>
      <c r="DZ158" s="294" t="str">
        <f ca="true">+IF(OFFSET('Hygiene Data'!$G$13,0,10*ROW('Hygiene Data'!G152))="","",OFFSET('Hygiene Data'!$G$13,0,10*ROW('Hygiene Data'!G152)))</f>
        <v/>
      </c>
      <c r="EA158" s="294" t="str">
        <f ca="true">+IF(OFFSET('Hygiene Data'!$H$11,0,10*ROW('Hygiene Data'!H152))="","",OFFSET('Hygiene Data'!$H$11,0,10*ROW('Hygiene Data'!H152)))</f>
        <v/>
      </c>
      <c r="EB158" s="294" t="str">
        <f ca="true">+IF(OFFSET('Hygiene Data'!$H$12,0,10*ROW('Hygiene Data'!H152))="","",OFFSET('Hygiene Data'!$H$12,0,10*ROW('Hygiene Data'!H152)))</f>
        <v/>
      </c>
      <c r="EC158" s="294" t="str">
        <f ca="true">+IF(OFFSET('Hygiene Data'!$H$13,0,10*ROW('Hygiene Data'!H152))="","",OFFSET('Hygiene Data'!$H$13,0,10*ROW('Hygiene Data'!H152)))</f>
        <v/>
      </c>
      <c r="ED158" s="294" t="str">
        <f ca="true">+IF(OFFSET('Hygiene Data'!$I$11,0,10*ROW('Hygiene Data'!I152))="","",OFFSET('Hygiene Data'!$I$11,0,10*ROW('Hygiene Data'!I152)))</f>
        <v/>
      </c>
      <c r="EE158" s="294" t="str">
        <f ca="true">+IF(OFFSET('Hygiene Data'!$I$12,0,10*ROW('Hygiene Data'!I152))="","",OFFSET('Hygiene Data'!$I$12,0,10*ROW('Hygiene Data'!I152)))</f>
        <v/>
      </c>
      <c r="EF158" s="294"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50" t="str">
        <f t="shared" ca="true" si="2"/>
        <v/>
      </c>
      <c r="D159" s="98"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8"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8"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8"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8"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8"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8"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8"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8"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8"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8"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8"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8"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8"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8"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8"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8"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8"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9"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9"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9"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9"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9"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9"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9"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9"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9"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9"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9"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9"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9"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9"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9"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9"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9"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9"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9"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9"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9"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9"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9"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9"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9"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9"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9"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9"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9"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9"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0"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0"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0"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0"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0"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0"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0"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0"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0"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0"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0"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0"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0"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0"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0"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0"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0"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0"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4"/>
      <c r="BS159" s="294" t="str">
        <f ca="true">+IF(OFFSET('Water Data'!$D$27,0,10*ROW('Water Data'!D153))="","",OFFSET('Water Data'!$D$27,0,10*ROW('Water Data'!D153)))</f>
        <v/>
      </c>
      <c r="BT159" s="294" t="str">
        <f ca="true">+IF(OFFSET('Water Data'!$D$28,0,10*ROW('Water Data'!D153))="","",OFFSET('Water Data'!$D$28,0,10*ROW('Water Data'!D153)))</f>
        <v/>
      </c>
      <c r="BU159" s="294" t="str">
        <f ca="true">+IF(OFFSET('Water Data'!$D$29,0,10*ROW('Water Data'!D153))="","",OFFSET('Water Data'!$D$29,0,10*ROW('Water Data'!D153)))</f>
        <v/>
      </c>
      <c r="BV159" s="294" t="str">
        <f ca="true">+IF(OFFSET('Water Data'!$E$27,0,10*ROW('Water Data'!E153))="","",OFFSET('Water Data'!$E$27,0,10*ROW('Water Data'!E153)))</f>
        <v/>
      </c>
      <c r="BW159" s="294" t="str">
        <f ca="true">+IF(OFFSET('Water Data'!$E$28,0,10*ROW('Water Data'!E153))="","",OFFSET('Water Data'!$E$28,0,10*ROW('Water Data'!E153)))</f>
        <v/>
      </c>
      <c r="BX159" s="294" t="str">
        <f ca="true">+IF(OFFSET('Water Data'!$E$29,0,10*ROW('Water Data'!E153))="","",OFFSET('Water Data'!$E$29,0,10*ROW('Water Data'!E153)))</f>
        <v/>
      </c>
      <c r="BY159" s="294" t="str">
        <f ca="true">+IF(OFFSET('Water Data'!$F$27,0,10*ROW('Water Data'!F153))="","",OFFSET('Water Data'!$F$27,0,10*ROW('Water Data'!F153)))</f>
        <v/>
      </c>
      <c r="BZ159" s="294" t="str">
        <f ca="true">+IF(OFFSET('Water Data'!$F$28,0,10*ROW('Water Data'!F153))="","",OFFSET('Water Data'!$F$28,0,10*ROW('Water Data'!F153)))</f>
        <v/>
      </c>
      <c r="CA159" s="294" t="str">
        <f ca="true">+IF(OFFSET('Water Data'!$F$29,0,10*ROW('Water Data'!F153))="","",OFFSET('Water Data'!$F$29,0,10*ROW('Water Data'!F153)))</f>
        <v/>
      </c>
      <c r="CB159" s="294" t="str">
        <f ca="true">+IF(OFFSET('Water Data'!$G$27,0,10*ROW('Water Data'!G153))="","",OFFSET('Water Data'!$G$27,0,10*ROW('Water Data'!G153)))</f>
        <v/>
      </c>
      <c r="CC159" s="294" t="str">
        <f ca="true">+IF(OFFSET('Water Data'!$G$28,0,10*ROW('Water Data'!G153))="","",OFFSET('Water Data'!$G$28,0,10*ROW('Water Data'!G153)))</f>
        <v/>
      </c>
      <c r="CD159" s="294" t="str">
        <f ca="true">+IF(OFFSET('Water Data'!$G$29,0,10*ROW('Water Data'!G153))="","",OFFSET('Water Data'!$G$29,0,10*ROW('Water Data'!G153)))</f>
        <v/>
      </c>
      <c r="CE159" s="294" t="str">
        <f ca="true">+IF(OFFSET('Water Data'!$H$27,0,10*ROW('Water Data'!H153))="","",OFFSET('Water Data'!$H$27,0,10*ROW('Water Data'!H153)))</f>
        <v/>
      </c>
      <c r="CF159" s="294" t="str">
        <f ca="true">+IF(OFFSET('Water Data'!$H$28,0,10*ROW('Water Data'!H153))="","",OFFSET('Water Data'!$H$28,0,10*ROW('Water Data'!H153)))</f>
        <v/>
      </c>
      <c r="CG159" s="294" t="str">
        <f ca="true">+IF(OFFSET('Water Data'!$H$29,0,10*ROW('Water Data'!H153))="","",OFFSET('Water Data'!$H$29,0,10*ROW('Water Data'!H153)))</f>
        <v/>
      </c>
      <c r="CH159" s="294" t="str">
        <f ca="true">+IF(OFFSET('Water Data'!$I$27,0,10*ROW('Water Data'!I153))="","",OFFSET('Water Data'!$I$27,0,10*ROW('Water Data'!I153)))</f>
        <v/>
      </c>
      <c r="CI159" s="294" t="str">
        <f ca="true">+IF(OFFSET('Water Data'!$I$28,0,10*ROW('Water Data'!I153))="","",OFFSET('Water Data'!$I$28,0,10*ROW('Water Data'!I153)))</f>
        <v/>
      </c>
      <c r="CJ159" s="294" t="str">
        <f ca="true">+IF(OFFSET('Water Data'!$I$29,0,10*ROW('Water Data'!I153))="","",OFFSET('Water Data'!$I$29,0,10*ROW('Water Data'!I153)))</f>
        <v/>
      </c>
      <c r="CK159" s="294" t="str">
        <f ca="true">+IF(OFFSET('Sanitation Data'!$D$28,0,10*ROW('Sanitation Data'!D153))="","",OFFSET('Sanitation Data'!$D$28,0,10*ROW('Sanitation Data'!D153)))</f>
        <v/>
      </c>
      <c r="CL159" s="294" t="str">
        <f ca="true">+IF(OFFSET('Sanitation Data'!$D$29,0,10*ROW('Sanitation Data'!D153))="","",OFFSET('Sanitation Data'!$D$29,0,10*ROW('Sanitation Data'!D153)))</f>
        <v/>
      </c>
      <c r="CM159" s="294" t="str">
        <f ca="true">+IF(OFFSET('Sanitation Data'!$D$30,0,10*ROW('Sanitation Data'!D153))="","",OFFSET('Sanitation Data'!$D$30,0,10*ROW('Sanitation Data'!D153)))</f>
        <v/>
      </c>
      <c r="CN159" s="294" t="str">
        <f ca="true">+IF(OFFSET('Sanitation Data'!$D$31,0,10*ROW('Sanitation Data'!D153))="","",OFFSET('Sanitation Data'!$D$31,0,10*ROW('Sanitation Data'!D153)))</f>
        <v/>
      </c>
      <c r="CO159" s="294" t="str">
        <f ca="true">+IF(OFFSET('Sanitation Data'!$D$32,0,10*ROW('Sanitation Data'!D153))="","",OFFSET('Sanitation Data'!$D$32,0,10*ROW('Sanitation Data'!D153)))</f>
        <v/>
      </c>
      <c r="CP159" s="294" t="str">
        <f ca="true">+IF(OFFSET('Sanitation Data'!$E$28,0,10*ROW('Sanitation Data'!E153))="","",OFFSET('Sanitation Data'!$E$28,0,10*ROW('Sanitation Data'!E153)))</f>
        <v/>
      </c>
      <c r="CQ159" s="294" t="str">
        <f ca="true">+IF(OFFSET('Sanitation Data'!$E$29,0,10*ROW('Sanitation Data'!E153))="","",OFFSET('Sanitation Data'!$E$29,0,10*ROW('Sanitation Data'!E153)))</f>
        <v/>
      </c>
      <c r="CR159" s="294" t="str">
        <f ca="true">+IF(OFFSET('Sanitation Data'!$E$30,0,10*ROW('Sanitation Data'!E153))="","",OFFSET('Sanitation Data'!$E$30,0,10*ROW('Sanitation Data'!E153)))</f>
        <v/>
      </c>
      <c r="CS159" s="294" t="str">
        <f ca="true">+IF(OFFSET('Sanitation Data'!$E$31,0,10*ROW('Sanitation Data'!E153))="","",OFFSET('Sanitation Data'!$E$31,0,10*ROW('Sanitation Data'!E153)))</f>
        <v/>
      </c>
      <c r="CT159" s="294" t="str">
        <f ca="true">+IF(OFFSET('Sanitation Data'!$E$32,0,10*ROW('Sanitation Data'!E153))="","",OFFSET('Sanitation Data'!$E$32,0,10*ROW('Sanitation Data'!E153)))</f>
        <v/>
      </c>
      <c r="CU159" s="294" t="str">
        <f ca="true">+IF(OFFSET('Sanitation Data'!$F$28,0,10*ROW('Sanitation Data'!F153))="","",OFFSET('Sanitation Data'!$F$28,0,10*ROW('Sanitation Data'!F153)))</f>
        <v/>
      </c>
      <c r="CV159" s="294" t="str">
        <f ca="true">+IF(OFFSET('Sanitation Data'!$F$29,0,10*ROW('Sanitation Data'!F153))="","",OFFSET('Sanitation Data'!$F$29,0,10*ROW('Sanitation Data'!F153)))</f>
        <v/>
      </c>
      <c r="CW159" s="294" t="str">
        <f ca="true">+IF(OFFSET('Sanitation Data'!$F$30,0,10*ROW('Sanitation Data'!F153))="","",OFFSET('Sanitation Data'!$F$30,0,10*ROW('Sanitation Data'!F153)))</f>
        <v/>
      </c>
      <c r="CX159" s="294" t="str">
        <f ca="true">+IF(OFFSET('Sanitation Data'!$F$31,0,10*ROW('Sanitation Data'!F153))="","",OFFSET('Sanitation Data'!$F$31,0,10*ROW('Sanitation Data'!F153)))</f>
        <v/>
      </c>
      <c r="CY159" s="294" t="str">
        <f ca="true">+IF(OFFSET('Sanitation Data'!$F$32,0,10*ROW('Sanitation Data'!F153))="","",OFFSET('Sanitation Data'!$F$32,0,10*ROW('Sanitation Data'!F153)))</f>
        <v/>
      </c>
      <c r="CZ159" s="294" t="str">
        <f ca="true">+IF(OFFSET('Sanitation Data'!$G$28,0,10*ROW('Sanitation Data'!G153))="","",OFFSET('Sanitation Data'!$G$28,0,10*ROW('Sanitation Data'!G153)))</f>
        <v/>
      </c>
      <c r="DA159" s="294" t="str">
        <f ca="true">+IF(OFFSET('Sanitation Data'!$G$29,0,10*ROW('Sanitation Data'!G153))="","",OFFSET('Sanitation Data'!$G$29,0,10*ROW('Sanitation Data'!G153)))</f>
        <v/>
      </c>
      <c r="DB159" s="294" t="str">
        <f ca="true">+IF(OFFSET('Sanitation Data'!$G$30,0,10*ROW('Sanitation Data'!G153))="","",OFFSET('Sanitation Data'!$G$30,0,10*ROW('Sanitation Data'!G153)))</f>
        <v/>
      </c>
      <c r="DC159" s="294" t="str">
        <f ca="true">+IF(OFFSET('Sanitation Data'!$G$31,0,10*ROW('Sanitation Data'!G153))="","",OFFSET('Sanitation Data'!$G$31,0,10*ROW('Sanitation Data'!G153)))</f>
        <v/>
      </c>
      <c r="DD159" s="294" t="str">
        <f ca="true">+IF(OFFSET('Sanitation Data'!$G$32,0,10*ROW('Sanitation Data'!G153))="","",OFFSET('Sanitation Data'!$G$32,0,10*ROW('Sanitation Data'!G153)))</f>
        <v/>
      </c>
      <c r="DE159" s="294" t="str">
        <f ca="true">+IF(OFFSET('Sanitation Data'!$H$28,0,10*ROW('Sanitation Data'!H153))="","",OFFSET('Sanitation Data'!$H$28,0,10*ROW('Sanitation Data'!H153)))</f>
        <v/>
      </c>
      <c r="DF159" s="294" t="str">
        <f ca="true">+IF(OFFSET('Sanitation Data'!$H$29,0,10*ROW('Sanitation Data'!H153))="","",OFFSET('Sanitation Data'!$H$29,0,10*ROW('Sanitation Data'!H153)))</f>
        <v/>
      </c>
      <c r="DG159" s="294" t="str">
        <f ca="true">+IF(OFFSET('Sanitation Data'!$H$30,0,10*ROW('Sanitation Data'!H153))="","",OFFSET('Sanitation Data'!$H$30,0,10*ROW('Sanitation Data'!H153)))</f>
        <v/>
      </c>
      <c r="DH159" s="294" t="str">
        <f ca="true">+IF(OFFSET('Sanitation Data'!$H$31,0,10*ROW('Sanitation Data'!H153))="","",OFFSET('Sanitation Data'!$H$31,0,10*ROW('Sanitation Data'!H153)))</f>
        <v/>
      </c>
      <c r="DI159" s="294" t="str">
        <f ca="true">+IF(OFFSET('Sanitation Data'!$H$32,0,10*ROW('Sanitation Data'!H153))="","",OFFSET('Sanitation Data'!$H$32,0,10*ROW('Sanitation Data'!H153)))</f>
        <v/>
      </c>
      <c r="DJ159" s="294" t="str">
        <f ca="true">+IF(OFFSET('Sanitation Data'!$I$28,0,10*ROW('Sanitation Data'!I153))="","",OFFSET('Sanitation Data'!$I$28,0,10*ROW('Sanitation Data'!I153)))</f>
        <v/>
      </c>
      <c r="DK159" s="294" t="str">
        <f ca="true">+IF(OFFSET('Sanitation Data'!$I$29,0,10*ROW('Sanitation Data'!I153))="","",OFFSET('Sanitation Data'!$I$29,0,10*ROW('Sanitation Data'!I153)))</f>
        <v/>
      </c>
      <c r="DL159" s="294" t="str">
        <f ca="true">+IF(OFFSET('Sanitation Data'!$I$30,0,10*ROW('Sanitation Data'!I153))="","",OFFSET('Sanitation Data'!$I$30,0,10*ROW('Sanitation Data'!I153)))</f>
        <v/>
      </c>
      <c r="DM159" s="294" t="str">
        <f ca="true">+IF(OFFSET('Sanitation Data'!$I$31,0,10*ROW('Sanitation Data'!I153))="","",OFFSET('Sanitation Data'!$I$31,0,10*ROW('Sanitation Data'!I153)))</f>
        <v/>
      </c>
      <c r="DN159" s="294" t="str">
        <f ca="true">+IF(OFFSET('Sanitation Data'!$I$32,0,10*ROW('Sanitation Data'!I153))="","",OFFSET('Sanitation Data'!$I$32,0,10*ROW('Sanitation Data'!I153)))</f>
        <v/>
      </c>
      <c r="DO159" s="294" t="str">
        <f ca="true">+IF(OFFSET('Hygiene Data'!$D$11,0,10*ROW('Hygiene Data'!D153))="","",OFFSET('Hygiene Data'!$D$11,0,10*ROW('Hygiene Data'!D153)))</f>
        <v/>
      </c>
      <c r="DP159" s="294" t="str">
        <f ca="true">+IF(OFFSET('Hygiene Data'!$D$12,0,10*ROW('Hygiene Data'!D153))="","",OFFSET('Hygiene Data'!$D$12,0,10*ROW('Hygiene Data'!D153)))</f>
        <v/>
      </c>
      <c r="DQ159" s="294" t="str">
        <f ca="true">+IF(OFFSET('Hygiene Data'!$D$13,0,10*ROW('Hygiene Data'!D153))="","",OFFSET('Hygiene Data'!$D$13,0,10*ROW('Hygiene Data'!D153)))</f>
        <v/>
      </c>
      <c r="DR159" s="294" t="str">
        <f ca="true">+IF(OFFSET('Hygiene Data'!$E$11,0,10*ROW('Hygiene Data'!E153))="","",OFFSET('Hygiene Data'!$E$11,0,10*ROW('Hygiene Data'!E153)))</f>
        <v/>
      </c>
      <c r="DS159" s="294" t="str">
        <f ca="true">+IF(OFFSET('Hygiene Data'!$E$12,0,10*ROW('Hygiene Data'!E153))="","",OFFSET('Hygiene Data'!$E$12,0,10*ROW('Hygiene Data'!E153)))</f>
        <v/>
      </c>
      <c r="DT159" s="294" t="str">
        <f ca="true">+IF(OFFSET('Hygiene Data'!$E$13,0,10*ROW('Hygiene Data'!E153))="","",OFFSET('Hygiene Data'!$E$13,0,10*ROW('Hygiene Data'!E153)))</f>
        <v/>
      </c>
      <c r="DU159" s="294" t="str">
        <f ca="true">+IF(OFFSET('Hygiene Data'!$F$11,0,10*ROW('Hygiene Data'!F153))="","",OFFSET('Hygiene Data'!$F$11,0,10*ROW('Hygiene Data'!F153)))</f>
        <v/>
      </c>
      <c r="DV159" s="294" t="str">
        <f ca="true">+IF(OFFSET('Hygiene Data'!$F$12,0,10*ROW('Hygiene Data'!F153))="","",OFFSET('Hygiene Data'!$F$12,0,10*ROW('Hygiene Data'!F153)))</f>
        <v/>
      </c>
      <c r="DW159" s="294" t="str">
        <f ca="true">+IF(OFFSET('Hygiene Data'!$F$13,0,10*ROW('Hygiene Data'!F153))="","",OFFSET('Hygiene Data'!$F$13,0,10*ROW('Hygiene Data'!F153)))</f>
        <v/>
      </c>
      <c r="DX159" s="294" t="str">
        <f ca="true">+IF(OFFSET('Hygiene Data'!$G$11,0,10*ROW('Hygiene Data'!G153))="","",OFFSET('Hygiene Data'!$G$11,0,10*ROW('Hygiene Data'!G153)))</f>
        <v/>
      </c>
      <c r="DY159" s="294" t="str">
        <f ca="true">+IF(OFFSET('Hygiene Data'!$G$12,0,10*ROW('Hygiene Data'!G153))="","",OFFSET('Hygiene Data'!$G$12,0,10*ROW('Hygiene Data'!G153)))</f>
        <v/>
      </c>
      <c r="DZ159" s="294" t="str">
        <f ca="true">+IF(OFFSET('Hygiene Data'!$G$13,0,10*ROW('Hygiene Data'!G153))="","",OFFSET('Hygiene Data'!$G$13,0,10*ROW('Hygiene Data'!G153)))</f>
        <v/>
      </c>
      <c r="EA159" s="294" t="str">
        <f ca="true">+IF(OFFSET('Hygiene Data'!$H$11,0,10*ROW('Hygiene Data'!H153))="","",OFFSET('Hygiene Data'!$H$11,0,10*ROW('Hygiene Data'!H153)))</f>
        <v/>
      </c>
      <c r="EB159" s="294" t="str">
        <f ca="true">+IF(OFFSET('Hygiene Data'!$H$12,0,10*ROW('Hygiene Data'!H153))="","",OFFSET('Hygiene Data'!$H$12,0,10*ROW('Hygiene Data'!H153)))</f>
        <v/>
      </c>
      <c r="EC159" s="294" t="str">
        <f ca="true">+IF(OFFSET('Hygiene Data'!$H$13,0,10*ROW('Hygiene Data'!H153))="","",OFFSET('Hygiene Data'!$H$13,0,10*ROW('Hygiene Data'!H153)))</f>
        <v/>
      </c>
      <c r="ED159" s="294" t="str">
        <f ca="true">+IF(OFFSET('Hygiene Data'!$I$11,0,10*ROW('Hygiene Data'!I153))="","",OFFSET('Hygiene Data'!$I$11,0,10*ROW('Hygiene Data'!I153)))</f>
        <v/>
      </c>
      <c r="EE159" s="294" t="str">
        <f ca="true">+IF(OFFSET('Hygiene Data'!$I$12,0,10*ROW('Hygiene Data'!I153))="","",OFFSET('Hygiene Data'!$I$12,0,10*ROW('Hygiene Data'!I153)))</f>
        <v/>
      </c>
      <c r="EF159" s="294"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50" t="str">
        <f t="shared" ca="true" si="2"/>
        <v/>
      </c>
      <c r="D160" s="98"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8"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8"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8"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8"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8"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8"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8"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8"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8"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8"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8"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8"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8"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8"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8"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8"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8"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9"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9"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9"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9"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9"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9"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9"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9"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9"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9"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9"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9"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9"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9"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9"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9"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9"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9"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9"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9"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9"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9"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9"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9"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9"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9"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9"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9"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9"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9"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0"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0"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0"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0"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0"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0"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0"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0"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0"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0"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0"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0"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0"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0"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0"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0"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0"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0"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4"/>
      <c r="BS160" s="294" t="str">
        <f ca="true">+IF(OFFSET('Water Data'!$D$27,0,10*ROW('Water Data'!D154))="","",OFFSET('Water Data'!$D$27,0,10*ROW('Water Data'!D154)))</f>
        <v/>
      </c>
      <c r="BT160" s="294" t="str">
        <f ca="true">+IF(OFFSET('Water Data'!$D$28,0,10*ROW('Water Data'!D154))="","",OFFSET('Water Data'!$D$28,0,10*ROW('Water Data'!D154)))</f>
        <v/>
      </c>
      <c r="BU160" s="294" t="str">
        <f ca="true">+IF(OFFSET('Water Data'!$D$29,0,10*ROW('Water Data'!D154))="","",OFFSET('Water Data'!$D$29,0,10*ROW('Water Data'!D154)))</f>
        <v/>
      </c>
      <c r="BV160" s="294" t="str">
        <f ca="true">+IF(OFFSET('Water Data'!$E$27,0,10*ROW('Water Data'!E154))="","",OFFSET('Water Data'!$E$27,0,10*ROW('Water Data'!E154)))</f>
        <v/>
      </c>
      <c r="BW160" s="294" t="str">
        <f ca="true">+IF(OFFSET('Water Data'!$E$28,0,10*ROW('Water Data'!E154))="","",OFFSET('Water Data'!$E$28,0,10*ROW('Water Data'!E154)))</f>
        <v/>
      </c>
      <c r="BX160" s="294" t="str">
        <f ca="true">+IF(OFFSET('Water Data'!$E$29,0,10*ROW('Water Data'!E154))="","",OFFSET('Water Data'!$E$29,0,10*ROW('Water Data'!E154)))</f>
        <v/>
      </c>
      <c r="BY160" s="294" t="str">
        <f ca="true">+IF(OFFSET('Water Data'!$F$27,0,10*ROW('Water Data'!F154))="","",OFFSET('Water Data'!$F$27,0,10*ROW('Water Data'!F154)))</f>
        <v/>
      </c>
      <c r="BZ160" s="294" t="str">
        <f ca="true">+IF(OFFSET('Water Data'!$F$28,0,10*ROW('Water Data'!F154))="","",OFFSET('Water Data'!$F$28,0,10*ROW('Water Data'!F154)))</f>
        <v/>
      </c>
      <c r="CA160" s="294" t="str">
        <f ca="true">+IF(OFFSET('Water Data'!$F$29,0,10*ROW('Water Data'!F154))="","",OFFSET('Water Data'!$F$29,0,10*ROW('Water Data'!F154)))</f>
        <v/>
      </c>
      <c r="CB160" s="294" t="str">
        <f ca="true">+IF(OFFSET('Water Data'!$G$27,0,10*ROW('Water Data'!G154))="","",OFFSET('Water Data'!$G$27,0,10*ROW('Water Data'!G154)))</f>
        <v/>
      </c>
      <c r="CC160" s="294" t="str">
        <f ca="true">+IF(OFFSET('Water Data'!$G$28,0,10*ROW('Water Data'!G154))="","",OFFSET('Water Data'!$G$28,0,10*ROW('Water Data'!G154)))</f>
        <v/>
      </c>
      <c r="CD160" s="294" t="str">
        <f ca="true">+IF(OFFSET('Water Data'!$G$29,0,10*ROW('Water Data'!G154))="","",OFFSET('Water Data'!$G$29,0,10*ROW('Water Data'!G154)))</f>
        <v/>
      </c>
      <c r="CE160" s="294" t="str">
        <f ca="true">+IF(OFFSET('Water Data'!$H$27,0,10*ROW('Water Data'!H154))="","",OFFSET('Water Data'!$H$27,0,10*ROW('Water Data'!H154)))</f>
        <v/>
      </c>
      <c r="CF160" s="294" t="str">
        <f ca="true">+IF(OFFSET('Water Data'!$H$28,0,10*ROW('Water Data'!H154))="","",OFFSET('Water Data'!$H$28,0,10*ROW('Water Data'!H154)))</f>
        <v/>
      </c>
      <c r="CG160" s="294" t="str">
        <f ca="true">+IF(OFFSET('Water Data'!$H$29,0,10*ROW('Water Data'!H154))="","",OFFSET('Water Data'!$H$29,0,10*ROW('Water Data'!H154)))</f>
        <v/>
      </c>
      <c r="CH160" s="294" t="str">
        <f ca="true">+IF(OFFSET('Water Data'!$I$27,0,10*ROW('Water Data'!I154))="","",OFFSET('Water Data'!$I$27,0,10*ROW('Water Data'!I154)))</f>
        <v/>
      </c>
      <c r="CI160" s="294" t="str">
        <f ca="true">+IF(OFFSET('Water Data'!$I$28,0,10*ROW('Water Data'!I154))="","",OFFSET('Water Data'!$I$28,0,10*ROW('Water Data'!I154)))</f>
        <v/>
      </c>
      <c r="CJ160" s="294" t="str">
        <f ca="true">+IF(OFFSET('Water Data'!$I$29,0,10*ROW('Water Data'!I154))="","",OFFSET('Water Data'!$I$29,0,10*ROW('Water Data'!I154)))</f>
        <v/>
      </c>
      <c r="CK160" s="294" t="str">
        <f ca="true">+IF(OFFSET('Sanitation Data'!$D$28,0,10*ROW('Sanitation Data'!D154))="","",OFFSET('Sanitation Data'!$D$28,0,10*ROW('Sanitation Data'!D154)))</f>
        <v/>
      </c>
      <c r="CL160" s="294" t="str">
        <f ca="true">+IF(OFFSET('Sanitation Data'!$D$29,0,10*ROW('Sanitation Data'!D154))="","",OFFSET('Sanitation Data'!$D$29,0,10*ROW('Sanitation Data'!D154)))</f>
        <v/>
      </c>
      <c r="CM160" s="294" t="str">
        <f ca="true">+IF(OFFSET('Sanitation Data'!$D$30,0,10*ROW('Sanitation Data'!D154))="","",OFFSET('Sanitation Data'!$D$30,0,10*ROW('Sanitation Data'!D154)))</f>
        <v/>
      </c>
      <c r="CN160" s="294" t="str">
        <f ca="true">+IF(OFFSET('Sanitation Data'!$D$31,0,10*ROW('Sanitation Data'!D154))="","",OFFSET('Sanitation Data'!$D$31,0,10*ROW('Sanitation Data'!D154)))</f>
        <v/>
      </c>
      <c r="CO160" s="294" t="str">
        <f ca="true">+IF(OFFSET('Sanitation Data'!$D$32,0,10*ROW('Sanitation Data'!D154))="","",OFFSET('Sanitation Data'!$D$32,0,10*ROW('Sanitation Data'!D154)))</f>
        <v/>
      </c>
      <c r="CP160" s="294" t="str">
        <f ca="true">+IF(OFFSET('Sanitation Data'!$E$28,0,10*ROW('Sanitation Data'!E154))="","",OFFSET('Sanitation Data'!$E$28,0,10*ROW('Sanitation Data'!E154)))</f>
        <v/>
      </c>
      <c r="CQ160" s="294" t="str">
        <f ca="true">+IF(OFFSET('Sanitation Data'!$E$29,0,10*ROW('Sanitation Data'!E154))="","",OFFSET('Sanitation Data'!$E$29,0,10*ROW('Sanitation Data'!E154)))</f>
        <v/>
      </c>
      <c r="CR160" s="294" t="str">
        <f ca="true">+IF(OFFSET('Sanitation Data'!$E$30,0,10*ROW('Sanitation Data'!E154))="","",OFFSET('Sanitation Data'!$E$30,0,10*ROW('Sanitation Data'!E154)))</f>
        <v/>
      </c>
      <c r="CS160" s="294" t="str">
        <f ca="true">+IF(OFFSET('Sanitation Data'!$E$31,0,10*ROW('Sanitation Data'!E154))="","",OFFSET('Sanitation Data'!$E$31,0,10*ROW('Sanitation Data'!E154)))</f>
        <v/>
      </c>
      <c r="CT160" s="294" t="str">
        <f ca="true">+IF(OFFSET('Sanitation Data'!$E$32,0,10*ROW('Sanitation Data'!E154))="","",OFFSET('Sanitation Data'!$E$32,0,10*ROW('Sanitation Data'!E154)))</f>
        <v/>
      </c>
      <c r="CU160" s="294" t="str">
        <f ca="true">+IF(OFFSET('Sanitation Data'!$F$28,0,10*ROW('Sanitation Data'!F154))="","",OFFSET('Sanitation Data'!$F$28,0,10*ROW('Sanitation Data'!F154)))</f>
        <v/>
      </c>
      <c r="CV160" s="294" t="str">
        <f ca="true">+IF(OFFSET('Sanitation Data'!$F$29,0,10*ROW('Sanitation Data'!F154))="","",OFFSET('Sanitation Data'!$F$29,0,10*ROW('Sanitation Data'!F154)))</f>
        <v/>
      </c>
      <c r="CW160" s="294" t="str">
        <f ca="true">+IF(OFFSET('Sanitation Data'!$F$30,0,10*ROW('Sanitation Data'!F154))="","",OFFSET('Sanitation Data'!$F$30,0,10*ROW('Sanitation Data'!F154)))</f>
        <v/>
      </c>
      <c r="CX160" s="294" t="str">
        <f ca="true">+IF(OFFSET('Sanitation Data'!$F$31,0,10*ROW('Sanitation Data'!F154))="","",OFFSET('Sanitation Data'!$F$31,0,10*ROW('Sanitation Data'!F154)))</f>
        <v/>
      </c>
      <c r="CY160" s="294" t="str">
        <f ca="true">+IF(OFFSET('Sanitation Data'!$F$32,0,10*ROW('Sanitation Data'!F154))="","",OFFSET('Sanitation Data'!$F$32,0,10*ROW('Sanitation Data'!F154)))</f>
        <v/>
      </c>
      <c r="CZ160" s="294" t="str">
        <f ca="true">+IF(OFFSET('Sanitation Data'!$G$28,0,10*ROW('Sanitation Data'!G154))="","",OFFSET('Sanitation Data'!$G$28,0,10*ROW('Sanitation Data'!G154)))</f>
        <v/>
      </c>
      <c r="DA160" s="294" t="str">
        <f ca="true">+IF(OFFSET('Sanitation Data'!$G$29,0,10*ROW('Sanitation Data'!G154))="","",OFFSET('Sanitation Data'!$G$29,0,10*ROW('Sanitation Data'!G154)))</f>
        <v/>
      </c>
      <c r="DB160" s="294" t="str">
        <f ca="true">+IF(OFFSET('Sanitation Data'!$G$30,0,10*ROW('Sanitation Data'!G154))="","",OFFSET('Sanitation Data'!$G$30,0,10*ROW('Sanitation Data'!G154)))</f>
        <v/>
      </c>
      <c r="DC160" s="294" t="str">
        <f ca="true">+IF(OFFSET('Sanitation Data'!$G$31,0,10*ROW('Sanitation Data'!G154))="","",OFFSET('Sanitation Data'!$G$31,0,10*ROW('Sanitation Data'!G154)))</f>
        <v/>
      </c>
      <c r="DD160" s="294" t="str">
        <f ca="true">+IF(OFFSET('Sanitation Data'!$G$32,0,10*ROW('Sanitation Data'!G154))="","",OFFSET('Sanitation Data'!$G$32,0,10*ROW('Sanitation Data'!G154)))</f>
        <v/>
      </c>
      <c r="DE160" s="294" t="str">
        <f ca="true">+IF(OFFSET('Sanitation Data'!$H$28,0,10*ROW('Sanitation Data'!H154))="","",OFFSET('Sanitation Data'!$H$28,0,10*ROW('Sanitation Data'!H154)))</f>
        <v/>
      </c>
      <c r="DF160" s="294" t="str">
        <f ca="true">+IF(OFFSET('Sanitation Data'!$H$29,0,10*ROW('Sanitation Data'!H154))="","",OFFSET('Sanitation Data'!$H$29,0,10*ROW('Sanitation Data'!H154)))</f>
        <v/>
      </c>
      <c r="DG160" s="294" t="str">
        <f ca="true">+IF(OFFSET('Sanitation Data'!$H$30,0,10*ROW('Sanitation Data'!H154))="","",OFFSET('Sanitation Data'!$H$30,0,10*ROW('Sanitation Data'!H154)))</f>
        <v/>
      </c>
      <c r="DH160" s="294" t="str">
        <f ca="true">+IF(OFFSET('Sanitation Data'!$H$31,0,10*ROW('Sanitation Data'!H154))="","",OFFSET('Sanitation Data'!$H$31,0,10*ROW('Sanitation Data'!H154)))</f>
        <v/>
      </c>
      <c r="DI160" s="294" t="str">
        <f ca="true">+IF(OFFSET('Sanitation Data'!$H$32,0,10*ROW('Sanitation Data'!H154))="","",OFFSET('Sanitation Data'!$H$32,0,10*ROW('Sanitation Data'!H154)))</f>
        <v/>
      </c>
      <c r="DJ160" s="294" t="str">
        <f ca="true">+IF(OFFSET('Sanitation Data'!$I$28,0,10*ROW('Sanitation Data'!I154))="","",OFFSET('Sanitation Data'!$I$28,0,10*ROW('Sanitation Data'!I154)))</f>
        <v/>
      </c>
      <c r="DK160" s="294" t="str">
        <f ca="true">+IF(OFFSET('Sanitation Data'!$I$29,0,10*ROW('Sanitation Data'!I154))="","",OFFSET('Sanitation Data'!$I$29,0,10*ROW('Sanitation Data'!I154)))</f>
        <v/>
      </c>
      <c r="DL160" s="294" t="str">
        <f ca="true">+IF(OFFSET('Sanitation Data'!$I$30,0,10*ROW('Sanitation Data'!I154))="","",OFFSET('Sanitation Data'!$I$30,0,10*ROW('Sanitation Data'!I154)))</f>
        <v/>
      </c>
      <c r="DM160" s="294" t="str">
        <f ca="true">+IF(OFFSET('Sanitation Data'!$I$31,0,10*ROW('Sanitation Data'!I154))="","",OFFSET('Sanitation Data'!$I$31,0,10*ROW('Sanitation Data'!I154)))</f>
        <v/>
      </c>
      <c r="DN160" s="294" t="str">
        <f ca="true">+IF(OFFSET('Sanitation Data'!$I$32,0,10*ROW('Sanitation Data'!I154))="","",OFFSET('Sanitation Data'!$I$32,0,10*ROW('Sanitation Data'!I154)))</f>
        <v/>
      </c>
      <c r="DO160" s="294" t="str">
        <f ca="true">+IF(OFFSET('Hygiene Data'!$D$11,0,10*ROW('Hygiene Data'!D154))="","",OFFSET('Hygiene Data'!$D$11,0,10*ROW('Hygiene Data'!D154)))</f>
        <v/>
      </c>
      <c r="DP160" s="294" t="str">
        <f ca="true">+IF(OFFSET('Hygiene Data'!$D$12,0,10*ROW('Hygiene Data'!D154))="","",OFFSET('Hygiene Data'!$D$12,0,10*ROW('Hygiene Data'!D154)))</f>
        <v/>
      </c>
      <c r="DQ160" s="294" t="str">
        <f ca="true">+IF(OFFSET('Hygiene Data'!$D$13,0,10*ROW('Hygiene Data'!D154))="","",OFFSET('Hygiene Data'!$D$13,0,10*ROW('Hygiene Data'!D154)))</f>
        <v/>
      </c>
      <c r="DR160" s="294" t="str">
        <f ca="true">+IF(OFFSET('Hygiene Data'!$E$11,0,10*ROW('Hygiene Data'!E154))="","",OFFSET('Hygiene Data'!$E$11,0,10*ROW('Hygiene Data'!E154)))</f>
        <v/>
      </c>
      <c r="DS160" s="294" t="str">
        <f ca="true">+IF(OFFSET('Hygiene Data'!$E$12,0,10*ROW('Hygiene Data'!E154))="","",OFFSET('Hygiene Data'!$E$12,0,10*ROW('Hygiene Data'!E154)))</f>
        <v/>
      </c>
      <c r="DT160" s="294" t="str">
        <f ca="true">+IF(OFFSET('Hygiene Data'!$E$13,0,10*ROW('Hygiene Data'!E154))="","",OFFSET('Hygiene Data'!$E$13,0,10*ROW('Hygiene Data'!E154)))</f>
        <v/>
      </c>
      <c r="DU160" s="294" t="str">
        <f ca="true">+IF(OFFSET('Hygiene Data'!$F$11,0,10*ROW('Hygiene Data'!F154))="","",OFFSET('Hygiene Data'!$F$11,0,10*ROW('Hygiene Data'!F154)))</f>
        <v/>
      </c>
      <c r="DV160" s="294" t="str">
        <f ca="true">+IF(OFFSET('Hygiene Data'!$F$12,0,10*ROW('Hygiene Data'!F154))="","",OFFSET('Hygiene Data'!$F$12,0,10*ROW('Hygiene Data'!F154)))</f>
        <v/>
      </c>
      <c r="DW160" s="294" t="str">
        <f ca="true">+IF(OFFSET('Hygiene Data'!$F$13,0,10*ROW('Hygiene Data'!F154))="","",OFFSET('Hygiene Data'!$F$13,0,10*ROW('Hygiene Data'!F154)))</f>
        <v/>
      </c>
      <c r="DX160" s="294" t="str">
        <f ca="true">+IF(OFFSET('Hygiene Data'!$G$11,0,10*ROW('Hygiene Data'!G154))="","",OFFSET('Hygiene Data'!$G$11,0,10*ROW('Hygiene Data'!G154)))</f>
        <v/>
      </c>
      <c r="DY160" s="294" t="str">
        <f ca="true">+IF(OFFSET('Hygiene Data'!$G$12,0,10*ROW('Hygiene Data'!G154))="","",OFFSET('Hygiene Data'!$G$12,0,10*ROW('Hygiene Data'!G154)))</f>
        <v/>
      </c>
      <c r="DZ160" s="294" t="str">
        <f ca="true">+IF(OFFSET('Hygiene Data'!$G$13,0,10*ROW('Hygiene Data'!G154))="","",OFFSET('Hygiene Data'!$G$13,0,10*ROW('Hygiene Data'!G154)))</f>
        <v/>
      </c>
      <c r="EA160" s="294" t="str">
        <f ca="true">+IF(OFFSET('Hygiene Data'!$H$11,0,10*ROW('Hygiene Data'!H154))="","",OFFSET('Hygiene Data'!$H$11,0,10*ROW('Hygiene Data'!H154)))</f>
        <v/>
      </c>
      <c r="EB160" s="294" t="str">
        <f ca="true">+IF(OFFSET('Hygiene Data'!$H$12,0,10*ROW('Hygiene Data'!H154))="","",OFFSET('Hygiene Data'!$H$12,0,10*ROW('Hygiene Data'!H154)))</f>
        <v/>
      </c>
      <c r="EC160" s="294" t="str">
        <f ca="true">+IF(OFFSET('Hygiene Data'!$H$13,0,10*ROW('Hygiene Data'!H154))="","",OFFSET('Hygiene Data'!$H$13,0,10*ROW('Hygiene Data'!H154)))</f>
        <v/>
      </c>
      <c r="ED160" s="294" t="str">
        <f ca="true">+IF(OFFSET('Hygiene Data'!$I$11,0,10*ROW('Hygiene Data'!I154))="","",OFFSET('Hygiene Data'!$I$11,0,10*ROW('Hygiene Data'!I154)))</f>
        <v/>
      </c>
      <c r="EE160" s="294" t="str">
        <f ca="true">+IF(OFFSET('Hygiene Data'!$I$12,0,10*ROW('Hygiene Data'!I154))="","",OFFSET('Hygiene Data'!$I$12,0,10*ROW('Hygiene Data'!I154)))</f>
        <v/>
      </c>
      <c r="EF160" s="294"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50" t="str">
        <f t="shared" ca="true" si="2"/>
        <v/>
      </c>
      <c r="D161" s="98"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8"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8"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8"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8"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8"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8"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8"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8"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8"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8"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8"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8"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8"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8"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8"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8"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8"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9"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9"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9"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9"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9"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9"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9"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9"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9"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9"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9"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9"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9"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9"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9"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9"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9"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9"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9"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9"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9"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9"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9"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9"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9"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9"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9"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9"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9"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9"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0"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0"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0"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0"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0"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0"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0"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0"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0"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0"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0"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0"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0"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0"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0"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0"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0"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0"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4"/>
      <c r="BS161" s="294" t="str">
        <f ca="true">+IF(OFFSET('Water Data'!$D$27,0,10*ROW('Water Data'!D155))="","",OFFSET('Water Data'!$D$27,0,10*ROW('Water Data'!D155)))</f>
        <v/>
      </c>
      <c r="BT161" s="294" t="str">
        <f ca="true">+IF(OFFSET('Water Data'!$D$28,0,10*ROW('Water Data'!D155))="","",OFFSET('Water Data'!$D$28,0,10*ROW('Water Data'!D155)))</f>
        <v/>
      </c>
      <c r="BU161" s="294" t="str">
        <f ca="true">+IF(OFFSET('Water Data'!$D$29,0,10*ROW('Water Data'!D155))="","",OFFSET('Water Data'!$D$29,0,10*ROW('Water Data'!D155)))</f>
        <v/>
      </c>
      <c r="BV161" s="294" t="str">
        <f ca="true">+IF(OFFSET('Water Data'!$E$27,0,10*ROW('Water Data'!E155))="","",OFFSET('Water Data'!$E$27,0,10*ROW('Water Data'!E155)))</f>
        <v/>
      </c>
      <c r="BW161" s="294" t="str">
        <f ca="true">+IF(OFFSET('Water Data'!$E$28,0,10*ROW('Water Data'!E155))="","",OFFSET('Water Data'!$E$28,0,10*ROW('Water Data'!E155)))</f>
        <v/>
      </c>
      <c r="BX161" s="294" t="str">
        <f ca="true">+IF(OFFSET('Water Data'!$E$29,0,10*ROW('Water Data'!E155))="","",OFFSET('Water Data'!$E$29,0,10*ROW('Water Data'!E155)))</f>
        <v/>
      </c>
      <c r="BY161" s="294" t="str">
        <f ca="true">+IF(OFFSET('Water Data'!$F$27,0,10*ROW('Water Data'!F155))="","",OFFSET('Water Data'!$F$27,0,10*ROW('Water Data'!F155)))</f>
        <v/>
      </c>
      <c r="BZ161" s="294" t="str">
        <f ca="true">+IF(OFFSET('Water Data'!$F$28,0,10*ROW('Water Data'!F155))="","",OFFSET('Water Data'!$F$28,0,10*ROW('Water Data'!F155)))</f>
        <v/>
      </c>
      <c r="CA161" s="294" t="str">
        <f ca="true">+IF(OFFSET('Water Data'!$F$29,0,10*ROW('Water Data'!F155))="","",OFFSET('Water Data'!$F$29,0,10*ROW('Water Data'!F155)))</f>
        <v/>
      </c>
      <c r="CB161" s="294" t="str">
        <f ca="true">+IF(OFFSET('Water Data'!$G$27,0,10*ROW('Water Data'!G155))="","",OFFSET('Water Data'!$G$27,0,10*ROW('Water Data'!G155)))</f>
        <v/>
      </c>
      <c r="CC161" s="294" t="str">
        <f ca="true">+IF(OFFSET('Water Data'!$G$28,0,10*ROW('Water Data'!G155))="","",OFFSET('Water Data'!$G$28,0,10*ROW('Water Data'!G155)))</f>
        <v/>
      </c>
      <c r="CD161" s="294" t="str">
        <f ca="true">+IF(OFFSET('Water Data'!$G$29,0,10*ROW('Water Data'!G155))="","",OFFSET('Water Data'!$G$29,0,10*ROW('Water Data'!G155)))</f>
        <v/>
      </c>
      <c r="CE161" s="294" t="str">
        <f ca="true">+IF(OFFSET('Water Data'!$H$27,0,10*ROW('Water Data'!H155))="","",OFFSET('Water Data'!$H$27,0,10*ROW('Water Data'!H155)))</f>
        <v/>
      </c>
      <c r="CF161" s="294" t="str">
        <f ca="true">+IF(OFFSET('Water Data'!$H$28,0,10*ROW('Water Data'!H155))="","",OFFSET('Water Data'!$H$28,0,10*ROW('Water Data'!H155)))</f>
        <v/>
      </c>
      <c r="CG161" s="294" t="str">
        <f ca="true">+IF(OFFSET('Water Data'!$H$29,0,10*ROW('Water Data'!H155))="","",OFFSET('Water Data'!$H$29,0,10*ROW('Water Data'!H155)))</f>
        <v/>
      </c>
      <c r="CH161" s="294" t="str">
        <f ca="true">+IF(OFFSET('Water Data'!$I$27,0,10*ROW('Water Data'!I155))="","",OFFSET('Water Data'!$I$27,0,10*ROW('Water Data'!I155)))</f>
        <v/>
      </c>
      <c r="CI161" s="294" t="str">
        <f ca="true">+IF(OFFSET('Water Data'!$I$28,0,10*ROW('Water Data'!I155))="","",OFFSET('Water Data'!$I$28,0,10*ROW('Water Data'!I155)))</f>
        <v/>
      </c>
      <c r="CJ161" s="294" t="str">
        <f ca="true">+IF(OFFSET('Water Data'!$I$29,0,10*ROW('Water Data'!I155))="","",OFFSET('Water Data'!$I$29,0,10*ROW('Water Data'!I155)))</f>
        <v/>
      </c>
      <c r="CK161" s="294" t="str">
        <f ca="true">+IF(OFFSET('Sanitation Data'!$D$28,0,10*ROW('Sanitation Data'!D155))="","",OFFSET('Sanitation Data'!$D$28,0,10*ROW('Sanitation Data'!D155)))</f>
        <v/>
      </c>
      <c r="CL161" s="294" t="str">
        <f ca="true">+IF(OFFSET('Sanitation Data'!$D$29,0,10*ROW('Sanitation Data'!D155))="","",OFFSET('Sanitation Data'!$D$29,0,10*ROW('Sanitation Data'!D155)))</f>
        <v/>
      </c>
      <c r="CM161" s="294" t="str">
        <f ca="true">+IF(OFFSET('Sanitation Data'!$D$30,0,10*ROW('Sanitation Data'!D155))="","",OFFSET('Sanitation Data'!$D$30,0,10*ROW('Sanitation Data'!D155)))</f>
        <v/>
      </c>
      <c r="CN161" s="294" t="str">
        <f ca="true">+IF(OFFSET('Sanitation Data'!$D$31,0,10*ROW('Sanitation Data'!D155))="","",OFFSET('Sanitation Data'!$D$31,0,10*ROW('Sanitation Data'!D155)))</f>
        <v/>
      </c>
      <c r="CO161" s="294" t="str">
        <f ca="true">+IF(OFFSET('Sanitation Data'!$D$32,0,10*ROW('Sanitation Data'!D155))="","",OFFSET('Sanitation Data'!$D$32,0,10*ROW('Sanitation Data'!D155)))</f>
        <v/>
      </c>
      <c r="CP161" s="294" t="str">
        <f ca="true">+IF(OFFSET('Sanitation Data'!$E$28,0,10*ROW('Sanitation Data'!E155))="","",OFFSET('Sanitation Data'!$E$28,0,10*ROW('Sanitation Data'!E155)))</f>
        <v/>
      </c>
      <c r="CQ161" s="294" t="str">
        <f ca="true">+IF(OFFSET('Sanitation Data'!$E$29,0,10*ROW('Sanitation Data'!E155))="","",OFFSET('Sanitation Data'!$E$29,0,10*ROW('Sanitation Data'!E155)))</f>
        <v/>
      </c>
      <c r="CR161" s="294" t="str">
        <f ca="true">+IF(OFFSET('Sanitation Data'!$E$30,0,10*ROW('Sanitation Data'!E155))="","",OFFSET('Sanitation Data'!$E$30,0,10*ROW('Sanitation Data'!E155)))</f>
        <v/>
      </c>
      <c r="CS161" s="294" t="str">
        <f ca="true">+IF(OFFSET('Sanitation Data'!$E$31,0,10*ROW('Sanitation Data'!E155))="","",OFFSET('Sanitation Data'!$E$31,0,10*ROW('Sanitation Data'!E155)))</f>
        <v/>
      </c>
      <c r="CT161" s="294" t="str">
        <f ca="true">+IF(OFFSET('Sanitation Data'!$E$32,0,10*ROW('Sanitation Data'!E155))="","",OFFSET('Sanitation Data'!$E$32,0,10*ROW('Sanitation Data'!E155)))</f>
        <v/>
      </c>
      <c r="CU161" s="294" t="str">
        <f ca="true">+IF(OFFSET('Sanitation Data'!$F$28,0,10*ROW('Sanitation Data'!F155))="","",OFFSET('Sanitation Data'!$F$28,0,10*ROW('Sanitation Data'!F155)))</f>
        <v/>
      </c>
      <c r="CV161" s="294" t="str">
        <f ca="true">+IF(OFFSET('Sanitation Data'!$F$29,0,10*ROW('Sanitation Data'!F155))="","",OFFSET('Sanitation Data'!$F$29,0,10*ROW('Sanitation Data'!F155)))</f>
        <v/>
      </c>
      <c r="CW161" s="294" t="str">
        <f ca="true">+IF(OFFSET('Sanitation Data'!$F$30,0,10*ROW('Sanitation Data'!F155))="","",OFFSET('Sanitation Data'!$F$30,0,10*ROW('Sanitation Data'!F155)))</f>
        <v/>
      </c>
      <c r="CX161" s="294" t="str">
        <f ca="true">+IF(OFFSET('Sanitation Data'!$F$31,0,10*ROW('Sanitation Data'!F155))="","",OFFSET('Sanitation Data'!$F$31,0,10*ROW('Sanitation Data'!F155)))</f>
        <v/>
      </c>
      <c r="CY161" s="294" t="str">
        <f ca="true">+IF(OFFSET('Sanitation Data'!$F$32,0,10*ROW('Sanitation Data'!F155))="","",OFFSET('Sanitation Data'!$F$32,0,10*ROW('Sanitation Data'!F155)))</f>
        <v/>
      </c>
      <c r="CZ161" s="294" t="str">
        <f ca="true">+IF(OFFSET('Sanitation Data'!$G$28,0,10*ROW('Sanitation Data'!G155))="","",OFFSET('Sanitation Data'!$G$28,0,10*ROW('Sanitation Data'!G155)))</f>
        <v/>
      </c>
      <c r="DA161" s="294" t="str">
        <f ca="true">+IF(OFFSET('Sanitation Data'!$G$29,0,10*ROW('Sanitation Data'!G155))="","",OFFSET('Sanitation Data'!$G$29,0,10*ROW('Sanitation Data'!G155)))</f>
        <v/>
      </c>
      <c r="DB161" s="294" t="str">
        <f ca="true">+IF(OFFSET('Sanitation Data'!$G$30,0,10*ROW('Sanitation Data'!G155))="","",OFFSET('Sanitation Data'!$G$30,0,10*ROW('Sanitation Data'!G155)))</f>
        <v/>
      </c>
      <c r="DC161" s="294" t="str">
        <f ca="true">+IF(OFFSET('Sanitation Data'!$G$31,0,10*ROW('Sanitation Data'!G155))="","",OFFSET('Sanitation Data'!$G$31,0,10*ROW('Sanitation Data'!G155)))</f>
        <v/>
      </c>
      <c r="DD161" s="294" t="str">
        <f ca="true">+IF(OFFSET('Sanitation Data'!$G$32,0,10*ROW('Sanitation Data'!G155))="","",OFFSET('Sanitation Data'!$G$32,0,10*ROW('Sanitation Data'!G155)))</f>
        <v/>
      </c>
      <c r="DE161" s="294" t="str">
        <f ca="true">+IF(OFFSET('Sanitation Data'!$H$28,0,10*ROW('Sanitation Data'!H155))="","",OFFSET('Sanitation Data'!$H$28,0,10*ROW('Sanitation Data'!H155)))</f>
        <v/>
      </c>
      <c r="DF161" s="294" t="str">
        <f ca="true">+IF(OFFSET('Sanitation Data'!$H$29,0,10*ROW('Sanitation Data'!H155))="","",OFFSET('Sanitation Data'!$H$29,0,10*ROW('Sanitation Data'!H155)))</f>
        <v/>
      </c>
      <c r="DG161" s="294" t="str">
        <f ca="true">+IF(OFFSET('Sanitation Data'!$H$30,0,10*ROW('Sanitation Data'!H155))="","",OFFSET('Sanitation Data'!$H$30,0,10*ROW('Sanitation Data'!H155)))</f>
        <v/>
      </c>
      <c r="DH161" s="294" t="str">
        <f ca="true">+IF(OFFSET('Sanitation Data'!$H$31,0,10*ROW('Sanitation Data'!H155))="","",OFFSET('Sanitation Data'!$H$31,0,10*ROW('Sanitation Data'!H155)))</f>
        <v/>
      </c>
      <c r="DI161" s="294" t="str">
        <f ca="true">+IF(OFFSET('Sanitation Data'!$H$32,0,10*ROW('Sanitation Data'!H155))="","",OFFSET('Sanitation Data'!$H$32,0,10*ROW('Sanitation Data'!H155)))</f>
        <v/>
      </c>
      <c r="DJ161" s="294" t="str">
        <f ca="true">+IF(OFFSET('Sanitation Data'!$I$28,0,10*ROW('Sanitation Data'!I155))="","",OFFSET('Sanitation Data'!$I$28,0,10*ROW('Sanitation Data'!I155)))</f>
        <v/>
      </c>
      <c r="DK161" s="294" t="str">
        <f ca="true">+IF(OFFSET('Sanitation Data'!$I$29,0,10*ROW('Sanitation Data'!I155))="","",OFFSET('Sanitation Data'!$I$29,0,10*ROW('Sanitation Data'!I155)))</f>
        <v/>
      </c>
      <c r="DL161" s="294" t="str">
        <f ca="true">+IF(OFFSET('Sanitation Data'!$I$30,0,10*ROW('Sanitation Data'!I155))="","",OFFSET('Sanitation Data'!$I$30,0,10*ROW('Sanitation Data'!I155)))</f>
        <v/>
      </c>
      <c r="DM161" s="294" t="str">
        <f ca="true">+IF(OFFSET('Sanitation Data'!$I$31,0,10*ROW('Sanitation Data'!I155))="","",OFFSET('Sanitation Data'!$I$31,0,10*ROW('Sanitation Data'!I155)))</f>
        <v/>
      </c>
      <c r="DN161" s="294" t="str">
        <f ca="true">+IF(OFFSET('Sanitation Data'!$I$32,0,10*ROW('Sanitation Data'!I155))="","",OFFSET('Sanitation Data'!$I$32,0,10*ROW('Sanitation Data'!I155)))</f>
        <v/>
      </c>
      <c r="DO161" s="294" t="str">
        <f ca="true">+IF(OFFSET('Hygiene Data'!$D$11,0,10*ROW('Hygiene Data'!D155))="","",OFFSET('Hygiene Data'!$D$11,0,10*ROW('Hygiene Data'!D155)))</f>
        <v/>
      </c>
      <c r="DP161" s="294" t="str">
        <f ca="true">+IF(OFFSET('Hygiene Data'!$D$12,0,10*ROW('Hygiene Data'!D155))="","",OFFSET('Hygiene Data'!$D$12,0,10*ROW('Hygiene Data'!D155)))</f>
        <v/>
      </c>
      <c r="DQ161" s="294" t="str">
        <f ca="true">+IF(OFFSET('Hygiene Data'!$D$13,0,10*ROW('Hygiene Data'!D155))="","",OFFSET('Hygiene Data'!$D$13,0,10*ROW('Hygiene Data'!D155)))</f>
        <v/>
      </c>
      <c r="DR161" s="294" t="str">
        <f ca="true">+IF(OFFSET('Hygiene Data'!$E$11,0,10*ROW('Hygiene Data'!E155))="","",OFFSET('Hygiene Data'!$E$11,0,10*ROW('Hygiene Data'!E155)))</f>
        <v/>
      </c>
      <c r="DS161" s="294" t="str">
        <f ca="true">+IF(OFFSET('Hygiene Data'!$E$12,0,10*ROW('Hygiene Data'!E155))="","",OFFSET('Hygiene Data'!$E$12,0,10*ROW('Hygiene Data'!E155)))</f>
        <v/>
      </c>
      <c r="DT161" s="294" t="str">
        <f ca="true">+IF(OFFSET('Hygiene Data'!$E$13,0,10*ROW('Hygiene Data'!E155))="","",OFFSET('Hygiene Data'!$E$13,0,10*ROW('Hygiene Data'!E155)))</f>
        <v/>
      </c>
      <c r="DU161" s="294" t="str">
        <f ca="true">+IF(OFFSET('Hygiene Data'!$F$11,0,10*ROW('Hygiene Data'!F155))="","",OFFSET('Hygiene Data'!$F$11,0,10*ROW('Hygiene Data'!F155)))</f>
        <v/>
      </c>
      <c r="DV161" s="294" t="str">
        <f ca="true">+IF(OFFSET('Hygiene Data'!$F$12,0,10*ROW('Hygiene Data'!F155))="","",OFFSET('Hygiene Data'!$F$12,0,10*ROW('Hygiene Data'!F155)))</f>
        <v/>
      </c>
      <c r="DW161" s="294" t="str">
        <f ca="true">+IF(OFFSET('Hygiene Data'!$F$13,0,10*ROW('Hygiene Data'!F155))="","",OFFSET('Hygiene Data'!$F$13,0,10*ROW('Hygiene Data'!F155)))</f>
        <v/>
      </c>
      <c r="DX161" s="294" t="str">
        <f ca="true">+IF(OFFSET('Hygiene Data'!$G$11,0,10*ROW('Hygiene Data'!G155))="","",OFFSET('Hygiene Data'!$G$11,0,10*ROW('Hygiene Data'!G155)))</f>
        <v/>
      </c>
      <c r="DY161" s="294" t="str">
        <f ca="true">+IF(OFFSET('Hygiene Data'!$G$12,0,10*ROW('Hygiene Data'!G155))="","",OFFSET('Hygiene Data'!$G$12,0,10*ROW('Hygiene Data'!G155)))</f>
        <v/>
      </c>
      <c r="DZ161" s="294" t="str">
        <f ca="true">+IF(OFFSET('Hygiene Data'!$G$13,0,10*ROW('Hygiene Data'!G155))="","",OFFSET('Hygiene Data'!$G$13,0,10*ROW('Hygiene Data'!G155)))</f>
        <v/>
      </c>
      <c r="EA161" s="294" t="str">
        <f ca="true">+IF(OFFSET('Hygiene Data'!$H$11,0,10*ROW('Hygiene Data'!H155))="","",OFFSET('Hygiene Data'!$H$11,0,10*ROW('Hygiene Data'!H155)))</f>
        <v/>
      </c>
      <c r="EB161" s="294" t="str">
        <f ca="true">+IF(OFFSET('Hygiene Data'!$H$12,0,10*ROW('Hygiene Data'!H155))="","",OFFSET('Hygiene Data'!$H$12,0,10*ROW('Hygiene Data'!H155)))</f>
        <v/>
      </c>
      <c r="EC161" s="294" t="str">
        <f ca="true">+IF(OFFSET('Hygiene Data'!$H$13,0,10*ROW('Hygiene Data'!H155))="","",OFFSET('Hygiene Data'!$H$13,0,10*ROW('Hygiene Data'!H155)))</f>
        <v/>
      </c>
      <c r="ED161" s="294" t="str">
        <f ca="true">+IF(OFFSET('Hygiene Data'!$I$11,0,10*ROW('Hygiene Data'!I155))="","",OFFSET('Hygiene Data'!$I$11,0,10*ROW('Hygiene Data'!I155)))</f>
        <v/>
      </c>
      <c r="EE161" s="294" t="str">
        <f ca="true">+IF(OFFSET('Hygiene Data'!$I$12,0,10*ROW('Hygiene Data'!I155))="","",OFFSET('Hygiene Data'!$I$12,0,10*ROW('Hygiene Data'!I155)))</f>
        <v/>
      </c>
      <c r="EF161" s="294"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50" t="str">
        <f t="shared" ca="true" si="2"/>
        <v/>
      </c>
      <c r="D162" s="98"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8"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8"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8"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8"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8"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8"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8"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8"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8"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8"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8"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8"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8"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8"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8"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8"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8"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9"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9"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9"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9"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9"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9"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9"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9"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9"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9"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9"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9"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9"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9"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9"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9"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9"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9"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9"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9"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9"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9"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9"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9"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9"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9"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9"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9"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9"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9"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0"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0"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0"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0"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0"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0"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0"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0"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0"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0"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0"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0"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0"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0"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0"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0"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0"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0"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4"/>
      <c r="BS162" s="294" t="str">
        <f ca="true">+IF(OFFSET('Water Data'!$D$27,0,10*ROW('Water Data'!D156))="","",OFFSET('Water Data'!$D$27,0,10*ROW('Water Data'!D156)))</f>
        <v/>
      </c>
      <c r="BT162" s="294" t="str">
        <f ca="true">+IF(OFFSET('Water Data'!$D$28,0,10*ROW('Water Data'!D156))="","",OFFSET('Water Data'!$D$28,0,10*ROW('Water Data'!D156)))</f>
        <v/>
      </c>
      <c r="BU162" s="294" t="str">
        <f ca="true">+IF(OFFSET('Water Data'!$D$29,0,10*ROW('Water Data'!D156))="","",OFFSET('Water Data'!$D$29,0,10*ROW('Water Data'!D156)))</f>
        <v/>
      </c>
      <c r="BV162" s="294" t="str">
        <f ca="true">+IF(OFFSET('Water Data'!$E$27,0,10*ROW('Water Data'!E156))="","",OFFSET('Water Data'!$E$27,0,10*ROW('Water Data'!E156)))</f>
        <v/>
      </c>
      <c r="BW162" s="294" t="str">
        <f ca="true">+IF(OFFSET('Water Data'!$E$28,0,10*ROW('Water Data'!E156))="","",OFFSET('Water Data'!$E$28,0,10*ROW('Water Data'!E156)))</f>
        <v/>
      </c>
      <c r="BX162" s="294" t="str">
        <f ca="true">+IF(OFFSET('Water Data'!$E$29,0,10*ROW('Water Data'!E156))="","",OFFSET('Water Data'!$E$29,0,10*ROW('Water Data'!E156)))</f>
        <v/>
      </c>
      <c r="BY162" s="294" t="str">
        <f ca="true">+IF(OFFSET('Water Data'!$F$27,0,10*ROW('Water Data'!F156))="","",OFFSET('Water Data'!$F$27,0,10*ROW('Water Data'!F156)))</f>
        <v/>
      </c>
      <c r="BZ162" s="294" t="str">
        <f ca="true">+IF(OFFSET('Water Data'!$F$28,0,10*ROW('Water Data'!F156))="","",OFFSET('Water Data'!$F$28,0,10*ROW('Water Data'!F156)))</f>
        <v/>
      </c>
      <c r="CA162" s="294" t="str">
        <f ca="true">+IF(OFFSET('Water Data'!$F$29,0,10*ROW('Water Data'!F156))="","",OFFSET('Water Data'!$F$29,0,10*ROW('Water Data'!F156)))</f>
        <v/>
      </c>
      <c r="CB162" s="294" t="str">
        <f ca="true">+IF(OFFSET('Water Data'!$G$27,0,10*ROW('Water Data'!G156))="","",OFFSET('Water Data'!$G$27,0,10*ROW('Water Data'!G156)))</f>
        <v/>
      </c>
      <c r="CC162" s="294" t="str">
        <f ca="true">+IF(OFFSET('Water Data'!$G$28,0,10*ROW('Water Data'!G156))="","",OFFSET('Water Data'!$G$28,0,10*ROW('Water Data'!G156)))</f>
        <v/>
      </c>
      <c r="CD162" s="294" t="str">
        <f ca="true">+IF(OFFSET('Water Data'!$G$29,0,10*ROW('Water Data'!G156))="","",OFFSET('Water Data'!$G$29,0,10*ROW('Water Data'!G156)))</f>
        <v/>
      </c>
      <c r="CE162" s="294" t="str">
        <f ca="true">+IF(OFFSET('Water Data'!$H$27,0,10*ROW('Water Data'!H156))="","",OFFSET('Water Data'!$H$27,0,10*ROW('Water Data'!H156)))</f>
        <v/>
      </c>
      <c r="CF162" s="294" t="str">
        <f ca="true">+IF(OFFSET('Water Data'!$H$28,0,10*ROW('Water Data'!H156))="","",OFFSET('Water Data'!$H$28,0,10*ROW('Water Data'!H156)))</f>
        <v/>
      </c>
      <c r="CG162" s="294" t="str">
        <f ca="true">+IF(OFFSET('Water Data'!$H$29,0,10*ROW('Water Data'!H156))="","",OFFSET('Water Data'!$H$29,0,10*ROW('Water Data'!H156)))</f>
        <v/>
      </c>
      <c r="CH162" s="294" t="str">
        <f ca="true">+IF(OFFSET('Water Data'!$I$27,0,10*ROW('Water Data'!I156))="","",OFFSET('Water Data'!$I$27,0,10*ROW('Water Data'!I156)))</f>
        <v/>
      </c>
      <c r="CI162" s="294" t="str">
        <f ca="true">+IF(OFFSET('Water Data'!$I$28,0,10*ROW('Water Data'!I156))="","",OFFSET('Water Data'!$I$28,0,10*ROW('Water Data'!I156)))</f>
        <v/>
      </c>
      <c r="CJ162" s="294" t="str">
        <f ca="true">+IF(OFFSET('Water Data'!$I$29,0,10*ROW('Water Data'!I156))="","",OFFSET('Water Data'!$I$29,0,10*ROW('Water Data'!I156)))</f>
        <v/>
      </c>
      <c r="CK162" s="294" t="str">
        <f ca="true">+IF(OFFSET('Sanitation Data'!$D$28,0,10*ROW('Sanitation Data'!D156))="","",OFFSET('Sanitation Data'!$D$28,0,10*ROW('Sanitation Data'!D156)))</f>
        <v/>
      </c>
      <c r="CL162" s="294" t="str">
        <f ca="true">+IF(OFFSET('Sanitation Data'!$D$29,0,10*ROW('Sanitation Data'!D156))="","",OFFSET('Sanitation Data'!$D$29,0,10*ROW('Sanitation Data'!D156)))</f>
        <v/>
      </c>
      <c r="CM162" s="294" t="str">
        <f ca="true">+IF(OFFSET('Sanitation Data'!$D$30,0,10*ROW('Sanitation Data'!D156))="","",OFFSET('Sanitation Data'!$D$30,0,10*ROW('Sanitation Data'!D156)))</f>
        <v/>
      </c>
      <c r="CN162" s="294" t="str">
        <f ca="true">+IF(OFFSET('Sanitation Data'!$D$31,0,10*ROW('Sanitation Data'!D156))="","",OFFSET('Sanitation Data'!$D$31,0,10*ROW('Sanitation Data'!D156)))</f>
        <v/>
      </c>
      <c r="CO162" s="294" t="str">
        <f ca="true">+IF(OFFSET('Sanitation Data'!$D$32,0,10*ROW('Sanitation Data'!D156))="","",OFFSET('Sanitation Data'!$D$32,0,10*ROW('Sanitation Data'!D156)))</f>
        <v/>
      </c>
      <c r="CP162" s="294" t="str">
        <f ca="true">+IF(OFFSET('Sanitation Data'!$E$28,0,10*ROW('Sanitation Data'!E156))="","",OFFSET('Sanitation Data'!$E$28,0,10*ROW('Sanitation Data'!E156)))</f>
        <v/>
      </c>
      <c r="CQ162" s="294" t="str">
        <f ca="true">+IF(OFFSET('Sanitation Data'!$E$29,0,10*ROW('Sanitation Data'!E156))="","",OFFSET('Sanitation Data'!$E$29,0,10*ROW('Sanitation Data'!E156)))</f>
        <v/>
      </c>
      <c r="CR162" s="294" t="str">
        <f ca="true">+IF(OFFSET('Sanitation Data'!$E$30,0,10*ROW('Sanitation Data'!E156))="","",OFFSET('Sanitation Data'!$E$30,0,10*ROW('Sanitation Data'!E156)))</f>
        <v/>
      </c>
      <c r="CS162" s="294" t="str">
        <f ca="true">+IF(OFFSET('Sanitation Data'!$E$31,0,10*ROW('Sanitation Data'!E156))="","",OFFSET('Sanitation Data'!$E$31,0,10*ROW('Sanitation Data'!E156)))</f>
        <v/>
      </c>
      <c r="CT162" s="294" t="str">
        <f ca="true">+IF(OFFSET('Sanitation Data'!$E$32,0,10*ROW('Sanitation Data'!E156))="","",OFFSET('Sanitation Data'!$E$32,0,10*ROW('Sanitation Data'!E156)))</f>
        <v/>
      </c>
      <c r="CU162" s="294" t="str">
        <f ca="true">+IF(OFFSET('Sanitation Data'!$F$28,0,10*ROW('Sanitation Data'!F156))="","",OFFSET('Sanitation Data'!$F$28,0,10*ROW('Sanitation Data'!F156)))</f>
        <v/>
      </c>
      <c r="CV162" s="294" t="str">
        <f ca="true">+IF(OFFSET('Sanitation Data'!$F$29,0,10*ROW('Sanitation Data'!F156))="","",OFFSET('Sanitation Data'!$F$29,0,10*ROW('Sanitation Data'!F156)))</f>
        <v/>
      </c>
      <c r="CW162" s="294" t="str">
        <f ca="true">+IF(OFFSET('Sanitation Data'!$F$30,0,10*ROW('Sanitation Data'!F156))="","",OFFSET('Sanitation Data'!$F$30,0,10*ROW('Sanitation Data'!F156)))</f>
        <v/>
      </c>
      <c r="CX162" s="294" t="str">
        <f ca="true">+IF(OFFSET('Sanitation Data'!$F$31,0,10*ROW('Sanitation Data'!F156))="","",OFFSET('Sanitation Data'!$F$31,0,10*ROW('Sanitation Data'!F156)))</f>
        <v/>
      </c>
      <c r="CY162" s="294" t="str">
        <f ca="true">+IF(OFFSET('Sanitation Data'!$F$32,0,10*ROW('Sanitation Data'!F156))="","",OFFSET('Sanitation Data'!$F$32,0,10*ROW('Sanitation Data'!F156)))</f>
        <v/>
      </c>
      <c r="CZ162" s="294" t="str">
        <f ca="true">+IF(OFFSET('Sanitation Data'!$G$28,0,10*ROW('Sanitation Data'!G156))="","",OFFSET('Sanitation Data'!$G$28,0,10*ROW('Sanitation Data'!G156)))</f>
        <v/>
      </c>
      <c r="DA162" s="294" t="str">
        <f ca="true">+IF(OFFSET('Sanitation Data'!$G$29,0,10*ROW('Sanitation Data'!G156))="","",OFFSET('Sanitation Data'!$G$29,0,10*ROW('Sanitation Data'!G156)))</f>
        <v/>
      </c>
      <c r="DB162" s="294" t="str">
        <f ca="true">+IF(OFFSET('Sanitation Data'!$G$30,0,10*ROW('Sanitation Data'!G156))="","",OFFSET('Sanitation Data'!$G$30,0,10*ROW('Sanitation Data'!G156)))</f>
        <v/>
      </c>
      <c r="DC162" s="294" t="str">
        <f ca="true">+IF(OFFSET('Sanitation Data'!$G$31,0,10*ROW('Sanitation Data'!G156))="","",OFFSET('Sanitation Data'!$G$31,0,10*ROW('Sanitation Data'!G156)))</f>
        <v/>
      </c>
      <c r="DD162" s="294" t="str">
        <f ca="true">+IF(OFFSET('Sanitation Data'!$G$32,0,10*ROW('Sanitation Data'!G156))="","",OFFSET('Sanitation Data'!$G$32,0,10*ROW('Sanitation Data'!G156)))</f>
        <v/>
      </c>
      <c r="DE162" s="294" t="str">
        <f ca="true">+IF(OFFSET('Sanitation Data'!$H$28,0,10*ROW('Sanitation Data'!H156))="","",OFFSET('Sanitation Data'!$H$28,0,10*ROW('Sanitation Data'!H156)))</f>
        <v/>
      </c>
      <c r="DF162" s="294" t="str">
        <f ca="true">+IF(OFFSET('Sanitation Data'!$H$29,0,10*ROW('Sanitation Data'!H156))="","",OFFSET('Sanitation Data'!$H$29,0,10*ROW('Sanitation Data'!H156)))</f>
        <v/>
      </c>
      <c r="DG162" s="294" t="str">
        <f ca="true">+IF(OFFSET('Sanitation Data'!$H$30,0,10*ROW('Sanitation Data'!H156))="","",OFFSET('Sanitation Data'!$H$30,0,10*ROW('Sanitation Data'!H156)))</f>
        <v/>
      </c>
      <c r="DH162" s="294" t="str">
        <f ca="true">+IF(OFFSET('Sanitation Data'!$H$31,0,10*ROW('Sanitation Data'!H156))="","",OFFSET('Sanitation Data'!$H$31,0,10*ROW('Sanitation Data'!H156)))</f>
        <v/>
      </c>
      <c r="DI162" s="294" t="str">
        <f ca="true">+IF(OFFSET('Sanitation Data'!$H$32,0,10*ROW('Sanitation Data'!H156))="","",OFFSET('Sanitation Data'!$H$32,0,10*ROW('Sanitation Data'!H156)))</f>
        <v/>
      </c>
      <c r="DJ162" s="294" t="str">
        <f ca="true">+IF(OFFSET('Sanitation Data'!$I$28,0,10*ROW('Sanitation Data'!I156))="","",OFFSET('Sanitation Data'!$I$28,0,10*ROW('Sanitation Data'!I156)))</f>
        <v/>
      </c>
      <c r="DK162" s="294" t="str">
        <f ca="true">+IF(OFFSET('Sanitation Data'!$I$29,0,10*ROW('Sanitation Data'!I156))="","",OFFSET('Sanitation Data'!$I$29,0,10*ROW('Sanitation Data'!I156)))</f>
        <v/>
      </c>
      <c r="DL162" s="294" t="str">
        <f ca="true">+IF(OFFSET('Sanitation Data'!$I$30,0,10*ROW('Sanitation Data'!I156))="","",OFFSET('Sanitation Data'!$I$30,0,10*ROW('Sanitation Data'!I156)))</f>
        <v/>
      </c>
      <c r="DM162" s="294" t="str">
        <f ca="true">+IF(OFFSET('Sanitation Data'!$I$31,0,10*ROW('Sanitation Data'!I156))="","",OFFSET('Sanitation Data'!$I$31,0,10*ROW('Sanitation Data'!I156)))</f>
        <v/>
      </c>
      <c r="DN162" s="294" t="str">
        <f ca="true">+IF(OFFSET('Sanitation Data'!$I$32,0,10*ROW('Sanitation Data'!I156))="","",OFFSET('Sanitation Data'!$I$32,0,10*ROW('Sanitation Data'!I156)))</f>
        <v/>
      </c>
      <c r="DO162" s="294" t="str">
        <f ca="true">+IF(OFFSET('Hygiene Data'!$D$11,0,10*ROW('Hygiene Data'!D156))="","",OFFSET('Hygiene Data'!$D$11,0,10*ROW('Hygiene Data'!D156)))</f>
        <v/>
      </c>
      <c r="DP162" s="294" t="str">
        <f ca="true">+IF(OFFSET('Hygiene Data'!$D$12,0,10*ROW('Hygiene Data'!D156))="","",OFFSET('Hygiene Data'!$D$12,0,10*ROW('Hygiene Data'!D156)))</f>
        <v/>
      </c>
      <c r="DQ162" s="294" t="str">
        <f ca="true">+IF(OFFSET('Hygiene Data'!$D$13,0,10*ROW('Hygiene Data'!D156))="","",OFFSET('Hygiene Data'!$D$13,0,10*ROW('Hygiene Data'!D156)))</f>
        <v/>
      </c>
      <c r="DR162" s="294" t="str">
        <f ca="true">+IF(OFFSET('Hygiene Data'!$E$11,0,10*ROW('Hygiene Data'!E156))="","",OFFSET('Hygiene Data'!$E$11,0,10*ROW('Hygiene Data'!E156)))</f>
        <v/>
      </c>
      <c r="DS162" s="294" t="str">
        <f ca="true">+IF(OFFSET('Hygiene Data'!$E$12,0,10*ROW('Hygiene Data'!E156))="","",OFFSET('Hygiene Data'!$E$12,0,10*ROW('Hygiene Data'!E156)))</f>
        <v/>
      </c>
      <c r="DT162" s="294" t="str">
        <f ca="true">+IF(OFFSET('Hygiene Data'!$E$13,0,10*ROW('Hygiene Data'!E156))="","",OFFSET('Hygiene Data'!$E$13,0,10*ROW('Hygiene Data'!E156)))</f>
        <v/>
      </c>
      <c r="DU162" s="294" t="str">
        <f ca="true">+IF(OFFSET('Hygiene Data'!$F$11,0,10*ROW('Hygiene Data'!F156))="","",OFFSET('Hygiene Data'!$F$11,0,10*ROW('Hygiene Data'!F156)))</f>
        <v/>
      </c>
      <c r="DV162" s="294" t="str">
        <f ca="true">+IF(OFFSET('Hygiene Data'!$F$12,0,10*ROW('Hygiene Data'!F156))="","",OFFSET('Hygiene Data'!$F$12,0,10*ROW('Hygiene Data'!F156)))</f>
        <v/>
      </c>
      <c r="DW162" s="294" t="str">
        <f ca="true">+IF(OFFSET('Hygiene Data'!$F$13,0,10*ROW('Hygiene Data'!F156))="","",OFFSET('Hygiene Data'!$F$13,0,10*ROW('Hygiene Data'!F156)))</f>
        <v/>
      </c>
      <c r="DX162" s="294" t="str">
        <f ca="true">+IF(OFFSET('Hygiene Data'!$G$11,0,10*ROW('Hygiene Data'!G156))="","",OFFSET('Hygiene Data'!$G$11,0,10*ROW('Hygiene Data'!G156)))</f>
        <v/>
      </c>
      <c r="DY162" s="294" t="str">
        <f ca="true">+IF(OFFSET('Hygiene Data'!$G$12,0,10*ROW('Hygiene Data'!G156))="","",OFFSET('Hygiene Data'!$G$12,0,10*ROW('Hygiene Data'!G156)))</f>
        <v/>
      </c>
      <c r="DZ162" s="294" t="str">
        <f ca="true">+IF(OFFSET('Hygiene Data'!$G$13,0,10*ROW('Hygiene Data'!G156))="","",OFFSET('Hygiene Data'!$G$13,0,10*ROW('Hygiene Data'!G156)))</f>
        <v/>
      </c>
      <c r="EA162" s="294" t="str">
        <f ca="true">+IF(OFFSET('Hygiene Data'!$H$11,0,10*ROW('Hygiene Data'!H156))="","",OFFSET('Hygiene Data'!$H$11,0,10*ROW('Hygiene Data'!H156)))</f>
        <v/>
      </c>
      <c r="EB162" s="294" t="str">
        <f ca="true">+IF(OFFSET('Hygiene Data'!$H$12,0,10*ROW('Hygiene Data'!H156))="","",OFFSET('Hygiene Data'!$H$12,0,10*ROW('Hygiene Data'!H156)))</f>
        <v/>
      </c>
      <c r="EC162" s="294" t="str">
        <f ca="true">+IF(OFFSET('Hygiene Data'!$H$13,0,10*ROW('Hygiene Data'!H156))="","",OFFSET('Hygiene Data'!$H$13,0,10*ROW('Hygiene Data'!H156)))</f>
        <v/>
      </c>
      <c r="ED162" s="294" t="str">
        <f ca="true">+IF(OFFSET('Hygiene Data'!$I$11,0,10*ROW('Hygiene Data'!I156))="","",OFFSET('Hygiene Data'!$I$11,0,10*ROW('Hygiene Data'!I156)))</f>
        <v/>
      </c>
      <c r="EE162" s="294" t="str">
        <f ca="true">+IF(OFFSET('Hygiene Data'!$I$12,0,10*ROW('Hygiene Data'!I156))="","",OFFSET('Hygiene Data'!$I$12,0,10*ROW('Hygiene Data'!I156)))</f>
        <v/>
      </c>
      <c r="EF162" s="294"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50" t="str">
        <f t="shared" ca="true" si="2"/>
        <v/>
      </c>
      <c r="D163" s="98"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8"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8"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8"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8"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8"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8"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8"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8"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8"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8"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8"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8"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8"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8"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8"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8"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8"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9"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9"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9"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9"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9"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9"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9"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9"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9"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9"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9"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9"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9"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9"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9"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9"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9"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9"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9"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9"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9"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9"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9"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9"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9"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9"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9"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9"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9"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9"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0"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0"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0"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0"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0"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0"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0"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0"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0"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0"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0"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0"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0"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0"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0"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0"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0"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0"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4"/>
      <c r="BS163" s="294" t="str">
        <f ca="true">+IF(OFFSET('Water Data'!$D$27,0,10*ROW('Water Data'!D157))="","",OFFSET('Water Data'!$D$27,0,10*ROW('Water Data'!D157)))</f>
        <v/>
      </c>
      <c r="BT163" s="294" t="str">
        <f ca="true">+IF(OFFSET('Water Data'!$D$28,0,10*ROW('Water Data'!D157))="","",OFFSET('Water Data'!$D$28,0,10*ROW('Water Data'!D157)))</f>
        <v/>
      </c>
      <c r="BU163" s="294" t="str">
        <f ca="true">+IF(OFFSET('Water Data'!$D$29,0,10*ROW('Water Data'!D157))="","",OFFSET('Water Data'!$D$29,0,10*ROW('Water Data'!D157)))</f>
        <v/>
      </c>
      <c r="BV163" s="294" t="str">
        <f ca="true">+IF(OFFSET('Water Data'!$E$27,0,10*ROW('Water Data'!E157))="","",OFFSET('Water Data'!$E$27,0,10*ROW('Water Data'!E157)))</f>
        <v/>
      </c>
      <c r="BW163" s="294" t="str">
        <f ca="true">+IF(OFFSET('Water Data'!$E$28,0,10*ROW('Water Data'!E157))="","",OFFSET('Water Data'!$E$28,0,10*ROW('Water Data'!E157)))</f>
        <v/>
      </c>
      <c r="BX163" s="294" t="str">
        <f ca="true">+IF(OFFSET('Water Data'!$E$29,0,10*ROW('Water Data'!E157))="","",OFFSET('Water Data'!$E$29,0,10*ROW('Water Data'!E157)))</f>
        <v/>
      </c>
      <c r="BY163" s="294" t="str">
        <f ca="true">+IF(OFFSET('Water Data'!$F$27,0,10*ROW('Water Data'!F157))="","",OFFSET('Water Data'!$F$27,0,10*ROW('Water Data'!F157)))</f>
        <v/>
      </c>
      <c r="BZ163" s="294" t="str">
        <f ca="true">+IF(OFFSET('Water Data'!$F$28,0,10*ROW('Water Data'!F157))="","",OFFSET('Water Data'!$F$28,0,10*ROW('Water Data'!F157)))</f>
        <v/>
      </c>
      <c r="CA163" s="294" t="str">
        <f ca="true">+IF(OFFSET('Water Data'!$F$29,0,10*ROW('Water Data'!F157))="","",OFFSET('Water Data'!$F$29,0,10*ROW('Water Data'!F157)))</f>
        <v/>
      </c>
      <c r="CB163" s="294" t="str">
        <f ca="true">+IF(OFFSET('Water Data'!$G$27,0,10*ROW('Water Data'!G157))="","",OFFSET('Water Data'!$G$27,0,10*ROW('Water Data'!G157)))</f>
        <v/>
      </c>
      <c r="CC163" s="294" t="str">
        <f ca="true">+IF(OFFSET('Water Data'!$G$28,0,10*ROW('Water Data'!G157))="","",OFFSET('Water Data'!$G$28,0,10*ROW('Water Data'!G157)))</f>
        <v/>
      </c>
      <c r="CD163" s="294" t="str">
        <f ca="true">+IF(OFFSET('Water Data'!$G$29,0,10*ROW('Water Data'!G157))="","",OFFSET('Water Data'!$G$29,0,10*ROW('Water Data'!G157)))</f>
        <v/>
      </c>
      <c r="CE163" s="294" t="str">
        <f ca="true">+IF(OFFSET('Water Data'!$H$27,0,10*ROW('Water Data'!H157))="","",OFFSET('Water Data'!$H$27,0,10*ROW('Water Data'!H157)))</f>
        <v/>
      </c>
      <c r="CF163" s="294" t="str">
        <f ca="true">+IF(OFFSET('Water Data'!$H$28,0,10*ROW('Water Data'!H157))="","",OFFSET('Water Data'!$H$28,0,10*ROW('Water Data'!H157)))</f>
        <v/>
      </c>
      <c r="CG163" s="294" t="str">
        <f ca="true">+IF(OFFSET('Water Data'!$H$29,0,10*ROW('Water Data'!H157))="","",OFFSET('Water Data'!$H$29,0,10*ROW('Water Data'!H157)))</f>
        <v/>
      </c>
      <c r="CH163" s="294" t="str">
        <f ca="true">+IF(OFFSET('Water Data'!$I$27,0,10*ROW('Water Data'!I157))="","",OFFSET('Water Data'!$I$27,0,10*ROW('Water Data'!I157)))</f>
        <v/>
      </c>
      <c r="CI163" s="294" t="str">
        <f ca="true">+IF(OFFSET('Water Data'!$I$28,0,10*ROW('Water Data'!I157))="","",OFFSET('Water Data'!$I$28,0,10*ROW('Water Data'!I157)))</f>
        <v/>
      </c>
      <c r="CJ163" s="294" t="str">
        <f ca="true">+IF(OFFSET('Water Data'!$I$29,0,10*ROW('Water Data'!I157))="","",OFFSET('Water Data'!$I$29,0,10*ROW('Water Data'!I157)))</f>
        <v/>
      </c>
      <c r="CK163" s="294" t="str">
        <f ca="true">+IF(OFFSET('Sanitation Data'!$D$28,0,10*ROW('Sanitation Data'!D157))="","",OFFSET('Sanitation Data'!$D$28,0,10*ROW('Sanitation Data'!D157)))</f>
        <v/>
      </c>
      <c r="CL163" s="294" t="str">
        <f ca="true">+IF(OFFSET('Sanitation Data'!$D$29,0,10*ROW('Sanitation Data'!D157))="","",OFFSET('Sanitation Data'!$D$29,0,10*ROW('Sanitation Data'!D157)))</f>
        <v/>
      </c>
      <c r="CM163" s="294" t="str">
        <f ca="true">+IF(OFFSET('Sanitation Data'!$D$30,0,10*ROW('Sanitation Data'!D157))="","",OFFSET('Sanitation Data'!$D$30,0,10*ROW('Sanitation Data'!D157)))</f>
        <v/>
      </c>
      <c r="CN163" s="294" t="str">
        <f ca="true">+IF(OFFSET('Sanitation Data'!$D$31,0,10*ROW('Sanitation Data'!D157))="","",OFFSET('Sanitation Data'!$D$31,0,10*ROW('Sanitation Data'!D157)))</f>
        <v/>
      </c>
      <c r="CO163" s="294" t="str">
        <f ca="true">+IF(OFFSET('Sanitation Data'!$D$32,0,10*ROW('Sanitation Data'!D157))="","",OFFSET('Sanitation Data'!$D$32,0,10*ROW('Sanitation Data'!D157)))</f>
        <v/>
      </c>
      <c r="CP163" s="294" t="str">
        <f ca="true">+IF(OFFSET('Sanitation Data'!$E$28,0,10*ROW('Sanitation Data'!E157))="","",OFFSET('Sanitation Data'!$E$28,0,10*ROW('Sanitation Data'!E157)))</f>
        <v/>
      </c>
      <c r="CQ163" s="294" t="str">
        <f ca="true">+IF(OFFSET('Sanitation Data'!$E$29,0,10*ROW('Sanitation Data'!E157))="","",OFFSET('Sanitation Data'!$E$29,0,10*ROW('Sanitation Data'!E157)))</f>
        <v/>
      </c>
      <c r="CR163" s="294" t="str">
        <f ca="true">+IF(OFFSET('Sanitation Data'!$E$30,0,10*ROW('Sanitation Data'!E157))="","",OFFSET('Sanitation Data'!$E$30,0,10*ROW('Sanitation Data'!E157)))</f>
        <v/>
      </c>
      <c r="CS163" s="294" t="str">
        <f ca="true">+IF(OFFSET('Sanitation Data'!$E$31,0,10*ROW('Sanitation Data'!E157))="","",OFFSET('Sanitation Data'!$E$31,0,10*ROW('Sanitation Data'!E157)))</f>
        <v/>
      </c>
      <c r="CT163" s="294" t="str">
        <f ca="true">+IF(OFFSET('Sanitation Data'!$E$32,0,10*ROW('Sanitation Data'!E157))="","",OFFSET('Sanitation Data'!$E$32,0,10*ROW('Sanitation Data'!E157)))</f>
        <v/>
      </c>
      <c r="CU163" s="294" t="str">
        <f ca="true">+IF(OFFSET('Sanitation Data'!$F$28,0,10*ROW('Sanitation Data'!F157))="","",OFFSET('Sanitation Data'!$F$28,0,10*ROW('Sanitation Data'!F157)))</f>
        <v/>
      </c>
      <c r="CV163" s="294" t="str">
        <f ca="true">+IF(OFFSET('Sanitation Data'!$F$29,0,10*ROW('Sanitation Data'!F157))="","",OFFSET('Sanitation Data'!$F$29,0,10*ROW('Sanitation Data'!F157)))</f>
        <v/>
      </c>
      <c r="CW163" s="294" t="str">
        <f ca="true">+IF(OFFSET('Sanitation Data'!$F$30,0,10*ROW('Sanitation Data'!F157))="","",OFFSET('Sanitation Data'!$F$30,0,10*ROW('Sanitation Data'!F157)))</f>
        <v/>
      </c>
      <c r="CX163" s="294" t="str">
        <f ca="true">+IF(OFFSET('Sanitation Data'!$F$31,0,10*ROW('Sanitation Data'!F157))="","",OFFSET('Sanitation Data'!$F$31,0,10*ROW('Sanitation Data'!F157)))</f>
        <v/>
      </c>
      <c r="CY163" s="294" t="str">
        <f ca="true">+IF(OFFSET('Sanitation Data'!$F$32,0,10*ROW('Sanitation Data'!F157))="","",OFFSET('Sanitation Data'!$F$32,0,10*ROW('Sanitation Data'!F157)))</f>
        <v/>
      </c>
      <c r="CZ163" s="294" t="str">
        <f ca="true">+IF(OFFSET('Sanitation Data'!$G$28,0,10*ROW('Sanitation Data'!G157))="","",OFFSET('Sanitation Data'!$G$28,0,10*ROW('Sanitation Data'!G157)))</f>
        <v/>
      </c>
      <c r="DA163" s="294" t="str">
        <f ca="true">+IF(OFFSET('Sanitation Data'!$G$29,0,10*ROW('Sanitation Data'!G157))="","",OFFSET('Sanitation Data'!$G$29,0,10*ROW('Sanitation Data'!G157)))</f>
        <v/>
      </c>
      <c r="DB163" s="294" t="str">
        <f ca="true">+IF(OFFSET('Sanitation Data'!$G$30,0,10*ROW('Sanitation Data'!G157))="","",OFFSET('Sanitation Data'!$G$30,0,10*ROW('Sanitation Data'!G157)))</f>
        <v/>
      </c>
      <c r="DC163" s="294" t="str">
        <f ca="true">+IF(OFFSET('Sanitation Data'!$G$31,0,10*ROW('Sanitation Data'!G157))="","",OFFSET('Sanitation Data'!$G$31,0,10*ROW('Sanitation Data'!G157)))</f>
        <v/>
      </c>
      <c r="DD163" s="294" t="str">
        <f ca="true">+IF(OFFSET('Sanitation Data'!$G$32,0,10*ROW('Sanitation Data'!G157))="","",OFFSET('Sanitation Data'!$G$32,0,10*ROW('Sanitation Data'!G157)))</f>
        <v/>
      </c>
      <c r="DE163" s="294" t="str">
        <f ca="true">+IF(OFFSET('Sanitation Data'!$H$28,0,10*ROW('Sanitation Data'!H157))="","",OFFSET('Sanitation Data'!$H$28,0,10*ROW('Sanitation Data'!H157)))</f>
        <v/>
      </c>
      <c r="DF163" s="294" t="str">
        <f ca="true">+IF(OFFSET('Sanitation Data'!$H$29,0,10*ROW('Sanitation Data'!H157))="","",OFFSET('Sanitation Data'!$H$29,0,10*ROW('Sanitation Data'!H157)))</f>
        <v/>
      </c>
      <c r="DG163" s="294" t="str">
        <f ca="true">+IF(OFFSET('Sanitation Data'!$H$30,0,10*ROW('Sanitation Data'!H157))="","",OFFSET('Sanitation Data'!$H$30,0,10*ROW('Sanitation Data'!H157)))</f>
        <v/>
      </c>
      <c r="DH163" s="294" t="str">
        <f ca="true">+IF(OFFSET('Sanitation Data'!$H$31,0,10*ROW('Sanitation Data'!H157))="","",OFFSET('Sanitation Data'!$H$31,0,10*ROW('Sanitation Data'!H157)))</f>
        <v/>
      </c>
      <c r="DI163" s="294" t="str">
        <f ca="true">+IF(OFFSET('Sanitation Data'!$H$32,0,10*ROW('Sanitation Data'!H157))="","",OFFSET('Sanitation Data'!$H$32,0,10*ROW('Sanitation Data'!H157)))</f>
        <v/>
      </c>
      <c r="DJ163" s="294" t="str">
        <f ca="true">+IF(OFFSET('Sanitation Data'!$I$28,0,10*ROW('Sanitation Data'!I157))="","",OFFSET('Sanitation Data'!$I$28,0,10*ROW('Sanitation Data'!I157)))</f>
        <v/>
      </c>
      <c r="DK163" s="294" t="str">
        <f ca="true">+IF(OFFSET('Sanitation Data'!$I$29,0,10*ROW('Sanitation Data'!I157))="","",OFFSET('Sanitation Data'!$I$29,0,10*ROW('Sanitation Data'!I157)))</f>
        <v/>
      </c>
      <c r="DL163" s="294" t="str">
        <f ca="true">+IF(OFFSET('Sanitation Data'!$I$30,0,10*ROW('Sanitation Data'!I157))="","",OFFSET('Sanitation Data'!$I$30,0,10*ROW('Sanitation Data'!I157)))</f>
        <v/>
      </c>
      <c r="DM163" s="294" t="str">
        <f ca="true">+IF(OFFSET('Sanitation Data'!$I$31,0,10*ROW('Sanitation Data'!I157))="","",OFFSET('Sanitation Data'!$I$31,0,10*ROW('Sanitation Data'!I157)))</f>
        <v/>
      </c>
      <c r="DN163" s="294" t="str">
        <f ca="true">+IF(OFFSET('Sanitation Data'!$I$32,0,10*ROW('Sanitation Data'!I157))="","",OFFSET('Sanitation Data'!$I$32,0,10*ROW('Sanitation Data'!I157)))</f>
        <v/>
      </c>
      <c r="DO163" s="294" t="str">
        <f ca="true">+IF(OFFSET('Hygiene Data'!$D$11,0,10*ROW('Hygiene Data'!D157))="","",OFFSET('Hygiene Data'!$D$11,0,10*ROW('Hygiene Data'!D157)))</f>
        <v/>
      </c>
      <c r="DP163" s="294" t="str">
        <f ca="true">+IF(OFFSET('Hygiene Data'!$D$12,0,10*ROW('Hygiene Data'!D157))="","",OFFSET('Hygiene Data'!$D$12,0,10*ROW('Hygiene Data'!D157)))</f>
        <v/>
      </c>
      <c r="DQ163" s="294" t="str">
        <f ca="true">+IF(OFFSET('Hygiene Data'!$D$13,0,10*ROW('Hygiene Data'!D157))="","",OFFSET('Hygiene Data'!$D$13,0,10*ROW('Hygiene Data'!D157)))</f>
        <v/>
      </c>
      <c r="DR163" s="294" t="str">
        <f ca="true">+IF(OFFSET('Hygiene Data'!$E$11,0,10*ROW('Hygiene Data'!E157))="","",OFFSET('Hygiene Data'!$E$11,0,10*ROW('Hygiene Data'!E157)))</f>
        <v/>
      </c>
      <c r="DS163" s="294" t="str">
        <f ca="true">+IF(OFFSET('Hygiene Data'!$E$12,0,10*ROW('Hygiene Data'!E157))="","",OFFSET('Hygiene Data'!$E$12,0,10*ROW('Hygiene Data'!E157)))</f>
        <v/>
      </c>
      <c r="DT163" s="294" t="str">
        <f ca="true">+IF(OFFSET('Hygiene Data'!$E$13,0,10*ROW('Hygiene Data'!E157))="","",OFFSET('Hygiene Data'!$E$13,0,10*ROW('Hygiene Data'!E157)))</f>
        <v/>
      </c>
      <c r="DU163" s="294" t="str">
        <f ca="true">+IF(OFFSET('Hygiene Data'!$F$11,0,10*ROW('Hygiene Data'!F157))="","",OFFSET('Hygiene Data'!$F$11,0,10*ROW('Hygiene Data'!F157)))</f>
        <v/>
      </c>
      <c r="DV163" s="294" t="str">
        <f ca="true">+IF(OFFSET('Hygiene Data'!$F$12,0,10*ROW('Hygiene Data'!F157))="","",OFFSET('Hygiene Data'!$F$12,0,10*ROW('Hygiene Data'!F157)))</f>
        <v/>
      </c>
      <c r="DW163" s="294" t="str">
        <f ca="true">+IF(OFFSET('Hygiene Data'!$F$13,0,10*ROW('Hygiene Data'!F157))="","",OFFSET('Hygiene Data'!$F$13,0,10*ROW('Hygiene Data'!F157)))</f>
        <v/>
      </c>
      <c r="DX163" s="294" t="str">
        <f ca="true">+IF(OFFSET('Hygiene Data'!$G$11,0,10*ROW('Hygiene Data'!G157))="","",OFFSET('Hygiene Data'!$G$11,0,10*ROW('Hygiene Data'!G157)))</f>
        <v/>
      </c>
      <c r="DY163" s="294" t="str">
        <f ca="true">+IF(OFFSET('Hygiene Data'!$G$12,0,10*ROW('Hygiene Data'!G157))="","",OFFSET('Hygiene Data'!$G$12,0,10*ROW('Hygiene Data'!G157)))</f>
        <v/>
      </c>
      <c r="DZ163" s="294" t="str">
        <f ca="true">+IF(OFFSET('Hygiene Data'!$G$13,0,10*ROW('Hygiene Data'!G157))="","",OFFSET('Hygiene Data'!$G$13,0,10*ROW('Hygiene Data'!G157)))</f>
        <v/>
      </c>
      <c r="EA163" s="294" t="str">
        <f ca="true">+IF(OFFSET('Hygiene Data'!$H$11,0,10*ROW('Hygiene Data'!H157))="","",OFFSET('Hygiene Data'!$H$11,0,10*ROW('Hygiene Data'!H157)))</f>
        <v/>
      </c>
      <c r="EB163" s="294" t="str">
        <f ca="true">+IF(OFFSET('Hygiene Data'!$H$12,0,10*ROW('Hygiene Data'!H157))="","",OFFSET('Hygiene Data'!$H$12,0,10*ROW('Hygiene Data'!H157)))</f>
        <v/>
      </c>
      <c r="EC163" s="294" t="str">
        <f ca="true">+IF(OFFSET('Hygiene Data'!$H$13,0,10*ROW('Hygiene Data'!H157))="","",OFFSET('Hygiene Data'!$H$13,0,10*ROW('Hygiene Data'!H157)))</f>
        <v/>
      </c>
      <c r="ED163" s="294" t="str">
        <f ca="true">+IF(OFFSET('Hygiene Data'!$I$11,0,10*ROW('Hygiene Data'!I157))="","",OFFSET('Hygiene Data'!$I$11,0,10*ROW('Hygiene Data'!I157)))</f>
        <v/>
      </c>
      <c r="EE163" s="294" t="str">
        <f ca="true">+IF(OFFSET('Hygiene Data'!$I$12,0,10*ROW('Hygiene Data'!I157))="","",OFFSET('Hygiene Data'!$I$12,0,10*ROW('Hygiene Data'!I157)))</f>
        <v/>
      </c>
      <c r="EF163" s="294"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50" t="str">
        <f t="shared" ca="true" si="2"/>
        <v/>
      </c>
      <c r="D164" s="98"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8"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8"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8"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8"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8"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8"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8"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8"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8"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8"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8"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8"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8"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8"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8"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8"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8"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9"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9"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9"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9"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9"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9"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9"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9"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9"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9"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9"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9"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9"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9"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9"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9"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9"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9"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9"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9"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9"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9"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9"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9"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9"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9"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9"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9"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9"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9"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0"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0"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0"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0"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0"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0"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0"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0"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0"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0"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0"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0"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0"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0"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0"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0"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0"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0"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4"/>
      <c r="BS164" s="294" t="str">
        <f ca="true">+IF(OFFSET('Water Data'!$D$27,0,10*ROW('Water Data'!D158))="","",OFFSET('Water Data'!$D$27,0,10*ROW('Water Data'!D158)))</f>
        <v/>
      </c>
      <c r="BT164" s="294" t="str">
        <f ca="true">+IF(OFFSET('Water Data'!$D$28,0,10*ROW('Water Data'!D158))="","",OFFSET('Water Data'!$D$28,0,10*ROW('Water Data'!D158)))</f>
        <v/>
      </c>
      <c r="BU164" s="294" t="str">
        <f ca="true">+IF(OFFSET('Water Data'!$D$29,0,10*ROW('Water Data'!D158))="","",OFFSET('Water Data'!$D$29,0,10*ROW('Water Data'!D158)))</f>
        <v/>
      </c>
      <c r="BV164" s="294" t="str">
        <f ca="true">+IF(OFFSET('Water Data'!$E$27,0,10*ROW('Water Data'!E158))="","",OFFSET('Water Data'!$E$27,0,10*ROW('Water Data'!E158)))</f>
        <v/>
      </c>
      <c r="BW164" s="294" t="str">
        <f ca="true">+IF(OFFSET('Water Data'!$E$28,0,10*ROW('Water Data'!E158))="","",OFFSET('Water Data'!$E$28,0,10*ROW('Water Data'!E158)))</f>
        <v/>
      </c>
      <c r="BX164" s="294" t="str">
        <f ca="true">+IF(OFFSET('Water Data'!$E$29,0,10*ROW('Water Data'!E158))="","",OFFSET('Water Data'!$E$29,0,10*ROW('Water Data'!E158)))</f>
        <v/>
      </c>
      <c r="BY164" s="294" t="str">
        <f ca="true">+IF(OFFSET('Water Data'!$F$27,0,10*ROW('Water Data'!F158))="","",OFFSET('Water Data'!$F$27,0,10*ROW('Water Data'!F158)))</f>
        <v/>
      </c>
      <c r="BZ164" s="294" t="str">
        <f ca="true">+IF(OFFSET('Water Data'!$F$28,0,10*ROW('Water Data'!F158))="","",OFFSET('Water Data'!$F$28,0,10*ROW('Water Data'!F158)))</f>
        <v/>
      </c>
      <c r="CA164" s="294" t="str">
        <f ca="true">+IF(OFFSET('Water Data'!$F$29,0,10*ROW('Water Data'!F158))="","",OFFSET('Water Data'!$F$29,0,10*ROW('Water Data'!F158)))</f>
        <v/>
      </c>
      <c r="CB164" s="294" t="str">
        <f ca="true">+IF(OFFSET('Water Data'!$G$27,0,10*ROW('Water Data'!G158))="","",OFFSET('Water Data'!$G$27,0,10*ROW('Water Data'!G158)))</f>
        <v/>
      </c>
      <c r="CC164" s="294" t="str">
        <f ca="true">+IF(OFFSET('Water Data'!$G$28,0,10*ROW('Water Data'!G158))="","",OFFSET('Water Data'!$G$28,0,10*ROW('Water Data'!G158)))</f>
        <v/>
      </c>
      <c r="CD164" s="294" t="str">
        <f ca="true">+IF(OFFSET('Water Data'!$G$29,0,10*ROW('Water Data'!G158))="","",OFFSET('Water Data'!$G$29,0,10*ROW('Water Data'!G158)))</f>
        <v/>
      </c>
      <c r="CE164" s="294" t="str">
        <f ca="true">+IF(OFFSET('Water Data'!$H$27,0,10*ROW('Water Data'!H158))="","",OFFSET('Water Data'!$H$27,0,10*ROW('Water Data'!H158)))</f>
        <v/>
      </c>
      <c r="CF164" s="294" t="str">
        <f ca="true">+IF(OFFSET('Water Data'!$H$28,0,10*ROW('Water Data'!H158))="","",OFFSET('Water Data'!$H$28,0,10*ROW('Water Data'!H158)))</f>
        <v/>
      </c>
      <c r="CG164" s="294" t="str">
        <f ca="true">+IF(OFFSET('Water Data'!$H$29,0,10*ROW('Water Data'!H158))="","",OFFSET('Water Data'!$H$29,0,10*ROW('Water Data'!H158)))</f>
        <v/>
      </c>
      <c r="CH164" s="294" t="str">
        <f ca="true">+IF(OFFSET('Water Data'!$I$27,0,10*ROW('Water Data'!I158))="","",OFFSET('Water Data'!$I$27,0,10*ROW('Water Data'!I158)))</f>
        <v/>
      </c>
      <c r="CI164" s="294" t="str">
        <f ca="true">+IF(OFFSET('Water Data'!$I$28,0,10*ROW('Water Data'!I158))="","",OFFSET('Water Data'!$I$28,0,10*ROW('Water Data'!I158)))</f>
        <v/>
      </c>
      <c r="CJ164" s="294" t="str">
        <f ca="true">+IF(OFFSET('Water Data'!$I$29,0,10*ROW('Water Data'!I158))="","",OFFSET('Water Data'!$I$29,0,10*ROW('Water Data'!I158)))</f>
        <v/>
      </c>
      <c r="CK164" s="294" t="str">
        <f ca="true">+IF(OFFSET('Sanitation Data'!$D$28,0,10*ROW('Sanitation Data'!D158))="","",OFFSET('Sanitation Data'!$D$28,0,10*ROW('Sanitation Data'!D158)))</f>
        <v/>
      </c>
      <c r="CL164" s="294" t="str">
        <f ca="true">+IF(OFFSET('Sanitation Data'!$D$29,0,10*ROW('Sanitation Data'!D158))="","",OFFSET('Sanitation Data'!$D$29,0,10*ROW('Sanitation Data'!D158)))</f>
        <v/>
      </c>
      <c r="CM164" s="294" t="str">
        <f ca="true">+IF(OFFSET('Sanitation Data'!$D$30,0,10*ROW('Sanitation Data'!D158))="","",OFFSET('Sanitation Data'!$D$30,0,10*ROW('Sanitation Data'!D158)))</f>
        <v/>
      </c>
      <c r="CN164" s="294" t="str">
        <f ca="true">+IF(OFFSET('Sanitation Data'!$D$31,0,10*ROW('Sanitation Data'!D158))="","",OFFSET('Sanitation Data'!$D$31,0,10*ROW('Sanitation Data'!D158)))</f>
        <v/>
      </c>
      <c r="CO164" s="294" t="str">
        <f ca="true">+IF(OFFSET('Sanitation Data'!$D$32,0,10*ROW('Sanitation Data'!D158))="","",OFFSET('Sanitation Data'!$D$32,0,10*ROW('Sanitation Data'!D158)))</f>
        <v/>
      </c>
      <c r="CP164" s="294" t="str">
        <f ca="true">+IF(OFFSET('Sanitation Data'!$E$28,0,10*ROW('Sanitation Data'!E158))="","",OFFSET('Sanitation Data'!$E$28,0,10*ROW('Sanitation Data'!E158)))</f>
        <v/>
      </c>
      <c r="CQ164" s="294" t="str">
        <f ca="true">+IF(OFFSET('Sanitation Data'!$E$29,0,10*ROW('Sanitation Data'!E158))="","",OFFSET('Sanitation Data'!$E$29,0,10*ROW('Sanitation Data'!E158)))</f>
        <v/>
      </c>
      <c r="CR164" s="294" t="str">
        <f ca="true">+IF(OFFSET('Sanitation Data'!$E$30,0,10*ROW('Sanitation Data'!E158))="","",OFFSET('Sanitation Data'!$E$30,0,10*ROW('Sanitation Data'!E158)))</f>
        <v/>
      </c>
      <c r="CS164" s="294" t="str">
        <f ca="true">+IF(OFFSET('Sanitation Data'!$E$31,0,10*ROW('Sanitation Data'!E158))="","",OFFSET('Sanitation Data'!$E$31,0,10*ROW('Sanitation Data'!E158)))</f>
        <v/>
      </c>
      <c r="CT164" s="294" t="str">
        <f ca="true">+IF(OFFSET('Sanitation Data'!$E$32,0,10*ROW('Sanitation Data'!E158))="","",OFFSET('Sanitation Data'!$E$32,0,10*ROW('Sanitation Data'!E158)))</f>
        <v/>
      </c>
      <c r="CU164" s="294" t="str">
        <f ca="true">+IF(OFFSET('Sanitation Data'!$F$28,0,10*ROW('Sanitation Data'!F158))="","",OFFSET('Sanitation Data'!$F$28,0,10*ROW('Sanitation Data'!F158)))</f>
        <v/>
      </c>
      <c r="CV164" s="294" t="str">
        <f ca="true">+IF(OFFSET('Sanitation Data'!$F$29,0,10*ROW('Sanitation Data'!F158))="","",OFFSET('Sanitation Data'!$F$29,0,10*ROW('Sanitation Data'!F158)))</f>
        <v/>
      </c>
      <c r="CW164" s="294" t="str">
        <f ca="true">+IF(OFFSET('Sanitation Data'!$F$30,0,10*ROW('Sanitation Data'!F158))="","",OFFSET('Sanitation Data'!$F$30,0,10*ROW('Sanitation Data'!F158)))</f>
        <v/>
      </c>
      <c r="CX164" s="294" t="str">
        <f ca="true">+IF(OFFSET('Sanitation Data'!$F$31,0,10*ROW('Sanitation Data'!F158))="","",OFFSET('Sanitation Data'!$F$31,0,10*ROW('Sanitation Data'!F158)))</f>
        <v/>
      </c>
      <c r="CY164" s="294" t="str">
        <f ca="true">+IF(OFFSET('Sanitation Data'!$F$32,0,10*ROW('Sanitation Data'!F158))="","",OFFSET('Sanitation Data'!$F$32,0,10*ROW('Sanitation Data'!F158)))</f>
        <v/>
      </c>
      <c r="CZ164" s="294" t="str">
        <f ca="true">+IF(OFFSET('Sanitation Data'!$G$28,0,10*ROW('Sanitation Data'!G158))="","",OFFSET('Sanitation Data'!$G$28,0,10*ROW('Sanitation Data'!G158)))</f>
        <v/>
      </c>
      <c r="DA164" s="294" t="str">
        <f ca="true">+IF(OFFSET('Sanitation Data'!$G$29,0,10*ROW('Sanitation Data'!G158))="","",OFFSET('Sanitation Data'!$G$29,0,10*ROW('Sanitation Data'!G158)))</f>
        <v/>
      </c>
      <c r="DB164" s="294" t="str">
        <f ca="true">+IF(OFFSET('Sanitation Data'!$G$30,0,10*ROW('Sanitation Data'!G158))="","",OFFSET('Sanitation Data'!$G$30,0,10*ROW('Sanitation Data'!G158)))</f>
        <v/>
      </c>
      <c r="DC164" s="294" t="str">
        <f ca="true">+IF(OFFSET('Sanitation Data'!$G$31,0,10*ROW('Sanitation Data'!G158))="","",OFFSET('Sanitation Data'!$G$31,0,10*ROW('Sanitation Data'!G158)))</f>
        <v/>
      </c>
      <c r="DD164" s="294" t="str">
        <f ca="true">+IF(OFFSET('Sanitation Data'!$G$32,0,10*ROW('Sanitation Data'!G158))="","",OFFSET('Sanitation Data'!$G$32,0,10*ROW('Sanitation Data'!G158)))</f>
        <v/>
      </c>
      <c r="DE164" s="294" t="str">
        <f ca="true">+IF(OFFSET('Sanitation Data'!$H$28,0,10*ROW('Sanitation Data'!H158))="","",OFFSET('Sanitation Data'!$H$28,0,10*ROW('Sanitation Data'!H158)))</f>
        <v/>
      </c>
      <c r="DF164" s="294" t="str">
        <f ca="true">+IF(OFFSET('Sanitation Data'!$H$29,0,10*ROW('Sanitation Data'!H158))="","",OFFSET('Sanitation Data'!$H$29,0,10*ROW('Sanitation Data'!H158)))</f>
        <v/>
      </c>
      <c r="DG164" s="294" t="str">
        <f ca="true">+IF(OFFSET('Sanitation Data'!$H$30,0,10*ROW('Sanitation Data'!H158))="","",OFFSET('Sanitation Data'!$H$30,0,10*ROW('Sanitation Data'!H158)))</f>
        <v/>
      </c>
      <c r="DH164" s="294" t="str">
        <f ca="true">+IF(OFFSET('Sanitation Data'!$H$31,0,10*ROW('Sanitation Data'!H158))="","",OFFSET('Sanitation Data'!$H$31,0,10*ROW('Sanitation Data'!H158)))</f>
        <v/>
      </c>
      <c r="DI164" s="294" t="str">
        <f ca="true">+IF(OFFSET('Sanitation Data'!$H$32,0,10*ROW('Sanitation Data'!H158))="","",OFFSET('Sanitation Data'!$H$32,0,10*ROW('Sanitation Data'!H158)))</f>
        <v/>
      </c>
      <c r="DJ164" s="294" t="str">
        <f ca="true">+IF(OFFSET('Sanitation Data'!$I$28,0,10*ROW('Sanitation Data'!I158))="","",OFFSET('Sanitation Data'!$I$28,0,10*ROW('Sanitation Data'!I158)))</f>
        <v/>
      </c>
      <c r="DK164" s="294" t="str">
        <f ca="true">+IF(OFFSET('Sanitation Data'!$I$29,0,10*ROW('Sanitation Data'!I158))="","",OFFSET('Sanitation Data'!$I$29,0,10*ROW('Sanitation Data'!I158)))</f>
        <v/>
      </c>
      <c r="DL164" s="294" t="str">
        <f ca="true">+IF(OFFSET('Sanitation Data'!$I$30,0,10*ROW('Sanitation Data'!I158))="","",OFFSET('Sanitation Data'!$I$30,0,10*ROW('Sanitation Data'!I158)))</f>
        <v/>
      </c>
      <c r="DM164" s="294" t="str">
        <f ca="true">+IF(OFFSET('Sanitation Data'!$I$31,0,10*ROW('Sanitation Data'!I158))="","",OFFSET('Sanitation Data'!$I$31,0,10*ROW('Sanitation Data'!I158)))</f>
        <v/>
      </c>
      <c r="DN164" s="294" t="str">
        <f ca="true">+IF(OFFSET('Sanitation Data'!$I$32,0,10*ROW('Sanitation Data'!I158))="","",OFFSET('Sanitation Data'!$I$32,0,10*ROW('Sanitation Data'!I158)))</f>
        <v/>
      </c>
      <c r="DO164" s="294" t="str">
        <f ca="true">+IF(OFFSET('Hygiene Data'!$D$11,0,10*ROW('Hygiene Data'!D158))="","",OFFSET('Hygiene Data'!$D$11,0,10*ROW('Hygiene Data'!D158)))</f>
        <v/>
      </c>
      <c r="DP164" s="294" t="str">
        <f ca="true">+IF(OFFSET('Hygiene Data'!$D$12,0,10*ROW('Hygiene Data'!D158))="","",OFFSET('Hygiene Data'!$D$12,0,10*ROW('Hygiene Data'!D158)))</f>
        <v/>
      </c>
      <c r="DQ164" s="294" t="str">
        <f ca="true">+IF(OFFSET('Hygiene Data'!$D$13,0,10*ROW('Hygiene Data'!D158))="","",OFFSET('Hygiene Data'!$D$13,0,10*ROW('Hygiene Data'!D158)))</f>
        <v/>
      </c>
      <c r="DR164" s="294" t="str">
        <f ca="true">+IF(OFFSET('Hygiene Data'!$E$11,0,10*ROW('Hygiene Data'!E158))="","",OFFSET('Hygiene Data'!$E$11,0,10*ROW('Hygiene Data'!E158)))</f>
        <v/>
      </c>
      <c r="DS164" s="294" t="str">
        <f ca="true">+IF(OFFSET('Hygiene Data'!$E$12,0,10*ROW('Hygiene Data'!E158))="","",OFFSET('Hygiene Data'!$E$12,0,10*ROW('Hygiene Data'!E158)))</f>
        <v/>
      </c>
      <c r="DT164" s="294" t="str">
        <f ca="true">+IF(OFFSET('Hygiene Data'!$E$13,0,10*ROW('Hygiene Data'!E158))="","",OFFSET('Hygiene Data'!$E$13,0,10*ROW('Hygiene Data'!E158)))</f>
        <v/>
      </c>
      <c r="DU164" s="294" t="str">
        <f ca="true">+IF(OFFSET('Hygiene Data'!$F$11,0,10*ROW('Hygiene Data'!F158))="","",OFFSET('Hygiene Data'!$F$11,0,10*ROW('Hygiene Data'!F158)))</f>
        <v/>
      </c>
      <c r="DV164" s="294" t="str">
        <f ca="true">+IF(OFFSET('Hygiene Data'!$F$12,0,10*ROW('Hygiene Data'!F158))="","",OFFSET('Hygiene Data'!$F$12,0,10*ROW('Hygiene Data'!F158)))</f>
        <v/>
      </c>
      <c r="DW164" s="294" t="str">
        <f ca="true">+IF(OFFSET('Hygiene Data'!$F$13,0,10*ROW('Hygiene Data'!F158))="","",OFFSET('Hygiene Data'!$F$13,0,10*ROW('Hygiene Data'!F158)))</f>
        <v/>
      </c>
      <c r="DX164" s="294" t="str">
        <f ca="true">+IF(OFFSET('Hygiene Data'!$G$11,0,10*ROW('Hygiene Data'!G158))="","",OFFSET('Hygiene Data'!$G$11,0,10*ROW('Hygiene Data'!G158)))</f>
        <v/>
      </c>
      <c r="DY164" s="294" t="str">
        <f ca="true">+IF(OFFSET('Hygiene Data'!$G$12,0,10*ROW('Hygiene Data'!G158))="","",OFFSET('Hygiene Data'!$G$12,0,10*ROW('Hygiene Data'!G158)))</f>
        <v/>
      </c>
      <c r="DZ164" s="294" t="str">
        <f ca="true">+IF(OFFSET('Hygiene Data'!$G$13,0,10*ROW('Hygiene Data'!G158))="","",OFFSET('Hygiene Data'!$G$13,0,10*ROW('Hygiene Data'!G158)))</f>
        <v/>
      </c>
      <c r="EA164" s="294" t="str">
        <f ca="true">+IF(OFFSET('Hygiene Data'!$H$11,0,10*ROW('Hygiene Data'!H158))="","",OFFSET('Hygiene Data'!$H$11,0,10*ROW('Hygiene Data'!H158)))</f>
        <v/>
      </c>
      <c r="EB164" s="294" t="str">
        <f ca="true">+IF(OFFSET('Hygiene Data'!$H$12,0,10*ROW('Hygiene Data'!H158))="","",OFFSET('Hygiene Data'!$H$12,0,10*ROW('Hygiene Data'!H158)))</f>
        <v/>
      </c>
      <c r="EC164" s="294" t="str">
        <f ca="true">+IF(OFFSET('Hygiene Data'!$H$13,0,10*ROW('Hygiene Data'!H158))="","",OFFSET('Hygiene Data'!$H$13,0,10*ROW('Hygiene Data'!H158)))</f>
        <v/>
      </c>
      <c r="ED164" s="294" t="str">
        <f ca="true">+IF(OFFSET('Hygiene Data'!$I$11,0,10*ROW('Hygiene Data'!I158))="","",OFFSET('Hygiene Data'!$I$11,0,10*ROW('Hygiene Data'!I158)))</f>
        <v/>
      </c>
      <c r="EE164" s="294" t="str">
        <f ca="true">+IF(OFFSET('Hygiene Data'!$I$12,0,10*ROW('Hygiene Data'!I158))="","",OFFSET('Hygiene Data'!$I$12,0,10*ROW('Hygiene Data'!I158)))</f>
        <v/>
      </c>
      <c r="EF164" s="294"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50" t="str">
        <f t="shared" ca="true" si="2"/>
        <v/>
      </c>
      <c r="D165" s="98"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8"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8"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8"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8"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8"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8"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8"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8"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8"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8"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8"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8"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8"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8"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8"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8"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8"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9"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9"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9"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9"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9"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9"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9"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9"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9"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9"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9"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9"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9"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9"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9"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9"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9"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9"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9"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9"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9"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9"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9"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9"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9"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9"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9"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9"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9"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9"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0"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0"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0"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0"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0"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0"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0"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0"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0"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0"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0"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0"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0"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0"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0"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0"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0"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0"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4"/>
      <c r="BS165" s="294" t="str">
        <f ca="true">+IF(OFFSET('Water Data'!$D$27,0,10*ROW('Water Data'!D159))="","",OFFSET('Water Data'!$D$27,0,10*ROW('Water Data'!D159)))</f>
        <v/>
      </c>
      <c r="BT165" s="294" t="str">
        <f ca="true">+IF(OFFSET('Water Data'!$D$28,0,10*ROW('Water Data'!D159))="","",OFFSET('Water Data'!$D$28,0,10*ROW('Water Data'!D159)))</f>
        <v/>
      </c>
      <c r="BU165" s="294" t="str">
        <f ca="true">+IF(OFFSET('Water Data'!$D$29,0,10*ROW('Water Data'!D159))="","",OFFSET('Water Data'!$D$29,0,10*ROW('Water Data'!D159)))</f>
        <v/>
      </c>
      <c r="BV165" s="294" t="str">
        <f ca="true">+IF(OFFSET('Water Data'!$E$27,0,10*ROW('Water Data'!E159))="","",OFFSET('Water Data'!$E$27,0,10*ROW('Water Data'!E159)))</f>
        <v/>
      </c>
      <c r="BW165" s="294" t="str">
        <f ca="true">+IF(OFFSET('Water Data'!$E$28,0,10*ROW('Water Data'!E159))="","",OFFSET('Water Data'!$E$28,0,10*ROW('Water Data'!E159)))</f>
        <v/>
      </c>
      <c r="BX165" s="294" t="str">
        <f ca="true">+IF(OFFSET('Water Data'!$E$29,0,10*ROW('Water Data'!E159))="","",OFFSET('Water Data'!$E$29,0,10*ROW('Water Data'!E159)))</f>
        <v/>
      </c>
      <c r="BY165" s="294" t="str">
        <f ca="true">+IF(OFFSET('Water Data'!$F$27,0,10*ROW('Water Data'!F159))="","",OFFSET('Water Data'!$F$27,0,10*ROW('Water Data'!F159)))</f>
        <v/>
      </c>
      <c r="BZ165" s="294" t="str">
        <f ca="true">+IF(OFFSET('Water Data'!$F$28,0,10*ROW('Water Data'!F159))="","",OFFSET('Water Data'!$F$28,0,10*ROW('Water Data'!F159)))</f>
        <v/>
      </c>
      <c r="CA165" s="294" t="str">
        <f ca="true">+IF(OFFSET('Water Data'!$F$29,0,10*ROW('Water Data'!F159))="","",OFFSET('Water Data'!$F$29,0,10*ROW('Water Data'!F159)))</f>
        <v/>
      </c>
      <c r="CB165" s="294" t="str">
        <f ca="true">+IF(OFFSET('Water Data'!$G$27,0,10*ROW('Water Data'!G159))="","",OFFSET('Water Data'!$G$27,0,10*ROW('Water Data'!G159)))</f>
        <v/>
      </c>
      <c r="CC165" s="294" t="str">
        <f ca="true">+IF(OFFSET('Water Data'!$G$28,0,10*ROW('Water Data'!G159))="","",OFFSET('Water Data'!$G$28,0,10*ROW('Water Data'!G159)))</f>
        <v/>
      </c>
      <c r="CD165" s="294" t="str">
        <f ca="true">+IF(OFFSET('Water Data'!$G$29,0,10*ROW('Water Data'!G159))="","",OFFSET('Water Data'!$G$29,0,10*ROW('Water Data'!G159)))</f>
        <v/>
      </c>
      <c r="CE165" s="294" t="str">
        <f ca="true">+IF(OFFSET('Water Data'!$H$27,0,10*ROW('Water Data'!H159))="","",OFFSET('Water Data'!$H$27,0,10*ROW('Water Data'!H159)))</f>
        <v/>
      </c>
      <c r="CF165" s="294" t="str">
        <f ca="true">+IF(OFFSET('Water Data'!$H$28,0,10*ROW('Water Data'!H159))="","",OFFSET('Water Data'!$H$28,0,10*ROW('Water Data'!H159)))</f>
        <v/>
      </c>
      <c r="CG165" s="294" t="str">
        <f ca="true">+IF(OFFSET('Water Data'!$H$29,0,10*ROW('Water Data'!H159))="","",OFFSET('Water Data'!$H$29,0,10*ROW('Water Data'!H159)))</f>
        <v/>
      </c>
      <c r="CH165" s="294" t="str">
        <f ca="true">+IF(OFFSET('Water Data'!$I$27,0,10*ROW('Water Data'!I159))="","",OFFSET('Water Data'!$I$27,0,10*ROW('Water Data'!I159)))</f>
        <v/>
      </c>
      <c r="CI165" s="294" t="str">
        <f ca="true">+IF(OFFSET('Water Data'!$I$28,0,10*ROW('Water Data'!I159))="","",OFFSET('Water Data'!$I$28,0,10*ROW('Water Data'!I159)))</f>
        <v/>
      </c>
      <c r="CJ165" s="294" t="str">
        <f ca="true">+IF(OFFSET('Water Data'!$I$29,0,10*ROW('Water Data'!I159))="","",OFFSET('Water Data'!$I$29,0,10*ROW('Water Data'!I159)))</f>
        <v/>
      </c>
      <c r="CK165" s="294" t="str">
        <f ca="true">+IF(OFFSET('Sanitation Data'!$D$28,0,10*ROW('Sanitation Data'!D159))="","",OFFSET('Sanitation Data'!$D$28,0,10*ROW('Sanitation Data'!D159)))</f>
        <v/>
      </c>
      <c r="CL165" s="294" t="str">
        <f ca="true">+IF(OFFSET('Sanitation Data'!$D$29,0,10*ROW('Sanitation Data'!D159))="","",OFFSET('Sanitation Data'!$D$29,0,10*ROW('Sanitation Data'!D159)))</f>
        <v/>
      </c>
      <c r="CM165" s="294" t="str">
        <f ca="true">+IF(OFFSET('Sanitation Data'!$D$30,0,10*ROW('Sanitation Data'!D159))="","",OFFSET('Sanitation Data'!$D$30,0,10*ROW('Sanitation Data'!D159)))</f>
        <v/>
      </c>
      <c r="CN165" s="294" t="str">
        <f ca="true">+IF(OFFSET('Sanitation Data'!$D$31,0,10*ROW('Sanitation Data'!D159))="","",OFFSET('Sanitation Data'!$D$31,0,10*ROW('Sanitation Data'!D159)))</f>
        <v/>
      </c>
      <c r="CO165" s="294" t="str">
        <f ca="true">+IF(OFFSET('Sanitation Data'!$D$32,0,10*ROW('Sanitation Data'!D159))="","",OFFSET('Sanitation Data'!$D$32,0,10*ROW('Sanitation Data'!D159)))</f>
        <v/>
      </c>
      <c r="CP165" s="294" t="str">
        <f ca="true">+IF(OFFSET('Sanitation Data'!$E$28,0,10*ROW('Sanitation Data'!E159))="","",OFFSET('Sanitation Data'!$E$28,0,10*ROW('Sanitation Data'!E159)))</f>
        <v/>
      </c>
      <c r="CQ165" s="294" t="str">
        <f ca="true">+IF(OFFSET('Sanitation Data'!$E$29,0,10*ROW('Sanitation Data'!E159))="","",OFFSET('Sanitation Data'!$E$29,0,10*ROW('Sanitation Data'!E159)))</f>
        <v/>
      </c>
      <c r="CR165" s="294" t="str">
        <f ca="true">+IF(OFFSET('Sanitation Data'!$E$30,0,10*ROW('Sanitation Data'!E159))="","",OFFSET('Sanitation Data'!$E$30,0,10*ROW('Sanitation Data'!E159)))</f>
        <v/>
      </c>
      <c r="CS165" s="294" t="str">
        <f ca="true">+IF(OFFSET('Sanitation Data'!$E$31,0,10*ROW('Sanitation Data'!E159))="","",OFFSET('Sanitation Data'!$E$31,0,10*ROW('Sanitation Data'!E159)))</f>
        <v/>
      </c>
      <c r="CT165" s="294" t="str">
        <f ca="true">+IF(OFFSET('Sanitation Data'!$E$32,0,10*ROW('Sanitation Data'!E159))="","",OFFSET('Sanitation Data'!$E$32,0,10*ROW('Sanitation Data'!E159)))</f>
        <v/>
      </c>
      <c r="CU165" s="294" t="str">
        <f ca="true">+IF(OFFSET('Sanitation Data'!$F$28,0,10*ROW('Sanitation Data'!F159))="","",OFFSET('Sanitation Data'!$F$28,0,10*ROW('Sanitation Data'!F159)))</f>
        <v/>
      </c>
      <c r="CV165" s="294" t="str">
        <f ca="true">+IF(OFFSET('Sanitation Data'!$F$29,0,10*ROW('Sanitation Data'!F159))="","",OFFSET('Sanitation Data'!$F$29,0,10*ROW('Sanitation Data'!F159)))</f>
        <v/>
      </c>
      <c r="CW165" s="294" t="str">
        <f ca="true">+IF(OFFSET('Sanitation Data'!$F$30,0,10*ROW('Sanitation Data'!F159))="","",OFFSET('Sanitation Data'!$F$30,0,10*ROW('Sanitation Data'!F159)))</f>
        <v/>
      </c>
      <c r="CX165" s="294" t="str">
        <f ca="true">+IF(OFFSET('Sanitation Data'!$F$31,0,10*ROW('Sanitation Data'!F159))="","",OFFSET('Sanitation Data'!$F$31,0,10*ROW('Sanitation Data'!F159)))</f>
        <v/>
      </c>
      <c r="CY165" s="294" t="str">
        <f ca="true">+IF(OFFSET('Sanitation Data'!$F$32,0,10*ROW('Sanitation Data'!F159))="","",OFFSET('Sanitation Data'!$F$32,0,10*ROW('Sanitation Data'!F159)))</f>
        <v/>
      </c>
      <c r="CZ165" s="294" t="str">
        <f ca="true">+IF(OFFSET('Sanitation Data'!$G$28,0,10*ROW('Sanitation Data'!G159))="","",OFFSET('Sanitation Data'!$G$28,0,10*ROW('Sanitation Data'!G159)))</f>
        <v/>
      </c>
      <c r="DA165" s="294" t="str">
        <f ca="true">+IF(OFFSET('Sanitation Data'!$G$29,0,10*ROW('Sanitation Data'!G159))="","",OFFSET('Sanitation Data'!$G$29,0,10*ROW('Sanitation Data'!G159)))</f>
        <v/>
      </c>
      <c r="DB165" s="294" t="str">
        <f ca="true">+IF(OFFSET('Sanitation Data'!$G$30,0,10*ROW('Sanitation Data'!G159))="","",OFFSET('Sanitation Data'!$G$30,0,10*ROW('Sanitation Data'!G159)))</f>
        <v/>
      </c>
      <c r="DC165" s="294" t="str">
        <f ca="true">+IF(OFFSET('Sanitation Data'!$G$31,0,10*ROW('Sanitation Data'!G159))="","",OFFSET('Sanitation Data'!$G$31,0,10*ROW('Sanitation Data'!G159)))</f>
        <v/>
      </c>
      <c r="DD165" s="294" t="str">
        <f ca="true">+IF(OFFSET('Sanitation Data'!$G$32,0,10*ROW('Sanitation Data'!G159))="","",OFFSET('Sanitation Data'!$G$32,0,10*ROW('Sanitation Data'!G159)))</f>
        <v/>
      </c>
      <c r="DE165" s="294" t="str">
        <f ca="true">+IF(OFFSET('Sanitation Data'!$H$28,0,10*ROW('Sanitation Data'!H159))="","",OFFSET('Sanitation Data'!$H$28,0,10*ROW('Sanitation Data'!H159)))</f>
        <v/>
      </c>
      <c r="DF165" s="294" t="str">
        <f ca="true">+IF(OFFSET('Sanitation Data'!$H$29,0,10*ROW('Sanitation Data'!H159))="","",OFFSET('Sanitation Data'!$H$29,0,10*ROW('Sanitation Data'!H159)))</f>
        <v/>
      </c>
      <c r="DG165" s="294" t="str">
        <f ca="true">+IF(OFFSET('Sanitation Data'!$H$30,0,10*ROW('Sanitation Data'!H159))="","",OFFSET('Sanitation Data'!$H$30,0,10*ROW('Sanitation Data'!H159)))</f>
        <v/>
      </c>
      <c r="DH165" s="294" t="str">
        <f ca="true">+IF(OFFSET('Sanitation Data'!$H$31,0,10*ROW('Sanitation Data'!H159))="","",OFFSET('Sanitation Data'!$H$31,0,10*ROW('Sanitation Data'!H159)))</f>
        <v/>
      </c>
      <c r="DI165" s="294" t="str">
        <f ca="true">+IF(OFFSET('Sanitation Data'!$H$32,0,10*ROW('Sanitation Data'!H159))="","",OFFSET('Sanitation Data'!$H$32,0,10*ROW('Sanitation Data'!H159)))</f>
        <v/>
      </c>
      <c r="DJ165" s="294" t="str">
        <f ca="true">+IF(OFFSET('Sanitation Data'!$I$28,0,10*ROW('Sanitation Data'!I159))="","",OFFSET('Sanitation Data'!$I$28,0,10*ROW('Sanitation Data'!I159)))</f>
        <v/>
      </c>
      <c r="DK165" s="294" t="str">
        <f ca="true">+IF(OFFSET('Sanitation Data'!$I$29,0,10*ROW('Sanitation Data'!I159))="","",OFFSET('Sanitation Data'!$I$29,0,10*ROW('Sanitation Data'!I159)))</f>
        <v/>
      </c>
      <c r="DL165" s="294" t="str">
        <f ca="true">+IF(OFFSET('Sanitation Data'!$I$30,0,10*ROW('Sanitation Data'!I159))="","",OFFSET('Sanitation Data'!$I$30,0,10*ROW('Sanitation Data'!I159)))</f>
        <v/>
      </c>
      <c r="DM165" s="294" t="str">
        <f ca="true">+IF(OFFSET('Sanitation Data'!$I$31,0,10*ROW('Sanitation Data'!I159))="","",OFFSET('Sanitation Data'!$I$31,0,10*ROW('Sanitation Data'!I159)))</f>
        <v/>
      </c>
      <c r="DN165" s="294" t="str">
        <f ca="true">+IF(OFFSET('Sanitation Data'!$I$32,0,10*ROW('Sanitation Data'!I159))="","",OFFSET('Sanitation Data'!$I$32,0,10*ROW('Sanitation Data'!I159)))</f>
        <v/>
      </c>
      <c r="DO165" s="294" t="str">
        <f ca="true">+IF(OFFSET('Hygiene Data'!$D$11,0,10*ROW('Hygiene Data'!D159))="","",OFFSET('Hygiene Data'!$D$11,0,10*ROW('Hygiene Data'!D159)))</f>
        <v/>
      </c>
      <c r="DP165" s="294" t="str">
        <f ca="true">+IF(OFFSET('Hygiene Data'!$D$12,0,10*ROW('Hygiene Data'!D159))="","",OFFSET('Hygiene Data'!$D$12,0,10*ROW('Hygiene Data'!D159)))</f>
        <v/>
      </c>
      <c r="DQ165" s="294" t="str">
        <f ca="true">+IF(OFFSET('Hygiene Data'!$D$13,0,10*ROW('Hygiene Data'!D159))="","",OFFSET('Hygiene Data'!$D$13,0,10*ROW('Hygiene Data'!D159)))</f>
        <v/>
      </c>
      <c r="DR165" s="294" t="str">
        <f ca="true">+IF(OFFSET('Hygiene Data'!$E$11,0,10*ROW('Hygiene Data'!E159))="","",OFFSET('Hygiene Data'!$E$11,0,10*ROW('Hygiene Data'!E159)))</f>
        <v/>
      </c>
      <c r="DS165" s="294" t="str">
        <f ca="true">+IF(OFFSET('Hygiene Data'!$E$12,0,10*ROW('Hygiene Data'!E159))="","",OFFSET('Hygiene Data'!$E$12,0,10*ROW('Hygiene Data'!E159)))</f>
        <v/>
      </c>
      <c r="DT165" s="294" t="str">
        <f ca="true">+IF(OFFSET('Hygiene Data'!$E$13,0,10*ROW('Hygiene Data'!E159))="","",OFFSET('Hygiene Data'!$E$13,0,10*ROW('Hygiene Data'!E159)))</f>
        <v/>
      </c>
      <c r="DU165" s="294" t="str">
        <f ca="true">+IF(OFFSET('Hygiene Data'!$F$11,0,10*ROW('Hygiene Data'!F159))="","",OFFSET('Hygiene Data'!$F$11,0,10*ROW('Hygiene Data'!F159)))</f>
        <v/>
      </c>
      <c r="DV165" s="294" t="str">
        <f ca="true">+IF(OFFSET('Hygiene Data'!$F$12,0,10*ROW('Hygiene Data'!F159))="","",OFFSET('Hygiene Data'!$F$12,0,10*ROW('Hygiene Data'!F159)))</f>
        <v/>
      </c>
      <c r="DW165" s="294" t="str">
        <f ca="true">+IF(OFFSET('Hygiene Data'!$F$13,0,10*ROW('Hygiene Data'!F159))="","",OFFSET('Hygiene Data'!$F$13,0,10*ROW('Hygiene Data'!F159)))</f>
        <v/>
      </c>
      <c r="DX165" s="294" t="str">
        <f ca="true">+IF(OFFSET('Hygiene Data'!$G$11,0,10*ROW('Hygiene Data'!G159))="","",OFFSET('Hygiene Data'!$G$11,0,10*ROW('Hygiene Data'!G159)))</f>
        <v/>
      </c>
      <c r="DY165" s="294" t="str">
        <f ca="true">+IF(OFFSET('Hygiene Data'!$G$12,0,10*ROW('Hygiene Data'!G159))="","",OFFSET('Hygiene Data'!$G$12,0,10*ROW('Hygiene Data'!G159)))</f>
        <v/>
      </c>
      <c r="DZ165" s="294" t="str">
        <f ca="true">+IF(OFFSET('Hygiene Data'!$G$13,0,10*ROW('Hygiene Data'!G159))="","",OFFSET('Hygiene Data'!$G$13,0,10*ROW('Hygiene Data'!G159)))</f>
        <v/>
      </c>
      <c r="EA165" s="294" t="str">
        <f ca="true">+IF(OFFSET('Hygiene Data'!$H$11,0,10*ROW('Hygiene Data'!H159))="","",OFFSET('Hygiene Data'!$H$11,0,10*ROW('Hygiene Data'!H159)))</f>
        <v/>
      </c>
      <c r="EB165" s="294" t="str">
        <f ca="true">+IF(OFFSET('Hygiene Data'!$H$12,0,10*ROW('Hygiene Data'!H159))="","",OFFSET('Hygiene Data'!$H$12,0,10*ROW('Hygiene Data'!H159)))</f>
        <v/>
      </c>
      <c r="EC165" s="294" t="str">
        <f ca="true">+IF(OFFSET('Hygiene Data'!$H$13,0,10*ROW('Hygiene Data'!H159))="","",OFFSET('Hygiene Data'!$H$13,0,10*ROW('Hygiene Data'!H159)))</f>
        <v/>
      </c>
      <c r="ED165" s="294" t="str">
        <f ca="true">+IF(OFFSET('Hygiene Data'!$I$11,0,10*ROW('Hygiene Data'!I159))="","",OFFSET('Hygiene Data'!$I$11,0,10*ROW('Hygiene Data'!I159)))</f>
        <v/>
      </c>
      <c r="EE165" s="294" t="str">
        <f ca="true">+IF(OFFSET('Hygiene Data'!$I$12,0,10*ROW('Hygiene Data'!I159))="","",OFFSET('Hygiene Data'!$I$12,0,10*ROW('Hygiene Data'!I159)))</f>
        <v/>
      </c>
      <c r="EF165" s="294"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50" t="str">
        <f t="shared" ca="true" si="2"/>
        <v/>
      </c>
      <c r="D166" s="98"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8"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8"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8"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8"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8"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8"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8"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8"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8"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8"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8"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8"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8"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8"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8"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8"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8"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9"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9"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9"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9"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9"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9"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9"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9"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9"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9"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9"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9"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9"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9"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9"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9"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9"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9"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9"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9"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9"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9"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9"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9"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9"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9"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9"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9"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9"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9"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0"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0"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0"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0"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0"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0"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0"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0"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0"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0"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0"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0"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0"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0"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0"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0"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0"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0"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4"/>
      <c r="BS166" s="294" t="str">
        <f ca="true">+IF(OFFSET('Water Data'!$D$27,0,10*ROW('Water Data'!D160))="","",OFFSET('Water Data'!$D$27,0,10*ROW('Water Data'!D160)))</f>
        <v/>
      </c>
      <c r="BT166" s="294" t="str">
        <f ca="true">+IF(OFFSET('Water Data'!$D$28,0,10*ROW('Water Data'!D160))="","",OFFSET('Water Data'!$D$28,0,10*ROW('Water Data'!D160)))</f>
        <v/>
      </c>
      <c r="BU166" s="294" t="str">
        <f ca="true">+IF(OFFSET('Water Data'!$D$29,0,10*ROW('Water Data'!D160))="","",OFFSET('Water Data'!$D$29,0,10*ROW('Water Data'!D160)))</f>
        <v/>
      </c>
      <c r="BV166" s="294" t="str">
        <f ca="true">+IF(OFFSET('Water Data'!$E$27,0,10*ROW('Water Data'!E160))="","",OFFSET('Water Data'!$E$27,0,10*ROW('Water Data'!E160)))</f>
        <v/>
      </c>
      <c r="BW166" s="294" t="str">
        <f ca="true">+IF(OFFSET('Water Data'!$E$28,0,10*ROW('Water Data'!E160))="","",OFFSET('Water Data'!$E$28,0,10*ROW('Water Data'!E160)))</f>
        <v/>
      </c>
      <c r="BX166" s="294" t="str">
        <f ca="true">+IF(OFFSET('Water Data'!$E$29,0,10*ROW('Water Data'!E160))="","",OFFSET('Water Data'!$E$29,0,10*ROW('Water Data'!E160)))</f>
        <v/>
      </c>
      <c r="BY166" s="294" t="str">
        <f ca="true">+IF(OFFSET('Water Data'!$F$27,0,10*ROW('Water Data'!F160))="","",OFFSET('Water Data'!$F$27,0,10*ROW('Water Data'!F160)))</f>
        <v/>
      </c>
      <c r="BZ166" s="294" t="str">
        <f ca="true">+IF(OFFSET('Water Data'!$F$28,0,10*ROW('Water Data'!F160))="","",OFFSET('Water Data'!$F$28,0,10*ROW('Water Data'!F160)))</f>
        <v/>
      </c>
      <c r="CA166" s="294" t="str">
        <f ca="true">+IF(OFFSET('Water Data'!$F$29,0,10*ROW('Water Data'!F160))="","",OFFSET('Water Data'!$F$29,0,10*ROW('Water Data'!F160)))</f>
        <v/>
      </c>
      <c r="CB166" s="294" t="str">
        <f ca="true">+IF(OFFSET('Water Data'!$G$27,0,10*ROW('Water Data'!G160))="","",OFFSET('Water Data'!$G$27,0,10*ROW('Water Data'!G160)))</f>
        <v/>
      </c>
      <c r="CC166" s="294" t="str">
        <f ca="true">+IF(OFFSET('Water Data'!$G$28,0,10*ROW('Water Data'!G160))="","",OFFSET('Water Data'!$G$28,0,10*ROW('Water Data'!G160)))</f>
        <v/>
      </c>
      <c r="CD166" s="294" t="str">
        <f ca="true">+IF(OFFSET('Water Data'!$G$29,0,10*ROW('Water Data'!G160))="","",OFFSET('Water Data'!$G$29,0,10*ROW('Water Data'!G160)))</f>
        <v/>
      </c>
      <c r="CE166" s="294" t="str">
        <f ca="true">+IF(OFFSET('Water Data'!$H$27,0,10*ROW('Water Data'!H160))="","",OFFSET('Water Data'!$H$27,0,10*ROW('Water Data'!H160)))</f>
        <v/>
      </c>
      <c r="CF166" s="294" t="str">
        <f ca="true">+IF(OFFSET('Water Data'!$H$28,0,10*ROW('Water Data'!H160))="","",OFFSET('Water Data'!$H$28,0,10*ROW('Water Data'!H160)))</f>
        <v/>
      </c>
      <c r="CG166" s="294" t="str">
        <f ca="true">+IF(OFFSET('Water Data'!$H$29,0,10*ROW('Water Data'!H160))="","",OFFSET('Water Data'!$H$29,0,10*ROW('Water Data'!H160)))</f>
        <v/>
      </c>
      <c r="CH166" s="294" t="str">
        <f ca="true">+IF(OFFSET('Water Data'!$I$27,0,10*ROW('Water Data'!I160))="","",OFFSET('Water Data'!$I$27,0,10*ROW('Water Data'!I160)))</f>
        <v/>
      </c>
      <c r="CI166" s="294" t="str">
        <f ca="true">+IF(OFFSET('Water Data'!$I$28,0,10*ROW('Water Data'!I160))="","",OFFSET('Water Data'!$I$28,0,10*ROW('Water Data'!I160)))</f>
        <v/>
      </c>
      <c r="CJ166" s="294" t="str">
        <f ca="true">+IF(OFFSET('Water Data'!$I$29,0,10*ROW('Water Data'!I160))="","",OFFSET('Water Data'!$I$29,0,10*ROW('Water Data'!I160)))</f>
        <v/>
      </c>
      <c r="CK166" s="294" t="str">
        <f ca="true">+IF(OFFSET('Sanitation Data'!$D$28,0,10*ROW('Sanitation Data'!D160))="","",OFFSET('Sanitation Data'!$D$28,0,10*ROW('Sanitation Data'!D160)))</f>
        <v/>
      </c>
      <c r="CL166" s="294" t="str">
        <f ca="true">+IF(OFFSET('Sanitation Data'!$D$29,0,10*ROW('Sanitation Data'!D160))="","",OFFSET('Sanitation Data'!$D$29,0,10*ROW('Sanitation Data'!D160)))</f>
        <v/>
      </c>
      <c r="CM166" s="294" t="str">
        <f ca="true">+IF(OFFSET('Sanitation Data'!$D$30,0,10*ROW('Sanitation Data'!D160))="","",OFFSET('Sanitation Data'!$D$30,0,10*ROW('Sanitation Data'!D160)))</f>
        <v/>
      </c>
      <c r="CN166" s="294" t="str">
        <f ca="true">+IF(OFFSET('Sanitation Data'!$D$31,0,10*ROW('Sanitation Data'!D160))="","",OFFSET('Sanitation Data'!$D$31,0,10*ROW('Sanitation Data'!D160)))</f>
        <v/>
      </c>
      <c r="CO166" s="294" t="str">
        <f ca="true">+IF(OFFSET('Sanitation Data'!$D$32,0,10*ROW('Sanitation Data'!D160))="","",OFFSET('Sanitation Data'!$D$32,0,10*ROW('Sanitation Data'!D160)))</f>
        <v/>
      </c>
      <c r="CP166" s="294" t="str">
        <f ca="true">+IF(OFFSET('Sanitation Data'!$E$28,0,10*ROW('Sanitation Data'!E160))="","",OFFSET('Sanitation Data'!$E$28,0,10*ROW('Sanitation Data'!E160)))</f>
        <v/>
      </c>
      <c r="CQ166" s="294" t="str">
        <f ca="true">+IF(OFFSET('Sanitation Data'!$E$29,0,10*ROW('Sanitation Data'!E160))="","",OFFSET('Sanitation Data'!$E$29,0,10*ROW('Sanitation Data'!E160)))</f>
        <v/>
      </c>
      <c r="CR166" s="294" t="str">
        <f ca="true">+IF(OFFSET('Sanitation Data'!$E$30,0,10*ROW('Sanitation Data'!E160))="","",OFFSET('Sanitation Data'!$E$30,0,10*ROW('Sanitation Data'!E160)))</f>
        <v/>
      </c>
      <c r="CS166" s="294" t="str">
        <f ca="true">+IF(OFFSET('Sanitation Data'!$E$31,0,10*ROW('Sanitation Data'!E160))="","",OFFSET('Sanitation Data'!$E$31,0,10*ROW('Sanitation Data'!E160)))</f>
        <v/>
      </c>
      <c r="CT166" s="294" t="str">
        <f ca="true">+IF(OFFSET('Sanitation Data'!$E$32,0,10*ROW('Sanitation Data'!E160))="","",OFFSET('Sanitation Data'!$E$32,0,10*ROW('Sanitation Data'!E160)))</f>
        <v/>
      </c>
      <c r="CU166" s="294" t="str">
        <f ca="true">+IF(OFFSET('Sanitation Data'!$F$28,0,10*ROW('Sanitation Data'!F160))="","",OFFSET('Sanitation Data'!$F$28,0,10*ROW('Sanitation Data'!F160)))</f>
        <v/>
      </c>
      <c r="CV166" s="294" t="str">
        <f ca="true">+IF(OFFSET('Sanitation Data'!$F$29,0,10*ROW('Sanitation Data'!F160))="","",OFFSET('Sanitation Data'!$F$29,0,10*ROW('Sanitation Data'!F160)))</f>
        <v/>
      </c>
      <c r="CW166" s="294" t="str">
        <f ca="true">+IF(OFFSET('Sanitation Data'!$F$30,0,10*ROW('Sanitation Data'!F160))="","",OFFSET('Sanitation Data'!$F$30,0,10*ROW('Sanitation Data'!F160)))</f>
        <v/>
      </c>
      <c r="CX166" s="294" t="str">
        <f ca="true">+IF(OFFSET('Sanitation Data'!$F$31,0,10*ROW('Sanitation Data'!F160))="","",OFFSET('Sanitation Data'!$F$31,0,10*ROW('Sanitation Data'!F160)))</f>
        <v/>
      </c>
      <c r="CY166" s="294" t="str">
        <f ca="true">+IF(OFFSET('Sanitation Data'!$F$32,0,10*ROW('Sanitation Data'!F160))="","",OFFSET('Sanitation Data'!$F$32,0,10*ROW('Sanitation Data'!F160)))</f>
        <v/>
      </c>
      <c r="CZ166" s="294" t="str">
        <f ca="true">+IF(OFFSET('Sanitation Data'!$G$28,0,10*ROW('Sanitation Data'!G160))="","",OFFSET('Sanitation Data'!$G$28,0,10*ROW('Sanitation Data'!G160)))</f>
        <v/>
      </c>
      <c r="DA166" s="294" t="str">
        <f ca="true">+IF(OFFSET('Sanitation Data'!$G$29,0,10*ROW('Sanitation Data'!G160))="","",OFFSET('Sanitation Data'!$G$29,0,10*ROW('Sanitation Data'!G160)))</f>
        <v/>
      </c>
      <c r="DB166" s="294" t="str">
        <f ca="true">+IF(OFFSET('Sanitation Data'!$G$30,0,10*ROW('Sanitation Data'!G160))="","",OFFSET('Sanitation Data'!$G$30,0,10*ROW('Sanitation Data'!G160)))</f>
        <v/>
      </c>
      <c r="DC166" s="294" t="str">
        <f ca="true">+IF(OFFSET('Sanitation Data'!$G$31,0,10*ROW('Sanitation Data'!G160))="","",OFFSET('Sanitation Data'!$G$31,0,10*ROW('Sanitation Data'!G160)))</f>
        <v/>
      </c>
      <c r="DD166" s="294" t="str">
        <f ca="true">+IF(OFFSET('Sanitation Data'!$G$32,0,10*ROW('Sanitation Data'!G160))="","",OFFSET('Sanitation Data'!$G$32,0,10*ROW('Sanitation Data'!G160)))</f>
        <v/>
      </c>
      <c r="DE166" s="294" t="str">
        <f ca="true">+IF(OFFSET('Sanitation Data'!$H$28,0,10*ROW('Sanitation Data'!H160))="","",OFFSET('Sanitation Data'!$H$28,0,10*ROW('Sanitation Data'!H160)))</f>
        <v/>
      </c>
      <c r="DF166" s="294" t="str">
        <f ca="true">+IF(OFFSET('Sanitation Data'!$H$29,0,10*ROW('Sanitation Data'!H160))="","",OFFSET('Sanitation Data'!$H$29,0,10*ROW('Sanitation Data'!H160)))</f>
        <v/>
      </c>
      <c r="DG166" s="294" t="str">
        <f ca="true">+IF(OFFSET('Sanitation Data'!$H$30,0,10*ROW('Sanitation Data'!H160))="","",OFFSET('Sanitation Data'!$H$30,0,10*ROW('Sanitation Data'!H160)))</f>
        <v/>
      </c>
      <c r="DH166" s="294" t="str">
        <f ca="true">+IF(OFFSET('Sanitation Data'!$H$31,0,10*ROW('Sanitation Data'!H160))="","",OFFSET('Sanitation Data'!$H$31,0,10*ROW('Sanitation Data'!H160)))</f>
        <v/>
      </c>
      <c r="DI166" s="294" t="str">
        <f ca="true">+IF(OFFSET('Sanitation Data'!$H$32,0,10*ROW('Sanitation Data'!H160))="","",OFFSET('Sanitation Data'!$H$32,0,10*ROW('Sanitation Data'!H160)))</f>
        <v/>
      </c>
      <c r="DJ166" s="294" t="str">
        <f ca="true">+IF(OFFSET('Sanitation Data'!$I$28,0,10*ROW('Sanitation Data'!I160))="","",OFFSET('Sanitation Data'!$I$28,0,10*ROW('Sanitation Data'!I160)))</f>
        <v/>
      </c>
      <c r="DK166" s="294" t="str">
        <f ca="true">+IF(OFFSET('Sanitation Data'!$I$29,0,10*ROW('Sanitation Data'!I160))="","",OFFSET('Sanitation Data'!$I$29,0,10*ROW('Sanitation Data'!I160)))</f>
        <v/>
      </c>
      <c r="DL166" s="294" t="str">
        <f ca="true">+IF(OFFSET('Sanitation Data'!$I$30,0,10*ROW('Sanitation Data'!I160))="","",OFFSET('Sanitation Data'!$I$30,0,10*ROW('Sanitation Data'!I160)))</f>
        <v/>
      </c>
      <c r="DM166" s="294" t="str">
        <f ca="true">+IF(OFFSET('Sanitation Data'!$I$31,0,10*ROW('Sanitation Data'!I160))="","",OFFSET('Sanitation Data'!$I$31,0,10*ROW('Sanitation Data'!I160)))</f>
        <v/>
      </c>
      <c r="DN166" s="294" t="str">
        <f ca="true">+IF(OFFSET('Sanitation Data'!$I$32,0,10*ROW('Sanitation Data'!I160))="","",OFFSET('Sanitation Data'!$I$32,0,10*ROW('Sanitation Data'!I160)))</f>
        <v/>
      </c>
      <c r="DO166" s="294" t="str">
        <f ca="true">+IF(OFFSET('Hygiene Data'!$D$11,0,10*ROW('Hygiene Data'!D160))="","",OFFSET('Hygiene Data'!$D$11,0,10*ROW('Hygiene Data'!D160)))</f>
        <v/>
      </c>
      <c r="DP166" s="294" t="str">
        <f ca="true">+IF(OFFSET('Hygiene Data'!$D$12,0,10*ROW('Hygiene Data'!D160))="","",OFFSET('Hygiene Data'!$D$12,0,10*ROW('Hygiene Data'!D160)))</f>
        <v/>
      </c>
      <c r="DQ166" s="294" t="str">
        <f ca="true">+IF(OFFSET('Hygiene Data'!$D$13,0,10*ROW('Hygiene Data'!D160))="","",OFFSET('Hygiene Data'!$D$13,0,10*ROW('Hygiene Data'!D160)))</f>
        <v/>
      </c>
      <c r="DR166" s="294" t="str">
        <f ca="true">+IF(OFFSET('Hygiene Data'!$E$11,0,10*ROW('Hygiene Data'!E160))="","",OFFSET('Hygiene Data'!$E$11,0,10*ROW('Hygiene Data'!E160)))</f>
        <v/>
      </c>
      <c r="DS166" s="294" t="str">
        <f ca="true">+IF(OFFSET('Hygiene Data'!$E$12,0,10*ROW('Hygiene Data'!E160))="","",OFFSET('Hygiene Data'!$E$12,0,10*ROW('Hygiene Data'!E160)))</f>
        <v/>
      </c>
      <c r="DT166" s="294" t="str">
        <f ca="true">+IF(OFFSET('Hygiene Data'!$E$13,0,10*ROW('Hygiene Data'!E160))="","",OFFSET('Hygiene Data'!$E$13,0,10*ROW('Hygiene Data'!E160)))</f>
        <v/>
      </c>
      <c r="DU166" s="294" t="str">
        <f ca="true">+IF(OFFSET('Hygiene Data'!$F$11,0,10*ROW('Hygiene Data'!F160))="","",OFFSET('Hygiene Data'!$F$11,0,10*ROW('Hygiene Data'!F160)))</f>
        <v/>
      </c>
      <c r="DV166" s="294" t="str">
        <f ca="true">+IF(OFFSET('Hygiene Data'!$F$12,0,10*ROW('Hygiene Data'!F160))="","",OFFSET('Hygiene Data'!$F$12,0,10*ROW('Hygiene Data'!F160)))</f>
        <v/>
      </c>
      <c r="DW166" s="294" t="str">
        <f ca="true">+IF(OFFSET('Hygiene Data'!$F$13,0,10*ROW('Hygiene Data'!F160))="","",OFFSET('Hygiene Data'!$F$13,0,10*ROW('Hygiene Data'!F160)))</f>
        <v/>
      </c>
      <c r="DX166" s="294" t="str">
        <f ca="true">+IF(OFFSET('Hygiene Data'!$G$11,0,10*ROW('Hygiene Data'!G160))="","",OFFSET('Hygiene Data'!$G$11,0,10*ROW('Hygiene Data'!G160)))</f>
        <v/>
      </c>
      <c r="DY166" s="294" t="str">
        <f ca="true">+IF(OFFSET('Hygiene Data'!$G$12,0,10*ROW('Hygiene Data'!G160))="","",OFFSET('Hygiene Data'!$G$12,0,10*ROW('Hygiene Data'!G160)))</f>
        <v/>
      </c>
      <c r="DZ166" s="294" t="str">
        <f ca="true">+IF(OFFSET('Hygiene Data'!$G$13,0,10*ROW('Hygiene Data'!G160))="","",OFFSET('Hygiene Data'!$G$13,0,10*ROW('Hygiene Data'!G160)))</f>
        <v/>
      </c>
      <c r="EA166" s="294" t="str">
        <f ca="true">+IF(OFFSET('Hygiene Data'!$H$11,0,10*ROW('Hygiene Data'!H160))="","",OFFSET('Hygiene Data'!$H$11,0,10*ROW('Hygiene Data'!H160)))</f>
        <v/>
      </c>
      <c r="EB166" s="294" t="str">
        <f ca="true">+IF(OFFSET('Hygiene Data'!$H$12,0,10*ROW('Hygiene Data'!H160))="","",OFFSET('Hygiene Data'!$H$12,0,10*ROW('Hygiene Data'!H160)))</f>
        <v/>
      </c>
      <c r="EC166" s="294" t="str">
        <f ca="true">+IF(OFFSET('Hygiene Data'!$H$13,0,10*ROW('Hygiene Data'!H160))="","",OFFSET('Hygiene Data'!$H$13,0,10*ROW('Hygiene Data'!H160)))</f>
        <v/>
      </c>
      <c r="ED166" s="294" t="str">
        <f ca="true">+IF(OFFSET('Hygiene Data'!$I$11,0,10*ROW('Hygiene Data'!I160))="","",OFFSET('Hygiene Data'!$I$11,0,10*ROW('Hygiene Data'!I160)))</f>
        <v/>
      </c>
      <c r="EE166" s="294" t="str">
        <f ca="true">+IF(OFFSET('Hygiene Data'!$I$12,0,10*ROW('Hygiene Data'!I160))="","",OFFSET('Hygiene Data'!$I$12,0,10*ROW('Hygiene Data'!I160)))</f>
        <v/>
      </c>
      <c r="EF166" s="294"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50" t="str">
        <f t="shared" ca="true" si="2"/>
        <v/>
      </c>
      <c r="D167" s="98"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8"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8"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8"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8"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8"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8"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8"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8"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8"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8"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8"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8"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8"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8"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8"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8"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8"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9"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9"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9"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9"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9"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9"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9"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9"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9"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9"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9"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9"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9"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9"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9"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9"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9"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9"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9"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9"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9"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9"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9"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9"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9"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9"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9"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9"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9"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9"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0"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0"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0"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0"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0"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0"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0"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0"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0"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0"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0"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0"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0"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0"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0"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0"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0"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0"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4"/>
      <c r="BS167" s="294" t="str">
        <f ca="true">+IF(OFFSET('Water Data'!$D$27,0,10*ROW('Water Data'!D161))="","",OFFSET('Water Data'!$D$27,0,10*ROW('Water Data'!D161)))</f>
        <v/>
      </c>
      <c r="BT167" s="294" t="str">
        <f ca="true">+IF(OFFSET('Water Data'!$D$28,0,10*ROW('Water Data'!D161))="","",OFFSET('Water Data'!$D$28,0,10*ROW('Water Data'!D161)))</f>
        <v/>
      </c>
      <c r="BU167" s="294" t="str">
        <f ca="true">+IF(OFFSET('Water Data'!$D$29,0,10*ROW('Water Data'!D161))="","",OFFSET('Water Data'!$D$29,0,10*ROW('Water Data'!D161)))</f>
        <v/>
      </c>
      <c r="BV167" s="294" t="str">
        <f ca="true">+IF(OFFSET('Water Data'!$E$27,0,10*ROW('Water Data'!E161))="","",OFFSET('Water Data'!$E$27,0,10*ROW('Water Data'!E161)))</f>
        <v/>
      </c>
      <c r="BW167" s="294" t="str">
        <f ca="true">+IF(OFFSET('Water Data'!$E$28,0,10*ROW('Water Data'!E161))="","",OFFSET('Water Data'!$E$28,0,10*ROW('Water Data'!E161)))</f>
        <v/>
      </c>
      <c r="BX167" s="294" t="str">
        <f ca="true">+IF(OFFSET('Water Data'!$E$29,0,10*ROW('Water Data'!E161))="","",OFFSET('Water Data'!$E$29,0,10*ROW('Water Data'!E161)))</f>
        <v/>
      </c>
      <c r="BY167" s="294" t="str">
        <f ca="true">+IF(OFFSET('Water Data'!$F$27,0,10*ROW('Water Data'!F161))="","",OFFSET('Water Data'!$F$27,0,10*ROW('Water Data'!F161)))</f>
        <v/>
      </c>
      <c r="BZ167" s="294" t="str">
        <f ca="true">+IF(OFFSET('Water Data'!$F$28,0,10*ROW('Water Data'!F161))="","",OFFSET('Water Data'!$F$28,0,10*ROW('Water Data'!F161)))</f>
        <v/>
      </c>
      <c r="CA167" s="294" t="str">
        <f ca="true">+IF(OFFSET('Water Data'!$F$29,0,10*ROW('Water Data'!F161))="","",OFFSET('Water Data'!$F$29,0,10*ROW('Water Data'!F161)))</f>
        <v/>
      </c>
      <c r="CB167" s="294" t="str">
        <f ca="true">+IF(OFFSET('Water Data'!$G$27,0,10*ROW('Water Data'!G161))="","",OFFSET('Water Data'!$G$27,0,10*ROW('Water Data'!G161)))</f>
        <v/>
      </c>
      <c r="CC167" s="294" t="str">
        <f ca="true">+IF(OFFSET('Water Data'!$G$28,0,10*ROW('Water Data'!G161))="","",OFFSET('Water Data'!$G$28,0,10*ROW('Water Data'!G161)))</f>
        <v/>
      </c>
      <c r="CD167" s="294" t="str">
        <f ca="true">+IF(OFFSET('Water Data'!$G$29,0,10*ROW('Water Data'!G161))="","",OFFSET('Water Data'!$G$29,0,10*ROW('Water Data'!G161)))</f>
        <v/>
      </c>
      <c r="CE167" s="294" t="str">
        <f ca="true">+IF(OFFSET('Water Data'!$H$27,0,10*ROW('Water Data'!H161))="","",OFFSET('Water Data'!$H$27,0,10*ROW('Water Data'!H161)))</f>
        <v/>
      </c>
      <c r="CF167" s="294" t="str">
        <f ca="true">+IF(OFFSET('Water Data'!$H$28,0,10*ROW('Water Data'!H161))="","",OFFSET('Water Data'!$H$28,0,10*ROW('Water Data'!H161)))</f>
        <v/>
      </c>
      <c r="CG167" s="294" t="str">
        <f ca="true">+IF(OFFSET('Water Data'!$H$29,0,10*ROW('Water Data'!H161))="","",OFFSET('Water Data'!$H$29,0,10*ROW('Water Data'!H161)))</f>
        <v/>
      </c>
      <c r="CH167" s="294" t="str">
        <f ca="true">+IF(OFFSET('Water Data'!$I$27,0,10*ROW('Water Data'!I161))="","",OFFSET('Water Data'!$I$27,0,10*ROW('Water Data'!I161)))</f>
        <v/>
      </c>
      <c r="CI167" s="294" t="str">
        <f ca="true">+IF(OFFSET('Water Data'!$I$28,0,10*ROW('Water Data'!I161))="","",OFFSET('Water Data'!$I$28,0,10*ROW('Water Data'!I161)))</f>
        <v/>
      </c>
      <c r="CJ167" s="294" t="str">
        <f ca="true">+IF(OFFSET('Water Data'!$I$29,0,10*ROW('Water Data'!I161))="","",OFFSET('Water Data'!$I$29,0,10*ROW('Water Data'!I161)))</f>
        <v/>
      </c>
      <c r="CK167" s="294" t="str">
        <f ca="true">+IF(OFFSET('Sanitation Data'!$D$28,0,10*ROW('Sanitation Data'!D161))="","",OFFSET('Sanitation Data'!$D$28,0,10*ROW('Sanitation Data'!D161)))</f>
        <v/>
      </c>
      <c r="CL167" s="294" t="str">
        <f ca="true">+IF(OFFSET('Sanitation Data'!$D$29,0,10*ROW('Sanitation Data'!D161))="","",OFFSET('Sanitation Data'!$D$29,0,10*ROW('Sanitation Data'!D161)))</f>
        <v/>
      </c>
      <c r="CM167" s="294" t="str">
        <f ca="true">+IF(OFFSET('Sanitation Data'!$D$30,0,10*ROW('Sanitation Data'!D161))="","",OFFSET('Sanitation Data'!$D$30,0,10*ROW('Sanitation Data'!D161)))</f>
        <v/>
      </c>
      <c r="CN167" s="294" t="str">
        <f ca="true">+IF(OFFSET('Sanitation Data'!$D$31,0,10*ROW('Sanitation Data'!D161))="","",OFFSET('Sanitation Data'!$D$31,0,10*ROW('Sanitation Data'!D161)))</f>
        <v/>
      </c>
      <c r="CO167" s="294" t="str">
        <f ca="true">+IF(OFFSET('Sanitation Data'!$D$32,0,10*ROW('Sanitation Data'!D161))="","",OFFSET('Sanitation Data'!$D$32,0,10*ROW('Sanitation Data'!D161)))</f>
        <v/>
      </c>
      <c r="CP167" s="294" t="str">
        <f ca="true">+IF(OFFSET('Sanitation Data'!$E$28,0,10*ROW('Sanitation Data'!E161))="","",OFFSET('Sanitation Data'!$E$28,0,10*ROW('Sanitation Data'!E161)))</f>
        <v/>
      </c>
      <c r="CQ167" s="294" t="str">
        <f ca="true">+IF(OFFSET('Sanitation Data'!$E$29,0,10*ROW('Sanitation Data'!E161))="","",OFFSET('Sanitation Data'!$E$29,0,10*ROW('Sanitation Data'!E161)))</f>
        <v/>
      </c>
      <c r="CR167" s="294" t="str">
        <f ca="true">+IF(OFFSET('Sanitation Data'!$E$30,0,10*ROW('Sanitation Data'!E161))="","",OFFSET('Sanitation Data'!$E$30,0,10*ROW('Sanitation Data'!E161)))</f>
        <v/>
      </c>
      <c r="CS167" s="294" t="str">
        <f ca="true">+IF(OFFSET('Sanitation Data'!$E$31,0,10*ROW('Sanitation Data'!E161))="","",OFFSET('Sanitation Data'!$E$31,0,10*ROW('Sanitation Data'!E161)))</f>
        <v/>
      </c>
      <c r="CT167" s="294" t="str">
        <f ca="true">+IF(OFFSET('Sanitation Data'!$E$32,0,10*ROW('Sanitation Data'!E161))="","",OFFSET('Sanitation Data'!$E$32,0,10*ROW('Sanitation Data'!E161)))</f>
        <v/>
      </c>
      <c r="CU167" s="294" t="str">
        <f ca="true">+IF(OFFSET('Sanitation Data'!$F$28,0,10*ROW('Sanitation Data'!F161))="","",OFFSET('Sanitation Data'!$F$28,0,10*ROW('Sanitation Data'!F161)))</f>
        <v/>
      </c>
      <c r="CV167" s="294" t="str">
        <f ca="true">+IF(OFFSET('Sanitation Data'!$F$29,0,10*ROW('Sanitation Data'!F161))="","",OFFSET('Sanitation Data'!$F$29,0,10*ROW('Sanitation Data'!F161)))</f>
        <v/>
      </c>
      <c r="CW167" s="294" t="str">
        <f ca="true">+IF(OFFSET('Sanitation Data'!$F$30,0,10*ROW('Sanitation Data'!F161))="","",OFFSET('Sanitation Data'!$F$30,0,10*ROW('Sanitation Data'!F161)))</f>
        <v/>
      </c>
      <c r="CX167" s="294" t="str">
        <f ca="true">+IF(OFFSET('Sanitation Data'!$F$31,0,10*ROW('Sanitation Data'!F161))="","",OFFSET('Sanitation Data'!$F$31,0,10*ROW('Sanitation Data'!F161)))</f>
        <v/>
      </c>
      <c r="CY167" s="294" t="str">
        <f ca="true">+IF(OFFSET('Sanitation Data'!$F$32,0,10*ROW('Sanitation Data'!F161))="","",OFFSET('Sanitation Data'!$F$32,0,10*ROW('Sanitation Data'!F161)))</f>
        <v/>
      </c>
      <c r="CZ167" s="294" t="str">
        <f ca="true">+IF(OFFSET('Sanitation Data'!$G$28,0,10*ROW('Sanitation Data'!G161))="","",OFFSET('Sanitation Data'!$G$28,0,10*ROW('Sanitation Data'!G161)))</f>
        <v/>
      </c>
      <c r="DA167" s="294" t="str">
        <f ca="true">+IF(OFFSET('Sanitation Data'!$G$29,0,10*ROW('Sanitation Data'!G161))="","",OFFSET('Sanitation Data'!$G$29,0,10*ROW('Sanitation Data'!G161)))</f>
        <v/>
      </c>
      <c r="DB167" s="294" t="str">
        <f ca="true">+IF(OFFSET('Sanitation Data'!$G$30,0,10*ROW('Sanitation Data'!G161))="","",OFFSET('Sanitation Data'!$G$30,0,10*ROW('Sanitation Data'!G161)))</f>
        <v/>
      </c>
      <c r="DC167" s="294" t="str">
        <f ca="true">+IF(OFFSET('Sanitation Data'!$G$31,0,10*ROW('Sanitation Data'!G161))="","",OFFSET('Sanitation Data'!$G$31,0,10*ROW('Sanitation Data'!G161)))</f>
        <v/>
      </c>
      <c r="DD167" s="294" t="str">
        <f ca="true">+IF(OFFSET('Sanitation Data'!$G$32,0,10*ROW('Sanitation Data'!G161))="","",OFFSET('Sanitation Data'!$G$32,0,10*ROW('Sanitation Data'!G161)))</f>
        <v/>
      </c>
      <c r="DE167" s="294" t="str">
        <f ca="true">+IF(OFFSET('Sanitation Data'!$H$28,0,10*ROW('Sanitation Data'!H161))="","",OFFSET('Sanitation Data'!$H$28,0,10*ROW('Sanitation Data'!H161)))</f>
        <v/>
      </c>
      <c r="DF167" s="294" t="str">
        <f ca="true">+IF(OFFSET('Sanitation Data'!$H$29,0,10*ROW('Sanitation Data'!H161))="","",OFFSET('Sanitation Data'!$H$29,0,10*ROW('Sanitation Data'!H161)))</f>
        <v/>
      </c>
      <c r="DG167" s="294" t="str">
        <f ca="true">+IF(OFFSET('Sanitation Data'!$H$30,0,10*ROW('Sanitation Data'!H161))="","",OFFSET('Sanitation Data'!$H$30,0,10*ROW('Sanitation Data'!H161)))</f>
        <v/>
      </c>
      <c r="DH167" s="294" t="str">
        <f ca="true">+IF(OFFSET('Sanitation Data'!$H$31,0,10*ROW('Sanitation Data'!H161))="","",OFFSET('Sanitation Data'!$H$31,0,10*ROW('Sanitation Data'!H161)))</f>
        <v/>
      </c>
      <c r="DI167" s="294" t="str">
        <f ca="true">+IF(OFFSET('Sanitation Data'!$H$32,0,10*ROW('Sanitation Data'!H161))="","",OFFSET('Sanitation Data'!$H$32,0,10*ROW('Sanitation Data'!H161)))</f>
        <v/>
      </c>
      <c r="DJ167" s="294" t="str">
        <f ca="true">+IF(OFFSET('Sanitation Data'!$I$28,0,10*ROW('Sanitation Data'!I161))="","",OFFSET('Sanitation Data'!$I$28,0,10*ROW('Sanitation Data'!I161)))</f>
        <v/>
      </c>
      <c r="DK167" s="294" t="str">
        <f ca="true">+IF(OFFSET('Sanitation Data'!$I$29,0,10*ROW('Sanitation Data'!I161))="","",OFFSET('Sanitation Data'!$I$29,0,10*ROW('Sanitation Data'!I161)))</f>
        <v/>
      </c>
      <c r="DL167" s="294" t="str">
        <f ca="true">+IF(OFFSET('Sanitation Data'!$I$30,0,10*ROW('Sanitation Data'!I161))="","",OFFSET('Sanitation Data'!$I$30,0,10*ROW('Sanitation Data'!I161)))</f>
        <v/>
      </c>
      <c r="DM167" s="294" t="str">
        <f ca="true">+IF(OFFSET('Sanitation Data'!$I$31,0,10*ROW('Sanitation Data'!I161))="","",OFFSET('Sanitation Data'!$I$31,0,10*ROW('Sanitation Data'!I161)))</f>
        <v/>
      </c>
      <c r="DN167" s="294" t="str">
        <f ca="true">+IF(OFFSET('Sanitation Data'!$I$32,0,10*ROW('Sanitation Data'!I161))="","",OFFSET('Sanitation Data'!$I$32,0,10*ROW('Sanitation Data'!I161)))</f>
        <v/>
      </c>
      <c r="DO167" s="294" t="str">
        <f ca="true">+IF(OFFSET('Hygiene Data'!$D$11,0,10*ROW('Hygiene Data'!D161))="","",OFFSET('Hygiene Data'!$D$11,0,10*ROW('Hygiene Data'!D161)))</f>
        <v/>
      </c>
      <c r="DP167" s="294" t="str">
        <f ca="true">+IF(OFFSET('Hygiene Data'!$D$12,0,10*ROW('Hygiene Data'!D161))="","",OFFSET('Hygiene Data'!$D$12,0,10*ROW('Hygiene Data'!D161)))</f>
        <v/>
      </c>
      <c r="DQ167" s="294" t="str">
        <f ca="true">+IF(OFFSET('Hygiene Data'!$D$13,0,10*ROW('Hygiene Data'!D161))="","",OFFSET('Hygiene Data'!$D$13,0,10*ROW('Hygiene Data'!D161)))</f>
        <v/>
      </c>
      <c r="DR167" s="294" t="str">
        <f ca="true">+IF(OFFSET('Hygiene Data'!$E$11,0,10*ROW('Hygiene Data'!E161))="","",OFFSET('Hygiene Data'!$E$11,0,10*ROW('Hygiene Data'!E161)))</f>
        <v/>
      </c>
      <c r="DS167" s="294" t="str">
        <f ca="true">+IF(OFFSET('Hygiene Data'!$E$12,0,10*ROW('Hygiene Data'!E161))="","",OFFSET('Hygiene Data'!$E$12,0,10*ROW('Hygiene Data'!E161)))</f>
        <v/>
      </c>
      <c r="DT167" s="294" t="str">
        <f ca="true">+IF(OFFSET('Hygiene Data'!$E$13,0,10*ROW('Hygiene Data'!E161))="","",OFFSET('Hygiene Data'!$E$13,0,10*ROW('Hygiene Data'!E161)))</f>
        <v/>
      </c>
      <c r="DU167" s="294" t="str">
        <f ca="true">+IF(OFFSET('Hygiene Data'!$F$11,0,10*ROW('Hygiene Data'!F161))="","",OFFSET('Hygiene Data'!$F$11,0,10*ROW('Hygiene Data'!F161)))</f>
        <v/>
      </c>
      <c r="DV167" s="294" t="str">
        <f ca="true">+IF(OFFSET('Hygiene Data'!$F$12,0,10*ROW('Hygiene Data'!F161))="","",OFFSET('Hygiene Data'!$F$12,0,10*ROW('Hygiene Data'!F161)))</f>
        <v/>
      </c>
      <c r="DW167" s="294" t="str">
        <f ca="true">+IF(OFFSET('Hygiene Data'!$F$13,0,10*ROW('Hygiene Data'!F161))="","",OFFSET('Hygiene Data'!$F$13,0,10*ROW('Hygiene Data'!F161)))</f>
        <v/>
      </c>
      <c r="DX167" s="294" t="str">
        <f ca="true">+IF(OFFSET('Hygiene Data'!$G$11,0,10*ROW('Hygiene Data'!G161))="","",OFFSET('Hygiene Data'!$G$11,0,10*ROW('Hygiene Data'!G161)))</f>
        <v/>
      </c>
      <c r="DY167" s="294" t="str">
        <f ca="true">+IF(OFFSET('Hygiene Data'!$G$12,0,10*ROW('Hygiene Data'!G161))="","",OFFSET('Hygiene Data'!$G$12,0,10*ROW('Hygiene Data'!G161)))</f>
        <v/>
      </c>
      <c r="DZ167" s="294" t="str">
        <f ca="true">+IF(OFFSET('Hygiene Data'!$G$13,0,10*ROW('Hygiene Data'!G161))="","",OFFSET('Hygiene Data'!$G$13,0,10*ROW('Hygiene Data'!G161)))</f>
        <v/>
      </c>
      <c r="EA167" s="294" t="str">
        <f ca="true">+IF(OFFSET('Hygiene Data'!$H$11,0,10*ROW('Hygiene Data'!H161))="","",OFFSET('Hygiene Data'!$H$11,0,10*ROW('Hygiene Data'!H161)))</f>
        <v/>
      </c>
      <c r="EB167" s="294" t="str">
        <f ca="true">+IF(OFFSET('Hygiene Data'!$H$12,0,10*ROW('Hygiene Data'!H161))="","",OFFSET('Hygiene Data'!$H$12,0,10*ROW('Hygiene Data'!H161)))</f>
        <v/>
      </c>
      <c r="EC167" s="294" t="str">
        <f ca="true">+IF(OFFSET('Hygiene Data'!$H$13,0,10*ROW('Hygiene Data'!H161))="","",OFFSET('Hygiene Data'!$H$13,0,10*ROW('Hygiene Data'!H161)))</f>
        <v/>
      </c>
      <c r="ED167" s="294" t="str">
        <f ca="true">+IF(OFFSET('Hygiene Data'!$I$11,0,10*ROW('Hygiene Data'!I161))="","",OFFSET('Hygiene Data'!$I$11,0,10*ROW('Hygiene Data'!I161)))</f>
        <v/>
      </c>
      <c r="EE167" s="294" t="str">
        <f ca="true">+IF(OFFSET('Hygiene Data'!$I$12,0,10*ROW('Hygiene Data'!I161))="","",OFFSET('Hygiene Data'!$I$12,0,10*ROW('Hygiene Data'!I161)))</f>
        <v/>
      </c>
      <c r="EF167" s="294"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50" t="str">
        <f t="shared" ca="true" si="2"/>
        <v/>
      </c>
      <c r="D168" s="98"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8"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8"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8"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8"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8"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8"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8"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8"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8"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8"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8"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8"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8"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8"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8"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8"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8"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9"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9"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9"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9"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9"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9"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9"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9"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9"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9"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9"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9"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9"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9"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9"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9"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9"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9"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9"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9"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9"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9"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9"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9"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9"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9"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9"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9"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9"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9"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0"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0"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0"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0"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0"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0"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0"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0"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0"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0"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0"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0"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0"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0"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0"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0"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0"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0"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4"/>
      <c r="BS168" s="294" t="str">
        <f ca="true">+IF(OFFSET('Water Data'!$D$27,0,10*ROW('Water Data'!D162))="","",OFFSET('Water Data'!$D$27,0,10*ROW('Water Data'!D162)))</f>
        <v/>
      </c>
      <c r="BT168" s="294" t="str">
        <f ca="true">+IF(OFFSET('Water Data'!$D$28,0,10*ROW('Water Data'!D162))="","",OFFSET('Water Data'!$D$28,0,10*ROW('Water Data'!D162)))</f>
        <v/>
      </c>
      <c r="BU168" s="294" t="str">
        <f ca="true">+IF(OFFSET('Water Data'!$D$29,0,10*ROW('Water Data'!D162))="","",OFFSET('Water Data'!$D$29,0,10*ROW('Water Data'!D162)))</f>
        <v/>
      </c>
      <c r="BV168" s="294" t="str">
        <f ca="true">+IF(OFFSET('Water Data'!$E$27,0,10*ROW('Water Data'!E162))="","",OFFSET('Water Data'!$E$27,0,10*ROW('Water Data'!E162)))</f>
        <v/>
      </c>
      <c r="BW168" s="294" t="str">
        <f ca="true">+IF(OFFSET('Water Data'!$E$28,0,10*ROW('Water Data'!E162))="","",OFFSET('Water Data'!$E$28,0,10*ROW('Water Data'!E162)))</f>
        <v/>
      </c>
      <c r="BX168" s="294" t="str">
        <f ca="true">+IF(OFFSET('Water Data'!$E$29,0,10*ROW('Water Data'!E162))="","",OFFSET('Water Data'!$E$29,0,10*ROW('Water Data'!E162)))</f>
        <v/>
      </c>
      <c r="BY168" s="294" t="str">
        <f ca="true">+IF(OFFSET('Water Data'!$F$27,0,10*ROW('Water Data'!F162))="","",OFFSET('Water Data'!$F$27,0,10*ROW('Water Data'!F162)))</f>
        <v/>
      </c>
      <c r="BZ168" s="294" t="str">
        <f ca="true">+IF(OFFSET('Water Data'!$F$28,0,10*ROW('Water Data'!F162))="","",OFFSET('Water Data'!$F$28,0,10*ROW('Water Data'!F162)))</f>
        <v/>
      </c>
      <c r="CA168" s="294" t="str">
        <f ca="true">+IF(OFFSET('Water Data'!$F$29,0,10*ROW('Water Data'!F162))="","",OFFSET('Water Data'!$F$29,0,10*ROW('Water Data'!F162)))</f>
        <v/>
      </c>
      <c r="CB168" s="294" t="str">
        <f ca="true">+IF(OFFSET('Water Data'!$G$27,0,10*ROW('Water Data'!G162))="","",OFFSET('Water Data'!$G$27,0,10*ROW('Water Data'!G162)))</f>
        <v/>
      </c>
      <c r="CC168" s="294" t="str">
        <f ca="true">+IF(OFFSET('Water Data'!$G$28,0,10*ROW('Water Data'!G162))="","",OFFSET('Water Data'!$G$28,0,10*ROW('Water Data'!G162)))</f>
        <v/>
      </c>
      <c r="CD168" s="294" t="str">
        <f ca="true">+IF(OFFSET('Water Data'!$G$29,0,10*ROW('Water Data'!G162))="","",OFFSET('Water Data'!$G$29,0,10*ROW('Water Data'!G162)))</f>
        <v/>
      </c>
      <c r="CE168" s="294" t="str">
        <f ca="true">+IF(OFFSET('Water Data'!$H$27,0,10*ROW('Water Data'!H162))="","",OFFSET('Water Data'!$H$27,0,10*ROW('Water Data'!H162)))</f>
        <v/>
      </c>
      <c r="CF168" s="294" t="str">
        <f ca="true">+IF(OFFSET('Water Data'!$H$28,0,10*ROW('Water Data'!H162))="","",OFFSET('Water Data'!$H$28,0,10*ROW('Water Data'!H162)))</f>
        <v/>
      </c>
      <c r="CG168" s="294" t="str">
        <f ca="true">+IF(OFFSET('Water Data'!$H$29,0,10*ROW('Water Data'!H162))="","",OFFSET('Water Data'!$H$29,0,10*ROW('Water Data'!H162)))</f>
        <v/>
      </c>
      <c r="CH168" s="294" t="str">
        <f ca="true">+IF(OFFSET('Water Data'!$I$27,0,10*ROW('Water Data'!I162))="","",OFFSET('Water Data'!$I$27,0,10*ROW('Water Data'!I162)))</f>
        <v/>
      </c>
      <c r="CI168" s="294" t="str">
        <f ca="true">+IF(OFFSET('Water Data'!$I$28,0,10*ROW('Water Data'!I162))="","",OFFSET('Water Data'!$I$28,0,10*ROW('Water Data'!I162)))</f>
        <v/>
      </c>
      <c r="CJ168" s="294" t="str">
        <f ca="true">+IF(OFFSET('Water Data'!$I$29,0,10*ROW('Water Data'!I162))="","",OFFSET('Water Data'!$I$29,0,10*ROW('Water Data'!I162)))</f>
        <v/>
      </c>
      <c r="CK168" s="294" t="str">
        <f ca="true">+IF(OFFSET('Sanitation Data'!$D$28,0,10*ROW('Sanitation Data'!D162))="","",OFFSET('Sanitation Data'!$D$28,0,10*ROW('Sanitation Data'!D162)))</f>
        <v/>
      </c>
      <c r="CL168" s="294" t="str">
        <f ca="true">+IF(OFFSET('Sanitation Data'!$D$29,0,10*ROW('Sanitation Data'!D162))="","",OFFSET('Sanitation Data'!$D$29,0,10*ROW('Sanitation Data'!D162)))</f>
        <v/>
      </c>
      <c r="CM168" s="294" t="str">
        <f ca="true">+IF(OFFSET('Sanitation Data'!$D$30,0,10*ROW('Sanitation Data'!D162))="","",OFFSET('Sanitation Data'!$D$30,0,10*ROW('Sanitation Data'!D162)))</f>
        <v/>
      </c>
      <c r="CN168" s="294" t="str">
        <f ca="true">+IF(OFFSET('Sanitation Data'!$D$31,0,10*ROW('Sanitation Data'!D162))="","",OFFSET('Sanitation Data'!$D$31,0,10*ROW('Sanitation Data'!D162)))</f>
        <v/>
      </c>
      <c r="CO168" s="294" t="str">
        <f ca="true">+IF(OFFSET('Sanitation Data'!$D$32,0,10*ROW('Sanitation Data'!D162))="","",OFFSET('Sanitation Data'!$D$32,0,10*ROW('Sanitation Data'!D162)))</f>
        <v/>
      </c>
      <c r="CP168" s="294" t="str">
        <f ca="true">+IF(OFFSET('Sanitation Data'!$E$28,0,10*ROW('Sanitation Data'!E162))="","",OFFSET('Sanitation Data'!$E$28,0,10*ROW('Sanitation Data'!E162)))</f>
        <v/>
      </c>
      <c r="CQ168" s="294" t="str">
        <f ca="true">+IF(OFFSET('Sanitation Data'!$E$29,0,10*ROW('Sanitation Data'!E162))="","",OFFSET('Sanitation Data'!$E$29,0,10*ROW('Sanitation Data'!E162)))</f>
        <v/>
      </c>
      <c r="CR168" s="294" t="str">
        <f ca="true">+IF(OFFSET('Sanitation Data'!$E$30,0,10*ROW('Sanitation Data'!E162))="","",OFFSET('Sanitation Data'!$E$30,0,10*ROW('Sanitation Data'!E162)))</f>
        <v/>
      </c>
      <c r="CS168" s="294" t="str">
        <f ca="true">+IF(OFFSET('Sanitation Data'!$E$31,0,10*ROW('Sanitation Data'!E162))="","",OFFSET('Sanitation Data'!$E$31,0,10*ROW('Sanitation Data'!E162)))</f>
        <v/>
      </c>
      <c r="CT168" s="294" t="str">
        <f ca="true">+IF(OFFSET('Sanitation Data'!$E$32,0,10*ROW('Sanitation Data'!E162))="","",OFFSET('Sanitation Data'!$E$32,0,10*ROW('Sanitation Data'!E162)))</f>
        <v/>
      </c>
      <c r="CU168" s="294" t="str">
        <f ca="true">+IF(OFFSET('Sanitation Data'!$F$28,0,10*ROW('Sanitation Data'!F162))="","",OFFSET('Sanitation Data'!$F$28,0,10*ROW('Sanitation Data'!F162)))</f>
        <v/>
      </c>
      <c r="CV168" s="294" t="str">
        <f ca="true">+IF(OFFSET('Sanitation Data'!$F$29,0,10*ROW('Sanitation Data'!F162))="","",OFFSET('Sanitation Data'!$F$29,0,10*ROW('Sanitation Data'!F162)))</f>
        <v/>
      </c>
      <c r="CW168" s="294" t="str">
        <f ca="true">+IF(OFFSET('Sanitation Data'!$F$30,0,10*ROW('Sanitation Data'!F162))="","",OFFSET('Sanitation Data'!$F$30,0,10*ROW('Sanitation Data'!F162)))</f>
        <v/>
      </c>
      <c r="CX168" s="294" t="str">
        <f ca="true">+IF(OFFSET('Sanitation Data'!$F$31,0,10*ROW('Sanitation Data'!F162))="","",OFFSET('Sanitation Data'!$F$31,0,10*ROW('Sanitation Data'!F162)))</f>
        <v/>
      </c>
      <c r="CY168" s="294" t="str">
        <f ca="true">+IF(OFFSET('Sanitation Data'!$F$32,0,10*ROW('Sanitation Data'!F162))="","",OFFSET('Sanitation Data'!$F$32,0,10*ROW('Sanitation Data'!F162)))</f>
        <v/>
      </c>
      <c r="CZ168" s="294" t="str">
        <f ca="true">+IF(OFFSET('Sanitation Data'!$G$28,0,10*ROW('Sanitation Data'!G162))="","",OFFSET('Sanitation Data'!$G$28,0,10*ROW('Sanitation Data'!G162)))</f>
        <v/>
      </c>
      <c r="DA168" s="294" t="str">
        <f ca="true">+IF(OFFSET('Sanitation Data'!$G$29,0,10*ROW('Sanitation Data'!G162))="","",OFFSET('Sanitation Data'!$G$29,0,10*ROW('Sanitation Data'!G162)))</f>
        <v/>
      </c>
      <c r="DB168" s="294" t="str">
        <f ca="true">+IF(OFFSET('Sanitation Data'!$G$30,0,10*ROW('Sanitation Data'!G162))="","",OFFSET('Sanitation Data'!$G$30,0,10*ROW('Sanitation Data'!G162)))</f>
        <v/>
      </c>
      <c r="DC168" s="294" t="str">
        <f ca="true">+IF(OFFSET('Sanitation Data'!$G$31,0,10*ROW('Sanitation Data'!G162))="","",OFFSET('Sanitation Data'!$G$31,0,10*ROW('Sanitation Data'!G162)))</f>
        <v/>
      </c>
      <c r="DD168" s="294" t="str">
        <f ca="true">+IF(OFFSET('Sanitation Data'!$G$32,0,10*ROW('Sanitation Data'!G162))="","",OFFSET('Sanitation Data'!$G$32,0,10*ROW('Sanitation Data'!G162)))</f>
        <v/>
      </c>
      <c r="DE168" s="294" t="str">
        <f ca="true">+IF(OFFSET('Sanitation Data'!$H$28,0,10*ROW('Sanitation Data'!H162))="","",OFFSET('Sanitation Data'!$H$28,0,10*ROW('Sanitation Data'!H162)))</f>
        <v/>
      </c>
      <c r="DF168" s="294" t="str">
        <f ca="true">+IF(OFFSET('Sanitation Data'!$H$29,0,10*ROW('Sanitation Data'!H162))="","",OFFSET('Sanitation Data'!$H$29,0,10*ROW('Sanitation Data'!H162)))</f>
        <v/>
      </c>
      <c r="DG168" s="294" t="str">
        <f ca="true">+IF(OFFSET('Sanitation Data'!$H$30,0,10*ROW('Sanitation Data'!H162))="","",OFFSET('Sanitation Data'!$H$30,0,10*ROW('Sanitation Data'!H162)))</f>
        <v/>
      </c>
      <c r="DH168" s="294" t="str">
        <f ca="true">+IF(OFFSET('Sanitation Data'!$H$31,0,10*ROW('Sanitation Data'!H162))="","",OFFSET('Sanitation Data'!$H$31,0,10*ROW('Sanitation Data'!H162)))</f>
        <v/>
      </c>
      <c r="DI168" s="294" t="str">
        <f ca="true">+IF(OFFSET('Sanitation Data'!$H$32,0,10*ROW('Sanitation Data'!H162))="","",OFFSET('Sanitation Data'!$H$32,0,10*ROW('Sanitation Data'!H162)))</f>
        <v/>
      </c>
      <c r="DJ168" s="294" t="str">
        <f ca="true">+IF(OFFSET('Sanitation Data'!$I$28,0,10*ROW('Sanitation Data'!I162))="","",OFFSET('Sanitation Data'!$I$28,0,10*ROW('Sanitation Data'!I162)))</f>
        <v/>
      </c>
      <c r="DK168" s="294" t="str">
        <f ca="true">+IF(OFFSET('Sanitation Data'!$I$29,0,10*ROW('Sanitation Data'!I162))="","",OFFSET('Sanitation Data'!$I$29,0,10*ROW('Sanitation Data'!I162)))</f>
        <v/>
      </c>
      <c r="DL168" s="294" t="str">
        <f ca="true">+IF(OFFSET('Sanitation Data'!$I$30,0,10*ROW('Sanitation Data'!I162))="","",OFFSET('Sanitation Data'!$I$30,0,10*ROW('Sanitation Data'!I162)))</f>
        <v/>
      </c>
      <c r="DM168" s="294" t="str">
        <f ca="true">+IF(OFFSET('Sanitation Data'!$I$31,0,10*ROW('Sanitation Data'!I162))="","",OFFSET('Sanitation Data'!$I$31,0,10*ROW('Sanitation Data'!I162)))</f>
        <v/>
      </c>
      <c r="DN168" s="294" t="str">
        <f ca="true">+IF(OFFSET('Sanitation Data'!$I$32,0,10*ROW('Sanitation Data'!I162))="","",OFFSET('Sanitation Data'!$I$32,0,10*ROW('Sanitation Data'!I162)))</f>
        <v/>
      </c>
      <c r="DO168" s="294" t="str">
        <f ca="true">+IF(OFFSET('Hygiene Data'!$D$11,0,10*ROW('Hygiene Data'!D162))="","",OFFSET('Hygiene Data'!$D$11,0,10*ROW('Hygiene Data'!D162)))</f>
        <v/>
      </c>
      <c r="DP168" s="294" t="str">
        <f ca="true">+IF(OFFSET('Hygiene Data'!$D$12,0,10*ROW('Hygiene Data'!D162))="","",OFFSET('Hygiene Data'!$D$12,0,10*ROW('Hygiene Data'!D162)))</f>
        <v/>
      </c>
      <c r="DQ168" s="294" t="str">
        <f ca="true">+IF(OFFSET('Hygiene Data'!$D$13,0,10*ROW('Hygiene Data'!D162))="","",OFFSET('Hygiene Data'!$D$13,0,10*ROW('Hygiene Data'!D162)))</f>
        <v/>
      </c>
      <c r="DR168" s="294" t="str">
        <f ca="true">+IF(OFFSET('Hygiene Data'!$E$11,0,10*ROW('Hygiene Data'!E162))="","",OFFSET('Hygiene Data'!$E$11,0,10*ROW('Hygiene Data'!E162)))</f>
        <v/>
      </c>
      <c r="DS168" s="294" t="str">
        <f ca="true">+IF(OFFSET('Hygiene Data'!$E$12,0,10*ROW('Hygiene Data'!E162))="","",OFFSET('Hygiene Data'!$E$12,0,10*ROW('Hygiene Data'!E162)))</f>
        <v/>
      </c>
      <c r="DT168" s="294" t="str">
        <f ca="true">+IF(OFFSET('Hygiene Data'!$E$13,0,10*ROW('Hygiene Data'!E162))="","",OFFSET('Hygiene Data'!$E$13,0,10*ROW('Hygiene Data'!E162)))</f>
        <v/>
      </c>
      <c r="DU168" s="294" t="str">
        <f ca="true">+IF(OFFSET('Hygiene Data'!$F$11,0,10*ROW('Hygiene Data'!F162))="","",OFFSET('Hygiene Data'!$F$11,0,10*ROW('Hygiene Data'!F162)))</f>
        <v/>
      </c>
      <c r="DV168" s="294" t="str">
        <f ca="true">+IF(OFFSET('Hygiene Data'!$F$12,0,10*ROW('Hygiene Data'!F162))="","",OFFSET('Hygiene Data'!$F$12,0,10*ROW('Hygiene Data'!F162)))</f>
        <v/>
      </c>
      <c r="DW168" s="294" t="str">
        <f ca="true">+IF(OFFSET('Hygiene Data'!$F$13,0,10*ROW('Hygiene Data'!F162))="","",OFFSET('Hygiene Data'!$F$13,0,10*ROW('Hygiene Data'!F162)))</f>
        <v/>
      </c>
      <c r="DX168" s="294" t="str">
        <f ca="true">+IF(OFFSET('Hygiene Data'!$G$11,0,10*ROW('Hygiene Data'!G162))="","",OFFSET('Hygiene Data'!$G$11,0,10*ROW('Hygiene Data'!G162)))</f>
        <v/>
      </c>
      <c r="DY168" s="294" t="str">
        <f ca="true">+IF(OFFSET('Hygiene Data'!$G$12,0,10*ROW('Hygiene Data'!G162))="","",OFFSET('Hygiene Data'!$G$12,0,10*ROW('Hygiene Data'!G162)))</f>
        <v/>
      </c>
      <c r="DZ168" s="294" t="str">
        <f ca="true">+IF(OFFSET('Hygiene Data'!$G$13,0,10*ROW('Hygiene Data'!G162))="","",OFFSET('Hygiene Data'!$G$13,0,10*ROW('Hygiene Data'!G162)))</f>
        <v/>
      </c>
      <c r="EA168" s="294" t="str">
        <f ca="true">+IF(OFFSET('Hygiene Data'!$H$11,0,10*ROW('Hygiene Data'!H162))="","",OFFSET('Hygiene Data'!$H$11,0,10*ROW('Hygiene Data'!H162)))</f>
        <v/>
      </c>
      <c r="EB168" s="294" t="str">
        <f ca="true">+IF(OFFSET('Hygiene Data'!$H$12,0,10*ROW('Hygiene Data'!H162))="","",OFFSET('Hygiene Data'!$H$12,0,10*ROW('Hygiene Data'!H162)))</f>
        <v/>
      </c>
      <c r="EC168" s="294" t="str">
        <f ca="true">+IF(OFFSET('Hygiene Data'!$H$13,0,10*ROW('Hygiene Data'!H162))="","",OFFSET('Hygiene Data'!$H$13,0,10*ROW('Hygiene Data'!H162)))</f>
        <v/>
      </c>
      <c r="ED168" s="294" t="str">
        <f ca="true">+IF(OFFSET('Hygiene Data'!$I$11,0,10*ROW('Hygiene Data'!I162))="","",OFFSET('Hygiene Data'!$I$11,0,10*ROW('Hygiene Data'!I162)))</f>
        <v/>
      </c>
      <c r="EE168" s="294" t="str">
        <f ca="true">+IF(OFFSET('Hygiene Data'!$I$12,0,10*ROW('Hygiene Data'!I162))="","",OFFSET('Hygiene Data'!$I$12,0,10*ROW('Hygiene Data'!I162)))</f>
        <v/>
      </c>
      <c r="EF168" s="294"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50" t="str">
        <f t="shared" ca="true" si="2"/>
        <v/>
      </c>
      <c r="D169" s="98"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8"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8"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8"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8"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8"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8"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8"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8"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8"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8"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8"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8"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8"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8"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8"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8"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8"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9"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9"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9"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9"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9"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9"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9"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9"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9"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9"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9"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9"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9"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9"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9"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9"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9"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9"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9"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9"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9"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9"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9"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9"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9"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9"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9"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9"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9"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9"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0"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0"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0"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0"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0"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0"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0"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0"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0"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0"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0"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0"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0"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0"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0"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0"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0"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0"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4"/>
      <c r="BS169" s="294" t="str">
        <f ca="true">+IF(OFFSET('Water Data'!$D$27,0,10*ROW('Water Data'!D163))="","",OFFSET('Water Data'!$D$27,0,10*ROW('Water Data'!D163)))</f>
        <v/>
      </c>
      <c r="BT169" s="294" t="str">
        <f ca="true">+IF(OFFSET('Water Data'!$D$28,0,10*ROW('Water Data'!D163))="","",OFFSET('Water Data'!$D$28,0,10*ROW('Water Data'!D163)))</f>
        <v/>
      </c>
      <c r="BU169" s="294" t="str">
        <f ca="true">+IF(OFFSET('Water Data'!$D$29,0,10*ROW('Water Data'!D163))="","",OFFSET('Water Data'!$D$29,0,10*ROW('Water Data'!D163)))</f>
        <v/>
      </c>
      <c r="BV169" s="294" t="str">
        <f ca="true">+IF(OFFSET('Water Data'!$E$27,0,10*ROW('Water Data'!E163))="","",OFFSET('Water Data'!$E$27,0,10*ROW('Water Data'!E163)))</f>
        <v/>
      </c>
      <c r="BW169" s="294" t="str">
        <f ca="true">+IF(OFFSET('Water Data'!$E$28,0,10*ROW('Water Data'!E163))="","",OFFSET('Water Data'!$E$28,0,10*ROW('Water Data'!E163)))</f>
        <v/>
      </c>
      <c r="BX169" s="294" t="str">
        <f ca="true">+IF(OFFSET('Water Data'!$E$29,0,10*ROW('Water Data'!E163))="","",OFFSET('Water Data'!$E$29,0,10*ROW('Water Data'!E163)))</f>
        <v/>
      </c>
      <c r="BY169" s="294" t="str">
        <f ca="true">+IF(OFFSET('Water Data'!$F$27,0,10*ROW('Water Data'!F163))="","",OFFSET('Water Data'!$F$27,0,10*ROW('Water Data'!F163)))</f>
        <v/>
      </c>
      <c r="BZ169" s="294" t="str">
        <f ca="true">+IF(OFFSET('Water Data'!$F$28,0,10*ROW('Water Data'!F163))="","",OFFSET('Water Data'!$F$28,0,10*ROW('Water Data'!F163)))</f>
        <v/>
      </c>
      <c r="CA169" s="294" t="str">
        <f ca="true">+IF(OFFSET('Water Data'!$F$29,0,10*ROW('Water Data'!F163))="","",OFFSET('Water Data'!$F$29,0,10*ROW('Water Data'!F163)))</f>
        <v/>
      </c>
      <c r="CB169" s="294" t="str">
        <f ca="true">+IF(OFFSET('Water Data'!$G$27,0,10*ROW('Water Data'!G163))="","",OFFSET('Water Data'!$G$27,0,10*ROW('Water Data'!G163)))</f>
        <v/>
      </c>
      <c r="CC169" s="294" t="str">
        <f ca="true">+IF(OFFSET('Water Data'!$G$28,0,10*ROW('Water Data'!G163))="","",OFFSET('Water Data'!$G$28,0,10*ROW('Water Data'!G163)))</f>
        <v/>
      </c>
      <c r="CD169" s="294" t="str">
        <f ca="true">+IF(OFFSET('Water Data'!$G$29,0,10*ROW('Water Data'!G163))="","",OFFSET('Water Data'!$G$29,0,10*ROW('Water Data'!G163)))</f>
        <v/>
      </c>
      <c r="CE169" s="294" t="str">
        <f ca="true">+IF(OFFSET('Water Data'!$H$27,0,10*ROW('Water Data'!H163))="","",OFFSET('Water Data'!$H$27,0,10*ROW('Water Data'!H163)))</f>
        <v/>
      </c>
      <c r="CF169" s="294" t="str">
        <f ca="true">+IF(OFFSET('Water Data'!$H$28,0,10*ROW('Water Data'!H163))="","",OFFSET('Water Data'!$H$28,0,10*ROW('Water Data'!H163)))</f>
        <v/>
      </c>
      <c r="CG169" s="294" t="str">
        <f ca="true">+IF(OFFSET('Water Data'!$H$29,0,10*ROW('Water Data'!H163))="","",OFFSET('Water Data'!$H$29,0,10*ROW('Water Data'!H163)))</f>
        <v/>
      </c>
      <c r="CH169" s="294" t="str">
        <f ca="true">+IF(OFFSET('Water Data'!$I$27,0,10*ROW('Water Data'!I163))="","",OFFSET('Water Data'!$I$27,0,10*ROW('Water Data'!I163)))</f>
        <v/>
      </c>
      <c r="CI169" s="294" t="str">
        <f ca="true">+IF(OFFSET('Water Data'!$I$28,0,10*ROW('Water Data'!I163))="","",OFFSET('Water Data'!$I$28,0,10*ROW('Water Data'!I163)))</f>
        <v/>
      </c>
      <c r="CJ169" s="294" t="str">
        <f ca="true">+IF(OFFSET('Water Data'!$I$29,0,10*ROW('Water Data'!I163))="","",OFFSET('Water Data'!$I$29,0,10*ROW('Water Data'!I163)))</f>
        <v/>
      </c>
      <c r="CK169" s="294" t="str">
        <f ca="true">+IF(OFFSET('Sanitation Data'!$D$28,0,10*ROW('Sanitation Data'!D163))="","",OFFSET('Sanitation Data'!$D$28,0,10*ROW('Sanitation Data'!D163)))</f>
        <v/>
      </c>
      <c r="CL169" s="294" t="str">
        <f ca="true">+IF(OFFSET('Sanitation Data'!$D$29,0,10*ROW('Sanitation Data'!D163))="","",OFFSET('Sanitation Data'!$D$29,0,10*ROW('Sanitation Data'!D163)))</f>
        <v/>
      </c>
      <c r="CM169" s="294" t="str">
        <f ca="true">+IF(OFFSET('Sanitation Data'!$D$30,0,10*ROW('Sanitation Data'!D163))="","",OFFSET('Sanitation Data'!$D$30,0,10*ROW('Sanitation Data'!D163)))</f>
        <v/>
      </c>
      <c r="CN169" s="294" t="str">
        <f ca="true">+IF(OFFSET('Sanitation Data'!$D$31,0,10*ROW('Sanitation Data'!D163))="","",OFFSET('Sanitation Data'!$D$31,0,10*ROW('Sanitation Data'!D163)))</f>
        <v/>
      </c>
      <c r="CO169" s="294" t="str">
        <f ca="true">+IF(OFFSET('Sanitation Data'!$D$32,0,10*ROW('Sanitation Data'!D163))="","",OFFSET('Sanitation Data'!$D$32,0,10*ROW('Sanitation Data'!D163)))</f>
        <v/>
      </c>
      <c r="CP169" s="294" t="str">
        <f ca="true">+IF(OFFSET('Sanitation Data'!$E$28,0,10*ROW('Sanitation Data'!E163))="","",OFFSET('Sanitation Data'!$E$28,0,10*ROW('Sanitation Data'!E163)))</f>
        <v/>
      </c>
      <c r="CQ169" s="294" t="str">
        <f ca="true">+IF(OFFSET('Sanitation Data'!$E$29,0,10*ROW('Sanitation Data'!E163))="","",OFFSET('Sanitation Data'!$E$29,0,10*ROW('Sanitation Data'!E163)))</f>
        <v/>
      </c>
      <c r="CR169" s="294" t="str">
        <f ca="true">+IF(OFFSET('Sanitation Data'!$E$30,0,10*ROW('Sanitation Data'!E163))="","",OFFSET('Sanitation Data'!$E$30,0,10*ROW('Sanitation Data'!E163)))</f>
        <v/>
      </c>
      <c r="CS169" s="294" t="str">
        <f ca="true">+IF(OFFSET('Sanitation Data'!$E$31,0,10*ROW('Sanitation Data'!E163))="","",OFFSET('Sanitation Data'!$E$31,0,10*ROW('Sanitation Data'!E163)))</f>
        <v/>
      </c>
      <c r="CT169" s="294" t="str">
        <f ca="true">+IF(OFFSET('Sanitation Data'!$E$32,0,10*ROW('Sanitation Data'!E163))="","",OFFSET('Sanitation Data'!$E$32,0,10*ROW('Sanitation Data'!E163)))</f>
        <v/>
      </c>
      <c r="CU169" s="294" t="str">
        <f ca="true">+IF(OFFSET('Sanitation Data'!$F$28,0,10*ROW('Sanitation Data'!F163))="","",OFFSET('Sanitation Data'!$F$28,0,10*ROW('Sanitation Data'!F163)))</f>
        <v/>
      </c>
      <c r="CV169" s="294" t="str">
        <f ca="true">+IF(OFFSET('Sanitation Data'!$F$29,0,10*ROW('Sanitation Data'!F163))="","",OFFSET('Sanitation Data'!$F$29,0,10*ROW('Sanitation Data'!F163)))</f>
        <v/>
      </c>
      <c r="CW169" s="294" t="str">
        <f ca="true">+IF(OFFSET('Sanitation Data'!$F$30,0,10*ROW('Sanitation Data'!F163))="","",OFFSET('Sanitation Data'!$F$30,0,10*ROW('Sanitation Data'!F163)))</f>
        <v/>
      </c>
      <c r="CX169" s="294" t="str">
        <f ca="true">+IF(OFFSET('Sanitation Data'!$F$31,0,10*ROW('Sanitation Data'!F163))="","",OFFSET('Sanitation Data'!$F$31,0,10*ROW('Sanitation Data'!F163)))</f>
        <v/>
      </c>
      <c r="CY169" s="294" t="str">
        <f ca="true">+IF(OFFSET('Sanitation Data'!$F$32,0,10*ROW('Sanitation Data'!F163))="","",OFFSET('Sanitation Data'!$F$32,0,10*ROW('Sanitation Data'!F163)))</f>
        <v/>
      </c>
      <c r="CZ169" s="294" t="str">
        <f ca="true">+IF(OFFSET('Sanitation Data'!$G$28,0,10*ROW('Sanitation Data'!G163))="","",OFFSET('Sanitation Data'!$G$28,0,10*ROW('Sanitation Data'!G163)))</f>
        <v/>
      </c>
      <c r="DA169" s="294" t="str">
        <f ca="true">+IF(OFFSET('Sanitation Data'!$G$29,0,10*ROW('Sanitation Data'!G163))="","",OFFSET('Sanitation Data'!$G$29,0,10*ROW('Sanitation Data'!G163)))</f>
        <v/>
      </c>
      <c r="DB169" s="294" t="str">
        <f ca="true">+IF(OFFSET('Sanitation Data'!$G$30,0,10*ROW('Sanitation Data'!G163))="","",OFFSET('Sanitation Data'!$G$30,0,10*ROW('Sanitation Data'!G163)))</f>
        <v/>
      </c>
      <c r="DC169" s="294" t="str">
        <f ca="true">+IF(OFFSET('Sanitation Data'!$G$31,0,10*ROW('Sanitation Data'!G163))="","",OFFSET('Sanitation Data'!$G$31,0,10*ROW('Sanitation Data'!G163)))</f>
        <v/>
      </c>
      <c r="DD169" s="294" t="str">
        <f ca="true">+IF(OFFSET('Sanitation Data'!$G$32,0,10*ROW('Sanitation Data'!G163))="","",OFFSET('Sanitation Data'!$G$32,0,10*ROW('Sanitation Data'!G163)))</f>
        <v/>
      </c>
      <c r="DE169" s="294" t="str">
        <f ca="true">+IF(OFFSET('Sanitation Data'!$H$28,0,10*ROW('Sanitation Data'!H163))="","",OFFSET('Sanitation Data'!$H$28,0,10*ROW('Sanitation Data'!H163)))</f>
        <v/>
      </c>
      <c r="DF169" s="294" t="str">
        <f ca="true">+IF(OFFSET('Sanitation Data'!$H$29,0,10*ROW('Sanitation Data'!H163))="","",OFFSET('Sanitation Data'!$H$29,0,10*ROW('Sanitation Data'!H163)))</f>
        <v/>
      </c>
      <c r="DG169" s="294" t="str">
        <f ca="true">+IF(OFFSET('Sanitation Data'!$H$30,0,10*ROW('Sanitation Data'!H163))="","",OFFSET('Sanitation Data'!$H$30,0,10*ROW('Sanitation Data'!H163)))</f>
        <v/>
      </c>
      <c r="DH169" s="294" t="str">
        <f ca="true">+IF(OFFSET('Sanitation Data'!$H$31,0,10*ROW('Sanitation Data'!H163))="","",OFFSET('Sanitation Data'!$H$31,0,10*ROW('Sanitation Data'!H163)))</f>
        <v/>
      </c>
      <c r="DI169" s="294" t="str">
        <f ca="true">+IF(OFFSET('Sanitation Data'!$H$32,0,10*ROW('Sanitation Data'!H163))="","",OFFSET('Sanitation Data'!$H$32,0,10*ROW('Sanitation Data'!H163)))</f>
        <v/>
      </c>
      <c r="DJ169" s="294" t="str">
        <f ca="true">+IF(OFFSET('Sanitation Data'!$I$28,0,10*ROW('Sanitation Data'!I163))="","",OFFSET('Sanitation Data'!$I$28,0,10*ROW('Sanitation Data'!I163)))</f>
        <v/>
      </c>
      <c r="DK169" s="294" t="str">
        <f ca="true">+IF(OFFSET('Sanitation Data'!$I$29,0,10*ROW('Sanitation Data'!I163))="","",OFFSET('Sanitation Data'!$I$29,0,10*ROW('Sanitation Data'!I163)))</f>
        <v/>
      </c>
      <c r="DL169" s="294" t="str">
        <f ca="true">+IF(OFFSET('Sanitation Data'!$I$30,0,10*ROW('Sanitation Data'!I163))="","",OFFSET('Sanitation Data'!$I$30,0,10*ROW('Sanitation Data'!I163)))</f>
        <v/>
      </c>
      <c r="DM169" s="294" t="str">
        <f ca="true">+IF(OFFSET('Sanitation Data'!$I$31,0,10*ROW('Sanitation Data'!I163))="","",OFFSET('Sanitation Data'!$I$31,0,10*ROW('Sanitation Data'!I163)))</f>
        <v/>
      </c>
      <c r="DN169" s="294" t="str">
        <f ca="true">+IF(OFFSET('Sanitation Data'!$I$32,0,10*ROW('Sanitation Data'!I163))="","",OFFSET('Sanitation Data'!$I$32,0,10*ROW('Sanitation Data'!I163)))</f>
        <v/>
      </c>
      <c r="DO169" s="294" t="str">
        <f ca="true">+IF(OFFSET('Hygiene Data'!$D$11,0,10*ROW('Hygiene Data'!D163))="","",OFFSET('Hygiene Data'!$D$11,0,10*ROW('Hygiene Data'!D163)))</f>
        <v/>
      </c>
      <c r="DP169" s="294" t="str">
        <f ca="true">+IF(OFFSET('Hygiene Data'!$D$12,0,10*ROW('Hygiene Data'!D163))="","",OFFSET('Hygiene Data'!$D$12,0,10*ROW('Hygiene Data'!D163)))</f>
        <v/>
      </c>
      <c r="DQ169" s="294" t="str">
        <f ca="true">+IF(OFFSET('Hygiene Data'!$D$13,0,10*ROW('Hygiene Data'!D163))="","",OFFSET('Hygiene Data'!$D$13,0,10*ROW('Hygiene Data'!D163)))</f>
        <v/>
      </c>
      <c r="DR169" s="294" t="str">
        <f ca="true">+IF(OFFSET('Hygiene Data'!$E$11,0,10*ROW('Hygiene Data'!E163))="","",OFFSET('Hygiene Data'!$E$11,0,10*ROW('Hygiene Data'!E163)))</f>
        <v/>
      </c>
      <c r="DS169" s="294" t="str">
        <f ca="true">+IF(OFFSET('Hygiene Data'!$E$12,0,10*ROW('Hygiene Data'!E163))="","",OFFSET('Hygiene Data'!$E$12,0,10*ROW('Hygiene Data'!E163)))</f>
        <v/>
      </c>
      <c r="DT169" s="294" t="str">
        <f ca="true">+IF(OFFSET('Hygiene Data'!$E$13,0,10*ROW('Hygiene Data'!E163))="","",OFFSET('Hygiene Data'!$E$13,0,10*ROW('Hygiene Data'!E163)))</f>
        <v/>
      </c>
      <c r="DU169" s="294" t="str">
        <f ca="true">+IF(OFFSET('Hygiene Data'!$F$11,0,10*ROW('Hygiene Data'!F163))="","",OFFSET('Hygiene Data'!$F$11,0,10*ROW('Hygiene Data'!F163)))</f>
        <v/>
      </c>
      <c r="DV169" s="294" t="str">
        <f ca="true">+IF(OFFSET('Hygiene Data'!$F$12,0,10*ROW('Hygiene Data'!F163))="","",OFFSET('Hygiene Data'!$F$12,0,10*ROW('Hygiene Data'!F163)))</f>
        <v/>
      </c>
      <c r="DW169" s="294" t="str">
        <f ca="true">+IF(OFFSET('Hygiene Data'!$F$13,0,10*ROW('Hygiene Data'!F163))="","",OFFSET('Hygiene Data'!$F$13,0,10*ROW('Hygiene Data'!F163)))</f>
        <v/>
      </c>
      <c r="DX169" s="294" t="str">
        <f ca="true">+IF(OFFSET('Hygiene Data'!$G$11,0,10*ROW('Hygiene Data'!G163))="","",OFFSET('Hygiene Data'!$G$11,0,10*ROW('Hygiene Data'!G163)))</f>
        <v/>
      </c>
      <c r="DY169" s="294" t="str">
        <f ca="true">+IF(OFFSET('Hygiene Data'!$G$12,0,10*ROW('Hygiene Data'!G163))="","",OFFSET('Hygiene Data'!$G$12,0,10*ROW('Hygiene Data'!G163)))</f>
        <v/>
      </c>
      <c r="DZ169" s="294" t="str">
        <f ca="true">+IF(OFFSET('Hygiene Data'!$G$13,0,10*ROW('Hygiene Data'!G163))="","",OFFSET('Hygiene Data'!$G$13,0,10*ROW('Hygiene Data'!G163)))</f>
        <v/>
      </c>
      <c r="EA169" s="294" t="str">
        <f ca="true">+IF(OFFSET('Hygiene Data'!$H$11,0,10*ROW('Hygiene Data'!H163))="","",OFFSET('Hygiene Data'!$H$11,0,10*ROW('Hygiene Data'!H163)))</f>
        <v/>
      </c>
      <c r="EB169" s="294" t="str">
        <f ca="true">+IF(OFFSET('Hygiene Data'!$H$12,0,10*ROW('Hygiene Data'!H163))="","",OFFSET('Hygiene Data'!$H$12,0,10*ROW('Hygiene Data'!H163)))</f>
        <v/>
      </c>
      <c r="EC169" s="294" t="str">
        <f ca="true">+IF(OFFSET('Hygiene Data'!$H$13,0,10*ROW('Hygiene Data'!H163))="","",OFFSET('Hygiene Data'!$H$13,0,10*ROW('Hygiene Data'!H163)))</f>
        <v/>
      </c>
      <c r="ED169" s="294" t="str">
        <f ca="true">+IF(OFFSET('Hygiene Data'!$I$11,0,10*ROW('Hygiene Data'!I163))="","",OFFSET('Hygiene Data'!$I$11,0,10*ROW('Hygiene Data'!I163)))</f>
        <v/>
      </c>
      <c r="EE169" s="294" t="str">
        <f ca="true">+IF(OFFSET('Hygiene Data'!$I$12,0,10*ROW('Hygiene Data'!I163))="","",OFFSET('Hygiene Data'!$I$12,0,10*ROW('Hygiene Data'!I163)))</f>
        <v/>
      </c>
      <c r="EF169" s="294"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50" t="str">
        <f t="shared" ca="true" si="2"/>
        <v/>
      </c>
      <c r="D170" s="98"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8"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8"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8"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8"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8"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8"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8"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8"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8"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8"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8"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8"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8"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8"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8"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8"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8"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9"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9"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9"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9"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9"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9"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9"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9"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9"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9"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9"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9"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9"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9"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9"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9"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9"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9"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9"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9"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9"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9"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9"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9"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9"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9"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9"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9"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9"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9"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0"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0"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0"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0"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0"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0"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0"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0"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0"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0"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0"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0"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0"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0"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0"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0"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0"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0"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4"/>
      <c r="BS170" s="294" t="str">
        <f ca="true">+IF(OFFSET('Water Data'!$D$27,0,10*ROW('Water Data'!D164))="","",OFFSET('Water Data'!$D$27,0,10*ROW('Water Data'!D164)))</f>
        <v/>
      </c>
      <c r="BT170" s="294" t="str">
        <f ca="true">+IF(OFFSET('Water Data'!$D$28,0,10*ROW('Water Data'!D164))="","",OFFSET('Water Data'!$D$28,0,10*ROW('Water Data'!D164)))</f>
        <v/>
      </c>
      <c r="BU170" s="294" t="str">
        <f ca="true">+IF(OFFSET('Water Data'!$D$29,0,10*ROW('Water Data'!D164))="","",OFFSET('Water Data'!$D$29,0,10*ROW('Water Data'!D164)))</f>
        <v/>
      </c>
      <c r="BV170" s="294" t="str">
        <f ca="true">+IF(OFFSET('Water Data'!$E$27,0,10*ROW('Water Data'!E164))="","",OFFSET('Water Data'!$E$27,0,10*ROW('Water Data'!E164)))</f>
        <v/>
      </c>
      <c r="BW170" s="294" t="str">
        <f ca="true">+IF(OFFSET('Water Data'!$E$28,0,10*ROW('Water Data'!E164))="","",OFFSET('Water Data'!$E$28,0,10*ROW('Water Data'!E164)))</f>
        <v/>
      </c>
      <c r="BX170" s="294" t="str">
        <f ca="true">+IF(OFFSET('Water Data'!$E$29,0,10*ROW('Water Data'!E164))="","",OFFSET('Water Data'!$E$29,0,10*ROW('Water Data'!E164)))</f>
        <v/>
      </c>
      <c r="BY170" s="294" t="str">
        <f ca="true">+IF(OFFSET('Water Data'!$F$27,0,10*ROW('Water Data'!F164))="","",OFFSET('Water Data'!$F$27,0,10*ROW('Water Data'!F164)))</f>
        <v/>
      </c>
      <c r="BZ170" s="294" t="str">
        <f ca="true">+IF(OFFSET('Water Data'!$F$28,0,10*ROW('Water Data'!F164))="","",OFFSET('Water Data'!$F$28,0,10*ROW('Water Data'!F164)))</f>
        <v/>
      </c>
      <c r="CA170" s="294" t="str">
        <f ca="true">+IF(OFFSET('Water Data'!$F$29,0,10*ROW('Water Data'!F164))="","",OFFSET('Water Data'!$F$29,0,10*ROW('Water Data'!F164)))</f>
        <v/>
      </c>
      <c r="CB170" s="294" t="str">
        <f ca="true">+IF(OFFSET('Water Data'!$G$27,0,10*ROW('Water Data'!G164))="","",OFFSET('Water Data'!$G$27,0,10*ROW('Water Data'!G164)))</f>
        <v/>
      </c>
      <c r="CC170" s="294" t="str">
        <f ca="true">+IF(OFFSET('Water Data'!$G$28,0,10*ROW('Water Data'!G164))="","",OFFSET('Water Data'!$G$28,0,10*ROW('Water Data'!G164)))</f>
        <v/>
      </c>
      <c r="CD170" s="294" t="str">
        <f ca="true">+IF(OFFSET('Water Data'!$G$29,0,10*ROW('Water Data'!G164))="","",OFFSET('Water Data'!$G$29,0,10*ROW('Water Data'!G164)))</f>
        <v/>
      </c>
      <c r="CE170" s="294" t="str">
        <f ca="true">+IF(OFFSET('Water Data'!$H$27,0,10*ROW('Water Data'!H164))="","",OFFSET('Water Data'!$H$27,0,10*ROW('Water Data'!H164)))</f>
        <v/>
      </c>
      <c r="CF170" s="294" t="str">
        <f ca="true">+IF(OFFSET('Water Data'!$H$28,0,10*ROW('Water Data'!H164))="","",OFFSET('Water Data'!$H$28,0,10*ROW('Water Data'!H164)))</f>
        <v/>
      </c>
      <c r="CG170" s="294" t="str">
        <f ca="true">+IF(OFFSET('Water Data'!$H$29,0,10*ROW('Water Data'!H164))="","",OFFSET('Water Data'!$H$29,0,10*ROW('Water Data'!H164)))</f>
        <v/>
      </c>
      <c r="CH170" s="294" t="str">
        <f ca="true">+IF(OFFSET('Water Data'!$I$27,0,10*ROW('Water Data'!I164))="","",OFFSET('Water Data'!$I$27,0,10*ROW('Water Data'!I164)))</f>
        <v/>
      </c>
      <c r="CI170" s="294" t="str">
        <f ca="true">+IF(OFFSET('Water Data'!$I$28,0,10*ROW('Water Data'!I164))="","",OFFSET('Water Data'!$I$28,0,10*ROW('Water Data'!I164)))</f>
        <v/>
      </c>
      <c r="CJ170" s="294" t="str">
        <f ca="true">+IF(OFFSET('Water Data'!$I$29,0,10*ROW('Water Data'!I164))="","",OFFSET('Water Data'!$I$29,0,10*ROW('Water Data'!I164)))</f>
        <v/>
      </c>
      <c r="CK170" s="294" t="str">
        <f ca="true">+IF(OFFSET('Sanitation Data'!$D$28,0,10*ROW('Sanitation Data'!D164))="","",OFFSET('Sanitation Data'!$D$28,0,10*ROW('Sanitation Data'!D164)))</f>
        <v/>
      </c>
      <c r="CL170" s="294" t="str">
        <f ca="true">+IF(OFFSET('Sanitation Data'!$D$29,0,10*ROW('Sanitation Data'!D164))="","",OFFSET('Sanitation Data'!$D$29,0,10*ROW('Sanitation Data'!D164)))</f>
        <v/>
      </c>
      <c r="CM170" s="294" t="str">
        <f ca="true">+IF(OFFSET('Sanitation Data'!$D$30,0,10*ROW('Sanitation Data'!D164))="","",OFFSET('Sanitation Data'!$D$30,0,10*ROW('Sanitation Data'!D164)))</f>
        <v/>
      </c>
      <c r="CN170" s="294" t="str">
        <f ca="true">+IF(OFFSET('Sanitation Data'!$D$31,0,10*ROW('Sanitation Data'!D164))="","",OFFSET('Sanitation Data'!$D$31,0,10*ROW('Sanitation Data'!D164)))</f>
        <v/>
      </c>
      <c r="CO170" s="294" t="str">
        <f ca="true">+IF(OFFSET('Sanitation Data'!$D$32,0,10*ROW('Sanitation Data'!D164))="","",OFFSET('Sanitation Data'!$D$32,0,10*ROW('Sanitation Data'!D164)))</f>
        <v/>
      </c>
      <c r="CP170" s="294" t="str">
        <f ca="true">+IF(OFFSET('Sanitation Data'!$E$28,0,10*ROW('Sanitation Data'!E164))="","",OFFSET('Sanitation Data'!$E$28,0,10*ROW('Sanitation Data'!E164)))</f>
        <v/>
      </c>
      <c r="CQ170" s="294" t="str">
        <f ca="true">+IF(OFFSET('Sanitation Data'!$E$29,0,10*ROW('Sanitation Data'!E164))="","",OFFSET('Sanitation Data'!$E$29,0,10*ROW('Sanitation Data'!E164)))</f>
        <v/>
      </c>
      <c r="CR170" s="294" t="str">
        <f ca="true">+IF(OFFSET('Sanitation Data'!$E$30,0,10*ROW('Sanitation Data'!E164))="","",OFFSET('Sanitation Data'!$E$30,0,10*ROW('Sanitation Data'!E164)))</f>
        <v/>
      </c>
      <c r="CS170" s="294" t="str">
        <f ca="true">+IF(OFFSET('Sanitation Data'!$E$31,0,10*ROW('Sanitation Data'!E164))="","",OFFSET('Sanitation Data'!$E$31,0,10*ROW('Sanitation Data'!E164)))</f>
        <v/>
      </c>
      <c r="CT170" s="294" t="str">
        <f ca="true">+IF(OFFSET('Sanitation Data'!$E$32,0,10*ROW('Sanitation Data'!E164))="","",OFFSET('Sanitation Data'!$E$32,0,10*ROW('Sanitation Data'!E164)))</f>
        <v/>
      </c>
      <c r="CU170" s="294" t="str">
        <f ca="true">+IF(OFFSET('Sanitation Data'!$F$28,0,10*ROW('Sanitation Data'!F164))="","",OFFSET('Sanitation Data'!$F$28,0,10*ROW('Sanitation Data'!F164)))</f>
        <v/>
      </c>
      <c r="CV170" s="294" t="str">
        <f ca="true">+IF(OFFSET('Sanitation Data'!$F$29,0,10*ROW('Sanitation Data'!F164))="","",OFFSET('Sanitation Data'!$F$29,0,10*ROW('Sanitation Data'!F164)))</f>
        <v/>
      </c>
      <c r="CW170" s="294" t="str">
        <f ca="true">+IF(OFFSET('Sanitation Data'!$F$30,0,10*ROW('Sanitation Data'!F164))="","",OFFSET('Sanitation Data'!$F$30,0,10*ROW('Sanitation Data'!F164)))</f>
        <v/>
      </c>
      <c r="CX170" s="294" t="str">
        <f ca="true">+IF(OFFSET('Sanitation Data'!$F$31,0,10*ROW('Sanitation Data'!F164))="","",OFFSET('Sanitation Data'!$F$31,0,10*ROW('Sanitation Data'!F164)))</f>
        <v/>
      </c>
      <c r="CY170" s="294" t="str">
        <f ca="true">+IF(OFFSET('Sanitation Data'!$F$32,0,10*ROW('Sanitation Data'!F164))="","",OFFSET('Sanitation Data'!$F$32,0,10*ROW('Sanitation Data'!F164)))</f>
        <v/>
      </c>
      <c r="CZ170" s="294" t="str">
        <f ca="true">+IF(OFFSET('Sanitation Data'!$G$28,0,10*ROW('Sanitation Data'!G164))="","",OFFSET('Sanitation Data'!$G$28,0,10*ROW('Sanitation Data'!G164)))</f>
        <v/>
      </c>
      <c r="DA170" s="294" t="str">
        <f ca="true">+IF(OFFSET('Sanitation Data'!$G$29,0,10*ROW('Sanitation Data'!G164))="","",OFFSET('Sanitation Data'!$G$29,0,10*ROW('Sanitation Data'!G164)))</f>
        <v/>
      </c>
      <c r="DB170" s="294" t="str">
        <f ca="true">+IF(OFFSET('Sanitation Data'!$G$30,0,10*ROW('Sanitation Data'!G164))="","",OFFSET('Sanitation Data'!$G$30,0,10*ROW('Sanitation Data'!G164)))</f>
        <v/>
      </c>
      <c r="DC170" s="294" t="str">
        <f ca="true">+IF(OFFSET('Sanitation Data'!$G$31,0,10*ROW('Sanitation Data'!G164))="","",OFFSET('Sanitation Data'!$G$31,0,10*ROW('Sanitation Data'!G164)))</f>
        <v/>
      </c>
      <c r="DD170" s="294" t="str">
        <f ca="true">+IF(OFFSET('Sanitation Data'!$G$32,0,10*ROW('Sanitation Data'!G164))="","",OFFSET('Sanitation Data'!$G$32,0,10*ROW('Sanitation Data'!G164)))</f>
        <v/>
      </c>
      <c r="DE170" s="294" t="str">
        <f ca="true">+IF(OFFSET('Sanitation Data'!$H$28,0,10*ROW('Sanitation Data'!H164))="","",OFFSET('Sanitation Data'!$H$28,0,10*ROW('Sanitation Data'!H164)))</f>
        <v/>
      </c>
      <c r="DF170" s="294" t="str">
        <f ca="true">+IF(OFFSET('Sanitation Data'!$H$29,0,10*ROW('Sanitation Data'!H164))="","",OFFSET('Sanitation Data'!$H$29,0,10*ROW('Sanitation Data'!H164)))</f>
        <v/>
      </c>
      <c r="DG170" s="294" t="str">
        <f ca="true">+IF(OFFSET('Sanitation Data'!$H$30,0,10*ROW('Sanitation Data'!H164))="","",OFFSET('Sanitation Data'!$H$30,0,10*ROW('Sanitation Data'!H164)))</f>
        <v/>
      </c>
      <c r="DH170" s="294" t="str">
        <f ca="true">+IF(OFFSET('Sanitation Data'!$H$31,0,10*ROW('Sanitation Data'!H164))="","",OFFSET('Sanitation Data'!$H$31,0,10*ROW('Sanitation Data'!H164)))</f>
        <v/>
      </c>
      <c r="DI170" s="294" t="str">
        <f ca="true">+IF(OFFSET('Sanitation Data'!$H$32,0,10*ROW('Sanitation Data'!H164))="","",OFFSET('Sanitation Data'!$H$32,0,10*ROW('Sanitation Data'!H164)))</f>
        <v/>
      </c>
      <c r="DJ170" s="294" t="str">
        <f ca="true">+IF(OFFSET('Sanitation Data'!$I$28,0,10*ROW('Sanitation Data'!I164))="","",OFFSET('Sanitation Data'!$I$28,0,10*ROW('Sanitation Data'!I164)))</f>
        <v/>
      </c>
      <c r="DK170" s="294" t="str">
        <f ca="true">+IF(OFFSET('Sanitation Data'!$I$29,0,10*ROW('Sanitation Data'!I164))="","",OFFSET('Sanitation Data'!$I$29,0,10*ROW('Sanitation Data'!I164)))</f>
        <v/>
      </c>
      <c r="DL170" s="294" t="str">
        <f ca="true">+IF(OFFSET('Sanitation Data'!$I$30,0,10*ROW('Sanitation Data'!I164))="","",OFFSET('Sanitation Data'!$I$30,0,10*ROW('Sanitation Data'!I164)))</f>
        <v/>
      </c>
      <c r="DM170" s="294" t="str">
        <f ca="true">+IF(OFFSET('Sanitation Data'!$I$31,0,10*ROW('Sanitation Data'!I164))="","",OFFSET('Sanitation Data'!$I$31,0,10*ROW('Sanitation Data'!I164)))</f>
        <v/>
      </c>
      <c r="DN170" s="294" t="str">
        <f ca="true">+IF(OFFSET('Sanitation Data'!$I$32,0,10*ROW('Sanitation Data'!I164))="","",OFFSET('Sanitation Data'!$I$32,0,10*ROW('Sanitation Data'!I164)))</f>
        <v/>
      </c>
      <c r="DO170" s="294" t="str">
        <f ca="true">+IF(OFFSET('Hygiene Data'!$D$11,0,10*ROW('Hygiene Data'!D164))="","",OFFSET('Hygiene Data'!$D$11,0,10*ROW('Hygiene Data'!D164)))</f>
        <v/>
      </c>
      <c r="DP170" s="294" t="str">
        <f ca="true">+IF(OFFSET('Hygiene Data'!$D$12,0,10*ROW('Hygiene Data'!D164))="","",OFFSET('Hygiene Data'!$D$12,0,10*ROW('Hygiene Data'!D164)))</f>
        <v/>
      </c>
      <c r="DQ170" s="294" t="str">
        <f ca="true">+IF(OFFSET('Hygiene Data'!$D$13,0,10*ROW('Hygiene Data'!D164))="","",OFFSET('Hygiene Data'!$D$13,0,10*ROW('Hygiene Data'!D164)))</f>
        <v/>
      </c>
      <c r="DR170" s="294" t="str">
        <f ca="true">+IF(OFFSET('Hygiene Data'!$E$11,0,10*ROW('Hygiene Data'!E164))="","",OFFSET('Hygiene Data'!$E$11,0,10*ROW('Hygiene Data'!E164)))</f>
        <v/>
      </c>
      <c r="DS170" s="294" t="str">
        <f ca="true">+IF(OFFSET('Hygiene Data'!$E$12,0,10*ROW('Hygiene Data'!E164))="","",OFFSET('Hygiene Data'!$E$12,0,10*ROW('Hygiene Data'!E164)))</f>
        <v/>
      </c>
      <c r="DT170" s="294" t="str">
        <f ca="true">+IF(OFFSET('Hygiene Data'!$E$13,0,10*ROW('Hygiene Data'!E164))="","",OFFSET('Hygiene Data'!$E$13,0,10*ROW('Hygiene Data'!E164)))</f>
        <v/>
      </c>
      <c r="DU170" s="294" t="str">
        <f ca="true">+IF(OFFSET('Hygiene Data'!$F$11,0,10*ROW('Hygiene Data'!F164))="","",OFFSET('Hygiene Data'!$F$11,0,10*ROW('Hygiene Data'!F164)))</f>
        <v/>
      </c>
      <c r="DV170" s="294" t="str">
        <f ca="true">+IF(OFFSET('Hygiene Data'!$F$12,0,10*ROW('Hygiene Data'!F164))="","",OFFSET('Hygiene Data'!$F$12,0,10*ROW('Hygiene Data'!F164)))</f>
        <v/>
      </c>
      <c r="DW170" s="294" t="str">
        <f ca="true">+IF(OFFSET('Hygiene Data'!$F$13,0,10*ROW('Hygiene Data'!F164))="","",OFFSET('Hygiene Data'!$F$13,0,10*ROW('Hygiene Data'!F164)))</f>
        <v/>
      </c>
      <c r="DX170" s="294" t="str">
        <f ca="true">+IF(OFFSET('Hygiene Data'!$G$11,0,10*ROW('Hygiene Data'!G164))="","",OFFSET('Hygiene Data'!$G$11,0,10*ROW('Hygiene Data'!G164)))</f>
        <v/>
      </c>
      <c r="DY170" s="294" t="str">
        <f ca="true">+IF(OFFSET('Hygiene Data'!$G$12,0,10*ROW('Hygiene Data'!G164))="","",OFFSET('Hygiene Data'!$G$12,0,10*ROW('Hygiene Data'!G164)))</f>
        <v/>
      </c>
      <c r="DZ170" s="294" t="str">
        <f ca="true">+IF(OFFSET('Hygiene Data'!$G$13,0,10*ROW('Hygiene Data'!G164))="","",OFFSET('Hygiene Data'!$G$13,0,10*ROW('Hygiene Data'!G164)))</f>
        <v/>
      </c>
      <c r="EA170" s="294" t="str">
        <f ca="true">+IF(OFFSET('Hygiene Data'!$H$11,0,10*ROW('Hygiene Data'!H164))="","",OFFSET('Hygiene Data'!$H$11,0,10*ROW('Hygiene Data'!H164)))</f>
        <v/>
      </c>
      <c r="EB170" s="294" t="str">
        <f ca="true">+IF(OFFSET('Hygiene Data'!$H$12,0,10*ROW('Hygiene Data'!H164))="","",OFFSET('Hygiene Data'!$H$12,0,10*ROW('Hygiene Data'!H164)))</f>
        <v/>
      </c>
      <c r="EC170" s="294" t="str">
        <f ca="true">+IF(OFFSET('Hygiene Data'!$H$13,0,10*ROW('Hygiene Data'!H164))="","",OFFSET('Hygiene Data'!$H$13,0,10*ROW('Hygiene Data'!H164)))</f>
        <v/>
      </c>
      <c r="ED170" s="294" t="str">
        <f ca="true">+IF(OFFSET('Hygiene Data'!$I$11,0,10*ROW('Hygiene Data'!I164))="","",OFFSET('Hygiene Data'!$I$11,0,10*ROW('Hygiene Data'!I164)))</f>
        <v/>
      </c>
      <c r="EE170" s="294" t="str">
        <f ca="true">+IF(OFFSET('Hygiene Data'!$I$12,0,10*ROW('Hygiene Data'!I164))="","",OFFSET('Hygiene Data'!$I$12,0,10*ROW('Hygiene Data'!I164)))</f>
        <v/>
      </c>
      <c r="EF170" s="294"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50" t="str">
        <f t="shared" ca="true" si="2"/>
        <v/>
      </c>
      <c r="D171" s="98"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8"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8"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8"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8"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8"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8"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8"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8"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8"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8"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8"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8"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8"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8"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8"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8"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8"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9"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9"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9"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9"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9"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9"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9"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9"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9"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9"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9"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9"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9"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9"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9"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9"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9"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9"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9"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9"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9"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9"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9"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9"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9"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9"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9"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9"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9"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9"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0"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0"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0"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0"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0"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0"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0"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0"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0"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0"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0"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0"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0"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0"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0"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0"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0"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0"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4"/>
      <c r="BS171" s="294" t="str">
        <f ca="true">+IF(OFFSET('Water Data'!$D$27,0,10*ROW('Water Data'!D165))="","",OFFSET('Water Data'!$D$27,0,10*ROW('Water Data'!D165)))</f>
        <v/>
      </c>
      <c r="BT171" s="294" t="str">
        <f ca="true">+IF(OFFSET('Water Data'!$D$28,0,10*ROW('Water Data'!D165))="","",OFFSET('Water Data'!$D$28,0,10*ROW('Water Data'!D165)))</f>
        <v/>
      </c>
      <c r="BU171" s="294" t="str">
        <f ca="true">+IF(OFFSET('Water Data'!$D$29,0,10*ROW('Water Data'!D165))="","",OFFSET('Water Data'!$D$29,0,10*ROW('Water Data'!D165)))</f>
        <v/>
      </c>
      <c r="BV171" s="294" t="str">
        <f ca="true">+IF(OFFSET('Water Data'!$E$27,0,10*ROW('Water Data'!E165))="","",OFFSET('Water Data'!$E$27,0,10*ROW('Water Data'!E165)))</f>
        <v/>
      </c>
      <c r="BW171" s="294" t="str">
        <f ca="true">+IF(OFFSET('Water Data'!$E$28,0,10*ROW('Water Data'!E165))="","",OFFSET('Water Data'!$E$28,0,10*ROW('Water Data'!E165)))</f>
        <v/>
      </c>
      <c r="BX171" s="294" t="str">
        <f ca="true">+IF(OFFSET('Water Data'!$E$29,0,10*ROW('Water Data'!E165))="","",OFFSET('Water Data'!$E$29,0,10*ROW('Water Data'!E165)))</f>
        <v/>
      </c>
      <c r="BY171" s="294" t="str">
        <f ca="true">+IF(OFFSET('Water Data'!$F$27,0,10*ROW('Water Data'!F165))="","",OFFSET('Water Data'!$F$27,0,10*ROW('Water Data'!F165)))</f>
        <v/>
      </c>
      <c r="BZ171" s="294" t="str">
        <f ca="true">+IF(OFFSET('Water Data'!$F$28,0,10*ROW('Water Data'!F165))="","",OFFSET('Water Data'!$F$28,0,10*ROW('Water Data'!F165)))</f>
        <v/>
      </c>
      <c r="CA171" s="294" t="str">
        <f ca="true">+IF(OFFSET('Water Data'!$F$29,0,10*ROW('Water Data'!F165))="","",OFFSET('Water Data'!$F$29,0,10*ROW('Water Data'!F165)))</f>
        <v/>
      </c>
      <c r="CB171" s="294" t="str">
        <f ca="true">+IF(OFFSET('Water Data'!$G$27,0,10*ROW('Water Data'!G165))="","",OFFSET('Water Data'!$G$27,0,10*ROW('Water Data'!G165)))</f>
        <v/>
      </c>
      <c r="CC171" s="294" t="str">
        <f ca="true">+IF(OFFSET('Water Data'!$G$28,0,10*ROW('Water Data'!G165))="","",OFFSET('Water Data'!$G$28,0,10*ROW('Water Data'!G165)))</f>
        <v/>
      </c>
      <c r="CD171" s="294" t="str">
        <f ca="true">+IF(OFFSET('Water Data'!$G$29,0,10*ROW('Water Data'!G165))="","",OFFSET('Water Data'!$G$29,0,10*ROW('Water Data'!G165)))</f>
        <v/>
      </c>
      <c r="CE171" s="294" t="str">
        <f ca="true">+IF(OFFSET('Water Data'!$H$27,0,10*ROW('Water Data'!H165))="","",OFFSET('Water Data'!$H$27,0,10*ROW('Water Data'!H165)))</f>
        <v/>
      </c>
      <c r="CF171" s="294" t="str">
        <f ca="true">+IF(OFFSET('Water Data'!$H$28,0,10*ROW('Water Data'!H165))="","",OFFSET('Water Data'!$H$28,0,10*ROW('Water Data'!H165)))</f>
        <v/>
      </c>
      <c r="CG171" s="294" t="str">
        <f ca="true">+IF(OFFSET('Water Data'!$H$29,0,10*ROW('Water Data'!H165))="","",OFFSET('Water Data'!$H$29,0,10*ROW('Water Data'!H165)))</f>
        <v/>
      </c>
      <c r="CH171" s="294" t="str">
        <f ca="true">+IF(OFFSET('Water Data'!$I$27,0,10*ROW('Water Data'!I165))="","",OFFSET('Water Data'!$I$27,0,10*ROW('Water Data'!I165)))</f>
        <v/>
      </c>
      <c r="CI171" s="294" t="str">
        <f ca="true">+IF(OFFSET('Water Data'!$I$28,0,10*ROW('Water Data'!I165))="","",OFFSET('Water Data'!$I$28,0,10*ROW('Water Data'!I165)))</f>
        <v/>
      </c>
      <c r="CJ171" s="294" t="str">
        <f ca="true">+IF(OFFSET('Water Data'!$I$29,0,10*ROW('Water Data'!I165))="","",OFFSET('Water Data'!$I$29,0,10*ROW('Water Data'!I165)))</f>
        <v/>
      </c>
      <c r="CK171" s="294" t="str">
        <f ca="true">+IF(OFFSET('Sanitation Data'!$D$28,0,10*ROW('Sanitation Data'!D165))="","",OFFSET('Sanitation Data'!$D$28,0,10*ROW('Sanitation Data'!D165)))</f>
        <v/>
      </c>
      <c r="CL171" s="294" t="str">
        <f ca="true">+IF(OFFSET('Sanitation Data'!$D$29,0,10*ROW('Sanitation Data'!D165))="","",OFFSET('Sanitation Data'!$D$29,0,10*ROW('Sanitation Data'!D165)))</f>
        <v/>
      </c>
      <c r="CM171" s="294" t="str">
        <f ca="true">+IF(OFFSET('Sanitation Data'!$D$30,0,10*ROW('Sanitation Data'!D165))="","",OFFSET('Sanitation Data'!$D$30,0,10*ROW('Sanitation Data'!D165)))</f>
        <v/>
      </c>
      <c r="CN171" s="294" t="str">
        <f ca="true">+IF(OFFSET('Sanitation Data'!$D$31,0,10*ROW('Sanitation Data'!D165))="","",OFFSET('Sanitation Data'!$D$31,0,10*ROW('Sanitation Data'!D165)))</f>
        <v/>
      </c>
      <c r="CO171" s="294" t="str">
        <f ca="true">+IF(OFFSET('Sanitation Data'!$D$32,0,10*ROW('Sanitation Data'!D165))="","",OFFSET('Sanitation Data'!$D$32,0,10*ROW('Sanitation Data'!D165)))</f>
        <v/>
      </c>
      <c r="CP171" s="294" t="str">
        <f ca="true">+IF(OFFSET('Sanitation Data'!$E$28,0,10*ROW('Sanitation Data'!E165))="","",OFFSET('Sanitation Data'!$E$28,0,10*ROW('Sanitation Data'!E165)))</f>
        <v/>
      </c>
      <c r="CQ171" s="294" t="str">
        <f ca="true">+IF(OFFSET('Sanitation Data'!$E$29,0,10*ROW('Sanitation Data'!E165))="","",OFFSET('Sanitation Data'!$E$29,0,10*ROW('Sanitation Data'!E165)))</f>
        <v/>
      </c>
      <c r="CR171" s="294" t="str">
        <f ca="true">+IF(OFFSET('Sanitation Data'!$E$30,0,10*ROW('Sanitation Data'!E165))="","",OFFSET('Sanitation Data'!$E$30,0,10*ROW('Sanitation Data'!E165)))</f>
        <v/>
      </c>
      <c r="CS171" s="294" t="str">
        <f ca="true">+IF(OFFSET('Sanitation Data'!$E$31,0,10*ROW('Sanitation Data'!E165))="","",OFFSET('Sanitation Data'!$E$31,0,10*ROW('Sanitation Data'!E165)))</f>
        <v/>
      </c>
      <c r="CT171" s="294" t="str">
        <f ca="true">+IF(OFFSET('Sanitation Data'!$E$32,0,10*ROW('Sanitation Data'!E165))="","",OFFSET('Sanitation Data'!$E$32,0,10*ROW('Sanitation Data'!E165)))</f>
        <v/>
      </c>
      <c r="CU171" s="294" t="str">
        <f ca="true">+IF(OFFSET('Sanitation Data'!$F$28,0,10*ROW('Sanitation Data'!F165))="","",OFFSET('Sanitation Data'!$F$28,0,10*ROW('Sanitation Data'!F165)))</f>
        <v/>
      </c>
      <c r="CV171" s="294" t="str">
        <f ca="true">+IF(OFFSET('Sanitation Data'!$F$29,0,10*ROW('Sanitation Data'!F165))="","",OFFSET('Sanitation Data'!$F$29,0,10*ROW('Sanitation Data'!F165)))</f>
        <v/>
      </c>
      <c r="CW171" s="294" t="str">
        <f ca="true">+IF(OFFSET('Sanitation Data'!$F$30,0,10*ROW('Sanitation Data'!F165))="","",OFFSET('Sanitation Data'!$F$30,0,10*ROW('Sanitation Data'!F165)))</f>
        <v/>
      </c>
      <c r="CX171" s="294" t="str">
        <f ca="true">+IF(OFFSET('Sanitation Data'!$F$31,0,10*ROW('Sanitation Data'!F165))="","",OFFSET('Sanitation Data'!$F$31,0,10*ROW('Sanitation Data'!F165)))</f>
        <v/>
      </c>
      <c r="CY171" s="294" t="str">
        <f ca="true">+IF(OFFSET('Sanitation Data'!$F$32,0,10*ROW('Sanitation Data'!F165))="","",OFFSET('Sanitation Data'!$F$32,0,10*ROW('Sanitation Data'!F165)))</f>
        <v/>
      </c>
      <c r="CZ171" s="294" t="str">
        <f ca="true">+IF(OFFSET('Sanitation Data'!$G$28,0,10*ROW('Sanitation Data'!G165))="","",OFFSET('Sanitation Data'!$G$28,0,10*ROW('Sanitation Data'!G165)))</f>
        <v/>
      </c>
      <c r="DA171" s="294" t="str">
        <f ca="true">+IF(OFFSET('Sanitation Data'!$G$29,0,10*ROW('Sanitation Data'!G165))="","",OFFSET('Sanitation Data'!$G$29,0,10*ROW('Sanitation Data'!G165)))</f>
        <v/>
      </c>
      <c r="DB171" s="294" t="str">
        <f ca="true">+IF(OFFSET('Sanitation Data'!$G$30,0,10*ROW('Sanitation Data'!G165))="","",OFFSET('Sanitation Data'!$G$30,0,10*ROW('Sanitation Data'!G165)))</f>
        <v/>
      </c>
      <c r="DC171" s="294" t="str">
        <f ca="true">+IF(OFFSET('Sanitation Data'!$G$31,0,10*ROW('Sanitation Data'!G165))="","",OFFSET('Sanitation Data'!$G$31,0,10*ROW('Sanitation Data'!G165)))</f>
        <v/>
      </c>
      <c r="DD171" s="294" t="str">
        <f ca="true">+IF(OFFSET('Sanitation Data'!$G$32,0,10*ROW('Sanitation Data'!G165))="","",OFFSET('Sanitation Data'!$G$32,0,10*ROW('Sanitation Data'!G165)))</f>
        <v/>
      </c>
      <c r="DE171" s="294" t="str">
        <f ca="true">+IF(OFFSET('Sanitation Data'!$H$28,0,10*ROW('Sanitation Data'!H165))="","",OFFSET('Sanitation Data'!$H$28,0,10*ROW('Sanitation Data'!H165)))</f>
        <v/>
      </c>
      <c r="DF171" s="294" t="str">
        <f ca="true">+IF(OFFSET('Sanitation Data'!$H$29,0,10*ROW('Sanitation Data'!H165))="","",OFFSET('Sanitation Data'!$H$29,0,10*ROW('Sanitation Data'!H165)))</f>
        <v/>
      </c>
      <c r="DG171" s="294" t="str">
        <f ca="true">+IF(OFFSET('Sanitation Data'!$H$30,0,10*ROW('Sanitation Data'!H165))="","",OFFSET('Sanitation Data'!$H$30,0,10*ROW('Sanitation Data'!H165)))</f>
        <v/>
      </c>
      <c r="DH171" s="294" t="str">
        <f ca="true">+IF(OFFSET('Sanitation Data'!$H$31,0,10*ROW('Sanitation Data'!H165))="","",OFFSET('Sanitation Data'!$H$31,0,10*ROW('Sanitation Data'!H165)))</f>
        <v/>
      </c>
      <c r="DI171" s="294" t="str">
        <f ca="true">+IF(OFFSET('Sanitation Data'!$H$32,0,10*ROW('Sanitation Data'!H165))="","",OFFSET('Sanitation Data'!$H$32,0,10*ROW('Sanitation Data'!H165)))</f>
        <v/>
      </c>
      <c r="DJ171" s="294" t="str">
        <f ca="true">+IF(OFFSET('Sanitation Data'!$I$28,0,10*ROW('Sanitation Data'!I165))="","",OFFSET('Sanitation Data'!$I$28,0,10*ROW('Sanitation Data'!I165)))</f>
        <v/>
      </c>
      <c r="DK171" s="294" t="str">
        <f ca="true">+IF(OFFSET('Sanitation Data'!$I$29,0,10*ROW('Sanitation Data'!I165))="","",OFFSET('Sanitation Data'!$I$29,0,10*ROW('Sanitation Data'!I165)))</f>
        <v/>
      </c>
      <c r="DL171" s="294" t="str">
        <f ca="true">+IF(OFFSET('Sanitation Data'!$I$30,0,10*ROW('Sanitation Data'!I165))="","",OFFSET('Sanitation Data'!$I$30,0,10*ROW('Sanitation Data'!I165)))</f>
        <v/>
      </c>
      <c r="DM171" s="294" t="str">
        <f ca="true">+IF(OFFSET('Sanitation Data'!$I$31,0,10*ROW('Sanitation Data'!I165))="","",OFFSET('Sanitation Data'!$I$31,0,10*ROW('Sanitation Data'!I165)))</f>
        <v/>
      </c>
      <c r="DN171" s="294" t="str">
        <f ca="true">+IF(OFFSET('Sanitation Data'!$I$32,0,10*ROW('Sanitation Data'!I165))="","",OFFSET('Sanitation Data'!$I$32,0,10*ROW('Sanitation Data'!I165)))</f>
        <v/>
      </c>
      <c r="DO171" s="294" t="str">
        <f ca="true">+IF(OFFSET('Hygiene Data'!$D$11,0,10*ROW('Hygiene Data'!D165))="","",OFFSET('Hygiene Data'!$D$11,0,10*ROW('Hygiene Data'!D165)))</f>
        <v/>
      </c>
      <c r="DP171" s="294" t="str">
        <f ca="true">+IF(OFFSET('Hygiene Data'!$D$12,0,10*ROW('Hygiene Data'!D165))="","",OFFSET('Hygiene Data'!$D$12,0,10*ROW('Hygiene Data'!D165)))</f>
        <v/>
      </c>
      <c r="DQ171" s="294" t="str">
        <f ca="true">+IF(OFFSET('Hygiene Data'!$D$13,0,10*ROW('Hygiene Data'!D165))="","",OFFSET('Hygiene Data'!$D$13,0,10*ROW('Hygiene Data'!D165)))</f>
        <v/>
      </c>
      <c r="DR171" s="294" t="str">
        <f ca="true">+IF(OFFSET('Hygiene Data'!$E$11,0,10*ROW('Hygiene Data'!E165))="","",OFFSET('Hygiene Data'!$E$11,0,10*ROW('Hygiene Data'!E165)))</f>
        <v/>
      </c>
      <c r="DS171" s="294" t="str">
        <f ca="true">+IF(OFFSET('Hygiene Data'!$E$12,0,10*ROW('Hygiene Data'!E165))="","",OFFSET('Hygiene Data'!$E$12,0,10*ROW('Hygiene Data'!E165)))</f>
        <v/>
      </c>
      <c r="DT171" s="294" t="str">
        <f ca="true">+IF(OFFSET('Hygiene Data'!$E$13,0,10*ROW('Hygiene Data'!E165))="","",OFFSET('Hygiene Data'!$E$13,0,10*ROW('Hygiene Data'!E165)))</f>
        <v/>
      </c>
      <c r="DU171" s="294" t="str">
        <f ca="true">+IF(OFFSET('Hygiene Data'!$F$11,0,10*ROW('Hygiene Data'!F165))="","",OFFSET('Hygiene Data'!$F$11,0,10*ROW('Hygiene Data'!F165)))</f>
        <v/>
      </c>
      <c r="DV171" s="294" t="str">
        <f ca="true">+IF(OFFSET('Hygiene Data'!$F$12,0,10*ROW('Hygiene Data'!F165))="","",OFFSET('Hygiene Data'!$F$12,0,10*ROW('Hygiene Data'!F165)))</f>
        <v/>
      </c>
      <c r="DW171" s="294" t="str">
        <f ca="true">+IF(OFFSET('Hygiene Data'!$F$13,0,10*ROW('Hygiene Data'!F165))="","",OFFSET('Hygiene Data'!$F$13,0,10*ROW('Hygiene Data'!F165)))</f>
        <v/>
      </c>
      <c r="DX171" s="294" t="str">
        <f ca="true">+IF(OFFSET('Hygiene Data'!$G$11,0,10*ROW('Hygiene Data'!G165))="","",OFFSET('Hygiene Data'!$G$11,0,10*ROW('Hygiene Data'!G165)))</f>
        <v/>
      </c>
      <c r="DY171" s="294" t="str">
        <f ca="true">+IF(OFFSET('Hygiene Data'!$G$12,0,10*ROW('Hygiene Data'!G165))="","",OFFSET('Hygiene Data'!$G$12,0,10*ROW('Hygiene Data'!G165)))</f>
        <v/>
      </c>
      <c r="DZ171" s="294" t="str">
        <f ca="true">+IF(OFFSET('Hygiene Data'!$G$13,0,10*ROW('Hygiene Data'!G165))="","",OFFSET('Hygiene Data'!$G$13,0,10*ROW('Hygiene Data'!G165)))</f>
        <v/>
      </c>
      <c r="EA171" s="294" t="str">
        <f ca="true">+IF(OFFSET('Hygiene Data'!$H$11,0,10*ROW('Hygiene Data'!H165))="","",OFFSET('Hygiene Data'!$H$11,0,10*ROW('Hygiene Data'!H165)))</f>
        <v/>
      </c>
      <c r="EB171" s="294" t="str">
        <f ca="true">+IF(OFFSET('Hygiene Data'!$H$12,0,10*ROW('Hygiene Data'!H165))="","",OFFSET('Hygiene Data'!$H$12,0,10*ROW('Hygiene Data'!H165)))</f>
        <v/>
      </c>
      <c r="EC171" s="294" t="str">
        <f ca="true">+IF(OFFSET('Hygiene Data'!$H$13,0,10*ROW('Hygiene Data'!H165))="","",OFFSET('Hygiene Data'!$H$13,0,10*ROW('Hygiene Data'!H165)))</f>
        <v/>
      </c>
      <c r="ED171" s="294" t="str">
        <f ca="true">+IF(OFFSET('Hygiene Data'!$I$11,0,10*ROW('Hygiene Data'!I165))="","",OFFSET('Hygiene Data'!$I$11,0,10*ROW('Hygiene Data'!I165)))</f>
        <v/>
      </c>
      <c r="EE171" s="294" t="str">
        <f ca="true">+IF(OFFSET('Hygiene Data'!$I$12,0,10*ROW('Hygiene Data'!I165))="","",OFFSET('Hygiene Data'!$I$12,0,10*ROW('Hygiene Data'!I165)))</f>
        <v/>
      </c>
      <c r="EF171" s="294"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50" t="str">
        <f t="shared" ca="true" si="2"/>
        <v/>
      </c>
      <c r="D172" s="98"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8"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8"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8"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8"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8"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8"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8"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8"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8"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8"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8"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8"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8"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8"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8"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8"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8"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9"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9"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9"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9"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9"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9"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9"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9"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9"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9"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9"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9"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9"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9"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9"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9"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9"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9"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9"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9"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9"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9"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9"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9"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9"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9"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9"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9"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9"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9"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0"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0"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0"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0"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0"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0"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0"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0"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0"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0"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0"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0"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0"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0"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0"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0"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0"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0"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4"/>
      <c r="BS172" s="294" t="str">
        <f ca="true">+IF(OFFSET('Water Data'!$D$27,0,10*ROW('Water Data'!D166))="","",OFFSET('Water Data'!$D$27,0,10*ROW('Water Data'!D166)))</f>
        <v/>
      </c>
      <c r="BT172" s="294" t="str">
        <f ca="true">+IF(OFFSET('Water Data'!$D$28,0,10*ROW('Water Data'!D166))="","",OFFSET('Water Data'!$D$28,0,10*ROW('Water Data'!D166)))</f>
        <v/>
      </c>
      <c r="BU172" s="294" t="str">
        <f ca="true">+IF(OFFSET('Water Data'!$D$29,0,10*ROW('Water Data'!D166))="","",OFFSET('Water Data'!$D$29,0,10*ROW('Water Data'!D166)))</f>
        <v/>
      </c>
      <c r="BV172" s="294" t="str">
        <f ca="true">+IF(OFFSET('Water Data'!$E$27,0,10*ROW('Water Data'!E166))="","",OFFSET('Water Data'!$E$27,0,10*ROW('Water Data'!E166)))</f>
        <v/>
      </c>
      <c r="BW172" s="294" t="str">
        <f ca="true">+IF(OFFSET('Water Data'!$E$28,0,10*ROW('Water Data'!E166))="","",OFFSET('Water Data'!$E$28,0,10*ROW('Water Data'!E166)))</f>
        <v/>
      </c>
      <c r="BX172" s="294" t="str">
        <f ca="true">+IF(OFFSET('Water Data'!$E$29,0,10*ROW('Water Data'!E166))="","",OFFSET('Water Data'!$E$29,0,10*ROW('Water Data'!E166)))</f>
        <v/>
      </c>
      <c r="BY172" s="294" t="str">
        <f ca="true">+IF(OFFSET('Water Data'!$F$27,0,10*ROW('Water Data'!F166))="","",OFFSET('Water Data'!$F$27,0,10*ROW('Water Data'!F166)))</f>
        <v/>
      </c>
      <c r="BZ172" s="294" t="str">
        <f ca="true">+IF(OFFSET('Water Data'!$F$28,0,10*ROW('Water Data'!F166))="","",OFFSET('Water Data'!$F$28,0,10*ROW('Water Data'!F166)))</f>
        <v/>
      </c>
      <c r="CA172" s="294" t="str">
        <f ca="true">+IF(OFFSET('Water Data'!$F$29,0,10*ROW('Water Data'!F166))="","",OFFSET('Water Data'!$F$29,0,10*ROW('Water Data'!F166)))</f>
        <v/>
      </c>
      <c r="CB172" s="294" t="str">
        <f ca="true">+IF(OFFSET('Water Data'!$G$27,0,10*ROW('Water Data'!G166))="","",OFFSET('Water Data'!$G$27,0,10*ROW('Water Data'!G166)))</f>
        <v/>
      </c>
      <c r="CC172" s="294" t="str">
        <f ca="true">+IF(OFFSET('Water Data'!$G$28,0,10*ROW('Water Data'!G166))="","",OFFSET('Water Data'!$G$28,0,10*ROW('Water Data'!G166)))</f>
        <v/>
      </c>
      <c r="CD172" s="294" t="str">
        <f ca="true">+IF(OFFSET('Water Data'!$G$29,0,10*ROW('Water Data'!G166))="","",OFFSET('Water Data'!$G$29,0,10*ROW('Water Data'!G166)))</f>
        <v/>
      </c>
      <c r="CE172" s="294" t="str">
        <f ca="true">+IF(OFFSET('Water Data'!$H$27,0,10*ROW('Water Data'!H166))="","",OFFSET('Water Data'!$H$27,0,10*ROW('Water Data'!H166)))</f>
        <v/>
      </c>
      <c r="CF172" s="294" t="str">
        <f ca="true">+IF(OFFSET('Water Data'!$H$28,0,10*ROW('Water Data'!H166))="","",OFFSET('Water Data'!$H$28,0,10*ROW('Water Data'!H166)))</f>
        <v/>
      </c>
      <c r="CG172" s="294" t="str">
        <f ca="true">+IF(OFFSET('Water Data'!$H$29,0,10*ROW('Water Data'!H166))="","",OFFSET('Water Data'!$H$29,0,10*ROW('Water Data'!H166)))</f>
        <v/>
      </c>
      <c r="CH172" s="294" t="str">
        <f ca="true">+IF(OFFSET('Water Data'!$I$27,0,10*ROW('Water Data'!I166))="","",OFFSET('Water Data'!$I$27,0,10*ROW('Water Data'!I166)))</f>
        <v/>
      </c>
      <c r="CI172" s="294" t="str">
        <f ca="true">+IF(OFFSET('Water Data'!$I$28,0,10*ROW('Water Data'!I166))="","",OFFSET('Water Data'!$I$28,0,10*ROW('Water Data'!I166)))</f>
        <v/>
      </c>
      <c r="CJ172" s="294" t="str">
        <f ca="true">+IF(OFFSET('Water Data'!$I$29,0,10*ROW('Water Data'!I166))="","",OFFSET('Water Data'!$I$29,0,10*ROW('Water Data'!I166)))</f>
        <v/>
      </c>
      <c r="CK172" s="294" t="str">
        <f ca="true">+IF(OFFSET('Sanitation Data'!$D$28,0,10*ROW('Sanitation Data'!D166))="","",OFFSET('Sanitation Data'!$D$28,0,10*ROW('Sanitation Data'!D166)))</f>
        <v/>
      </c>
      <c r="CL172" s="294" t="str">
        <f ca="true">+IF(OFFSET('Sanitation Data'!$D$29,0,10*ROW('Sanitation Data'!D166))="","",OFFSET('Sanitation Data'!$D$29,0,10*ROW('Sanitation Data'!D166)))</f>
        <v/>
      </c>
      <c r="CM172" s="294" t="str">
        <f ca="true">+IF(OFFSET('Sanitation Data'!$D$30,0,10*ROW('Sanitation Data'!D166))="","",OFFSET('Sanitation Data'!$D$30,0,10*ROW('Sanitation Data'!D166)))</f>
        <v/>
      </c>
      <c r="CN172" s="294" t="str">
        <f ca="true">+IF(OFFSET('Sanitation Data'!$D$31,0,10*ROW('Sanitation Data'!D166))="","",OFFSET('Sanitation Data'!$D$31,0,10*ROW('Sanitation Data'!D166)))</f>
        <v/>
      </c>
      <c r="CO172" s="294" t="str">
        <f ca="true">+IF(OFFSET('Sanitation Data'!$D$32,0,10*ROW('Sanitation Data'!D166))="","",OFFSET('Sanitation Data'!$D$32,0,10*ROW('Sanitation Data'!D166)))</f>
        <v/>
      </c>
      <c r="CP172" s="294" t="str">
        <f ca="true">+IF(OFFSET('Sanitation Data'!$E$28,0,10*ROW('Sanitation Data'!E166))="","",OFFSET('Sanitation Data'!$E$28,0,10*ROW('Sanitation Data'!E166)))</f>
        <v/>
      </c>
      <c r="CQ172" s="294" t="str">
        <f ca="true">+IF(OFFSET('Sanitation Data'!$E$29,0,10*ROW('Sanitation Data'!E166))="","",OFFSET('Sanitation Data'!$E$29,0,10*ROW('Sanitation Data'!E166)))</f>
        <v/>
      </c>
      <c r="CR172" s="294" t="str">
        <f ca="true">+IF(OFFSET('Sanitation Data'!$E$30,0,10*ROW('Sanitation Data'!E166))="","",OFFSET('Sanitation Data'!$E$30,0,10*ROW('Sanitation Data'!E166)))</f>
        <v/>
      </c>
      <c r="CS172" s="294" t="str">
        <f ca="true">+IF(OFFSET('Sanitation Data'!$E$31,0,10*ROW('Sanitation Data'!E166))="","",OFFSET('Sanitation Data'!$E$31,0,10*ROW('Sanitation Data'!E166)))</f>
        <v/>
      </c>
      <c r="CT172" s="294" t="str">
        <f ca="true">+IF(OFFSET('Sanitation Data'!$E$32,0,10*ROW('Sanitation Data'!E166))="","",OFFSET('Sanitation Data'!$E$32,0,10*ROW('Sanitation Data'!E166)))</f>
        <v/>
      </c>
      <c r="CU172" s="294" t="str">
        <f ca="true">+IF(OFFSET('Sanitation Data'!$F$28,0,10*ROW('Sanitation Data'!F166))="","",OFFSET('Sanitation Data'!$F$28,0,10*ROW('Sanitation Data'!F166)))</f>
        <v/>
      </c>
      <c r="CV172" s="294" t="str">
        <f ca="true">+IF(OFFSET('Sanitation Data'!$F$29,0,10*ROW('Sanitation Data'!F166))="","",OFFSET('Sanitation Data'!$F$29,0,10*ROW('Sanitation Data'!F166)))</f>
        <v/>
      </c>
      <c r="CW172" s="294" t="str">
        <f ca="true">+IF(OFFSET('Sanitation Data'!$F$30,0,10*ROW('Sanitation Data'!F166))="","",OFFSET('Sanitation Data'!$F$30,0,10*ROW('Sanitation Data'!F166)))</f>
        <v/>
      </c>
      <c r="CX172" s="294" t="str">
        <f ca="true">+IF(OFFSET('Sanitation Data'!$F$31,0,10*ROW('Sanitation Data'!F166))="","",OFFSET('Sanitation Data'!$F$31,0,10*ROW('Sanitation Data'!F166)))</f>
        <v/>
      </c>
      <c r="CY172" s="294" t="str">
        <f ca="true">+IF(OFFSET('Sanitation Data'!$F$32,0,10*ROW('Sanitation Data'!F166))="","",OFFSET('Sanitation Data'!$F$32,0,10*ROW('Sanitation Data'!F166)))</f>
        <v/>
      </c>
      <c r="CZ172" s="294" t="str">
        <f ca="true">+IF(OFFSET('Sanitation Data'!$G$28,0,10*ROW('Sanitation Data'!G166))="","",OFFSET('Sanitation Data'!$G$28,0,10*ROW('Sanitation Data'!G166)))</f>
        <v/>
      </c>
      <c r="DA172" s="294" t="str">
        <f ca="true">+IF(OFFSET('Sanitation Data'!$G$29,0,10*ROW('Sanitation Data'!G166))="","",OFFSET('Sanitation Data'!$G$29,0,10*ROW('Sanitation Data'!G166)))</f>
        <v/>
      </c>
      <c r="DB172" s="294" t="str">
        <f ca="true">+IF(OFFSET('Sanitation Data'!$G$30,0,10*ROW('Sanitation Data'!G166))="","",OFFSET('Sanitation Data'!$G$30,0,10*ROW('Sanitation Data'!G166)))</f>
        <v/>
      </c>
      <c r="DC172" s="294" t="str">
        <f ca="true">+IF(OFFSET('Sanitation Data'!$G$31,0,10*ROW('Sanitation Data'!G166))="","",OFFSET('Sanitation Data'!$G$31,0,10*ROW('Sanitation Data'!G166)))</f>
        <v/>
      </c>
      <c r="DD172" s="294" t="str">
        <f ca="true">+IF(OFFSET('Sanitation Data'!$G$32,0,10*ROW('Sanitation Data'!G166))="","",OFFSET('Sanitation Data'!$G$32,0,10*ROW('Sanitation Data'!G166)))</f>
        <v/>
      </c>
      <c r="DE172" s="294" t="str">
        <f ca="true">+IF(OFFSET('Sanitation Data'!$H$28,0,10*ROW('Sanitation Data'!H166))="","",OFFSET('Sanitation Data'!$H$28,0,10*ROW('Sanitation Data'!H166)))</f>
        <v/>
      </c>
      <c r="DF172" s="294" t="str">
        <f ca="true">+IF(OFFSET('Sanitation Data'!$H$29,0,10*ROW('Sanitation Data'!H166))="","",OFFSET('Sanitation Data'!$H$29,0,10*ROW('Sanitation Data'!H166)))</f>
        <v/>
      </c>
      <c r="DG172" s="294" t="str">
        <f ca="true">+IF(OFFSET('Sanitation Data'!$H$30,0,10*ROW('Sanitation Data'!H166))="","",OFFSET('Sanitation Data'!$H$30,0,10*ROW('Sanitation Data'!H166)))</f>
        <v/>
      </c>
      <c r="DH172" s="294" t="str">
        <f ca="true">+IF(OFFSET('Sanitation Data'!$H$31,0,10*ROW('Sanitation Data'!H166))="","",OFFSET('Sanitation Data'!$H$31,0,10*ROW('Sanitation Data'!H166)))</f>
        <v/>
      </c>
      <c r="DI172" s="294" t="str">
        <f ca="true">+IF(OFFSET('Sanitation Data'!$H$32,0,10*ROW('Sanitation Data'!H166))="","",OFFSET('Sanitation Data'!$H$32,0,10*ROW('Sanitation Data'!H166)))</f>
        <v/>
      </c>
      <c r="DJ172" s="294" t="str">
        <f ca="true">+IF(OFFSET('Sanitation Data'!$I$28,0,10*ROW('Sanitation Data'!I166))="","",OFFSET('Sanitation Data'!$I$28,0,10*ROW('Sanitation Data'!I166)))</f>
        <v/>
      </c>
      <c r="DK172" s="294" t="str">
        <f ca="true">+IF(OFFSET('Sanitation Data'!$I$29,0,10*ROW('Sanitation Data'!I166))="","",OFFSET('Sanitation Data'!$I$29,0,10*ROW('Sanitation Data'!I166)))</f>
        <v/>
      </c>
      <c r="DL172" s="294" t="str">
        <f ca="true">+IF(OFFSET('Sanitation Data'!$I$30,0,10*ROW('Sanitation Data'!I166))="","",OFFSET('Sanitation Data'!$I$30,0,10*ROW('Sanitation Data'!I166)))</f>
        <v/>
      </c>
      <c r="DM172" s="294" t="str">
        <f ca="true">+IF(OFFSET('Sanitation Data'!$I$31,0,10*ROW('Sanitation Data'!I166))="","",OFFSET('Sanitation Data'!$I$31,0,10*ROW('Sanitation Data'!I166)))</f>
        <v/>
      </c>
      <c r="DN172" s="294" t="str">
        <f ca="true">+IF(OFFSET('Sanitation Data'!$I$32,0,10*ROW('Sanitation Data'!I166))="","",OFFSET('Sanitation Data'!$I$32,0,10*ROW('Sanitation Data'!I166)))</f>
        <v/>
      </c>
      <c r="DO172" s="294" t="str">
        <f ca="true">+IF(OFFSET('Hygiene Data'!$D$11,0,10*ROW('Hygiene Data'!D166))="","",OFFSET('Hygiene Data'!$D$11,0,10*ROW('Hygiene Data'!D166)))</f>
        <v/>
      </c>
      <c r="DP172" s="294" t="str">
        <f ca="true">+IF(OFFSET('Hygiene Data'!$D$12,0,10*ROW('Hygiene Data'!D166))="","",OFFSET('Hygiene Data'!$D$12,0,10*ROW('Hygiene Data'!D166)))</f>
        <v/>
      </c>
      <c r="DQ172" s="294" t="str">
        <f ca="true">+IF(OFFSET('Hygiene Data'!$D$13,0,10*ROW('Hygiene Data'!D166))="","",OFFSET('Hygiene Data'!$D$13,0,10*ROW('Hygiene Data'!D166)))</f>
        <v/>
      </c>
      <c r="DR172" s="294" t="str">
        <f ca="true">+IF(OFFSET('Hygiene Data'!$E$11,0,10*ROW('Hygiene Data'!E166))="","",OFFSET('Hygiene Data'!$E$11,0,10*ROW('Hygiene Data'!E166)))</f>
        <v/>
      </c>
      <c r="DS172" s="294" t="str">
        <f ca="true">+IF(OFFSET('Hygiene Data'!$E$12,0,10*ROW('Hygiene Data'!E166))="","",OFFSET('Hygiene Data'!$E$12,0,10*ROW('Hygiene Data'!E166)))</f>
        <v/>
      </c>
      <c r="DT172" s="294" t="str">
        <f ca="true">+IF(OFFSET('Hygiene Data'!$E$13,0,10*ROW('Hygiene Data'!E166))="","",OFFSET('Hygiene Data'!$E$13,0,10*ROW('Hygiene Data'!E166)))</f>
        <v/>
      </c>
      <c r="DU172" s="294" t="str">
        <f ca="true">+IF(OFFSET('Hygiene Data'!$F$11,0,10*ROW('Hygiene Data'!F166))="","",OFFSET('Hygiene Data'!$F$11,0,10*ROW('Hygiene Data'!F166)))</f>
        <v/>
      </c>
      <c r="DV172" s="294" t="str">
        <f ca="true">+IF(OFFSET('Hygiene Data'!$F$12,0,10*ROW('Hygiene Data'!F166))="","",OFFSET('Hygiene Data'!$F$12,0,10*ROW('Hygiene Data'!F166)))</f>
        <v/>
      </c>
      <c r="DW172" s="294" t="str">
        <f ca="true">+IF(OFFSET('Hygiene Data'!$F$13,0,10*ROW('Hygiene Data'!F166))="","",OFFSET('Hygiene Data'!$F$13,0,10*ROW('Hygiene Data'!F166)))</f>
        <v/>
      </c>
      <c r="DX172" s="294" t="str">
        <f ca="true">+IF(OFFSET('Hygiene Data'!$G$11,0,10*ROW('Hygiene Data'!G166))="","",OFFSET('Hygiene Data'!$G$11,0,10*ROW('Hygiene Data'!G166)))</f>
        <v/>
      </c>
      <c r="DY172" s="294" t="str">
        <f ca="true">+IF(OFFSET('Hygiene Data'!$G$12,0,10*ROW('Hygiene Data'!G166))="","",OFFSET('Hygiene Data'!$G$12,0,10*ROW('Hygiene Data'!G166)))</f>
        <v/>
      </c>
      <c r="DZ172" s="294" t="str">
        <f ca="true">+IF(OFFSET('Hygiene Data'!$G$13,0,10*ROW('Hygiene Data'!G166))="","",OFFSET('Hygiene Data'!$G$13,0,10*ROW('Hygiene Data'!G166)))</f>
        <v/>
      </c>
      <c r="EA172" s="294" t="str">
        <f ca="true">+IF(OFFSET('Hygiene Data'!$H$11,0,10*ROW('Hygiene Data'!H166))="","",OFFSET('Hygiene Data'!$H$11,0,10*ROW('Hygiene Data'!H166)))</f>
        <v/>
      </c>
      <c r="EB172" s="294" t="str">
        <f ca="true">+IF(OFFSET('Hygiene Data'!$H$12,0,10*ROW('Hygiene Data'!H166))="","",OFFSET('Hygiene Data'!$H$12,0,10*ROW('Hygiene Data'!H166)))</f>
        <v/>
      </c>
      <c r="EC172" s="294" t="str">
        <f ca="true">+IF(OFFSET('Hygiene Data'!$H$13,0,10*ROW('Hygiene Data'!H166))="","",OFFSET('Hygiene Data'!$H$13,0,10*ROW('Hygiene Data'!H166)))</f>
        <v/>
      </c>
      <c r="ED172" s="294" t="str">
        <f ca="true">+IF(OFFSET('Hygiene Data'!$I$11,0,10*ROW('Hygiene Data'!I166))="","",OFFSET('Hygiene Data'!$I$11,0,10*ROW('Hygiene Data'!I166)))</f>
        <v/>
      </c>
      <c r="EE172" s="294" t="str">
        <f ca="true">+IF(OFFSET('Hygiene Data'!$I$12,0,10*ROW('Hygiene Data'!I166))="","",OFFSET('Hygiene Data'!$I$12,0,10*ROW('Hygiene Data'!I166)))</f>
        <v/>
      </c>
      <c r="EF172" s="294"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50" t="str">
        <f t="shared" ca="true" si="2"/>
        <v/>
      </c>
      <c r="D173" s="98"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8"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8"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8"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8"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8"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8"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8"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8"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8"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8"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8"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8"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8"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8"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8"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8"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8"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9"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9"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9"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9"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9"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9"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9"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9"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9"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9"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9"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9"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9"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9"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9"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9"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9"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9"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9"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9"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9"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9"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9"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9"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9"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9"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9"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9"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9"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9"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0"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0"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0"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0"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0"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0"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0"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0"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0"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0"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0"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0"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0"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0"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0"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0"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0"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0"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4"/>
      <c r="BS173" s="294" t="str">
        <f ca="true">+IF(OFFSET('Water Data'!$D$27,0,10*ROW('Water Data'!D167))="","",OFFSET('Water Data'!$D$27,0,10*ROW('Water Data'!D167)))</f>
        <v/>
      </c>
      <c r="BT173" s="294" t="str">
        <f ca="true">+IF(OFFSET('Water Data'!$D$28,0,10*ROW('Water Data'!D167))="","",OFFSET('Water Data'!$D$28,0,10*ROW('Water Data'!D167)))</f>
        <v/>
      </c>
      <c r="BU173" s="294" t="str">
        <f ca="true">+IF(OFFSET('Water Data'!$D$29,0,10*ROW('Water Data'!D167))="","",OFFSET('Water Data'!$D$29,0,10*ROW('Water Data'!D167)))</f>
        <v/>
      </c>
      <c r="BV173" s="294" t="str">
        <f ca="true">+IF(OFFSET('Water Data'!$E$27,0,10*ROW('Water Data'!E167))="","",OFFSET('Water Data'!$E$27,0,10*ROW('Water Data'!E167)))</f>
        <v/>
      </c>
      <c r="BW173" s="294" t="str">
        <f ca="true">+IF(OFFSET('Water Data'!$E$28,0,10*ROW('Water Data'!E167))="","",OFFSET('Water Data'!$E$28,0,10*ROW('Water Data'!E167)))</f>
        <v/>
      </c>
      <c r="BX173" s="294" t="str">
        <f ca="true">+IF(OFFSET('Water Data'!$E$29,0,10*ROW('Water Data'!E167))="","",OFFSET('Water Data'!$E$29,0,10*ROW('Water Data'!E167)))</f>
        <v/>
      </c>
      <c r="BY173" s="294" t="str">
        <f ca="true">+IF(OFFSET('Water Data'!$F$27,0,10*ROW('Water Data'!F167))="","",OFFSET('Water Data'!$F$27,0,10*ROW('Water Data'!F167)))</f>
        <v/>
      </c>
      <c r="BZ173" s="294" t="str">
        <f ca="true">+IF(OFFSET('Water Data'!$F$28,0,10*ROW('Water Data'!F167))="","",OFFSET('Water Data'!$F$28,0,10*ROW('Water Data'!F167)))</f>
        <v/>
      </c>
      <c r="CA173" s="294" t="str">
        <f ca="true">+IF(OFFSET('Water Data'!$F$29,0,10*ROW('Water Data'!F167))="","",OFFSET('Water Data'!$F$29,0,10*ROW('Water Data'!F167)))</f>
        <v/>
      </c>
      <c r="CB173" s="294" t="str">
        <f ca="true">+IF(OFFSET('Water Data'!$G$27,0,10*ROW('Water Data'!G167))="","",OFFSET('Water Data'!$G$27,0,10*ROW('Water Data'!G167)))</f>
        <v/>
      </c>
      <c r="CC173" s="294" t="str">
        <f ca="true">+IF(OFFSET('Water Data'!$G$28,0,10*ROW('Water Data'!G167))="","",OFFSET('Water Data'!$G$28,0,10*ROW('Water Data'!G167)))</f>
        <v/>
      </c>
      <c r="CD173" s="294" t="str">
        <f ca="true">+IF(OFFSET('Water Data'!$G$29,0,10*ROW('Water Data'!G167))="","",OFFSET('Water Data'!$G$29,0,10*ROW('Water Data'!G167)))</f>
        <v/>
      </c>
      <c r="CE173" s="294" t="str">
        <f ca="true">+IF(OFFSET('Water Data'!$H$27,0,10*ROW('Water Data'!H167))="","",OFFSET('Water Data'!$H$27,0,10*ROW('Water Data'!H167)))</f>
        <v/>
      </c>
      <c r="CF173" s="294" t="str">
        <f ca="true">+IF(OFFSET('Water Data'!$H$28,0,10*ROW('Water Data'!H167))="","",OFFSET('Water Data'!$H$28,0,10*ROW('Water Data'!H167)))</f>
        <v/>
      </c>
      <c r="CG173" s="294" t="str">
        <f ca="true">+IF(OFFSET('Water Data'!$H$29,0,10*ROW('Water Data'!H167))="","",OFFSET('Water Data'!$H$29,0,10*ROW('Water Data'!H167)))</f>
        <v/>
      </c>
      <c r="CH173" s="294" t="str">
        <f ca="true">+IF(OFFSET('Water Data'!$I$27,0,10*ROW('Water Data'!I167))="","",OFFSET('Water Data'!$I$27,0,10*ROW('Water Data'!I167)))</f>
        <v/>
      </c>
      <c r="CI173" s="294" t="str">
        <f ca="true">+IF(OFFSET('Water Data'!$I$28,0,10*ROW('Water Data'!I167))="","",OFFSET('Water Data'!$I$28,0,10*ROW('Water Data'!I167)))</f>
        <v/>
      </c>
      <c r="CJ173" s="294" t="str">
        <f ca="true">+IF(OFFSET('Water Data'!$I$29,0,10*ROW('Water Data'!I167))="","",OFFSET('Water Data'!$I$29,0,10*ROW('Water Data'!I167)))</f>
        <v/>
      </c>
      <c r="CK173" s="294" t="str">
        <f ca="true">+IF(OFFSET('Sanitation Data'!$D$28,0,10*ROW('Sanitation Data'!D167))="","",OFFSET('Sanitation Data'!$D$28,0,10*ROW('Sanitation Data'!D167)))</f>
        <v/>
      </c>
      <c r="CL173" s="294" t="str">
        <f ca="true">+IF(OFFSET('Sanitation Data'!$D$29,0,10*ROW('Sanitation Data'!D167))="","",OFFSET('Sanitation Data'!$D$29,0,10*ROW('Sanitation Data'!D167)))</f>
        <v/>
      </c>
      <c r="CM173" s="294" t="str">
        <f ca="true">+IF(OFFSET('Sanitation Data'!$D$30,0,10*ROW('Sanitation Data'!D167))="","",OFFSET('Sanitation Data'!$D$30,0,10*ROW('Sanitation Data'!D167)))</f>
        <v/>
      </c>
      <c r="CN173" s="294" t="str">
        <f ca="true">+IF(OFFSET('Sanitation Data'!$D$31,0,10*ROW('Sanitation Data'!D167))="","",OFFSET('Sanitation Data'!$D$31,0,10*ROW('Sanitation Data'!D167)))</f>
        <v/>
      </c>
      <c r="CO173" s="294" t="str">
        <f ca="true">+IF(OFFSET('Sanitation Data'!$D$32,0,10*ROW('Sanitation Data'!D167))="","",OFFSET('Sanitation Data'!$D$32,0,10*ROW('Sanitation Data'!D167)))</f>
        <v/>
      </c>
      <c r="CP173" s="294" t="str">
        <f ca="true">+IF(OFFSET('Sanitation Data'!$E$28,0,10*ROW('Sanitation Data'!E167))="","",OFFSET('Sanitation Data'!$E$28,0,10*ROW('Sanitation Data'!E167)))</f>
        <v/>
      </c>
      <c r="CQ173" s="294" t="str">
        <f ca="true">+IF(OFFSET('Sanitation Data'!$E$29,0,10*ROW('Sanitation Data'!E167))="","",OFFSET('Sanitation Data'!$E$29,0,10*ROW('Sanitation Data'!E167)))</f>
        <v/>
      </c>
      <c r="CR173" s="294" t="str">
        <f ca="true">+IF(OFFSET('Sanitation Data'!$E$30,0,10*ROW('Sanitation Data'!E167))="","",OFFSET('Sanitation Data'!$E$30,0,10*ROW('Sanitation Data'!E167)))</f>
        <v/>
      </c>
      <c r="CS173" s="294" t="str">
        <f ca="true">+IF(OFFSET('Sanitation Data'!$E$31,0,10*ROW('Sanitation Data'!E167))="","",OFFSET('Sanitation Data'!$E$31,0,10*ROW('Sanitation Data'!E167)))</f>
        <v/>
      </c>
      <c r="CT173" s="294" t="str">
        <f ca="true">+IF(OFFSET('Sanitation Data'!$E$32,0,10*ROW('Sanitation Data'!E167))="","",OFFSET('Sanitation Data'!$E$32,0,10*ROW('Sanitation Data'!E167)))</f>
        <v/>
      </c>
      <c r="CU173" s="294" t="str">
        <f ca="true">+IF(OFFSET('Sanitation Data'!$F$28,0,10*ROW('Sanitation Data'!F167))="","",OFFSET('Sanitation Data'!$F$28,0,10*ROW('Sanitation Data'!F167)))</f>
        <v/>
      </c>
      <c r="CV173" s="294" t="str">
        <f ca="true">+IF(OFFSET('Sanitation Data'!$F$29,0,10*ROW('Sanitation Data'!F167))="","",OFFSET('Sanitation Data'!$F$29,0,10*ROW('Sanitation Data'!F167)))</f>
        <v/>
      </c>
      <c r="CW173" s="294" t="str">
        <f ca="true">+IF(OFFSET('Sanitation Data'!$F$30,0,10*ROW('Sanitation Data'!F167))="","",OFFSET('Sanitation Data'!$F$30,0,10*ROW('Sanitation Data'!F167)))</f>
        <v/>
      </c>
      <c r="CX173" s="294" t="str">
        <f ca="true">+IF(OFFSET('Sanitation Data'!$F$31,0,10*ROW('Sanitation Data'!F167))="","",OFFSET('Sanitation Data'!$F$31,0,10*ROW('Sanitation Data'!F167)))</f>
        <v/>
      </c>
      <c r="CY173" s="294" t="str">
        <f ca="true">+IF(OFFSET('Sanitation Data'!$F$32,0,10*ROW('Sanitation Data'!F167))="","",OFFSET('Sanitation Data'!$F$32,0,10*ROW('Sanitation Data'!F167)))</f>
        <v/>
      </c>
      <c r="CZ173" s="294" t="str">
        <f ca="true">+IF(OFFSET('Sanitation Data'!$G$28,0,10*ROW('Sanitation Data'!G167))="","",OFFSET('Sanitation Data'!$G$28,0,10*ROW('Sanitation Data'!G167)))</f>
        <v/>
      </c>
      <c r="DA173" s="294" t="str">
        <f ca="true">+IF(OFFSET('Sanitation Data'!$G$29,0,10*ROW('Sanitation Data'!G167))="","",OFFSET('Sanitation Data'!$G$29,0,10*ROW('Sanitation Data'!G167)))</f>
        <v/>
      </c>
      <c r="DB173" s="294" t="str">
        <f ca="true">+IF(OFFSET('Sanitation Data'!$G$30,0,10*ROW('Sanitation Data'!G167))="","",OFFSET('Sanitation Data'!$G$30,0,10*ROW('Sanitation Data'!G167)))</f>
        <v/>
      </c>
      <c r="DC173" s="294" t="str">
        <f ca="true">+IF(OFFSET('Sanitation Data'!$G$31,0,10*ROW('Sanitation Data'!G167))="","",OFFSET('Sanitation Data'!$G$31,0,10*ROW('Sanitation Data'!G167)))</f>
        <v/>
      </c>
      <c r="DD173" s="294" t="str">
        <f ca="true">+IF(OFFSET('Sanitation Data'!$G$32,0,10*ROW('Sanitation Data'!G167))="","",OFFSET('Sanitation Data'!$G$32,0,10*ROW('Sanitation Data'!G167)))</f>
        <v/>
      </c>
      <c r="DE173" s="294" t="str">
        <f ca="true">+IF(OFFSET('Sanitation Data'!$H$28,0,10*ROW('Sanitation Data'!H167))="","",OFFSET('Sanitation Data'!$H$28,0,10*ROW('Sanitation Data'!H167)))</f>
        <v/>
      </c>
      <c r="DF173" s="294" t="str">
        <f ca="true">+IF(OFFSET('Sanitation Data'!$H$29,0,10*ROW('Sanitation Data'!H167))="","",OFFSET('Sanitation Data'!$H$29,0,10*ROW('Sanitation Data'!H167)))</f>
        <v/>
      </c>
      <c r="DG173" s="294" t="str">
        <f ca="true">+IF(OFFSET('Sanitation Data'!$H$30,0,10*ROW('Sanitation Data'!H167))="","",OFFSET('Sanitation Data'!$H$30,0,10*ROW('Sanitation Data'!H167)))</f>
        <v/>
      </c>
      <c r="DH173" s="294" t="str">
        <f ca="true">+IF(OFFSET('Sanitation Data'!$H$31,0,10*ROW('Sanitation Data'!H167))="","",OFFSET('Sanitation Data'!$H$31,0,10*ROW('Sanitation Data'!H167)))</f>
        <v/>
      </c>
      <c r="DI173" s="294" t="str">
        <f ca="true">+IF(OFFSET('Sanitation Data'!$H$32,0,10*ROW('Sanitation Data'!H167))="","",OFFSET('Sanitation Data'!$H$32,0,10*ROW('Sanitation Data'!H167)))</f>
        <v/>
      </c>
      <c r="DJ173" s="294" t="str">
        <f ca="true">+IF(OFFSET('Sanitation Data'!$I$28,0,10*ROW('Sanitation Data'!I167))="","",OFFSET('Sanitation Data'!$I$28,0,10*ROW('Sanitation Data'!I167)))</f>
        <v/>
      </c>
      <c r="DK173" s="294" t="str">
        <f ca="true">+IF(OFFSET('Sanitation Data'!$I$29,0,10*ROW('Sanitation Data'!I167))="","",OFFSET('Sanitation Data'!$I$29,0,10*ROW('Sanitation Data'!I167)))</f>
        <v/>
      </c>
      <c r="DL173" s="294" t="str">
        <f ca="true">+IF(OFFSET('Sanitation Data'!$I$30,0,10*ROW('Sanitation Data'!I167))="","",OFFSET('Sanitation Data'!$I$30,0,10*ROW('Sanitation Data'!I167)))</f>
        <v/>
      </c>
      <c r="DM173" s="294" t="str">
        <f ca="true">+IF(OFFSET('Sanitation Data'!$I$31,0,10*ROW('Sanitation Data'!I167))="","",OFFSET('Sanitation Data'!$I$31,0,10*ROW('Sanitation Data'!I167)))</f>
        <v/>
      </c>
      <c r="DN173" s="294" t="str">
        <f ca="true">+IF(OFFSET('Sanitation Data'!$I$32,0,10*ROW('Sanitation Data'!I167))="","",OFFSET('Sanitation Data'!$I$32,0,10*ROW('Sanitation Data'!I167)))</f>
        <v/>
      </c>
      <c r="DO173" s="294" t="str">
        <f ca="true">+IF(OFFSET('Hygiene Data'!$D$11,0,10*ROW('Hygiene Data'!D167))="","",OFFSET('Hygiene Data'!$D$11,0,10*ROW('Hygiene Data'!D167)))</f>
        <v/>
      </c>
      <c r="DP173" s="294" t="str">
        <f ca="true">+IF(OFFSET('Hygiene Data'!$D$12,0,10*ROW('Hygiene Data'!D167))="","",OFFSET('Hygiene Data'!$D$12,0,10*ROW('Hygiene Data'!D167)))</f>
        <v/>
      </c>
      <c r="DQ173" s="294" t="str">
        <f ca="true">+IF(OFFSET('Hygiene Data'!$D$13,0,10*ROW('Hygiene Data'!D167))="","",OFFSET('Hygiene Data'!$D$13,0,10*ROW('Hygiene Data'!D167)))</f>
        <v/>
      </c>
      <c r="DR173" s="294" t="str">
        <f ca="true">+IF(OFFSET('Hygiene Data'!$E$11,0,10*ROW('Hygiene Data'!E167))="","",OFFSET('Hygiene Data'!$E$11,0,10*ROW('Hygiene Data'!E167)))</f>
        <v/>
      </c>
      <c r="DS173" s="294" t="str">
        <f ca="true">+IF(OFFSET('Hygiene Data'!$E$12,0,10*ROW('Hygiene Data'!E167))="","",OFFSET('Hygiene Data'!$E$12,0,10*ROW('Hygiene Data'!E167)))</f>
        <v/>
      </c>
      <c r="DT173" s="294" t="str">
        <f ca="true">+IF(OFFSET('Hygiene Data'!$E$13,0,10*ROW('Hygiene Data'!E167))="","",OFFSET('Hygiene Data'!$E$13,0,10*ROW('Hygiene Data'!E167)))</f>
        <v/>
      </c>
      <c r="DU173" s="294" t="str">
        <f ca="true">+IF(OFFSET('Hygiene Data'!$F$11,0,10*ROW('Hygiene Data'!F167))="","",OFFSET('Hygiene Data'!$F$11,0,10*ROW('Hygiene Data'!F167)))</f>
        <v/>
      </c>
      <c r="DV173" s="294" t="str">
        <f ca="true">+IF(OFFSET('Hygiene Data'!$F$12,0,10*ROW('Hygiene Data'!F167))="","",OFFSET('Hygiene Data'!$F$12,0,10*ROW('Hygiene Data'!F167)))</f>
        <v/>
      </c>
      <c r="DW173" s="294" t="str">
        <f ca="true">+IF(OFFSET('Hygiene Data'!$F$13,0,10*ROW('Hygiene Data'!F167))="","",OFFSET('Hygiene Data'!$F$13,0,10*ROW('Hygiene Data'!F167)))</f>
        <v/>
      </c>
      <c r="DX173" s="294" t="str">
        <f ca="true">+IF(OFFSET('Hygiene Data'!$G$11,0,10*ROW('Hygiene Data'!G167))="","",OFFSET('Hygiene Data'!$G$11,0,10*ROW('Hygiene Data'!G167)))</f>
        <v/>
      </c>
      <c r="DY173" s="294" t="str">
        <f ca="true">+IF(OFFSET('Hygiene Data'!$G$12,0,10*ROW('Hygiene Data'!G167))="","",OFFSET('Hygiene Data'!$G$12,0,10*ROW('Hygiene Data'!G167)))</f>
        <v/>
      </c>
      <c r="DZ173" s="294" t="str">
        <f ca="true">+IF(OFFSET('Hygiene Data'!$G$13,0,10*ROW('Hygiene Data'!G167))="","",OFFSET('Hygiene Data'!$G$13,0,10*ROW('Hygiene Data'!G167)))</f>
        <v/>
      </c>
      <c r="EA173" s="294" t="str">
        <f ca="true">+IF(OFFSET('Hygiene Data'!$H$11,0,10*ROW('Hygiene Data'!H167))="","",OFFSET('Hygiene Data'!$H$11,0,10*ROW('Hygiene Data'!H167)))</f>
        <v/>
      </c>
      <c r="EB173" s="294" t="str">
        <f ca="true">+IF(OFFSET('Hygiene Data'!$H$12,0,10*ROW('Hygiene Data'!H167))="","",OFFSET('Hygiene Data'!$H$12,0,10*ROW('Hygiene Data'!H167)))</f>
        <v/>
      </c>
      <c r="EC173" s="294" t="str">
        <f ca="true">+IF(OFFSET('Hygiene Data'!$H$13,0,10*ROW('Hygiene Data'!H167))="","",OFFSET('Hygiene Data'!$H$13,0,10*ROW('Hygiene Data'!H167)))</f>
        <v/>
      </c>
      <c r="ED173" s="294" t="str">
        <f ca="true">+IF(OFFSET('Hygiene Data'!$I$11,0,10*ROW('Hygiene Data'!I167))="","",OFFSET('Hygiene Data'!$I$11,0,10*ROW('Hygiene Data'!I167)))</f>
        <v/>
      </c>
      <c r="EE173" s="294" t="str">
        <f ca="true">+IF(OFFSET('Hygiene Data'!$I$12,0,10*ROW('Hygiene Data'!I167))="","",OFFSET('Hygiene Data'!$I$12,0,10*ROW('Hygiene Data'!I167)))</f>
        <v/>
      </c>
      <c r="EF173" s="294"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50" t="str">
        <f t="shared" ca="true" si="2"/>
        <v/>
      </c>
      <c r="D174" s="98"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8"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8"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8"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8"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8"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8"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8"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8"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8"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8"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8"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8"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8"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8"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8"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8"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8"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9"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9"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9"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9"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9"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9"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9"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9"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9"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9"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9"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9"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9"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9"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9"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9"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9"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9"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9"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9"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9"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9"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9"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9"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9"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9"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9"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9"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9"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9"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0"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0"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0"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0"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0"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0"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0"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0"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0"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0"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0"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0"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0"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0"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0"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0"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0"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0"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4"/>
      <c r="BS174" s="294" t="str">
        <f ca="true">+IF(OFFSET('Water Data'!$D$27,0,10*ROW('Water Data'!D168))="","",OFFSET('Water Data'!$D$27,0,10*ROW('Water Data'!D168)))</f>
        <v/>
      </c>
      <c r="BT174" s="294" t="str">
        <f ca="true">+IF(OFFSET('Water Data'!$D$28,0,10*ROW('Water Data'!D168))="","",OFFSET('Water Data'!$D$28,0,10*ROW('Water Data'!D168)))</f>
        <v/>
      </c>
      <c r="BU174" s="294" t="str">
        <f ca="true">+IF(OFFSET('Water Data'!$D$29,0,10*ROW('Water Data'!D168))="","",OFFSET('Water Data'!$D$29,0,10*ROW('Water Data'!D168)))</f>
        <v/>
      </c>
      <c r="BV174" s="294" t="str">
        <f ca="true">+IF(OFFSET('Water Data'!$E$27,0,10*ROW('Water Data'!E168))="","",OFFSET('Water Data'!$E$27,0,10*ROW('Water Data'!E168)))</f>
        <v/>
      </c>
      <c r="BW174" s="294" t="str">
        <f ca="true">+IF(OFFSET('Water Data'!$E$28,0,10*ROW('Water Data'!E168))="","",OFFSET('Water Data'!$E$28,0,10*ROW('Water Data'!E168)))</f>
        <v/>
      </c>
      <c r="BX174" s="294" t="str">
        <f ca="true">+IF(OFFSET('Water Data'!$E$29,0,10*ROW('Water Data'!E168))="","",OFFSET('Water Data'!$E$29,0,10*ROW('Water Data'!E168)))</f>
        <v/>
      </c>
      <c r="BY174" s="294" t="str">
        <f ca="true">+IF(OFFSET('Water Data'!$F$27,0,10*ROW('Water Data'!F168))="","",OFFSET('Water Data'!$F$27,0,10*ROW('Water Data'!F168)))</f>
        <v/>
      </c>
      <c r="BZ174" s="294" t="str">
        <f ca="true">+IF(OFFSET('Water Data'!$F$28,0,10*ROW('Water Data'!F168))="","",OFFSET('Water Data'!$F$28,0,10*ROW('Water Data'!F168)))</f>
        <v/>
      </c>
      <c r="CA174" s="294" t="str">
        <f ca="true">+IF(OFFSET('Water Data'!$F$29,0,10*ROW('Water Data'!F168))="","",OFFSET('Water Data'!$F$29,0,10*ROW('Water Data'!F168)))</f>
        <v/>
      </c>
      <c r="CB174" s="294" t="str">
        <f ca="true">+IF(OFFSET('Water Data'!$G$27,0,10*ROW('Water Data'!G168))="","",OFFSET('Water Data'!$G$27,0,10*ROW('Water Data'!G168)))</f>
        <v/>
      </c>
      <c r="CC174" s="294" t="str">
        <f ca="true">+IF(OFFSET('Water Data'!$G$28,0,10*ROW('Water Data'!G168))="","",OFFSET('Water Data'!$G$28,0,10*ROW('Water Data'!G168)))</f>
        <v/>
      </c>
      <c r="CD174" s="294" t="str">
        <f ca="true">+IF(OFFSET('Water Data'!$G$29,0,10*ROW('Water Data'!G168))="","",OFFSET('Water Data'!$G$29,0,10*ROW('Water Data'!G168)))</f>
        <v/>
      </c>
      <c r="CE174" s="294" t="str">
        <f ca="true">+IF(OFFSET('Water Data'!$H$27,0,10*ROW('Water Data'!H168))="","",OFFSET('Water Data'!$H$27,0,10*ROW('Water Data'!H168)))</f>
        <v/>
      </c>
      <c r="CF174" s="294" t="str">
        <f ca="true">+IF(OFFSET('Water Data'!$H$28,0,10*ROW('Water Data'!H168))="","",OFFSET('Water Data'!$H$28,0,10*ROW('Water Data'!H168)))</f>
        <v/>
      </c>
      <c r="CG174" s="294" t="str">
        <f ca="true">+IF(OFFSET('Water Data'!$H$29,0,10*ROW('Water Data'!H168))="","",OFFSET('Water Data'!$H$29,0,10*ROW('Water Data'!H168)))</f>
        <v/>
      </c>
      <c r="CH174" s="294" t="str">
        <f ca="true">+IF(OFFSET('Water Data'!$I$27,0,10*ROW('Water Data'!I168))="","",OFFSET('Water Data'!$I$27,0,10*ROW('Water Data'!I168)))</f>
        <v/>
      </c>
      <c r="CI174" s="294" t="str">
        <f ca="true">+IF(OFFSET('Water Data'!$I$28,0,10*ROW('Water Data'!I168))="","",OFFSET('Water Data'!$I$28,0,10*ROW('Water Data'!I168)))</f>
        <v/>
      </c>
      <c r="CJ174" s="294" t="str">
        <f ca="true">+IF(OFFSET('Water Data'!$I$29,0,10*ROW('Water Data'!I168))="","",OFFSET('Water Data'!$I$29,0,10*ROW('Water Data'!I168)))</f>
        <v/>
      </c>
      <c r="CK174" s="294" t="str">
        <f ca="true">+IF(OFFSET('Sanitation Data'!$D$28,0,10*ROW('Sanitation Data'!D168))="","",OFFSET('Sanitation Data'!$D$28,0,10*ROW('Sanitation Data'!D168)))</f>
        <v/>
      </c>
      <c r="CL174" s="294" t="str">
        <f ca="true">+IF(OFFSET('Sanitation Data'!$D$29,0,10*ROW('Sanitation Data'!D168))="","",OFFSET('Sanitation Data'!$D$29,0,10*ROW('Sanitation Data'!D168)))</f>
        <v/>
      </c>
      <c r="CM174" s="294" t="str">
        <f ca="true">+IF(OFFSET('Sanitation Data'!$D$30,0,10*ROW('Sanitation Data'!D168))="","",OFFSET('Sanitation Data'!$D$30,0,10*ROW('Sanitation Data'!D168)))</f>
        <v/>
      </c>
      <c r="CN174" s="294" t="str">
        <f ca="true">+IF(OFFSET('Sanitation Data'!$D$31,0,10*ROW('Sanitation Data'!D168))="","",OFFSET('Sanitation Data'!$D$31,0,10*ROW('Sanitation Data'!D168)))</f>
        <v/>
      </c>
      <c r="CO174" s="294" t="str">
        <f ca="true">+IF(OFFSET('Sanitation Data'!$D$32,0,10*ROW('Sanitation Data'!D168))="","",OFFSET('Sanitation Data'!$D$32,0,10*ROW('Sanitation Data'!D168)))</f>
        <v/>
      </c>
      <c r="CP174" s="294" t="str">
        <f ca="true">+IF(OFFSET('Sanitation Data'!$E$28,0,10*ROW('Sanitation Data'!E168))="","",OFFSET('Sanitation Data'!$E$28,0,10*ROW('Sanitation Data'!E168)))</f>
        <v/>
      </c>
      <c r="CQ174" s="294" t="str">
        <f ca="true">+IF(OFFSET('Sanitation Data'!$E$29,0,10*ROW('Sanitation Data'!E168))="","",OFFSET('Sanitation Data'!$E$29,0,10*ROW('Sanitation Data'!E168)))</f>
        <v/>
      </c>
      <c r="CR174" s="294" t="str">
        <f ca="true">+IF(OFFSET('Sanitation Data'!$E$30,0,10*ROW('Sanitation Data'!E168))="","",OFFSET('Sanitation Data'!$E$30,0,10*ROW('Sanitation Data'!E168)))</f>
        <v/>
      </c>
      <c r="CS174" s="294" t="str">
        <f ca="true">+IF(OFFSET('Sanitation Data'!$E$31,0,10*ROW('Sanitation Data'!E168))="","",OFFSET('Sanitation Data'!$E$31,0,10*ROW('Sanitation Data'!E168)))</f>
        <v/>
      </c>
      <c r="CT174" s="294" t="str">
        <f ca="true">+IF(OFFSET('Sanitation Data'!$E$32,0,10*ROW('Sanitation Data'!E168))="","",OFFSET('Sanitation Data'!$E$32,0,10*ROW('Sanitation Data'!E168)))</f>
        <v/>
      </c>
      <c r="CU174" s="294" t="str">
        <f ca="true">+IF(OFFSET('Sanitation Data'!$F$28,0,10*ROW('Sanitation Data'!F168))="","",OFFSET('Sanitation Data'!$F$28,0,10*ROW('Sanitation Data'!F168)))</f>
        <v/>
      </c>
      <c r="CV174" s="294" t="str">
        <f ca="true">+IF(OFFSET('Sanitation Data'!$F$29,0,10*ROW('Sanitation Data'!F168))="","",OFFSET('Sanitation Data'!$F$29,0,10*ROW('Sanitation Data'!F168)))</f>
        <v/>
      </c>
      <c r="CW174" s="294" t="str">
        <f ca="true">+IF(OFFSET('Sanitation Data'!$F$30,0,10*ROW('Sanitation Data'!F168))="","",OFFSET('Sanitation Data'!$F$30,0,10*ROW('Sanitation Data'!F168)))</f>
        <v/>
      </c>
      <c r="CX174" s="294" t="str">
        <f ca="true">+IF(OFFSET('Sanitation Data'!$F$31,0,10*ROW('Sanitation Data'!F168))="","",OFFSET('Sanitation Data'!$F$31,0,10*ROW('Sanitation Data'!F168)))</f>
        <v/>
      </c>
      <c r="CY174" s="294" t="str">
        <f ca="true">+IF(OFFSET('Sanitation Data'!$F$32,0,10*ROW('Sanitation Data'!F168))="","",OFFSET('Sanitation Data'!$F$32,0,10*ROW('Sanitation Data'!F168)))</f>
        <v/>
      </c>
      <c r="CZ174" s="294" t="str">
        <f ca="true">+IF(OFFSET('Sanitation Data'!$G$28,0,10*ROW('Sanitation Data'!G168))="","",OFFSET('Sanitation Data'!$G$28,0,10*ROW('Sanitation Data'!G168)))</f>
        <v/>
      </c>
      <c r="DA174" s="294" t="str">
        <f ca="true">+IF(OFFSET('Sanitation Data'!$G$29,0,10*ROW('Sanitation Data'!G168))="","",OFFSET('Sanitation Data'!$G$29,0,10*ROW('Sanitation Data'!G168)))</f>
        <v/>
      </c>
      <c r="DB174" s="294" t="str">
        <f ca="true">+IF(OFFSET('Sanitation Data'!$G$30,0,10*ROW('Sanitation Data'!G168))="","",OFFSET('Sanitation Data'!$G$30,0,10*ROW('Sanitation Data'!G168)))</f>
        <v/>
      </c>
      <c r="DC174" s="294" t="str">
        <f ca="true">+IF(OFFSET('Sanitation Data'!$G$31,0,10*ROW('Sanitation Data'!G168))="","",OFFSET('Sanitation Data'!$G$31,0,10*ROW('Sanitation Data'!G168)))</f>
        <v/>
      </c>
      <c r="DD174" s="294" t="str">
        <f ca="true">+IF(OFFSET('Sanitation Data'!$G$32,0,10*ROW('Sanitation Data'!G168))="","",OFFSET('Sanitation Data'!$G$32,0,10*ROW('Sanitation Data'!G168)))</f>
        <v/>
      </c>
      <c r="DE174" s="294" t="str">
        <f ca="true">+IF(OFFSET('Sanitation Data'!$H$28,0,10*ROW('Sanitation Data'!H168))="","",OFFSET('Sanitation Data'!$H$28,0,10*ROW('Sanitation Data'!H168)))</f>
        <v/>
      </c>
      <c r="DF174" s="294" t="str">
        <f ca="true">+IF(OFFSET('Sanitation Data'!$H$29,0,10*ROW('Sanitation Data'!H168))="","",OFFSET('Sanitation Data'!$H$29,0,10*ROW('Sanitation Data'!H168)))</f>
        <v/>
      </c>
      <c r="DG174" s="294" t="str">
        <f ca="true">+IF(OFFSET('Sanitation Data'!$H$30,0,10*ROW('Sanitation Data'!H168))="","",OFFSET('Sanitation Data'!$H$30,0,10*ROW('Sanitation Data'!H168)))</f>
        <v/>
      </c>
      <c r="DH174" s="294" t="str">
        <f ca="true">+IF(OFFSET('Sanitation Data'!$H$31,0,10*ROW('Sanitation Data'!H168))="","",OFFSET('Sanitation Data'!$H$31,0,10*ROW('Sanitation Data'!H168)))</f>
        <v/>
      </c>
      <c r="DI174" s="294" t="str">
        <f ca="true">+IF(OFFSET('Sanitation Data'!$H$32,0,10*ROW('Sanitation Data'!H168))="","",OFFSET('Sanitation Data'!$H$32,0,10*ROW('Sanitation Data'!H168)))</f>
        <v/>
      </c>
      <c r="DJ174" s="294" t="str">
        <f ca="true">+IF(OFFSET('Sanitation Data'!$I$28,0,10*ROW('Sanitation Data'!I168))="","",OFFSET('Sanitation Data'!$I$28,0,10*ROW('Sanitation Data'!I168)))</f>
        <v/>
      </c>
      <c r="DK174" s="294" t="str">
        <f ca="true">+IF(OFFSET('Sanitation Data'!$I$29,0,10*ROW('Sanitation Data'!I168))="","",OFFSET('Sanitation Data'!$I$29,0,10*ROW('Sanitation Data'!I168)))</f>
        <v/>
      </c>
      <c r="DL174" s="294" t="str">
        <f ca="true">+IF(OFFSET('Sanitation Data'!$I$30,0,10*ROW('Sanitation Data'!I168))="","",OFFSET('Sanitation Data'!$I$30,0,10*ROW('Sanitation Data'!I168)))</f>
        <v/>
      </c>
      <c r="DM174" s="294" t="str">
        <f ca="true">+IF(OFFSET('Sanitation Data'!$I$31,0,10*ROW('Sanitation Data'!I168))="","",OFFSET('Sanitation Data'!$I$31,0,10*ROW('Sanitation Data'!I168)))</f>
        <v/>
      </c>
      <c r="DN174" s="294" t="str">
        <f ca="true">+IF(OFFSET('Sanitation Data'!$I$32,0,10*ROW('Sanitation Data'!I168))="","",OFFSET('Sanitation Data'!$I$32,0,10*ROW('Sanitation Data'!I168)))</f>
        <v/>
      </c>
      <c r="DO174" s="294" t="str">
        <f ca="true">+IF(OFFSET('Hygiene Data'!$D$11,0,10*ROW('Hygiene Data'!D168))="","",OFFSET('Hygiene Data'!$D$11,0,10*ROW('Hygiene Data'!D168)))</f>
        <v/>
      </c>
      <c r="DP174" s="294" t="str">
        <f ca="true">+IF(OFFSET('Hygiene Data'!$D$12,0,10*ROW('Hygiene Data'!D168))="","",OFFSET('Hygiene Data'!$D$12,0,10*ROW('Hygiene Data'!D168)))</f>
        <v/>
      </c>
      <c r="DQ174" s="294" t="str">
        <f ca="true">+IF(OFFSET('Hygiene Data'!$D$13,0,10*ROW('Hygiene Data'!D168))="","",OFFSET('Hygiene Data'!$D$13,0,10*ROW('Hygiene Data'!D168)))</f>
        <v/>
      </c>
      <c r="DR174" s="294" t="str">
        <f ca="true">+IF(OFFSET('Hygiene Data'!$E$11,0,10*ROW('Hygiene Data'!E168))="","",OFFSET('Hygiene Data'!$E$11,0,10*ROW('Hygiene Data'!E168)))</f>
        <v/>
      </c>
      <c r="DS174" s="294" t="str">
        <f ca="true">+IF(OFFSET('Hygiene Data'!$E$12,0,10*ROW('Hygiene Data'!E168))="","",OFFSET('Hygiene Data'!$E$12,0,10*ROW('Hygiene Data'!E168)))</f>
        <v/>
      </c>
      <c r="DT174" s="294" t="str">
        <f ca="true">+IF(OFFSET('Hygiene Data'!$E$13,0,10*ROW('Hygiene Data'!E168))="","",OFFSET('Hygiene Data'!$E$13,0,10*ROW('Hygiene Data'!E168)))</f>
        <v/>
      </c>
      <c r="DU174" s="294" t="str">
        <f ca="true">+IF(OFFSET('Hygiene Data'!$F$11,0,10*ROW('Hygiene Data'!F168))="","",OFFSET('Hygiene Data'!$F$11,0,10*ROW('Hygiene Data'!F168)))</f>
        <v/>
      </c>
      <c r="DV174" s="294" t="str">
        <f ca="true">+IF(OFFSET('Hygiene Data'!$F$12,0,10*ROW('Hygiene Data'!F168))="","",OFFSET('Hygiene Data'!$F$12,0,10*ROW('Hygiene Data'!F168)))</f>
        <v/>
      </c>
      <c r="DW174" s="294" t="str">
        <f ca="true">+IF(OFFSET('Hygiene Data'!$F$13,0,10*ROW('Hygiene Data'!F168))="","",OFFSET('Hygiene Data'!$F$13,0,10*ROW('Hygiene Data'!F168)))</f>
        <v/>
      </c>
      <c r="DX174" s="294" t="str">
        <f ca="true">+IF(OFFSET('Hygiene Data'!$G$11,0,10*ROW('Hygiene Data'!G168))="","",OFFSET('Hygiene Data'!$G$11,0,10*ROW('Hygiene Data'!G168)))</f>
        <v/>
      </c>
      <c r="DY174" s="294" t="str">
        <f ca="true">+IF(OFFSET('Hygiene Data'!$G$12,0,10*ROW('Hygiene Data'!G168))="","",OFFSET('Hygiene Data'!$G$12,0,10*ROW('Hygiene Data'!G168)))</f>
        <v/>
      </c>
      <c r="DZ174" s="294" t="str">
        <f ca="true">+IF(OFFSET('Hygiene Data'!$G$13,0,10*ROW('Hygiene Data'!G168))="","",OFFSET('Hygiene Data'!$G$13,0,10*ROW('Hygiene Data'!G168)))</f>
        <v/>
      </c>
      <c r="EA174" s="294" t="str">
        <f ca="true">+IF(OFFSET('Hygiene Data'!$H$11,0,10*ROW('Hygiene Data'!H168))="","",OFFSET('Hygiene Data'!$H$11,0,10*ROW('Hygiene Data'!H168)))</f>
        <v/>
      </c>
      <c r="EB174" s="294" t="str">
        <f ca="true">+IF(OFFSET('Hygiene Data'!$H$12,0,10*ROW('Hygiene Data'!H168))="","",OFFSET('Hygiene Data'!$H$12,0,10*ROW('Hygiene Data'!H168)))</f>
        <v/>
      </c>
      <c r="EC174" s="294" t="str">
        <f ca="true">+IF(OFFSET('Hygiene Data'!$H$13,0,10*ROW('Hygiene Data'!H168))="","",OFFSET('Hygiene Data'!$H$13,0,10*ROW('Hygiene Data'!H168)))</f>
        <v/>
      </c>
      <c r="ED174" s="294" t="str">
        <f ca="true">+IF(OFFSET('Hygiene Data'!$I$11,0,10*ROW('Hygiene Data'!I168))="","",OFFSET('Hygiene Data'!$I$11,0,10*ROW('Hygiene Data'!I168)))</f>
        <v/>
      </c>
      <c r="EE174" s="294" t="str">
        <f ca="true">+IF(OFFSET('Hygiene Data'!$I$12,0,10*ROW('Hygiene Data'!I168))="","",OFFSET('Hygiene Data'!$I$12,0,10*ROW('Hygiene Data'!I168)))</f>
        <v/>
      </c>
      <c r="EF174" s="294"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50" t="str">
        <f t="shared" ca="true" si="2"/>
        <v/>
      </c>
      <c r="D175" s="98"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8"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8"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8"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8"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8"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8"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8"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8"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8"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8"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8"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8"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8"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8"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8"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8"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8"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9"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9"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9"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9"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9"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9"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9"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9"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9"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9"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9"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9"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9"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9"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9"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9"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9"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9"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9"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9"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9"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9"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9"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9"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9"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9"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9"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9"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9"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9"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0"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0"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0"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0"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0"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0"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0"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0"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0"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0"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0"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0"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0"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0"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0"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0"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0"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0"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4"/>
      <c r="BS175" s="294" t="str">
        <f ca="true">+IF(OFFSET('Water Data'!$D$27,0,10*ROW('Water Data'!D169))="","",OFFSET('Water Data'!$D$27,0,10*ROW('Water Data'!D169)))</f>
        <v/>
      </c>
      <c r="BT175" s="294" t="str">
        <f ca="true">+IF(OFFSET('Water Data'!$D$28,0,10*ROW('Water Data'!D169))="","",OFFSET('Water Data'!$D$28,0,10*ROW('Water Data'!D169)))</f>
        <v/>
      </c>
      <c r="BU175" s="294" t="str">
        <f ca="true">+IF(OFFSET('Water Data'!$D$29,0,10*ROW('Water Data'!D169))="","",OFFSET('Water Data'!$D$29,0,10*ROW('Water Data'!D169)))</f>
        <v/>
      </c>
      <c r="BV175" s="294" t="str">
        <f ca="true">+IF(OFFSET('Water Data'!$E$27,0,10*ROW('Water Data'!E169))="","",OFFSET('Water Data'!$E$27,0,10*ROW('Water Data'!E169)))</f>
        <v/>
      </c>
      <c r="BW175" s="294" t="str">
        <f ca="true">+IF(OFFSET('Water Data'!$E$28,0,10*ROW('Water Data'!E169))="","",OFFSET('Water Data'!$E$28,0,10*ROW('Water Data'!E169)))</f>
        <v/>
      </c>
      <c r="BX175" s="294" t="str">
        <f ca="true">+IF(OFFSET('Water Data'!$E$29,0,10*ROW('Water Data'!E169))="","",OFFSET('Water Data'!$E$29,0,10*ROW('Water Data'!E169)))</f>
        <v/>
      </c>
      <c r="BY175" s="294" t="str">
        <f ca="true">+IF(OFFSET('Water Data'!$F$27,0,10*ROW('Water Data'!F169))="","",OFFSET('Water Data'!$F$27,0,10*ROW('Water Data'!F169)))</f>
        <v/>
      </c>
      <c r="BZ175" s="294" t="str">
        <f ca="true">+IF(OFFSET('Water Data'!$F$28,0,10*ROW('Water Data'!F169))="","",OFFSET('Water Data'!$F$28,0,10*ROW('Water Data'!F169)))</f>
        <v/>
      </c>
      <c r="CA175" s="294" t="str">
        <f ca="true">+IF(OFFSET('Water Data'!$F$29,0,10*ROW('Water Data'!F169))="","",OFFSET('Water Data'!$F$29,0,10*ROW('Water Data'!F169)))</f>
        <v/>
      </c>
      <c r="CB175" s="294" t="str">
        <f ca="true">+IF(OFFSET('Water Data'!$G$27,0,10*ROW('Water Data'!G169))="","",OFFSET('Water Data'!$G$27,0,10*ROW('Water Data'!G169)))</f>
        <v/>
      </c>
      <c r="CC175" s="294" t="str">
        <f ca="true">+IF(OFFSET('Water Data'!$G$28,0,10*ROW('Water Data'!G169))="","",OFFSET('Water Data'!$G$28,0,10*ROW('Water Data'!G169)))</f>
        <v/>
      </c>
      <c r="CD175" s="294" t="str">
        <f ca="true">+IF(OFFSET('Water Data'!$G$29,0,10*ROW('Water Data'!G169))="","",OFFSET('Water Data'!$G$29,0,10*ROW('Water Data'!G169)))</f>
        <v/>
      </c>
      <c r="CE175" s="294" t="str">
        <f ca="true">+IF(OFFSET('Water Data'!$H$27,0,10*ROW('Water Data'!H169))="","",OFFSET('Water Data'!$H$27,0,10*ROW('Water Data'!H169)))</f>
        <v/>
      </c>
      <c r="CF175" s="294" t="str">
        <f ca="true">+IF(OFFSET('Water Data'!$H$28,0,10*ROW('Water Data'!H169))="","",OFFSET('Water Data'!$H$28,0,10*ROW('Water Data'!H169)))</f>
        <v/>
      </c>
      <c r="CG175" s="294" t="str">
        <f ca="true">+IF(OFFSET('Water Data'!$H$29,0,10*ROW('Water Data'!H169))="","",OFFSET('Water Data'!$H$29,0,10*ROW('Water Data'!H169)))</f>
        <v/>
      </c>
      <c r="CH175" s="294" t="str">
        <f ca="true">+IF(OFFSET('Water Data'!$I$27,0,10*ROW('Water Data'!I169))="","",OFFSET('Water Data'!$I$27,0,10*ROW('Water Data'!I169)))</f>
        <v/>
      </c>
      <c r="CI175" s="294" t="str">
        <f ca="true">+IF(OFFSET('Water Data'!$I$28,0,10*ROW('Water Data'!I169))="","",OFFSET('Water Data'!$I$28,0,10*ROW('Water Data'!I169)))</f>
        <v/>
      </c>
      <c r="CJ175" s="294" t="str">
        <f ca="true">+IF(OFFSET('Water Data'!$I$29,0,10*ROW('Water Data'!I169))="","",OFFSET('Water Data'!$I$29,0,10*ROW('Water Data'!I169)))</f>
        <v/>
      </c>
      <c r="CK175" s="294" t="str">
        <f ca="true">+IF(OFFSET('Sanitation Data'!$D$28,0,10*ROW('Sanitation Data'!D169))="","",OFFSET('Sanitation Data'!$D$28,0,10*ROW('Sanitation Data'!D169)))</f>
        <v/>
      </c>
      <c r="CL175" s="294" t="str">
        <f ca="true">+IF(OFFSET('Sanitation Data'!$D$29,0,10*ROW('Sanitation Data'!D169))="","",OFFSET('Sanitation Data'!$D$29,0,10*ROW('Sanitation Data'!D169)))</f>
        <v/>
      </c>
      <c r="CM175" s="294" t="str">
        <f ca="true">+IF(OFFSET('Sanitation Data'!$D$30,0,10*ROW('Sanitation Data'!D169))="","",OFFSET('Sanitation Data'!$D$30,0,10*ROW('Sanitation Data'!D169)))</f>
        <v/>
      </c>
      <c r="CN175" s="294" t="str">
        <f ca="true">+IF(OFFSET('Sanitation Data'!$D$31,0,10*ROW('Sanitation Data'!D169))="","",OFFSET('Sanitation Data'!$D$31,0,10*ROW('Sanitation Data'!D169)))</f>
        <v/>
      </c>
      <c r="CO175" s="294" t="str">
        <f ca="true">+IF(OFFSET('Sanitation Data'!$D$32,0,10*ROW('Sanitation Data'!D169))="","",OFFSET('Sanitation Data'!$D$32,0,10*ROW('Sanitation Data'!D169)))</f>
        <v/>
      </c>
      <c r="CP175" s="294" t="str">
        <f ca="true">+IF(OFFSET('Sanitation Data'!$E$28,0,10*ROW('Sanitation Data'!E169))="","",OFFSET('Sanitation Data'!$E$28,0,10*ROW('Sanitation Data'!E169)))</f>
        <v/>
      </c>
      <c r="CQ175" s="294" t="str">
        <f ca="true">+IF(OFFSET('Sanitation Data'!$E$29,0,10*ROW('Sanitation Data'!E169))="","",OFFSET('Sanitation Data'!$E$29,0,10*ROW('Sanitation Data'!E169)))</f>
        <v/>
      </c>
      <c r="CR175" s="294" t="str">
        <f ca="true">+IF(OFFSET('Sanitation Data'!$E$30,0,10*ROW('Sanitation Data'!E169))="","",OFFSET('Sanitation Data'!$E$30,0,10*ROW('Sanitation Data'!E169)))</f>
        <v/>
      </c>
      <c r="CS175" s="294" t="str">
        <f ca="true">+IF(OFFSET('Sanitation Data'!$E$31,0,10*ROW('Sanitation Data'!E169))="","",OFFSET('Sanitation Data'!$E$31,0,10*ROW('Sanitation Data'!E169)))</f>
        <v/>
      </c>
      <c r="CT175" s="294" t="str">
        <f ca="true">+IF(OFFSET('Sanitation Data'!$E$32,0,10*ROW('Sanitation Data'!E169))="","",OFFSET('Sanitation Data'!$E$32,0,10*ROW('Sanitation Data'!E169)))</f>
        <v/>
      </c>
      <c r="CU175" s="294" t="str">
        <f ca="true">+IF(OFFSET('Sanitation Data'!$F$28,0,10*ROW('Sanitation Data'!F169))="","",OFFSET('Sanitation Data'!$F$28,0,10*ROW('Sanitation Data'!F169)))</f>
        <v/>
      </c>
      <c r="CV175" s="294" t="str">
        <f ca="true">+IF(OFFSET('Sanitation Data'!$F$29,0,10*ROW('Sanitation Data'!F169))="","",OFFSET('Sanitation Data'!$F$29,0,10*ROW('Sanitation Data'!F169)))</f>
        <v/>
      </c>
      <c r="CW175" s="294" t="str">
        <f ca="true">+IF(OFFSET('Sanitation Data'!$F$30,0,10*ROW('Sanitation Data'!F169))="","",OFFSET('Sanitation Data'!$F$30,0,10*ROW('Sanitation Data'!F169)))</f>
        <v/>
      </c>
      <c r="CX175" s="294" t="str">
        <f ca="true">+IF(OFFSET('Sanitation Data'!$F$31,0,10*ROW('Sanitation Data'!F169))="","",OFFSET('Sanitation Data'!$F$31,0,10*ROW('Sanitation Data'!F169)))</f>
        <v/>
      </c>
      <c r="CY175" s="294" t="str">
        <f ca="true">+IF(OFFSET('Sanitation Data'!$F$32,0,10*ROW('Sanitation Data'!F169))="","",OFFSET('Sanitation Data'!$F$32,0,10*ROW('Sanitation Data'!F169)))</f>
        <v/>
      </c>
      <c r="CZ175" s="294" t="str">
        <f ca="true">+IF(OFFSET('Sanitation Data'!$G$28,0,10*ROW('Sanitation Data'!G169))="","",OFFSET('Sanitation Data'!$G$28,0,10*ROW('Sanitation Data'!G169)))</f>
        <v/>
      </c>
      <c r="DA175" s="294" t="str">
        <f ca="true">+IF(OFFSET('Sanitation Data'!$G$29,0,10*ROW('Sanitation Data'!G169))="","",OFFSET('Sanitation Data'!$G$29,0,10*ROW('Sanitation Data'!G169)))</f>
        <v/>
      </c>
      <c r="DB175" s="294" t="str">
        <f ca="true">+IF(OFFSET('Sanitation Data'!$G$30,0,10*ROW('Sanitation Data'!G169))="","",OFFSET('Sanitation Data'!$G$30,0,10*ROW('Sanitation Data'!G169)))</f>
        <v/>
      </c>
      <c r="DC175" s="294" t="str">
        <f ca="true">+IF(OFFSET('Sanitation Data'!$G$31,0,10*ROW('Sanitation Data'!G169))="","",OFFSET('Sanitation Data'!$G$31,0,10*ROW('Sanitation Data'!G169)))</f>
        <v/>
      </c>
      <c r="DD175" s="294" t="str">
        <f ca="true">+IF(OFFSET('Sanitation Data'!$G$32,0,10*ROW('Sanitation Data'!G169))="","",OFFSET('Sanitation Data'!$G$32,0,10*ROW('Sanitation Data'!G169)))</f>
        <v/>
      </c>
      <c r="DE175" s="294" t="str">
        <f ca="true">+IF(OFFSET('Sanitation Data'!$H$28,0,10*ROW('Sanitation Data'!H169))="","",OFFSET('Sanitation Data'!$H$28,0,10*ROW('Sanitation Data'!H169)))</f>
        <v/>
      </c>
      <c r="DF175" s="294" t="str">
        <f ca="true">+IF(OFFSET('Sanitation Data'!$H$29,0,10*ROW('Sanitation Data'!H169))="","",OFFSET('Sanitation Data'!$H$29,0,10*ROW('Sanitation Data'!H169)))</f>
        <v/>
      </c>
      <c r="DG175" s="294" t="str">
        <f ca="true">+IF(OFFSET('Sanitation Data'!$H$30,0,10*ROW('Sanitation Data'!H169))="","",OFFSET('Sanitation Data'!$H$30,0,10*ROW('Sanitation Data'!H169)))</f>
        <v/>
      </c>
      <c r="DH175" s="294" t="str">
        <f ca="true">+IF(OFFSET('Sanitation Data'!$H$31,0,10*ROW('Sanitation Data'!H169))="","",OFFSET('Sanitation Data'!$H$31,0,10*ROW('Sanitation Data'!H169)))</f>
        <v/>
      </c>
      <c r="DI175" s="294" t="str">
        <f ca="true">+IF(OFFSET('Sanitation Data'!$H$32,0,10*ROW('Sanitation Data'!H169))="","",OFFSET('Sanitation Data'!$H$32,0,10*ROW('Sanitation Data'!H169)))</f>
        <v/>
      </c>
      <c r="DJ175" s="294" t="str">
        <f ca="true">+IF(OFFSET('Sanitation Data'!$I$28,0,10*ROW('Sanitation Data'!I169))="","",OFFSET('Sanitation Data'!$I$28,0,10*ROW('Sanitation Data'!I169)))</f>
        <v/>
      </c>
      <c r="DK175" s="294" t="str">
        <f ca="true">+IF(OFFSET('Sanitation Data'!$I$29,0,10*ROW('Sanitation Data'!I169))="","",OFFSET('Sanitation Data'!$I$29,0,10*ROW('Sanitation Data'!I169)))</f>
        <v/>
      </c>
      <c r="DL175" s="294" t="str">
        <f ca="true">+IF(OFFSET('Sanitation Data'!$I$30,0,10*ROW('Sanitation Data'!I169))="","",OFFSET('Sanitation Data'!$I$30,0,10*ROW('Sanitation Data'!I169)))</f>
        <v/>
      </c>
      <c r="DM175" s="294" t="str">
        <f ca="true">+IF(OFFSET('Sanitation Data'!$I$31,0,10*ROW('Sanitation Data'!I169))="","",OFFSET('Sanitation Data'!$I$31,0,10*ROW('Sanitation Data'!I169)))</f>
        <v/>
      </c>
      <c r="DN175" s="294" t="str">
        <f ca="true">+IF(OFFSET('Sanitation Data'!$I$32,0,10*ROW('Sanitation Data'!I169))="","",OFFSET('Sanitation Data'!$I$32,0,10*ROW('Sanitation Data'!I169)))</f>
        <v/>
      </c>
      <c r="DO175" s="294" t="str">
        <f ca="true">+IF(OFFSET('Hygiene Data'!$D$11,0,10*ROW('Hygiene Data'!D169))="","",OFFSET('Hygiene Data'!$D$11,0,10*ROW('Hygiene Data'!D169)))</f>
        <v/>
      </c>
      <c r="DP175" s="294" t="str">
        <f ca="true">+IF(OFFSET('Hygiene Data'!$D$12,0,10*ROW('Hygiene Data'!D169))="","",OFFSET('Hygiene Data'!$D$12,0,10*ROW('Hygiene Data'!D169)))</f>
        <v/>
      </c>
      <c r="DQ175" s="294" t="str">
        <f ca="true">+IF(OFFSET('Hygiene Data'!$D$13,0,10*ROW('Hygiene Data'!D169))="","",OFFSET('Hygiene Data'!$D$13,0,10*ROW('Hygiene Data'!D169)))</f>
        <v/>
      </c>
      <c r="DR175" s="294" t="str">
        <f ca="true">+IF(OFFSET('Hygiene Data'!$E$11,0,10*ROW('Hygiene Data'!E169))="","",OFFSET('Hygiene Data'!$E$11,0,10*ROW('Hygiene Data'!E169)))</f>
        <v/>
      </c>
      <c r="DS175" s="294" t="str">
        <f ca="true">+IF(OFFSET('Hygiene Data'!$E$12,0,10*ROW('Hygiene Data'!E169))="","",OFFSET('Hygiene Data'!$E$12,0,10*ROW('Hygiene Data'!E169)))</f>
        <v/>
      </c>
      <c r="DT175" s="294" t="str">
        <f ca="true">+IF(OFFSET('Hygiene Data'!$E$13,0,10*ROW('Hygiene Data'!E169))="","",OFFSET('Hygiene Data'!$E$13,0,10*ROW('Hygiene Data'!E169)))</f>
        <v/>
      </c>
      <c r="DU175" s="294" t="str">
        <f ca="true">+IF(OFFSET('Hygiene Data'!$F$11,0,10*ROW('Hygiene Data'!F169))="","",OFFSET('Hygiene Data'!$F$11,0,10*ROW('Hygiene Data'!F169)))</f>
        <v/>
      </c>
      <c r="DV175" s="294" t="str">
        <f ca="true">+IF(OFFSET('Hygiene Data'!$F$12,0,10*ROW('Hygiene Data'!F169))="","",OFFSET('Hygiene Data'!$F$12,0,10*ROW('Hygiene Data'!F169)))</f>
        <v/>
      </c>
      <c r="DW175" s="294" t="str">
        <f ca="true">+IF(OFFSET('Hygiene Data'!$F$13,0,10*ROW('Hygiene Data'!F169))="","",OFFSET('Hygiene Data'!$F$13,0,10*ROW('Hygiene Data'!F169)))</f>
        <v/>
      </c>
      <c r="DX175" s="294" t="str">
        <f ca="true">+IF(OFFSET('Hygiene Data'!$G$11,0,10*ROW('Hygiene Data'!G169))="","",OFFSET('Hygiene Data'!$G$11,0,10*ROW('Hygiene Data'!G169)))</f>
        <v/>
      </c>
      <c r="DY175" s="294" t="str">
        <f ca="true">+IF(OFFSET('Hygiene Data'!$G$12,0,10*ROW('Hygiene Data'!G169))="","",OFFSET('Hygiene Data'!$G$12,0,10*ROW('Hygiene Data'!G169)))</f>
        <v/>
      </c>
      <c r="DZ175" s="294" t="str">
        <f ca="true">+IF(OFFSET('Hygiene Data'!$G$13,0,10*ROW('Hygiene Data'!G169))="","",OFFSET('Hygiene Data'!$G$13,0,10*ROW('Hygiene Data'!G169)))</f>
        <v/>
      </c>
      <c r="EA175" s="294" t="str">
        <f ca="true">+IF(OFFSET('Hygiene Data'!$H$11,0,10*ROW('Hygiene Data'!H169))="","",OFFSET('Hygiene Data'!$H$11,0,10*ROW('Hygiene Data'!H169)))</f>
        <v/>
      </c>
      <c r="EB175" s="294" t="str">
        <f ca="true">+IF(OFFSET('Hygiene Data'!$H$12,0,10*ROW('Hygiene Data'!H169))="","",OFFSET('Hygiene Data'!$H$12,0,10*ROW('Hygiene Data'!H169)))</f>
        <v/>
      </c>
      <c r="EC175" s="294" t="str">
        <f ca="true">+IF(OFFSET('Hygiene Data'!$H$13,0,10*ROW('Hygiene Data'!H169))="","",OFFSET('Hygiene Data'!$H$13,0,10*ROW('Hygiene Data'!H169)))</f>
        <v/>
      </c>
      <c r="ED175" s="294" t="str">
        <f ca="true">+IF(OFFSET('Hygiene Data'!$I$11,0,10*ROW('Hygiene Data'!I169))="","",OFFSET('Hygiene Data'!$I$11,0,10*ROW('Hygiene Data'!I169)))</f>
        <v/>
      </c>
      <c r="EE175" s="294" t="str">
        <f ca="true">+IF(OFFSET('Hygiene Data'!$I$12,0,10*ROW('Hygiene Data'!I169))="","",OFFSET('Hygiene Data'!$I$12,0,10*ROW('Hygiene Data'!I169)))</f>
        <v/>
      </c>
      <c r="EF175" s="294"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50" t="str">
        <f t="shared" ca="true" si="2"/>
        <v/>
      </c>
      <c r="D176" s="98"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8"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8"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8"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8"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8"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8"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8"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8"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8"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8"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8"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8"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8"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8"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8"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8"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8"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9"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9"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9"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9"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9"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9"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9"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9"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9"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9"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9"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9"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9"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9"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9"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9"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9"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9"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9"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9"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9"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9"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9"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9"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9"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9"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9"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9"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9"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9"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0"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0"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0"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0"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0"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0"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0"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0"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0"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0"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0"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0"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0"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0"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0"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0"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0"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0"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4"/>
      <c r="BS176" s="294" t="str">
        <f ca="true">+IF(OFFSET('Water Data'!$D$27,0,10*ROW('Water Data'!D170))="","",OFFSET('Water Data'!$D$27,0,10*ROW('Water Data'!D170)))</f>
        <v/>
      </c>
      <c r="BT176" s="294" t="str">
        <f ca="true">+IF(OFFSET('Water Data'!$D$28,0,10*ROW('Water Data'!D170))="","",OFFSET('Water Data'!$D$28,0,10*ROW('Water Data'!D170)))</f>
        <v/>
      </c>
      <c r="BU176" s="294" t="str">
        <f ca="true">+IF(OFFSET('Water Data'!$D$29,0,10*ROW('Water Data'!D170))="","",OFFSET('Water Data'!$D$29,0,10*ROW('Water Data'!D170)))</f>
        <v/>
      </c>
      <c r="BV176" s="294" t="str">
        <f ca="true">+IF(OFFSET('Water Data'!$E$27,0,10*ROW('Water Data'!E170))="","",OFFSET('Water Data'!$E$27,0,10*ROW('Water Data'!E170)))</f>
        <v/>
      </c>
      <c r="BW176" s="294" t="str">
        <f ca="true">+IF(OFFSET('Water Data'!$E$28,0,10*ROW('Water Data'!E170))="","",OFFSET('Water Data'!$E$28,0,10*ROW('Water Data'!E170)))</f>
        <v/>
      </c>
      <c r="BX176" s="294" t="str">
        <f ca="true">+IF(OFFSET('Water Data'!$E$29,0,10*ROW('Water Data'!E170))="","",OFFSET('Water Data'!$E$29,0,10*ROW('Water Data'!E170)))</f>
        <v/>
      </c>
      <c r="BY176" s="294" t="str">
        <f ca="true">+IF(OFFSET('Water Data'!$F$27,0,10*ROW('Water Data'!F170))="","",OFFSET('Water Data'!$F$27,0,10*ROW('Water Data'!F170)))</f>
        <v/>
      </c>
      <c r="BZ176" s="294" t="str">
        <f ca="true">+IF(OFFSET('Water Data'!$F$28,0,10*ROW('Water Data'!F170))="","",OFFSET('Water Data'!$F$28,0,10*ROW('Water Data'!F170)))</f>
        <v/>
      </c>
      <c r="CA176" s="294" t="str">
        <f ca="true">+IF(OFFSET('Water Data'!$F$29,0,10*ROW('Water Data'!F170))="","",OFFSET('Water Data'!$F$29,0,10*ROW('Water Data'!F170)))</f>
        <v/>
      </c>
      <c r="CB176" s="294" t="str">
        <f ca="true">+IF(OFFSET('Water Data'!$G$27,0,10*ROW('Water Data'!G170))="","",OFFSET('Water Data'!$G$27,0,10*ROW('Water Data'!G170)))</f>
        <v/>
      </c>
      <c r="CC176" s="294" t="str">
        <f ca="true">+IF(OFFSET('Water Data'!$G$28,0,10*ROW('Water Data'!G170))="","",OFFSET('Water Data'!$G$28,0,10*ROW('Water Data'!G170)))</f>
        <v/>
      </c>
      <c r="CD176" s="294" t="str">
        <f ca="true">+IF(OFFSET('Water Data'!$G$29,0,10*ROW('Water Data'!G170))="","",OFFSET('Water Data'!$G$29,0,10*ROW('Water Data'!G170)))</f>
        <v/>
      </c>
      <c r="CE176" s="294" t="str">
        <f ca="true">+IF(OFFSET('Water Data'!$H$27,0,10*ROW('Water Data'!H170))="","",OFFSET('Water Data'!$H$27,0,10*ROW('Water Data'!H170)))</f>
        <v/>
      </c>
      <c r="CF176" s="294" t="str">
        <f ca="true">+IF(OFFSET('Water Data'!$H$28,0,10*ROW('Water Data'!H170))="","",OFFSET('Water Data'!$H$28,0,10*ROW('Water Data'!H170)))</f>
        <v/>
      </c>
      <c r="CG176" s="294" t="str">
        <f ca="true">+IF(OFFSET('Water Data'!$H$29,0,10*ROW('Water Data'!H170))="","",OFFSET('Water Data'!$H$29,0,10*ROW('Water Data'!H170)))</f>
        <v/>
      </c>
      <c r="CH176" s="294" t="str">
        <f ca="true">+IF(OFFSET('Water Data'!$I$27,0,10*ROW('Water Data'!I170))="","",OFFSET('Water Data'!$I$27,0,10*ROW('Water Data'!I170)))</f>
        <v/>
      </c>
      <c r="CI176" s="294" t="str">
        <f ca="true">+IF(OFFSET('Water Data'!$I$28,0,10*ROW('Water Data'!I170))="","",OFFSET('Water Data'!$I$28,0,10*ROW('Water Data'!I170)))</f>
        <v/>
      </c>
      <c r="CJ176" s="294" t="str">
        <f ca="true">+IF(OFFSET('Water Data'!$I$29,0,10*ROW('Water Data'!I170))="","",OFFSET('Water Data'!$I$29,0,10*ROW('Water Data'!I170)))</f>
        <v/>
      </c>
      <c r="CK176" s="294" t="str">
        <f ca="true">+IF(OFFSET('Sanitation Data'!$D$28,0,10*ROW('Sanitation Data'!D170))="","",OFFSET('Sanitation Data'!$D$28,0,10*ROW('Sanitation Data'!D170)))</f>
        <v/>
      </c>
      <c r="CL176" s="294" t="str">
        <f ca="true">+IF(OFFSET('Sanitation Data'!$D$29,0,10*ROW('Sanitation Data'!D170))="","",OFFSET('Sanitation Data'!$D$29,0,10*ROW('Sanitation Data'!D170)))</f>
        <v/>
      </c>
      <c r="CM176" s="294" t="str">
        <f ca="true">+IF(OFFSET('Sanitation Data'!$D$30,0,10*ROW('Sanitation Data'!D170))="","",OFFSET('Sanitation Data'!$D$30,0,10*ROW('Sanitation Data'!D170)))</f>
        <v/>
      </c>
      <c r="CN176" s="294" t="str">
        <f ca="true">+IF(OFFSET('Sanitation Data'!$D$31,0,10*ROW('Sanitation Data'!D170))="","",OFFSET('Sanitation Data'!$D$31,0,10*ROW('Sanitation Data'!D170)))</f>
        <v/>
      </c>
      <c r="CO176" s="294" t="str">
        <f ca="true">+IF(OFFSET('Sanitation Data'!$D$32,0,10*ROW('Sanitation Data'!D170))="","",OFFSET('Sanitation Data'!$D$32,0,10*ROW('Sanitation Data'!D170)))</f>
        <v/>
      </c>
      <c r="CP176" s="294" t="str">
        <f ca="true">+IF(OFFSET('Sanitation Data'!$E$28,0,10*ROW('Sanitation Data'!E170))="","",OFFSET('Sanitation Data'!$E$28,0,10*ROW('Sanitation Data'!E170)))</f>
        <v/>
      </c>
      <c r="CQ176" s="294" t="str">
        <f ca="true">+IF(OFFSET('Sanitation Data'!$E$29,0,10*ROW('Sanitation Data'!E170))="","",OFFSET('Sanitation Data'!$E$29,0,10*ROW('Sanitation Data'!E170)))</f>
        <v/>
      </c>
      <c r="CR176" s="294" t="str">
        <f ca="true">+IF(OFFSET('Sanitation Data'!$E$30,0,10*ROW('Sanitation Data'!E170))="","",OFFSET('Sanitation Data'!$E$30,0,10*ROW('Sanitation Data'!E170)))</f>
        <v/>
      </c>
      <c r="CS176" s="294" t="str">
        <f ca="true">+IF(OFFSET('Sanitation Data'!$E$31,0,10*ROW('Sanitation Data'!E170))="","",OFFSET('Sanitation Data'!$E$31,0,10*ROW('Sanitation Data'!E170)))</f>
        <v/>
      </c>
      <c r="CT176" s="294" t="str">
        <f ca="true">+IF(OFFSET('Sanitation Data'!$E$32,0,10*ROW('Sanitation Data'!E170))="","",OFFSET('Sanitation Data'!$E$32,0,10*ROW('Sanitation Data'!E170)))</f>
        <v/>
      </c>
      <c r="CU176" s="294" t="str">
        <f ca="true">+IF(OFFSET('Sanitation Data'!$F$28,0,10*ROW('Sanitation Data'!F170))="","",OFFSET('Sanitation Data'!$F$28,0,10*ROW('Sanitation Data'!F170)))</f>
        <v/>
      </c>
      <c r="CV176" s="294" t="str">
        <f ca="true">+IF(OFFSET('Sanitation Data'!$F$29,0,10*ROW('Sanitation Data'!F170))="","",OFFSET('Sanitation Data'!$F$29,0,10*ROW('Sanitation Data'!F170)))</f>
        <v/>
      </c>
      <c r="CW176" s="294" t="str">
        <f ca="true">+IF(OFFSET('Sanitation Data'!$F$30,0,10*ROW('Sanitation Data'!F170))="","",OFFSET('Sanitation Data'!$F$30,0,10*ROW('Sanitation Data'!F170)))</f>
        <v/>
      </c>
      <c r="CX176" s="294" t="str">
        <f ca="true">+IF(OFFSET('Sanitation Data'!$F$31,0,10*ROW('Sanitation Data'!F170))="","",OFFSET('Sanitation Data'!$F$31,0,10*ROW('Sanitation Data'!F170)))</f>
        <v/>
      </c>
      <c r="CY176" s="294" t="str">
        <f ca="true">+IF(OFFSET('Sanitation Data'!$F$32,0,10*ROW('Sanitation Data'!F170))="","",OFFSET('Sanitation Data'!$F$32,0,10*ROW('Sanitation Data'!F170)))</f>
        <v/>
      </c>
      <c r="CZ176" s="294" t="str">
        <f ca="true">+IF(OFFSET('Sanitation Data'!$G$28,0,10*ROW('Sanitation Data'!G170))="","",OFFSET('Sanitation Data'!$G$28,0,10*ROW('Sanitation Data'!G170)))</f>
        <v/>
      </c>
      <c r="DA176" s="294" t="str">
        <f ca="true">+IF(OFFSET('Sanitation Data'!$G$29,0,10*ROW('Sanitation Data'!G170))="","",OFFSET('Sanitation Data'!$G$29,0,10*ROW('Sanitation Data'!G170)))</f>
        <v/>
      </c>
      <c r="DB176" s="294" t="str">
        <f ca="true">+IF(OFFSET('Sanitation Data'!$G$30,0,10*ROW('Sanitation Data'!G170))="","",OFFSET('Sanitation Data'!$G$30,0,10*ROW('Sanitation Data'!G170)))</f>
        <v/>
      </c>
      <c r="DC176" s="294" t="str">
        <f ca="true">+IF(OFFSET('Sanitation Data'!$G$31,0,10*ROW('Sanitation Data'!G170))="","",OFFSET('Sanitation Data'!$G$31,0,10*ROW('Sanitation Data'!G170)))</f>
        <v/>
      </c>
      <c r="DD176" s="294" t="str">
        <f ca="true">+IF(OFFSET('Sanitation Data'!$G$32,0,10*ROW('Sanitation Data'!G170))="","",OFFSET('Sanitation Data'!$G$32,0,10*ROW('Sanitation Data'!G170)))</f>
        <v/>
      </c>
      <c r="DE176" s="294" t="str">
        <f ca="true">+IF(OFFSET('Sanitation Data'!$H$28,0,10*ROW('Sanitation Data'!H170))="","",OFFSET('Sanitation Data'!$H$28,0,10*ROW('Sanitation Data'!H170)))</f>
        <v/>
      </c>
      <c r="DF176" s="294" t="str">
        <f ca="true">+IF(OFFSET('Sanitation Data'!$H$29,0,10*ROW('Sanitation Data'!H170))="","",OFFSET('Sanitation Data'!$H$29,0,10*ROW('Sanitation Data'!H170)))</f>
        <v/>
      </c>
      <c r="DG176" s="294" t="str">
        <f ca="true">+IF(OFFSET('Sanitation Data'!$H$30,0,10*ROW('Sanitation Data'!H170))="","",OFFSET('Sanitation Data'!$H$30,0,10*ROW('Sanitation Data'!H170)))</f>
        <v/>
      </c>
      <c r="DH176" s="294" t="str">
        <f ca="true">+IF(OFFSET('Sanitation Data'!$H$31,0,10*ROW('Sanitation Data'!H170))="","",OFFSET('Sanitation Data'!$H$31,0,10*ROW('Sanitation Data'!H170)))</f>
        <v/>
      </c>
      <c r="DI176" s="294" t="str">
        <f ca="true">+IF(OFFSET('Sanitation Data'!$H$32,0,10*ROW('Sanitation Data'!H170))="","",OFFSET('Sanitation Data'!$H$32,0,10*ROW('Sanitation Data'!H170)))</f>
        <v/>
      </c>
      <c r="DJ176" s="294" t="str">
        <f ca="true">+IF(OFFSET('Sanitation Data'!$I$28,0,10*ROW('Sanitation Data'!I170))="","",OFFSET('Sanitation Data'!$I$28,0,10*ROW('Sanitation Data'!I170)))</f>
        <v/>
      </c>
      <c r="DK176" s="294" t="str">
        <f ca="true">+IF(OFFSET('Sanitation Data'!$I$29,0,10*ROW('Sanitation Data'!I170))="","",OFFSET('Sanitation Data'!$I$29,0,10*ROW('Sanitation Data'!I170)))</f>
        <v/>
      </c>
      <c r="DL176" s="294" t="str">
        <f ca="true">+IF(OFFSET('Sanitation Data'!$I$30,0,10*ROW('Sanitation Data'!I170))="","",OFFSET('Sanitation Data'!$I$30,0,10*ROW('Sanitation Data'!I170)))</f>
        <v/>
      </c>
      <c r="DM176" s="294" t="str">
        <f ca="true">+IF(OFFSET('Sanitation Data'!$I$31,0,10*ROW('Sanitation Data'!I170))="","",OFFSET('Sanitation Data'!$I$31,0,10*ROW('Sanitation Data'!I170)))</f>
        <v/>
      </c>
      <c r="DN176" s="294" t="str">
        <f ca="true">+IF(OFFSET('Sanitation Data'!$I$32,0,10*ROW('Sanitation Data'!I170))="","",OFFSET('Sanitation Data'!$I$32,0,10*ROW('Sanitation Data'!I170)))</f>
        <v/>
      </c>
      <c r="DO176" s="294" t="str">
        <f ca="true">+IF(OFFSET('Hygiene Data'!$D$11,0,10*ROW('Hygiene Data'!D170))="","",OFFSET('Hygiene Data'!$D$11,0,10*ROW('Hygiene Data'!D170)))</f>
        <v/>
      </c>
      <c r="DP176" s="294" t="str">
        <f ca="true">+IF(OFFSET('Hygiene Data'!$D$12,0,10*ROW('Hygiene Data'!D170))="","",OFFSET('Hygiene Data'!$D$12,0,10*ROW('Hygiene Data'!D170)))</f>
        <v/>
      </c>
      <c r="DQ176" s="294" t="str">
        <f ca="true">+IF(OFFSET('Hygiene Data'!$D$13,0,10*ROW('Hygiene Data'!D170))="","",OFFSET('Hygiene Data'!$D$13,0,10*ROW('Hygiene Data'!D170)))</f>
        <v/>
      </c>
      <c r="DR176" s="294" t="str">
        <f ca="true">+IF(OFFSET('Hygiene Data'!$E$11,0,10*ROW('Hygiene Data'!E170))="","",OFFSET('Hygiene Data'!$E$11,0,10*ROW('Hygiene Data'!E170)))</f>
        <v/>
      </c>
      <c r="DS176" s="294" t="str">
        <f ca="true">+IF(OFFSET('Hygiene Data'!$E$12,0,10*ROW('Hygiene Data'!E170))="","",OFFSET('Hygiene Data'!$E$12,0,10*ROW('Hygiene Data'!E170)))</f>
        <v/>
      </c>
      <c r="DT176" s="294" t="str">
        <f ca="true">+IF(OFFSET('Hygiene Data'!$E$13,0,10*ROW('Hygiene Data'!E170))="","",OFFSET('Hygiene Data'!$E$13,0,10*ROW('Hygiene Data'!E170)))</f>
        <v/>
      </c>
      <c r="DU176" s="294" t="str">
        <f ca="true">+IF(OFFSET('Hygiene Data'!$F$11,0,10*ROW('Hygiene Data'!F170))="","",OFFSET('Hygiene Data'!$F$11,0,10*ROW('Hygiene Data'!F170)))</f>
        <v/>
      </c>
      <c r="DV176" s="294" t="str">
        <f ca="true">+IF(OFFSET('Hygiene Data'!$F$12,0,10*ROW('Hygiene Data'!F170))="","",OFFSET('Hygiene Data'!$F$12,0,10*ROW('Hygiene Data'!F170)))</f>
        <v/>
      </c>
      <c r="DW176" s="294" t="str">
        <f ca="true">+IF(OFFSET('Hygiene Data'!$F$13,0,10*ROW('Hygiene Data'!F170))="","",OFFSET('Hygiene Data'!$F$13,0,10*ROW('Hygiene Data'!F170)))</f>
        <v/>
      </c>
      <c r="DX176" s="294" t="str">
        <f ca="true">+IF(OFFSET('Hygiene Data'!$G$11,0,10*ROW('Hygiene Data'!G170))="","",OFFSET('Hygiene Data'!$G$11,0,10*ROW('Hygiene Data'!G170)))</f>
        <v/>
      </c>
      <c r="DY176" s="294" t="str">
        <f ca="true">+IF(OFFSET('Hygiene Data'!$G$12,0,10*ROW('Hygiene Data'!G170))="","",OFFSET('Hygiene Data'!$G$12,0,10*ROW('Hygiene Data'!G170)))</f>
        <v/>
      </c>
      <c r="DZ176" s="294" t="str">
        <f ca="true">+IF(OFFSET('Hygiene Data'!$G$13,0,10*ROW('Hygiene Data'!G170))="","",OFFSET('Hygiene Data'!$G$13,0,10*ROW('Hygiene Data'!G170)))</f>
        <v/>
      </c>
      <c r="EA176" s="294" t="str">
        <f ca="true">+IF(OFFSET('Hygiene Data'!$H$11,0,10*ROW('Hygiene Data'!H170))="","",OFFSET('Hygiene Data'!$H$11,0,10*ROW('Hygiene Data'!H170)))</f>
        <v/>
      </c>
      <c r="EB176" s="294" t="str">
        <f ca="true">+IF(OFFSET('Hygiene Data'!$H$12,0,10*ROW('Hygiene Data'!H170))="","",OFFSET('Hygiene Data'!$H$12,0,10*ROW('Hygiene Data'!H170)))</f>
        <v/>
      </c>
      <c r="EC176" s="294" t="str">
        <f ca="true">+IF(OFFSET('Hygiene Data'!$H$13,0,10*ROW('Hygiene Data'!H170))="","",OFFSET('Hygiene Data'!$H$13,0,10*ROW('Hygiene Data'!H170)))</f>
        <v/>
      </c>
      <c r="ED176" s="294" t="str">
        <f ca="true">+IF(OFFSET('Hygiene Data'!$I$11,0,10*ROW('Hygiene Data'!I170))="","",OFFSET('Hygiene Data'!$I$11,0,10*ROW('Hygiene Data'!I170)))</f>
        <v/>
      </c>
      <c r="EE176" s="294" t="str">
        <f ca="true">+IF(OFFSET('Hygiene Data'!$I$12,0,10*ROW('Hygiene Data'!I170))="","",OFFSET('Hygiene Data'!$I$12,0,10*ROW('Hygiene Data'!I170)))</f>
        <v/>
      </c>
      <c r="EF176" s="294"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50" t="str">
        <f t="shared" ca="true" si="2"/>
        <v/>
      </c>
      <c r="D177" s="98"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8"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8"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8"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8"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8"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8"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8"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8"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8"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8"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8"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8"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8"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8"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8"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8"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8"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9"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9"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9"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9"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9"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9"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9"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9"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9"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9"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9"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9"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9"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9"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9"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9"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9"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9"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9"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9"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9"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9"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9"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9"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9"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9"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9"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9"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9"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9"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0"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0"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0"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0"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0"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0"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0"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0"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0"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0"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0"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0"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0"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0"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0"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0"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0"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0"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4"/>
      <c r="BS177" s="294" t="str">
        <f ca="true">+IF(OFFSET('Water Data'!$D$27,0,10*ROW('Water Data'!D171))="","",OFFSET('Water Data'!$D$27,0,10*ROW('Water Data'!D171)))</f>
        <v/>
      </c>
      <c r="BT177" s="294" t="str">
        <f ca="true">+IF(OFFSET('Water Data'!$D$28,0,10*ROW('Water Data'!D171))="","",OFFSET('Water Data'!$D$28,0,10*ROW('Water Data'!D171)))</f>
        <v/>
      </c>
      <c r="BU177" s="294" t="str">
        <f ca="true">+IF(OFFSET('Water Data'!$D$29,0,10*ROW('Water Data'!D171))="","",OFFSET('Water Data'!$D$29,0,10*ROW('Water Data'!D171)))</f>
        <v/>
      </c>
      <c r="BV177" s="294" t="str">
        <f ca="true">+IF(OFFSET('Water Data'!$E$27,0,10*ROW('Water Data'!E171))="","",OFFSET('Water Data'!$E$27,0,10*ROW('Water Data'!E171)))</f>
        <v/>
      </c>
      <c r="BW177" s="294" t="str">
        <f ca="true">+IF(OFFSET('Water Data'!$E$28,0,10*ROW('Water Data'!E171))="","",OFFSET('Water Data'!$E$28,0,10*ROW('Water Data'!E171)))</f>
        <v/>
      </c>
      <c r="BX177" s="294" t="str">
        <f ca="true">+IF(OFFSET('Water Data'!$E$29,0,10*ROW('Water Data'!E171))="","",OFFSET('Water Data'!$E$29,0,10*ROW('Water Data'!E171)))</f>
        <v/>
      </c>
      <c r="BY177" s="294" t="str">
        <f ca="true">+IF(OFFSET('Water Data'!$F$27,0,10*ROW('Water Data'!F171))="","",OFFSET('Water Data'!$F$27,0,10*ROW('Water Data'!F171)))</f>
        <v/>
      </c>
      <c r="BZ177" s="294" t="str">
        <f ca="true">+IF(OFFSET('Water Data'!$F$28,0,10*ROW('Water Data'!F171))="","",OFFSET('Water Data'!$F$28,0,10*ROW('Water Data'!F171)))</f>
        <v/>
      </c>
      <c r="CA177" s="294" t="str">
        <f ca="true">+IF(OFFSET('Water Data'!$F$29,0,10*ROW('Water Data'!F171))="","",OFFSET('Water Data'!$F$29,0,10*ROW('Water Data'!F171)))</f>
        <v/>
      </c>
      <c r="CB177" s="294" t="str">
        <f ca="true">+IF(OFFSET('Water Data'!$G$27,0,10*ROW('Water Data'!G171))="","",OFFSET('Water Data'!$G$27,0,10*ROW('Water Data'!G171)))</f>
        <v/>
      </c>
      <c r="CC177" s="294" t="str">
        <f ca="true">+IF(OFFSET('Water Data'!$G$28,0,10*ROW('Water Data'!G171))="","",OFFSET('Water Data'!$G$28,0,10*ROW('Water Data'!G171)))</f>
        <v/>
      </c>
      <c r="CD177" s="294" t="str">
        <f ca="true">+IF(OFFSET('Water Data'!$G$29,0,10*ROW('Water Data'!G171))="","",OFFSET('Water Data'!$G$29,0,10*ROW('Water Data'!G171)))</f>
        <v/>
      </c>
      <c r="CE177" s="294" t="str">
        <f ca="true">+IF(OFFSET('Water Data'!$H$27,0,10*ROW('Water Data'!H171))="","",OFFSET('Water Data'!$H$27,0,10*ROW('Water Data'!H171)))</f>
        <v/>
      </c>
      <c r="CF177" s="294" t="str">
        <f ca="true">+IF(OFFSET('Water Data'!$H$28,0,10*ROW('Water Data'!H171))="","",OFFSET('Water Data'!$H$28,0,10*ROW('Water Data'!H171)))</f>
        <v/>
      </c>
      <c r="CG177" s="294" t="str">
        <f ca="true">+IF(OFFSET('Water Data'!$H$29,0,10*ROW('Water Data'!H171))="","",OFFSET('Water Data'!$H$29,0,10*ROW('Water Data'!H171)))</f>
        <v/>
      </c>
      <c r="CH177" s="294" t="str">
        <f ca="true">+IF(OFFSET('Water Data'!$I$27,0,10*ROW('Water Data'!I171))="","",OFFSET('Water Data'!$I$27,0,10*ROW('Water Data'!I171)))</f>
        <v/>
      </c>
      <c r="CI177" s="294" t="str">
        <f ca="true">+IF(OFFSET('Water Data'!$I$28,0,10*ROW('Water Data'!I171))="","",OFFSET('Water Data'!$I$28,0,10*ROW('Water Data'!I171)))</f>
        <v/>
      </c>
      <c r="CJ177" s="294" t="str">
        <f ca="true">+IF(OFFSET('Water Data'!$I$29,0,10*ROW('Water Data'!I171))="","",OFFSET('Water Data'!$I$29,0,10*ROW('Water Data'!I171)))</f>
        <v/>
      </c>
      <c r="CK177" s="294" t="str">
        <f ca="true">+IF(OFFSET('Sanitation Data'!$D$28,0,10*ROW('Sanitation Data'!D171))="","",OFFSET('Sanitation Data'!$D$28,0,10*ROW('Sanitation Data'!D171)))</f>
        <v/>
      </c>
      <c r="CL177" s="294" t="str">
        <f ca="true">+IF(OFFSET('Sanitation Data'!$D$29,0,10*ROW('Sanitation Data'!D171))="","",OFFSET('Sanitation Data'!$D$29,0,10*ROW('Sanitation Data'!D171)))</f>
        <v/>
      </c>
      <c r="CM177" s="294" t="str">
        <f ca="true">+IF(OFFSET('Sanitation Data'!$D$30,0,10*ROW('Sanitation Data'!D171))="","",OFFSET('Sanitation Data'!$D$30,0,10*ROW('Sanitation Data'!D171)))</f>
        <v/>
      </c>
      <c r="CN177" s="294" t="str">
        <f ca="true">+IF(OFFSET('Sanitation Data'!$D$31,0,10*ROW('Sanitation Data'!D171))="","",OFFSET('Sanitation Data'!$D$31,0,10*ROW('Sanitation Data'!D171)))</f>
        <v/>
      </c>
      <c r="CO177" s="294" t="str">
        <f ca="true">+IF(OFFSET('Sanitation Data'!$D$32,0,10*ROW('Sanitation Data'!D171))="","",OFFSET('Sanitation Data'!$D$32,0,10*ROW('Sanitation Data'!D171)))</f>
        <v/>
      </c>
      <c r="CP177" s="294" t="str">
        <f ca="true">+IF(OFFSET('Sanitation Data'!$E$28,0,10*ROW('Sanitation Data'!E171))="","",OFFSET('Sanitation Data'!$E$28,0,10*ROW('Sanitation Data'!E171)))</f>
        <v/>
      </c>
      <c r="CQ177" s="294" t="str">
        <f ca="true">+IF(OFFSET('Sanitation Data'!$E$29,0,10*ROW('Sanitation Data'!E171))="","",OFFSET('Sanitation Data'!$E$29,0,10*ROW('Sanitation Data'!E171)))</f>
        <v/>
      </c>
      <c r="CR177" s="294" t="str">
        <f ca="true">+IF(OFFSET('Sanitation Data'!$E$30,0,10*ROW('Sanitation Data'!E171))="","",OFFSET('Sanitation Data'!$E$30,0,10*ROW('Sanitation Data'!E171)))</f>
        <v/>
      </c>
      <c r="CS177" s="294" t="str">
        <f ca="true">+IF(OFFSET('Sanitation Data'!$E$31,0,10*ROW('Sanitation Data'!E171))="","",OFFSET('Sanitation Data'!$E$31,0,10*ROW('Sanitation Data'!E171)))</f>
        <v/>
      </c>
      <c r="CT177" s="294" t="str">
        <f ca="true">+IF(OFFSET('Sanitation Data'!$E$32,0,10*ROW('Sanitation Data'!E171))="","",OFFSET('Sanitation Data'!$E$32,0,10*ROW('Sanitation Data'!E171)))</f>
        <v/>
      </c>
      <c r="CU177" s="294" t="str">
        <f ca="true">+IF(OFFSET('Sanitation Data'!$F$28,0,10*ROW('Sanitation Data'!F171))="","",OFFSET('Sanitation Data'!$F$28,0,10*ROW('Sanitation Data'!F171)))</f>
        <v/>
      </c>
      <c r="CV177" s="294" t="str">
        <f ca="true">+IF(OFFSET('Sanitation Data'!$F$29,0,10*ROW('Sanitation Data'!F171))="","",OFFSET('Sanitation Data'!$F$29,0,10*ROW('Sanitation Data'!F171)))</f>
        <v/>
      </c>
      <c r="CW177" s="294" t="str">
        <f ca="true">+IF(OFFSET('Sanitation Data'!$F$30,0,10*ROW('Sanitation Data'!F171))="","",OFFSET('Sanitation Data'!$F$30,0,10*ROW('Sanitation Data'!F171)))</f>
        <v/>
      </c>
      <c r="CX177" s="294" t="str">
        <f ca="true">+IF(OFFSET('Sanitation Data'!$F$31,0,10*ROW('Sanitation Data'!F171))="","",OFFSET('Sanitation Data'!$F$31,0,10*ROW('Sanitation Data'!F171)))</f>
        <v/>
      </c>
      <c r="CY177" s="294" t="str">
        <f ca="true">+IF(OFFSET('Sanitation Data'!$F$32,0,10*ROW('Sanitation Data'!F171))="","",OFFSET('Sanitation Data'!$F$32,0,10*ROW('Sanitation Data'!F171)))</f>
        <v/>
      </c>
      <c r="CZ177" s="294" t="str">
        <f ca="true">+IF(OFFSET('Sanitation Data'!$G$28,0,10*ROW('Sanitation Data'!G171))="","",OFFSET('Sanitation Data'!$G$28,0,10*ROW('Sanitation Data'!G171)))</f>
        <v/>
      </c>
      <c r="DA177" s="294" t="str">
        <f ca="true">+IF(OFFSET('Sanitation Data'!$G$29,0,10*ROW('Sanitation Data'!G171))="","",OFFSET('Sanitation Data'!$G$29,0,10*ROW('Sanitation Data'!G171)))</f>
        <v/>
      </c>
      <c r="DB177" s="294" t="str">
        <f ca="true">+IF(OFFSET('Sanitation Data'!$G$30,0,10*ROW('Sanitation Data'!G171))="","",OFFSET('Sanitation Data'!$G$30,0,10*ROW('Sanitation Data'!G171)))</f>
        <v/>
      </c>
      <c r="DC177" s="294" t="str">
        <f ca="true">+IF(OFFSET('Sanitation Data'!$G$31,0,10*ROW('Sanitation Data'!G171))="","",OFFSET('Sanitation Data'!$G$31,0,10*ROW('Sanitation Data'!G171)))</f>
        <v/>
      </c>
      <c r="DD177" s="294" t="str">
        <f ca="true">+IF(OFFSET('Sanitation Data'!$G$32,0,10*ROW('Sanitation Data'!G171))="","",OFFSET('Sanitation Data'!$G$32,0,10*ROW('Sanitation Data'!G171)))</f>
        <v/>
      </c>
      <c r="DE177" s="294" t="str">
        <f ca="true">+IF(OFFSET('Sanitation Data'!$H$28,0,10*ROW('Sanitation Data'!H171))="","",OFFSET('Sanitation Data'!$H$28,0,10*ROW('Sanitation Data'!H171)))</f>
        <v/>
      </c>
      <c r="DF177" s="294" t="str">
        <f ca="true">+IF(OFFSET('Sanitation Data'!$H$29,0,10*ROW('Sanitation Data'!H171))="","",OFFSET('Sanitation Data'!$H$29,0,10*ROW('Sanitation Data'!H171)))</f>
        <v/>
      </c>
      <c r="DG177" s="294" t="str">
        <f ca="true">+IF(OFFSET('Sanitation Data'!$H$30,0,10*ROW('Sanitation Data'!H171))="","",OFFSET('Sanitation Data'!$H$30,0,10*ROW('Sanitation Data'!H171)))</f>
        <v/>
      </c>
      <c r="DH177" s="294" t="str">
        <f ca="true">+IF(OFFSET('Sanitation Data'!$H$31,0,10*ROW('Sanitation Data'!H171))="","",OFFSET('Sanitation Data'!$H$31,0,10*ROW('Sanitation Data'!H171)))</f>
        <v/>
      </c>
      <c r="DI177" s="294" t="str">
        <f ca="true">+IF(OFFSET('Sanitation Data'!$H$32,0,10*ROW('Sanitation Data'!H171))="","",OFFSET('Sanitation Data'!$H$32,0,10*ROW('Sanitation Data'!H171)))</f>
        <v/>
      </c>
      <c r="DJ177" s="294" t="str">
        <f ca="true">+IF(OFFSET('Sanitation Data'!$I$28,0,10*ROW('Sanitation Data'!I171))="","",OFFSET('Sanitation Data'!$I$28,0,10*ROW('Sanitation Data'!I171)))</f>
        <v/>
      </c>
      <c r="DK177" s="294" t="str">
        <f ca="true">+IF(OFFSET('Sanitation Data'!$I$29,0,10*ROW('Sanitation Data'!I171))="","",OFFSET('Sanitation Data'!$I$29,0,10*ROW('Sanitation Data'!I171)))</f>
        <v/>
      </c>
      <c r="DL177" s="294" t="str">
        <f ca="true">+IF(OFFSET('Sanitation Data'!$I$30,0,10*ROW('Sanitation Data'!I171))="","",OFFSET('Sanitation Data'!$I$30,0,10*ROW('Sanitation Data'!I171)))</f>
        <v/>
      </c>
      <c r="DM177" s="294" t="str">
        <f ca="true">+IF(OFFSET('Sanitation Data'!$I$31,0,10*ROW('Sanitation Data'!I171))="","",OFFSET('Sanitation Data'!$I$31,0,10*ROW('Sanitation Data'!I171)))</f>
        <v/>
      </c>
      <c r="DN177" s="294" t="str">
        <f ca="true">+IF(OFFSET('Sanitation Data'!$I$32,0,10*ROW('Sanitation Data'!I171))="","",OFFSET('Sanitation Data'!$I$32,0,10*ROW('Sanitation Data'!I171)))</f>
        <v/>
      </c>
      <c r="DO177" s="294" t="str">
        <f ca="true">+IF(OFFSET('Hygiene Data'!$D$11,0,10*ROW('Hygiene Data'!D171))="","",OFFSET('Hygiene Data'!$D$11,0,10*ROW('Hygiene Data'!D171)))</f>
        <v/>
      </c>
      <c r="DP177" s="294" t="str">
        <f ca="true">+IF(OFFSET('Hygiene Data'!$D$12,0,10*ROW('Hygiene Data'!D171))="","",OFFSET('Hygiene Data'!$D$12,0,10*ROW('Hygiene Data'!D171)))</f>
        <v/>
      </c>
      <c r="DQ177" s="294" t="str">
        <f ca="true">+IF(OFFSET('Hygiene Data'!$D$13,0,10*ROW('Hygiene Data'!D171))="","",OFFSET('Hygiene Data'!$D$13,0,10*ROW('Hygiene Data'!D171)))</f>
        <v/>
      </c>
      <c r="DR177" s="294" t="str">
        <f ca="true">+IF(OFFSET('Hygiene Data'!$E$11,0,10*ROW('Hygiene Data'!E171))="","",OFFSET('Hygiene Data'!$E$11,0,10*ROW('Hygiene Data'!E171)))</f>
        <v/>
      </c>
      <c r="DS177" s="294" t="str">
        <f ca="true">+IF(OFFSET('Hygiene Data'!$E$12,0,10*ROW('Hygiene Data'!E171))="","",OFFSET('Hygiene Data'!$E$12,0,10*ROW('Hygiene Data'!E171)))</f>
        <v/>
      </c>
      <c r="DT177" s="294" t="str">
        <f ca="true">+IF(OFFSET('Hygiene Data'!$E$13,0,10*ROW('Hygiene Data'!E171))="","",OFFSET('Hygiene Data'!$E$13,0,10*ROW('Hygiene Data'!E171)))</f>
        <v/>
      </c>
      <c r="DU177" s="294" t="str">
        <f ca="true">+IF(OFFSET('Hygiene Data'!$F$11,0,10*ROW('Hygiene Data'!F171))="","",OFFSET('Hygiene Data'!$F$11,0,10*ROW('Hygiene Data'!F171)))</f>
        <v/>
      </c>
      <c r="DV177" s="294" t="str">
        <f ca="true">+IF(OFFSET('Hygiene Data'!$F$12,0,10*ROW('Hygiene Data'!F171))="","",OFFSET('Hygiene Data'!$F$12,0,10*ROW('Hygiene Data'!F171)))</f>
        <v/>
      </c>
      <c r="DW177" s="294" t="str">
        <f ca="true">+IF(OFFSET('Hygiene Data'!$F$13,0,10*ROW('Hygiene Data'!F171))="","",OFFSET('Hygiene Data'!$F$13,0,10*ROW('Hygiene Data'!F171)))</f>
        <v/>
      </c>
      <c r="DX177" s="294" t="str">
        <f ca="true">+IF(OFFSET('Hygiene Data'!$G$11,0,10*ROW('Hygiene Data'!G171))="","",OFFSET('Hygiene Data'!$G$11,0,10*ROW('Hygiene Data'!G171)))</f>
        <v/>
      </c>
      <c r="DY177" s="294" t="str">
        <f ca="true">+IF(OFFSET('Hygiene Data'!$G$12,0,10*ROW('Hygiene Data'!G171))="","",OFFSET('Hygiene Data'!$G$12,0,10*ROW('Hygiene Data'!G171)))</f>
        <v/>
      </c>
      <c r="DZ177" s="294" t="str">
        <f ca="true">+IF(OFFSET('Hygiene Data'!$G$13,0,10*ROW('Hygiene Data'!G171))="","",OFFSET('Hygiene Data'!$G$13,0,10*ROW('Hygiene Data'!G171)))</f>
        <v/>
      </c>
      <c r="EA177" s="294" t="str">
        <f ca="true">+IF(OFFSET('Hygiene Data'!$H$11,0,10*ROW('Hygiene Data'!H171))="","",OFFSET('Hygiene Data'!$H$11,0,10*ROW('Hygiene Data'!H171)))</f>
        <v/>
      </c>
      <c r="EB177" s="294" t="str">
        <f ca="true">+IF(OFFSET('Hygiene Data'!$H$12,0,10*ROW('Hygiene Data'!H171))="","",OFFSET('Hygiene Data'!$H$12,0,10*ROW('Hygiene Data'!H171)))</f>
        <v/>
      </c>
      <c r="EC177" s="294" t="str">
        <f ca="true">+IF(OFFSET('Hygiene Data'!$H$13,0,10*ROW('Hygiene Data'!H171))="","",OFFSET('Hygiene Data'!$H$13,0,10*ROW('Hygiene Data'!H171)))</f>
        <v/>
      </c>
      <c r="ED177" s="294" t="str">
        <f ca="true">+IF(OFFSET('Hygiene Data'!$I$11,0,10*ROW('Hygiene Data'!I171))="","",OFFSET('Hygiene Data'!$I$11,0,10*ROW('Hygiene Data'!I171)))</f>
        <v/>
      </c>
      <c r="EE177" s="294" t="str">
        <f ca="true">+IF(OFFSET('Hygiene Data'!$I$12,0,10*ROW('Hygiene Data'!I171))="","",OFFSET('Hygiene Data'!$I$12,0,10*ROW('Hygiene Data'!I171)))</f>
        <v/>
      </c>
      <c r="EF177" s="294"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50" t="str">
        <f t="shared" ca="true" si="2"/>
        <v/>
      </c>
      <c r="D178" s="98"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8"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8"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8"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8"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8"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8"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8"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8"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8"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8"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8"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8"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8"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8"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8"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8"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8"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9"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9"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9"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9"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9"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9"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9"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9"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9"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9"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9"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9"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9"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9"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9"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9"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9"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9"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9"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9"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9"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9"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9"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9"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9"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9"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9"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9"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9"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9"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0"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0"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0"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0"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0"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0"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0"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0"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0"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0"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0"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0"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0"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0"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0"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0"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0"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0"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4"/>
      <c r="BS178" s="294" t="str">
        <f ca="true">+IF(OFFSET('Water Data'!$D$27,0,10*ROW('Water Data'!D172))="","",OFFSET('Water Data'!$D$27,0,10*ROW('Water Data'!D172)))</f>
        <v/>
      </c>
      <c r="BT178" s="294" t="str">
        <f ca="true">+IF(OFFSET('Water Data'!$D$28,0,10*ROW('Water Data'!D172))="","",OFFSET('Water Data'!$D$28,0,10*ROW('Water Data'!D172)))</f>
        <v/>
      </c>
      <c r="BU178" s="294" t="str">
        <f ca="true">+IF(OFFSET('Water Data'!$D$29,0,10*ROW('Water Data'!D172))="","",OFFSET('Water Data'!$D$29,0,10*ROW('Water Data'!D172)))</f>
        <v/>
      </c>
      <c r="BV178" s="294" t="str">
        <f ca="true">+IF(OFFSET('Water Data'!$E$27,0,10*ROW('Water Data'!E172))="","",OFFSET('Water Data'!$E$27,0,10*ROW('Water Data'!E172)))</f>
        <v/>
      </c>
      <c r="BW178" s="294" t="str">
        <f ca="true">+IF(OFFSET('Water Data'!$E$28,0,10*ROW('Water Data'!E172))="","",OFFSET('Water Data'!$E$28,0,10*ROW('Water Data'!E172)))</f>
        <v/>
      </c>
      <c r="BX178" s="294" t="str">
        <f ca="true">+IF(OFFSET('Water Data'!$E$29,0,10*ROW('Water Data'!E172))="","",OFFSET('Water Data'!$E$29,0,10*ROW('Water Data'!E172)))</f>
        <v/>
      </c>
      <c r="BY178" s="294" t="str">
        <f ca="true">+IF(OFFSET('Water Data'!$F$27,0,10*ROW('Water Data'!F172))="","",OFFSET('Water Data'!$F$27,0,10*ROW('Water Data'!F172)))</f>
        <v/>
      </c>
      <c r="BZ178" s="294" t="str">
        <f ca="true">+IF(OFFSET('Water Data'!$F$28,0,10*ROW('Water Data'!F172))="","",OFFSET('Water Data'!$F$28,0,10*ROW('Water Data'!F172)))</f>
        <v/>
      </c>
      <c r="CA178" s="294" t="str">
        <f ca="true">+IF(OFFSET('Water Data'!$F$29,0,10*ROW('Water Data'!F172))="","",OFFSET('Water Data'!$F$29,0,10*ROW('Water Data'!F172)))</f>
        <v/>
      </c>
      <c r="CB178" s="294" t="str">
        <f ca="true">+IF(OFFSET('Water Data'!$G$27,0,10*ROW('Water Data'!G172))="","",OFFSET('Water Data'!$G$27,0,10*ROW('Water Data'!G172)))</f>
        <v/>
      </c>
      <c r="CC178" s="294" t="str">
        <f ca="true">+IF(OFFSET('Water Data'!$G$28,0,10*ROW('Water Data'!G172))="","",OFFSET('Water Data'!$G$28,0,10*ROW('Water Data'!G172)))</f>
        <v/>
      </c>
      <c r="CD178" s="294" t="str">
        <f ca="true">+IF(OFFSET('Water Data'!$G$29,0,10*ROW('Water Data'!G172))="","",OFFSET('Water Data'!$G$29,0,10*ROW('Water Data'!G172)))</f>
        <v/>
      </c>
      <c r="CE178" s="294" t="str">
        <f ca="true">+IF(OFFSET('Water Data'!$H$27,0,10*ROW('Water Data'!H172))="","",OFFSET('Water Data'!$H$27,0,10*ROW('Water Data'!H172)))</f>
        <v/>
      </c>
      <c r="CF178" s="294" t="str">
        <f ca="true">+IF(OFFSET('Water Data'!$H$28,0,10*ROW('Water Data'!H172))="","",OFFSET('Water Data'!$H$28,0,10*ROW('Water Data'!H172)))</f>
        <v/>
      </c>
      <c r="CG178" s="294" t="str">
        <f ca="true">+IF(OFFSET('Water Data'!$H$29,0,10*ROW('Water Data'!H172))="","",OFFSET('Water Data'!$H$29,0,10*ROW('Water Data'!H172)))</f>
        <v/>
      </c>
      <c r="CH178" s="294" t="str">
        <f ca="true">+IF(OFFSET('Water Data'!$I$27,0,10*ROW('Water Data'!I172))="","",OFFSET('Water Data'!$I$27,0,10*ROW('Water Data'!I172)))</f>
        <v/>
      </c>
      <c r="CI178" s="294" t="str">
        <f ca="true">+IF(OFFSET('Water Data'!$I$28,0,10*ROW('Water Data'!I172))="","",OFFSET('Water Data'!$I$28,0,10*ROW('Water Data'!I172)))</f>
        <v/>
      </c>
      <c r="CJ178" s="294" t="str">
        <f ca="true">+IF(OFFSET('Water Data'!$I$29,0,10*ROW('Water Data'!I172))="","",OFFSET('Water Data'!$I$29,0,10*ROW('Water Data'!I172)))</f>
        <v/>
      </c>
      <c r="CK178" s="294" t="str">
        <f ca="true">+IF(OFFSET('Sanitation Data'!$D$28,0,10*ROW('Sanitation Data'!D172))="","",OFFSET('Sanitation Data'!$D$28,0,10*ROW('Sanitation Data'!D172)))</f>
        <v/>
      </c>
      <c r="CL178" s="294" t="str">
        <f ca="true">+IF(OFFSET('Sanitation Data'!$D$29,0,10*ROW('Sanitation Data'!D172))="","",OFFSET('Sanitation Data'!$D$29,0,10*ROW('Sanitation Data'!D172)))</f>
        <v/>
      </c>
      <c r="CM178" s="294" t="str">
        <f ca="true">+IF(OFFSET('Sanitation Data'!$D$30,0,10*ROW('Sanitation Data'!D172))="","",OFFSET('Sanitation Data'!$D$30,0,10*ROW('Sanitation Data'!D172)))</f>
        <v/>
      </c>
      <c r="CN178" s="294" t="str">
        <f ca="true">+IF(OFFSET('Sanitation Data'!$D$31,0,10*ROW('Sanitation Data'!D172))="","",OFFSET('Sanitation Data'!$D$31,0,10*ROW('Sanitation Data'!D172)))</f>
        <v/>
      </c>
      <c r="CO178" s="294" t="str">
        <f ca="true">+IF(OFFSET('Sanitation Data'!$D$32,0,10*ROW('Sanitation Data'!D172))="","",OFFSET('Sanitation Data'!$D$32,0,10*ROW('Sanitation Data'!D172)))</f>
        <v/>
      </c>
      <c r="CP178" s="294" t="str">
        <f ca="true">+IF(OFFSET('Sanitation Data'!$E$28,0,10*ROW('Sanitation Data'!E172))="","",OFFSET('Sanitation Data'!$E$28,0,10*ROW('Sanitation Data'!E172)))</f>
        <v/>
      </c>
      <c r="CQ178" s="294" t="str">
        <f ca="true">+IF(OFFSET('Sanitation Data'!$E$29,0,10*ROW('Sanitation Data'!E172))="","",OFFSET('Sanitation Data'!$E$29,0,10*ROW('Sanitation Data'!E172)))</f>
        <v/>
      </c>
      <c r="CR178" s="294" t="str">
        <f ca="true">+IF(OFFSET('Sanitation Data'!$E$30,0,10*ROW('Sanitation Data'!E172))="","",OFFSET('Sanitation Data'!$E$30,0,10*ROW('Sanitation Data'!E172)))</f>
        <v/>
      </c>
      <c r="CS178" s="294" t="str">
        <f ca="true">+IF(OFFSET('Sanitation Data'!$E$31,0,10*ROW('Sanitation Data'!E172))="","",OFFSET('Sanitation Data'!$E$31,0,10*ROW('Sanitation Data'!E172)))</f>
        <v/>
      </c>
      <c r="CT178" s="294" t="str">
        <f ca="true">+IF(OFFSET('Sanitation Data'!$E$32,0,10*ROW('Sanitation Data'!E172))="","",OFFSET('Sanitation Data'!$E$32,0,10*ROW('Sanitation Data'!E172)))</f>
        <v/>
      </c>
      <c r="CU178" s="294" t="str">
        <f ca="true">+IF(OFFSET('Sanitation Data'!$F$28,0,10*ROW('Sanitation Data'!F172))="","",OFFSET('Sanitation Data'!$F$28,0,10*ROW('Sanitation Data'!F172)))</f>
        <v/>
      </c>
      <c r="CV178" s="294" t="str">
        <f ca="true">+IF(OFFSET('Sanitation Data'!$F$29,0,10*ROW('Sanitation Data'!F172))="","",OFFSET('Sanitation Data'!$F$29,0,10*ROW('Sanitation Data'!F172)))</f>
        <v/>
      </c>
      <c r="CW178" s="294" t="str">
        <f ca="true">+IF(OFFSET('Sanitation Data'!$F$30,0,10*ROW('Sanitation Data'!F172))="","",OFFSET('Sanitation Data'!$F$30,0,10*ROW('Sanitation Data'!F172)))</f>
        <v/>
      </c>
      <c r="CX178" s="294" t="str">
        <f ca="true">+IF(OFFSET('Sanitation Data'!$F$31,0,10*ROW('Sanitation Data'!F172))="","",OFFSET('Sanitation Data'!$F$31,0,10*ROW('Sanitation Data'!F172)))</f>
        <v/>
      </c>
      <c r="CY178" s="294" t="str">
        <f ca="true">+IF(OFFSET('Sanitation Data'!$F$32,0,10*ROW('Sanitation Data'!F172))="","",OFFSET('Sanitation Data'!$F$32,0,10*ROW('Sanitation Data'!F172)))</f>
        <v/>
      </c>
      <c r="CZ178" s="294" t="str">
        <f ca="true">+IF(OFFSET('Sanitation Data'!$G$28,0,10*ROW('Sanitation Data'!G172))="","",OFFSET('Sanitation Data'!$G$28,0,10*ROW('Sanitation Data'!G172)))</f>
        <v/>
      </c>
      <c r="DA178" s="294" t="str">
        <f ca="true">+IF(OFFSET('Sanitation Data'!$G$29,0,10*ROW('Sanitation Data'!G172))="","",OFFSET('Sanitation Data'!$G$29,0,10*ROW('Sanitation Data'!G172)))</f>
        <v/>
      </c>
      <c r="DB178" s="294" t="str">
        <f ca="true">+IF(OFFSET('Sanitation Data'!$G$30,0,10*ROW('Sanitation Data'!G172))="","",OFFSET('Sanitation Data'!$G$30,0,10*ROW('Sanitation Data'!G172)))</f>
        <v/>
      </c>
      <c r="DC178" s="294" t="str">
        <f ca="true">+IF(OFFSET('Sanitation Data'!$G$31,0,10*ROW('Sanitation Data'!G172))="","",OFFSET('Sanitation Data'!$G$31,0,10*ROW('Sanitation Data'!G172)))</f>
        <v/>
      </c>
      <c r="DD178" s="294" t="str">
        <f ca="true">+IF(OFFSET('Sanitation Data'!$G$32,0,10*ROW('Sanitation Data'!G172))="","",OFFSET('Sanitation Data'!$G$32,0,10*ROW('Sanitation Data'!G172)))</f>
        <v/>
      </c>
      <c r="DE178" s="294" t="str">
        <f ca="true">+IF(OFFSET('Sanitation Data'!$H$28,0,10*ROW('Sanitation Data'!H172))="","",OFFSET('Sanitation Data'!$H$28,0,10*ROW('Sanitation Data'!H172)))</f>
        <v/>
      </c>
      <c r="DF178" s="294" t="str">
        <f ca="true">+IF(OFFSET('Sanitation Data'!$H$29,0,10*ROW('Sanitation Data'!H172))="","",OFFSET('Sanitation Data'!$H$29,0,10*ROW('Sanitation Data'!H172)))</f>
        <v/>
      </c>
      <c r="DG178" s="294" t="str">
        <f ca="true">+IF(OFFSET('Sanitation Data'!$H$30,0,10*ROW('Sanitation Data'!H172))="","",OFFSET('Sanitation Data'!$H$30,0,10*ROW('Sanitation Data'!H172)))</f>
        <v/>
      </c>
      <c r="DH178" s="294" t="str">
        <f ca="true">+IF(OFFSET('Sanitation Data'!$H$31,0,10*ROW('Sanitation Data'!H172))="","",OFFSET('Sanitation Data'!$H$31,0,10*ROW('Sanitation Data'!H172)))</f>
        <v/>
      </c>
      <c r="DI178" s="294" t="str">
        <f ca="true">+IF(OFFSET('Sanitation Data'!$H$32,0,10*ROW('Sanitation Data'!H172))="","",OFFSET('Sanitation Data'!$H$32,0,10*ROW('Sanitation Data'!H172)))</f>
        <v/>
      </c>
      <c r="DJ178" s="294" t="str">
        <f ca="true">+IF(OFFSET('Sanitation Data'!$I$28,0,10*ROW('Sanitation Data'!I172))="","",OFFSET('Sanitation Data'!$I$28,0,10*ROW('Sanitation Data'!I172)))</f>
        <v/>
      </c>
      <c r="DK178" s="294" t="str">
        <f ca="true">+IF(OFFSET('Sanitation Data'!$I$29,0,10*ROW('Sanitation Data'!I172))="","",OFFSET('Sanitation Data'!$I$29,0,10*ROW('Sanitation Data'!I172)))</f>
        <v/>
      </c>
      <c r="DL178" s="294" t="str">
        <f ca="true">+IF(OFFSET('Sanitation Data'!$I$30,0,10*ROW('Sanitation Data'!I172))="","",OFFSET('Sanitation Data'!$I$30,0,10*ROW('Sanitation Data'!I172)))</f>
        <v/>
      </c>
      <c r="DM178" s="294" t="str">
        <f ca="true">+IF(OFFSET('Sanitation Data'!$I$31,0,10*ROW('Sanitation Data'!I172))="","",OFFSET('Sanitation Data'!$I$31,0,10*ROW('Sanitation Data'!I172)))</f>
        <v/>
      </c>
      <c r="DN178" s="294" t="str">
        <f ca="true">+IF(OFFSET('Sanitation Data'!$I$32,0,10*ROW('Sanitation Data'!I172))="","",OFFSET('Sanitation Data'!$I$32,0,10*ROW('Sanitation Data'!I172)))</f>
        <v/>
      </c>
      <c r="DO178" s="294" t="str">
        <f ca="true">+IF(OFFSET('Hygiene Data'!$D$11,0,10*ROW('Hygiene Data'!D172))="","",OFFSET('Hygiene Data'!$D$11,0,10*ROW('Hygiene Data'!D172)))</f>
        <v/>
      </c>
      <c r="DP178" s="294" t="str">
        <f ca="true">+IF(OFFSET('Hygiene Data'!$D$12,0,10*ROW('Hygiene Data'!D172))="","",OFFSET('Hygiene Data'!$D$12,0,10*ROW('Hygiene Data'!D172)))</f>
        <v/>
      </c>
      <c r="DQ178" s="294" t="str">
        <f ca="true">+IF(OFFSET('Hygiene Data'!$D$13,0,10*ROW('Hygiene Data'!D172))="","",OFFSET('Hygiene Data'!$D$13,0,10*ROW('Hygiene Data'!D172)))</f>
        <v/>
      </c>
      <c r="DR178" s="294" t="str">
        <f ca="true">+IF(OFFSET('Hygiene Data'!$E$11,0,10*ROW('Hygiene Data'!E172))="","",OFFSET('Hygiene Data'!$E$11,0,10*ROW('Hygiene Data'!E172)))</f>
        <v/>
      </c>
      <c r="DS178" s="294" t="str">
        <f ca="true">+IF(OFFSET('Hygiene Data'!$E$12,0,10*ROW('Hygiene Data'!E172))="","",OFFSET('Hygiene Data'!$E$12,0,10*ROW('Hygiene Data'!E172)))</f>
        <v/>
      </c>
      <c r="DT178" s="294" t="str">
        <f ca="true">+IF(OFFSET('Hygiene Data'!$E$13,0,10*ROW('Hygiene Data'!E172))="","",OFFSET('Hygiene Data'!$E$13,0,10*ROW('Hygiene Data'!E172)))</f>
        <v/>
      </c>
      <c r="DU178" s="294" t="str">
        <f ca="true">+IF(OFFSET('Hygiene Data'!$F$11,0,10*ROW('Hygiene Data'!F172))="","",OFFSET('Hygiene Data'!$F$11,0,10*ROW('Hygiene Data'!F172)))</f>
        <v/>
      </c>
      <c r="DV178" s="294" t="str">
        <f ca="true">+IF(OFFSET('Hygiene Data'!$F$12,0,10*ROW('Hygiene Data'!F172))="","",OFFSET('Hygiene Data'!$F$12,0,10*ROW('Hygiene Data'!F172)))</f>
        <v/>
      </c>
      <c r="DW178" s="294" t="str">
        <f ca="true">+IF(OFFSET('Hygiene Data'!$F$13,0,10*ROW('Hygiene Data'!F172))="","",OFFSET('Hygiene Data'!$F$13,0,10*ROW('Hygiene Data'!F172)))</f>
        <v/>
      </c>
      <c r="DX178" s="294" t="str">
        <f ca="true">+IF(OFFSET('Hygiene Data'!$G$11,0,10*ROW('Hygiene Data'!G172))="","",OFFSET('Hygiene Data'!$G$11,0,10*ROW('Hygiene Data'!G172)))</f>
        <v/>
      </c>
      <c r="DY178" s="294" t="str">
        <f ca="true">+IF(OFFSET('Hygiene Data'!$G$12,0,10*ROW('Hygiene Data'!G172))="","",OFFSET('Hygiene Data'!$G$12,0,10*ROW('Hygiene Data'!G172)))</f>
        <v/>
      </c>
      <c r="DZ178" s="294" t="str">
        <f ca="true">+IF(OFFSET('Hygiene Data'!$G$13,0,10*ROW('Hygiene Data'!G172))="","",OFFSET('Hygiene Data'!$G$13,0,10*ROW('Hygiene Data'!G172)))</f>
        <v/>
      </c>
      <c r="EA178" s="294" t="str">
        <f ca="true">+IF(OFFSET('Hygiene Data'!$H$11,0,10*ROW('Hygiene Data'!H172))="","",OFFSET('Hygiene Data'!$H$11,0,10*ROW('Hygiene Data'!H172)))</f>
        <v/>
      </c>
      <c r="EB178" s="294" t="str">
        <f ca="true">+IF(OFFSET('Hygiene Data'!$H$12,0,10*ROW('Hygiene Data'!H172))="","",OFFSET('Hygiene Data'!$H$12,0,10*ROW('Hygiene Data'!H172)))</f>
        <v/>
      </c>
      <c r="EC178" s="294" t="str">
        <f ca="true">+IF(OFFSET('Hygiene Data'!$H$13,0,10*ROW('Hygiene Data'!H172))="","",OFFSET('Hygiene Data'!$H$13,0,10*ROW('Hygiene Data'!H172)))</f>
        <v/>
      </c>
      <c r="ED178" s="294" t="str">
        <f ca="true">+IF(OFFSET('Hygiene Data'!$I$11,0,10*ROW('Hygiene Data'!I172))="","",OFFSET('Hygiene Data'!$I$11,0,10*ROW('Hygiene Data'!I172)))</f>
        <v/>
      </c>
      <c r="EE178" s="294" t="str">
        <f ca="true">+IF(OFFSET('Hygiene Data'!$I$12,0,10*ROW('Hygiene Data'!I172))="","",OFFSET('Hygiene Data'!$I$12,0,10*ROW('Hygiene Data'!I172)))</f>
        <v/>
      </c>
      <c r="EF178" s="294"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50" t="str">
        <f t="shared" ca="true" si="2"/>
        <v/>
      </c>
      <c r="D179" s="98"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8"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8"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8"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8"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8"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8"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8"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8"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8"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8"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8"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8"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8"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8"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8"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8"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8"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9"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9"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9"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9"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9"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9"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9"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9"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9"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9"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9"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9"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9"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9"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9"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9"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9"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9"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9"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9"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9"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9"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9"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9"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9"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9"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9"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9"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9"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9"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0"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0"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0"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0"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0"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0"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0"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0"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0"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0"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0"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0"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0"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0"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0"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0"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0"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0"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4"/>
      <c r="BS179" s="294" t="str">
        <f ca="true">+IF(OFFSET('Water Data'!$D$27,0,10*ROW('Water Data'!D173))="","",OFFSET('Water Data'!$D$27,0,10*ROW('Water Data'!D173)))</f>
        <v/>
      </c>
      <c r="BT179" s="294" t="str">
        <f ca="true">+IF(OFFSET('Water Data'!$D$28,0,10*ROW('Water Data'!D173))="","",OFFSET('Water Data'!$D$28,0,10*ROW('Water Data'!D173)))</f>
        <v/>
      </c>
      <c r="BU179" s="294" t="str">
        <f ca="true">+IF(OFFSET('Water Data'!$D$29,0,10*ROW('Water Data'!D173))="","",OFFSET('Water Data'!$D$29,0,10*ROW('Water Data'!D173)))</f>
        <v/>
      </c>
      <c r="BV179" s="294" t="str">
        <f ca="true">+IF(OFFSET('Water Data'!$E$27,0,10*ROW('Water Data'!E173))="","",OFFSET('Water Data'!$E$27,0,10*ROW('Water Data'!E173)))</f>
        <v/>
      </c>
      <c r="BW179" s="294" t="str">
        <f ca="true">+IF(OFFSET('Water Data'!$E$28,0,10*ROW('Water Data'!E173))="","",OFFSET('Water Data'!$E$28,0,10*ROW('Water Data'!E173)))</f>
        <v/>
      </c>
      <c r="BX179" s="294" t="str">
        <f ca="true">+IF(OFFSET('Water Data'!$E$29,0,10*ROW('Water Data'!E173))="","",OFFSET('Water Data'!$E$29,0,10*ROW('Water Data'!E173)))</f>
        <v/>
      </c>
      <c r="BY179" s="294" t="str">
        <f ca="true">+IF(OFFSET('Water Data'!$F$27,0,10*ROW('Water Data'!F173))="","",OFFSET('Water Data'!$F$27,0,10*ROW('Water Data'!F173)))</f>
        <v/>
      </c>
      <c r="BZ179" s="294" t="str">
        <f ca="true">+IF(OFFSET('Water Data'!$F$28,0,10*ROW('Water Data'!F173))="","",OFFSET('Water Data'!$F$28,0,10*ROW('Water Data'!F173)))</f>
        <v/>
      </c>
      <c r="CA179" s="294" t="str">
        <f ca="true">+IF(OFFSET('Water Data'!$F$29,0,10*ROW('Water Data'!F173))="","",OFFSET('Water Data'!$F$29,0,10*ROW('Water Data'!F173)))</f>
        <v/>
      </c>
      <c r="CB179" s="294" t="str">
        <f ca="true">+IF(OFFSET('Water Data'!$G$27,0,10*ROW('Water Data'!G173))="","",OFFSET('Water Data'!$G$27,0,10*ROW('Water Data'!G173)))</f>
        <v/>
      </c>
      <c r="CC179" s="294" t="str">
        <f ca="true">+IF(OFFSET('Water Data'!$G$28,0,10*ROW('Water Data'!G173))="","",OFFSET('Water Data'!$G$28,0,10*ROW('Water Data'!G173)))</f>
        <v/>
      </c>
      <c r="CD179" s="294" t="str">
        <f ca="true">+IF(OFFSET('Water Data'!$G$29,0,10*ROW('Water Data'!G173))="","",OFFSET('Water Data'!$G$29,0,10*ROW('Water Data'!G173)))</f>
        <v/>
      </c>
      <c r="CE179" s="294" t="str">
        <f ca="true">+IF(OFFSET('Water Data'!$H$27,0,10*ROW('Water Data'!H173))="","",OFFSET('Water Data'!$H$27,0,10*ROW('Water Data'!H173)))</f>
        <v/>
      </c>
      <c r="CF179" s="294" t="str">
        <f ca="true">+IF(OFFSET('Water Data'!$H$28,0,10*ROW('Water Data'!H173))="","",OFFSET('Water Data'!$H$28,0,10*ROW('Water Data'!H173)))</f>
        <v/>
      </c>
      <c r="CG179" s="294" t="str">
        <f ca="true">+IF(OFFSET('Water Data'!$H$29,0,10*ROW('Water Data'!H173))="","",OFFSET('Water Data'!$H$29,0,10*ROW('Water Data'!H173)))</f>
        <v/>
      </c>
      <c r="CH179" s="294" t="str">
        <f ca="true">+IF(OFFSET('Water Data'!$I$27,0,10*ROW('Water Data'!I173))="","",OFFSET('Water Data'!$I$27,0,10*ROW('Water Data'!I173)))</f>
        <v/>
      </c>
      <c r="CI179" s="294" t="str">
        <f ca="true">+IF(OFFSET('Water Data'!$I$28,0,10*ROW('Water Data'!I173))="","",OFFSET('Water Data'!$I$28,0,10*ROW('Water Data'!I173)))</f>
        <v/>
      </c>
      <c r="CJ179" s="294" t="str">
        <f ca="true">+IF(OFFSET('Water Data'!$I$29,0,10*ROW('Water Data'!I173))="","",OFFSET('Water Data'!$I$29,0,10*ROW('Water Data'!I173)))</f>
        <v/>
      </c>
      <c r="CK179" s="294" t="str">
        <f ca="true">+IF(OFFSET('Sanitation Data'!$D$28,0,10*ROW('Sanitation Data'!D173))="","",OFFSET('Sanitation Data'!$D$28,0,10*ROW('Sanitation Data'!D173)))</f>
        <v/>
      </c>
      <c r="CL179" s="294" t="str">
        <f ca="true">+IF(OFFSET('Sanitation Data'!$D$29,0,10*ROW('Sanitation Data'!D173))="","",OFFSET('Sanitation Data'!$D$29,0,10*ROW('Sanitation Data'!D173)))</f>
        <v/>
      </c>
      <c r="CM179" s="294" t="str">
        <f ca="true">+IF(OFFSET('Sanitation Data'!$D$30,0,10*ROW('Sanitation Data'!D173))="","",OFFSET('Sanitation Data'!$D$30,0,10*ROW('Sanitation Data'!D173)))</f>
        <v/>
      </c>
      <c r="CN179" s="294" t="str">
        <f ca="true">+IF(OFFSET('Sanitation Data'!$D$31,0,10*ROW('Sanitation Data'!D173))="","",OFFSET('Sanitation Data'!$D$31,0,10*ROW('Sanitation Data'!D173)))</f>
        <v/>
      </c>
      <c r="CO179" s="294" t="str">
        <f ca="true">+IF(OFFSET('Sanitation Data'!$D$32,0,10*ROW('Sanitation Data'!D173))="","",OFFSET('Sanitation Data'!$D$32,0,10*ROW('Sanitation Data'!D173)))</f>
        <v/>
      </c>
      <c r="CP179" s="294" t="str">
        <f ca="true">+IF(OFFSET('Sanitation Data'!$E$28,0,10*ROW('Sanitation Data'!E173))="","",OFFSET('Sanitation Data'!$E$28,0,10*ROW('Sanitation Data'!E173)))</f>
        <v/>
      </c>
      <c r="CQ179" s="294" t="str">
        <f ca="true">+IF(OFFSET('Sanitation Data'!$E$29,0,10*ROW('Sanitation Data'!E173))="","",OFFSET('Sanitation Data'!$E$29,0,10*ROW('Sanitation Data'!E173)))</f>
        <v/>
      </c>
      <c r="CR179" s="294" t="str">
        <f ca="true">+IF(OFFSET('Sanitation Data'!$E$30,0,10*ROW('Sanitation Data'!E173))="","",OFFSET('Sanitation Data'!$E$30,0,10*ROW('Sanitation Data'!E173)))</f>
        <v/>
      </c>
      <c r="CS179" s="294" t="str">
        <f ca="true">+IF(OFFSET('Sanitation Data'!$E$31,0,10*ROW('Sanitation Data'!E173))="","",OFFSET('Sanitation Data'!$E$31,0,10*ROW('Sanitation Data'!E173)))</f>
        <v/>
      </c>
      <c r="CT179" s="294" t="str">
        <f ca="true">+IF(OFFSET('Sanitation Data'!$E$32,0,10*ROW('Sanitation Data'!E173))="","",OFFSET('Sanitation Data'!$E$32,0,10*ROW('Sanitation Data'!E173)))</f>
        <v/>
      </c>
      <c r="CU179" s="294" t="str">
        <f ca="true">+IF(OFFSET('Sanitation Data'!$F$28,0,10*ROW('Sanitation Data'!F173))="","",OFFSET('Sanitation Data'!$F$28,0,10*ROW('Sanitation Data'!F173)))</f>
        <v/>
      </c>
      <c r="CV179" s="294" t="str">
        <f ca="true">+IF(OFFSET('Sanitation Data'!$F$29,0,10*ROW('Sanitation Data'!F173))="","",OFFSET('Sanitation Data'!$F$29,0,10*ROW('Sanitation Data'!F173)))</f>
        <v/>
      </c>
      <c r="CW179" s="294" t="str">
        <f ca="true">+IF(OFFSET('Sanitation Data'!$F$30,0,10*ROW('Sanitation Data'!F173))="","",OFFSET('Sanitation Data'!$F$30,0,10*ROW('Sanitation Data'!F173)))</f>
        <v/>
      </c>
      <c r="CX179" s="294" t="str">
        <f ca="true">+IF(OFFSET('Sanitation Data'!$F$31,0,10*ROW('Sanitation Data'!F173))="","",OFFSET('Sanitation Data'!$F$31,0,10*ROW('Sanitation Data'!F173)))</f>
        <v/>
      </c>
      <c r="CY179" s="294" t="str">
        <f ca="true">+IF(OFFSET('Sanitation Data'!$F$32,0,10*ROW('Sanitation Data'!F173))="","",OFFSET('Sanitation Data'!$F$32,0,10*ROW('Sanitation Data'!F173)))</f>
        <v/>
      </c>
      <c r="CZ179" s="294" t="str">
        <f ca="true">+IF(OFFSET('Sanitation Data'!$G$28,0,10*ROW('Sanitation Data'!G173))="","",OFFSET('Sanitation Data'!$G$28,0,10*ROW('Sanitation Data'!G173)))</f>
        <v/>
      </c>
      <c r="DA179" s="294" t="str">
        <f ca="true">+IF(OFFSET('Sanitation Data'!$G$29,0,10*ROW('Sanitation Data'!G173))="","",OFFSET('Sanitation Data'!$G$29,0,10*ROW('Sanitation Data'!G173)))</f>
        <v/>
      </c>
      <c r="DB179" s="294" t="str">
        <f ca="true">+IF(OFFSET('Sanitation Data'!$G$30,0,10*ROW('Sanitation Data'!G173))="","",OFFSET('Sanitation Data'!$G$30,0,10*ROW('Sanitation Data'!G173)))</f>
        <v/>
      </c>
      <c r="DC179" s="294" t="str">
        <f ca="true">+IF(OFFSET('Sanitation Data'!$G$31,0,10*ROW('Sanitation Data'!G173))="","",OFFSET('Sanitation Data'!$G$31,0,10*ROW('Sanitation Data'!G173)))</f>
        <v/>
      </c>
      <c r="DD179" s="294" t="str">
        <f ca="true">+IF(OFFSET('Sanitation Data'!$G$32,0,10*ROW('Sanitation Data'!G173))="","",OFFSET('Sanitation Data'!$G$32,0,10*ROW('Sanitation Data'!G173)))</f>
        <v/>
      </c>
      <c r="DE179" s="294" t="str">
        <f ca="true">+IF(OFFSET('Sanitation Data'!$H$28,0,10*ROW('Sanitation Data'!H173))="","",OFFSET('Sanitation Data'!$H$28,0,10*ROW('Sanitation Data'!H173)))</f>
        <v/>
      </c>
      <c r="DF179" s="294" t="str">
        <f ca="true">+IF(OFFSET('Sanitation Data'!$H$29,0,10*ROW('Sanitation Data'!H173))="","",OFFSET('Sanitation Data'!$H$29,0,10*ROW('Sanitation Data'!H173)))</f>
        <v/>
      </c>
      <c r="DG179" s="294" t="str">
        <f ca="true">+IF(OFFSET('Sanitation Data'!$H$30,0,10*ROW('Sanitation Data'!H173))="","",OFFSET('Sanitation Data'!$H$30,0,10*ROW('Sanitation Data'!H173)))</f>
        <v/>
      </c>
      <c r="DH179" s="294" t="str">
        <f ca="true">+IF(OFFSET('Sanitation Data'!$H$31,0,10*ROW('Sanitation Data'!H173))="","",OFFSET('Sanitation Data'!$H$31,0,10*ROW('Sanitation Data'!H173)))</f>
        <v/>
      </c>
      <c r="DI179" s="294" t="str">
        <f ca="true">+IF(OFFSET('Sanitation Data'!$H$32,0,10*ROW('Sanitation Data'!H173))="","",OFFSET('Sanitation Data'!$H$32,0,10*ROW('Sanitation Data'!H173)))</f>
        <v/>
      </c>
      <c r="DJ179" s="294" t="str">
        <f ca="true">+IF(OFFSET('Sanitation Data'!$I$28,0,10*ROW('Sanitation Data'!I173))="","",OFFSET('Sanitation Data'!$I$28,0,10*ROW('Sanitation Data'!I173)))</f>
        <v/>
      </c>
      <c r="DK179" s="294" t="str">
        <f ca="true">+IF(OFFSET('Sanitation Data'!$I$29,0,10*ROW('Sanitation Data'!I173))="","",OFFSET('Sanitation Data'!$I$29,0,10*ROW('Sanitation Data'!I173)))</f>
        <v/>
      </c>
      <c r="DL179" s="294" t="str">
        <f ca="true">+IF(OFFSET('Sanitation Data'!$I$30,0,10*ROW('Sanitation Data'!I173))="","",OFFSET('Sanitation Data'!$I$30,0,10*ROW('Sanitation Data'!I173)))</f>
        <v/>
      </c>
      <c r="DM179" s="294" t="str">
        <f ca="true">+IF(OFFSET('Sanitation Data'!$I$31,0,10*ROW('Sanitation Data'!I173))="","",OFFSET('Sanitation Data'!$I$31,0,10*ROW('Sanitation Data'!I173)))</f>
        <v/>
      </c>
      <c r="DN179" s="294" t="str">
        <f ca="true">+IF(OFFSET('Sanitation Data'!$I$32,0,10*ROW('Sanitation Data'!I173))="","",OFFSET('Sanitation Data'!$I$32,0,10*ROW('Sanitation Data'!I173)))</f>
        <v/>
      </c>
      <c r="DO179" s="294" t="str">
        <f ca="true">+IF(OFFSET('Hygiene Data'!$D$11,0,10*ROW('Hygiene Data'!D173))="","",OFFSET('Hygiene Data'!$D$11,0,10*ROW('Hygiene Data'!D173)))</f>
        <v/>
      </c>
      <c r="DP179" s="294" t="str">
        <f ca="true">+IF(OFFSET('Hygiene Data'!$D$12,0,10*ROW('Hygiene Data'!D173))="","",OFFSET('Hygiene Data'!$D$12,0,10*ROW('Hygiene Data'!D173)))</f>
        <v/>
      </c>
      <c r="DQ179" s="294" t="str">
        <f ca="true">+IF(OFFSET('Hygiene Data'!$D$13,0,10*ROW('Hygiene Data'!D173))="","",OFFSET('Hygiene Data'!$D$13,0,10*ROW('Hygiene Data'!D173)))</f>
        <v/>
      </c>
      <c r="DR179" s="294" t="str">
        <f ca="true">+IF(OFFSET('Hygiene Data'!$E$11,0,10*ROW('Hygiene Data'!E173))="","",OFFSET('Hygiene Data'!$E$11,0,10*ROW('Hygiene Data'!E173)))</f>
        <v/>
      </c>
      <c r="DS179" s="294" t="str">
        <f ca="true">+IF(OFFSET('Hygiene Data'!$E$12,0,10*ROW('Hygiene Data'!E173))="","",OFFSET('Hygiene Data'!$E$12,0,10*ROW('Hygiene Data'!E173)))</f>
        <v/>
      </c>
      <c r="DT179" s="294" t="str">
        <f ca="true">+IF(OFFSET('Hygiene Data'!$E$13,0,10*ROW('Hygiene Data'!E173))="","",OFFSET('Hygiene Data'!$E$13,0,10*ROW('Hygiene Data'!E173)))</f>
        <v/>
      </c>
      <c r="DU179" s="294" t="str">
        <f ca="true">+IF(OFFSET('Hygiene Data'!$F$11,0,10*ROW('Hygiene Data'!F173))="","",OFFSET('Hygiene Data'!$F$11,0,10*ROW('Hygiene Data'!F173)))</f>
        <v/>
      </c>
      <c r="DV179" s="294" t="str">
        <f ca="true">+IF(OFFSET('Hygiene Data'!$F$12,0,10*ROW('Hygiene Data'!F173))="","",OFFSET('Hygiene Data'!$F$12,0,10*ROW('Hygiene Data'!F173)))</f>
        <v/>
      </c>
      <c r="DW179" s="294" t="str">
        <f ca="true">+IF(OFFSET('Hygiene Data'!$F$13,0,10*ROW('Hygiene Data'!F173))="","",OFFSET('Hygiene Data'!$F$13,0,10*ROW('Hygiene Data'!F173)))</f>
        <v/>
      </c>
      <c r="DX179" s="294" t="str">
        <f ca="true">+IF(OFFSET('Hygiene Data'!$G$11,0,10*ROW('Hygiene Data'!G173))="","",OFFSET('Hygiene Data'!$G$11,0,10*ROW('Hygiene Data'!G173)))</f>
        <v/>
      </c>
      <c r="DY179" s="294" t="str">
        <f ca="true">+IF(OFFSET('Hygiene Data'!$G$12,0,10*ROW('Hygiene Data'!G173))="","",OFFSET('Hygiene Data'!$G$12,0,10*ROW('Hygiene Data'!G173)))</f>
        <v/>
      </c>
      <c r="DZ179" s="294" t="str">
        <f ca="true">+IF(OFFSET('Hygiene Data'!$G$13,0,10*ROW('Hygiene Data'!G173))="","",OFFSET('Hygiene Data'!$G$13,0,10*ROW('Hygiene Data'!G173)))</f>
        <v/>
      </c>
      <c r="EA179" s="294" t="str">
        <f ca="true">+IF(OFFSET('Hygiene Data'!$H$11,0,10*ROW('Hygiene Data'!H173))="","",OFFSET('Hygiene Data'!$H$11,0,10*ROW('Hygiene Data'!H173)))</f>
        <v/>
      </c>
      <c r="EB179" s="294" t="str">
        <f ca="true">+IF(OFFSET('Hygiene Data'!$H$12,0,10*ROW('Hygiene Data'!H173))="","",OFFSET('Hygiene Data'!$H$12,0,10*ROW('Hygiene Data'!H173)))</f>
        <v/>
      </c>
      <c r="EC179" s="294" t="str">
        <f ca="true">+IF(OFFSET('Hygiene Data'!$H$13,0,10*ROW('Hygiene Data'!H173))="","",OFFSET('Hygiene Data'!$H$13,0,10*ROW('Hygiene Data'!H173)))</f>
        <v/>
      </c>
      <c r="ED179" s="294" t="str">
        <f ca="true">+IF(OFFSET('Hygiene Data'!$I$11,0,10*ROW('Hygiene Data'!I173))="","",OFFSET('Hygiene Data'!$I$11,0,10*ROW('Hygiene Data'!I173)))</f>
        <v/>
      </c>
      <c r="EE179" s="294" t="str">
        <f ca="true">+IF(OFFSET('Hygiene Data'!$I$12,0,10*ROW('Hygiene Data'!I173))="","",OFFSET('Hygiene Data'!$I$12,0,10*ROW('Hygiene Data'!I173)))</f>
        <v/>
      </c>
      <c r="EF179" s="294"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50" t="str">
        <f t="shared" ca="true" si="2"/>
        <v/>
      </c>
      <c r="D180" s="98"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8"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8"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8"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8"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8"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8"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8"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8"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8"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8"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8"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8"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8"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8"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8"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8"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8"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9"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9"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9"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9"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9"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9"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9"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9"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9"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9"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9"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9"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9"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9"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9"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9"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9"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9"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9"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9"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9"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9"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9"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9"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9"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9"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9"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9"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9"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9"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0"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0"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0"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0"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0"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0"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0"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0"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0"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0"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0"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0"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0"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0"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0"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0"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0"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0"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4"/>
      <c r="BS180" s="294" t="str">
        <f ca="true">+IF(OFFSET('Water Data'!$D$27,0,10*ROW('Water Data'!D174))="","",OFFSET('Water Data'!$D$27,0,10*ROW('Water Data'!D174)))</f>
        <v/>
      </c>
      <c r="BT180" s="294" t="str">
        <f ca="true">+IF(OFFSET('Water Data'!$D$28,0,10*ROW('Water Data'!D174))="","",OFFSET('Water Data'!$D$28,0,10*ROW('Water Data'!D174)))</f>
        <v/>
      </c>
      <c r="BU180" s="294" t="str">
        <f ca="true">+IF(OFFSET('Water Data'!$D$29,0,10*ROW('Water Data'!D174))="","",OFFSET('Water Data'!$D$29,0,10*ROW('Water Data'!D174)))</f>
        <v/>
      </c>
      <c r="BV180" s="294" t="str">
        <f ca="true">+IF(OFFSET('Water Data'!$E$27,0,10*ROW('Water Data'!E174))="","",OFFSET('Water Data'!$E$27,0,10*ROW('Water Data'!E174)))</f>
        <v/>
      </c>
      <c r="BW180" s="294" t="str">
        <f ca="true">+IF(OFFSET('Water Data'!$E$28,0,10*ROW('Water Data'!E174))="","",OFFSET('Water Data'!$E$28,0,10*ROW('Water Data'!E174)))</f>
        <v/>
      </c>
      <c r="BX180" s="294" t="str">
        <f ca="true">+IF(OFFSET('Water Data'!$E$29,0,10*ROW('Water Data'!E174))="","",OFFSET('Water Data'!$E$29,0,10*ROW('Water Data'!E174)))</f>
        <v/>
      </c>
      <c r="BY180" s="294" t="str">
        <f ca="true">+IF(OFFSET('Water Data'!$F$27,0,10*ROW('Water Data'!F174))="","",OFFSET('Water Data'!$F$27,0,10*ROW('Water Data'!F174)))</f>
        <v/>
      </c>
      <c r="BZ180" s="294" t="str">
        <f ca="true">+IF(OFFSET('Water Data'!$F$28,0,10*ROW('Water Data'!F174))="","",OFFSET('Water Data'!$F$28,0,10*ROW('Water Data'!F174)))</f>
        <v/>
      </c>
      <c r="CA180" s="294" t="str">
        <f ca="true">+IF(OFFSET('Water Data'!$F$29,0,10*ROW('Water Data'!F174))="","",OFFSET('Water Data'!$F$29,0,10*ROW('Water Data'!F174)))</f>
        <v/>
      </c>
      <c r="CB180" s="294" t="str">
        <f ca="true">+IF(OFFSET('Water Data'!$G$27,0,10*ROW('Water Data'!G174))="","",OFFSET('Water Data'!$G$27,0,10*ROW('Water Data'!G174)))</f>
        <v/>
      </c>
      <c r="CC180" s="294" t="str">
        <f ca="true">+IF(OFFSET('Water Data'!$G$28,0,10*ROW('Water Data'!G174))="","",OFFSET('Water Data'!$G$28,0,10*ROW('Water Data'!G174)))</f>
        <v/>
      </c>
      <c r="CD180" s="294" t="str">
        <f ca="true">+IF(OFFSET('Water Data'!$G$29,0,10*ROW('Water Data'!G174))="","",OFFSET('Water Data'!$G$29,0,10*ROW('Water Data'!G174)))</f>
        <v/>
      </c>
      <c r="CE180" s="294" t="str">
        <f ca="true">+IF(OFFSET('Water Data'!$H$27,0,10*ROW('Water Data'!H174))="","",OFFSET('Water Data'!$H$27,0,10*ROW('Water Data'!H174)))</f>
        <v/>
      </c>
      <c r="CF180" s="294" t="str">
        <f ca="true">+IF(OFFSET('Water Data'!$H$28,0,10*ROW('Water Data'!H174))="","",OFFSET('Water Data'!$H$28,0,10*ROW('Water Data'!H174)))</f>
        <v/>
      </c>
      <c r="CG180" s="294" t="str">
        <f ca="true">+IF(OFFSET('Water Data'!$H$29,0,10*ROW('Water Data'!H174))="","",OFFSET('Water Data'!$H$29,0,10*ROW('Water Data'!H174)))</f>
        <v/>
      </c>
      <c r="CH180" s="294" t="str">
        <f ca="true">+IF(OFFSET('Water Data'!$I$27,0,10*ROW('Water Data'!I174))="","",OFFSET('Water Data'!$I$27,0,10*ROW('Water Data'!I174)))</f>
        <v/>
      </c>
      <c r="CI180" s="294" t="str">
        <f ca="true">+IF(OFFSET('Water Data'!$I$28,0,10*ROW('Water Data'!I174))="","",OFFSET('Water Data'!$I$28,0,10*ROW('Water Data'!I174)))</f>
        <v/>
      </c>
      <c r="CJ180" s="294" t="str">
        <f ca="true">+IF(OFFSET('Water Data'!$I$29,0,10*ROW('Water Data'!I174))="","",OFFSET('Water Data'!$I$29,0,10*ROW('Water Data'!I174)))</f>
        <v/>
      </c>
      <c r="CK180" s="294" t="str">
        <f ca="true">+IF(OFFSET('Sanitation Data'!$D$28,0,10*ROW('Sanitation Data'!D174))="","",OFFSET('Sanitation Data'!$D$28,0,10*ROW('Sanitation Data'!D174)))</f>
        <v/>
      </c>
      <c r="CL180" s="294" t="str">
        <f ca="true">+IF(OFFSET('Sanitation Data'!$D$29,0,10*ROW('Sanitation Data'!D174))="","",OFFSET('Sanitation Data'!$D$29,0,10*ROW('Sanitation Data'!D174)))</f>
        <v/>
      </c>
      <c r="CM180" s="294" t="str">
        <f ca="true">+IF(OFFSET('Sanitation Data'!$D$30,0,10*ROW('Sanitation Data'!D174))="","",OFFSET('Sanitation Data'!$D$30,0,10*ROW('Sanitation Data'!D174)))</f>
        <v/>
      </c>
      <c r="CN180" s="294" t="str">
        <f ca="true">+IF(OFFSET('Sanitation Data'!$D$31,0,10*ROW('Sanitation Data'!D174))="","",OFFSET('Sanitation Data'!$D$31,0,10*ROW('Sanitation Data'!D174)))</f>
        <v/>
      </c>
      <c r="CO180" s="294" t="str">
        <f ca="true">+IF(OFFSET('Sanitation Data'!$D$32,0,10*ROW('Sanitation Data'!D174))="","",OFFSET('Sanitation Data'!$D$32,0,10*ROW('Sanitation Data'!D174)))</f>
        <v/>
      </c>
      <c r="CP180" s="294" t="str">
        <f ca="true">+IF(OFFSET('Sanitation Data'!$E$28,0,10*ROW('Sanitation Data'!E174))="","",OFFSET('Sanitation Data'!$E$28,0,10*ROW('Sanitation Data'!E174)))</f>
        <v/>
      </c>
      <c r="CQ180" s="294" t="str">
        <f ca="true">+IF(OFFSET('Sanitation Data'!$E$29,0,10*ROW('Sanitation Data'!E174))="","",OFFSET('Sanitation Data'!$E$29,0,10*ROW('Sanitation Data'!E174)))</f>
        <v/>
      </c>
      <c r="CR180" s="294" t="str">
        <f ca="true">+IF(OFFSET('Sanitation Data'!$E$30,0,10*ROW('Sanitation Data'!E174))="","",OFFSET('Sanitation Data'!$E$30,0,10*ROW('Sanitation Data'!E174)))</f>
        <v/>
      </c>
      <c r="CS180" s="294" t="str">
        <f ca="true">+IF(OFFSET('Sanitation Data'!$E$31,0,10*ROW('Sanitation Data'!E174))="","",OFFSET('Sanitation Data'!$E$31,0,10*ROW('Sanitation Data'!E174)))</f>
        <v/>
      </c>
      <c r="CT180" s="294" t="str">
        <f ca="true">+IF(OFFSET('Sanitation Data'!$E$32,0,10*ROW('Sanitation Data'!E174))="","",OFFSET('Sanitation Data'!$E$32,0,10*ROW('Sanitation Data'!E174)))</f>
        <v/>
      </c>
      <c r="CU180" s="294" t="str">
        <f ca="true">+IF(OFFSET('Sanitation Data'!$F$28,0,10*ROW('Sanitation Data'!F174))="","",OFFSET('Sanitation Data'!$F$28,0,10*ROW('Sanitation Data'!F174)))</f>
        <v/>
      </c>
      <c r="CV180" s="294" t="str">
        <f ca="true">+IF(OFFSET('Sanitation Data'!$F$29,0,10*ROW('Sanitation Data'!F174))="","",OFFSET('Sanitation Data'!$F$29,0,10*ROW('Sanitation Data'!F174)))</f>
        <v/>
      </c>
      <c r="CW180" s="294" t="str">
        <f ca="true">+IF(OFFSET('Sanitation Data'!$F$30,0,10*ROW('Sanitation Data'!F174))="","",OFFSET('Sanitation Data'!$F$30,0,10*ROW('Sanitation Data'!F174)))</f>
        <v/>
      </c>
      <c r="CX180" s="294" t="str">
        <f ca="true">+IF(OFFSET('Sanitation Data'!$F$31,0,10*ROW('Sanitation Data'!F174))="","",OFFSET('Sanitation Data'!$F$31,0,10*ROW('Sanitation Data'!F174)))</f>
        <v/>
      </c>
      <c r="CY180" s="294" t="str">
        <f ca="true">+IF(OFFSET('Sanitation Data'!$F$32,0,10*ROW('Sanitation Data'!F174))="","",OFFSET('Sanitation Data'!$F$32,0,10*ROW('Sanitation Data'!F174)))</f>
        <v/>
      </c>
      <c r="CZ180" s="294" t="str">
        <f ca="true">+IF(OFFSET('Sanitation Data'!$G$28,0,10*ROW('Sanitation Data'!G174))="","",OFFSET('Sanitation Data'!$G$28,0,10*ROW('Sanitation Data'!G174)))</f>
        <v/>
      </c>
      <c r="DA180" s="294" t="str">
        <f ca="true">+IF(OFFSET('Sanitation Data'!$G$29,0,10*ROW('Sanitation Data'!G174))="","",OFFSET('Sanitation Data'!$G$29,0,10*ROW('Sanitation Data'!G174)))</f>
        <v/>
      </c>
      <c r="DB180" s="294" t="str">
        <f ca="true">+IF(OFFSET('Sanitation Data'!$G$30,0,10*ROW('Sanitation Data'!G174))="","",OFFSET('Sanitation Data'!$G$30,0,10*ROW('Sanitation Data'!G174)))</f>
        <v/>
      </c>
      <c r="DC180" s="294" t="str">
        <f ca="true">+IF(OFFSET('Sanitation Data'!$G$31,0,10*ROW('Sanitation Data'!G174))="","",OFFSET('Sanitation Data'!$G$31,0,10*ROW('Sanitation Data'!G174)))</f>
        <v/>
      </c>
      <c r="DD180" s="294" t="str">
        <f ca="true">+IF(OFFSET('Sanitation Data'!$G$32,0,10*ROW('Sanitation Data'!G174))="","",OFFSET('Sanitation Data'!$G$32,0,10*ROW('Sanitation Data'!G174)))</f>
        <v/>
      </c>
      <c r="DE180" s="294" t="str">
        <f ca="true">+IF(OFFSET('Sanitation Data'!$H$28,0,10*ROW('Sanitation Data'!H174))="","",OFFSET('Sanitation Data'!$H$28,0,10*ROW('Sanitation Data'!H174)))</f>
        <v/>
      </c>
      <c r="DF180" s="294" t="str">
        <f ca="true">+IF(OFFSET('Sanitation Data'!$H$29,0,10*ROW('Sanitation Data'!H174))="","",OFFSET('Sanitation Data'!$H$29,0,10*ROW('Sanitation Data'!H174)))</f>
        <v/>
      </c>
      <c r="DG180" s="294" t="str">
        <f ca="true">+IF(OFFSET('Sanitation Data'!$H$30,0,10*ROW('Sanitation Data'!H174))="","",OFFSET('Sanitation Data'!$H$30,0,10*ROW('Sanitation Data'!H174)))</f>
        <v/>
      </c>
      <c r="DH180" s="294" t="str">
        <f ca="true">+IF(OFFSET('Sanitation Data'!$H$31,0,10*ROW('Sanitation Data'!H174))="","",OFFSET('Sanitation Data'!$H$31,0,10*ROW('Sanitation Data'!H174)))</f>
        <v/>
      </c>
      <c r="DI180" s="294" t="str">
        <f ca="true">+IF(OFFSET('Sanitation Data'!$H$32,0,10*ROW('Sanitation Data'!H174))="","",OFFSET('Sanitation Data'!$H$32,0,10*ROW('Sanitation Data'!H174)))</f>
        <v/>
      </c>
      <c r="DJ180" s="294" t="str">
        <f ca="true">+IF(OFFSET('Sanitation Data'!$I$28,0,10*ROW('Sanitation Data'!I174))="","",OFFSET('Sanitation Data'!$I$28,0,10*ROW('Sanitation Data'!I174)))</f>
        <v/>
      </c>
      <c r="DK180" s="294" t="str">
        <f ca="true">+IF(OFFSET('Sanitation Data'!$I$29,0,10*ROW('Sanitation Data'!I174))="","",OFFSET('Sanitation Data'!$I$29,0,10*ROW('Sanitation Data'!I174)))</f>
        <v/>
      </c>
      <c r="DL180" s="294" t="str">
        <f ca="true">+IF(OFFSET('Sanitation Data'!$I$30,0,10*ROW('Sanitation Data'!I174))="","",OFFSET('Sanitation Data'!$I$30,0,10*ROW('Sanitation Data'!I174)))</f>
        <v/>
      </c>
      <c r="DM180" s="294" t="str">
        <f ca="true">+IF(OFFSET('Sanitation Data'!$I$31,0,10*ROW('Sanitation Data'!I174))="","",OFFSET('Sanitation Data'!$I$31,0,10*ROW('Sanitation Data'!I174)))</f>
        <v/>
      </c>
      <c r="DN180" s="294" t="str">
        <f ca="true">+IF(OFFSET('Sanitation Data'!$I$32,0,10*ROW('Sanitation Data'!I174))="","",OFFSET('Sanitation Data'!$I$32,0,10*ROW('Sanitation Data'!I174)))</f>
        <v/>
      </c>
      <c r="DO180" s="294" t="str">
        <f ca="true">+IF(OFFSET('Hygiene Data'!$D$11,0,10*ROW('Hygiene Data'!D174))="","",OFFSET('Hygiene Data'!$D$11,0,10*ROW('Hygiene Data'!D174)))</f>
        <v/>
      </c>
      <c r="DP180" s="294" t="str">
        <f ca="true">+IF(OFFSET('Hygiene Data'!$D$12,0,10*ROW('Hygiene Data'!D174))="","",OFFSET('Hygiene Data'!$D$12,0,10*ROW('Hygiene Data'!D174)))</f>
        <v/>
      </c>
      <c r="DQ180" s="294" t="str">
        <f ca="true">+IF(OFFSET('Hygiene Data'!$D$13,0,10*ROW('Hygiene Data'!D174))="","",OFFSET('Hygiene Data'!$D$13,0,10*ROW('Hygiene Data'!D174)))</f>
        <v/>
      </c>
      <c r="DR180" s="294" t="str">
        <f ca="true">+IF(OFFSET('Hygiene Data'!$E$11,0,10*ROW('Hygiene Data'!E174))="","",OFFSET('Hygiene Data'!$E$11,0,10*ROW('Hygiene Data'!E174)))</f>
        <v/>
      </c>
      <c r="DS180" s="294" t="str">
        <f ca="true">+IF(OFFSET('Hygiene Data'!$E$12,0,10*ROW('Hygiene Data'!E174))="","",OFFSET('Hygiene Data'!$E$12,0,10*ROW('Hygiene Data'!E174)))</f>
        <v/>
      </c>
      <c r="DT180" s="294" t="str">
        <f ca="true">+IF(OFFSET('Hygiene Data'!$E$13,0,10*ROW('Hygiene Data'!E174))="","",OFFSET('Hygiene Data'!$E$13,0,10*ROW('Hygiene Data'!E174)))</f>
        <v/>
      </c>
      <c r="DU180" s="294" t="str">
        <f ca="true">+IF(OFFSET('Hygiene Data'!$F$11,0,10*ROW('Hygiene Data'!F174))="","",OFFSET('Hygiene Data'!$F$11,0,10*ROW('Hygiene Data'!F174)))</f>
        <v/>
      </c>
      <c r="DV180" s="294" t="str">
        <f ca="true">+IF(OFFSET('Hygiene Data'!$F$12,0,10*ROW('Hygiene Data'!F174))="","",OFFSET('Hygiene Data'!$F$12,0,10*ROW('Hygiene Data'!F174)))</f>
        <v/>
      </c>
      <c r="DW180" s="294" t="str">
        <f ca="true">+IF(OFFSET('Hygiene Data'!$F$13,0,10*ROW('Hygiene Data'!F174))="","",OFFSET('Hygiene Data'!$F$13,0,10*ROW('Hygiene Data'!F174)))</f>
        <v/>
      </c>
      <c r="DX180" s="294" t="str">
        <f ca="true">+IF(OFFSET('Hygiene Data'!$G$11,0,10*ROW('Hygiene Data'!G174))="","",OFFSET('Hygiene Data'!$G$11,0,10*ROW('Hygiene Data'!G174)))</f>
        <v/>
      </c>
      <c r="DY180" s="294" t="str">
        <f ca="true">+IF(OFFSET('Hygiene Data'!$G$12,0,10*ROW('Hygiene Data'!G174))="","",OFFSET('Hygiene Data'!$G$12,0,10*ROW('Hygiene Data'!G174)))</f>
        <v/>
      </c>
      <c r="DZ180" s="294" t="str">
        <f ca="true">+IF(OFFSET('Hygiene Data'!$G$13,0,10*ROW('Hygiene Data'!G174))="","",OFFSET('Hygiene Data'!$G$13,0,10*ROW('Hygiene Data'!G174)))</f>
        <v/>
      </c>
      <c r="EA180" s="294" t="str">
        <f ca="true">+IF(OFFSET('Hygiene Data'!$H$11,0,10*ROW('Hygiene Data'!H174))="","",OFFSET('Hygiene Data'!$H$11,0,10*ROW('Hygiene Data'!H174)))</f>
        <v/>
      </c>
      <c r="EB180" s="294" t="str">
        <f ca="true">+IF(OFFSET('Hygiene Data'!$H$12,0,10*ROW('Hygiene Data'!H174))="","",OFFSET('Hygiene Data'!$H$12,0,10*ROW('Hygiene Data'!H174)))</f>
        <v/>
      </c>
      <c r="EC180" s="294" t="str">
        <f ca="true">+IF(OFFSET('Hygiene Data'!$H$13,0,10*ROW('Hygiene Data'!H174))="","",OFFSET('Hygiene Data'!$H$13,0,10*ROW('Hygiene Data'!H174)))</f>
        <v/>
      </c>
      <c r="ED180" s="294" t="str">
        <f ca="true">+IF(OFFSET('Hygiene Data'!$I$11,0,10*ROW('Hygiene Data'!I174))="","",OFFSET('Hygiene Data'!$I$11,0,10*ROW('Hygiene Data'!I174)))</f>
        <v/>
      </c>
      <c r="EE180" s="294" t="str">
        <f ca="true">+IF(OFFSET('Hygiene Data'!$I$12,0,10*ROW('Hygiene Data'!I174))="","",OFFSET('Hygiene Data'!$I$12,0,10*ROW('Hygiene Data'!I174)))</f>
        <v/>
      </c>
      <c r="EF180" s="294"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50" t="str">
        <f t="shared" ca="true" si="2"/>
        <v/>
      </c>
      <c r="D181" s="98"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8"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8"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8"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8"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8"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8"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8"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8"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8"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8"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8"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8"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8"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8"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8"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8"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8"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9"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9"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9"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9"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9"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9"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9"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9"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9"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9"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9"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9"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9"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9"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9"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9"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9"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9"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9"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9"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9"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9"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9"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9"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9"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9"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9"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9"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9"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9"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0"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0"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0"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0"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0"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0"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0"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0"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0"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0"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0"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0"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0"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0"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0"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0"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0"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0"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4"/>
      <c r="BS181" s="294" t="str">
        <f ca="true">+IF(OFFSET('Water Data'!$D$27,0,10*ROW('Water Data'!D175))="","",OFFSET('Water Data'!$D$27,0,10*ROW('Water Data'!D175)))</f>
        <v/>
      </c>
      <c r="BT181" s="294" t="str">
        <f ca="true">+IF(OFFSET('Water Data'!$D$28,0,10*ROW('Water Data'!D175))="","",OFFSET('Water Data'!$D$28,0,10*ROW('Water Data'!D175)))</f>
        <v/>
      </c>
      <c r="BU181" s="294" t="str">
        <f ca="true">+IF(OFFSET('Water Data'!$D$29,0,10*ROW('Water Data'!D175))="","",OFFSET('Water Data'!$D$29,0,10*ROW('Water Data'!D175)))</f>
        <v/>
      </c>
      <c r="BV181" s="294" t="str">
        <f ca="true">+IF(OFFSET('Water Data'!$E$27,0,10*ROW('Water Data'!E175))="","",OFFSET('Water Data'!$E$27,0,10*ROW('Water Data'!E175)))</f>
        <v/>
      </c>
      <c r="BW181" s="294" t="str">
        <f ca="true">+IF(OFFSET('Water Data'!$E$28,0,10*ROW('Water Data'!E175))="","",OFFSET('Water Data'!$E$28,0,10*ROW('Water Data'!E175)))</f>
        <v/>
      </c>
      <c r="BX181" s="294" t="str">
        <f ca="true">+IF(OFFSET('Water Data'!$E$29,0,10*ROW('Water Data'!E175))="","",OFFSET('Water Data'!$E$29,0,10*ROW('Water Data'!E175)))</f>
        <v/>
      </c>
      <c r="BY181" s="294" t="str">
        <f ca="true">+IF(OFFSET('Water Data'!$F$27,0,10*ROW('Water Data'!F175))="","",OFFSET('Water Data'!$F$27,0,10*ROW('Water Data'!F175)))</f>
        <v/>
      </c>
      <c r="BZ181" s="294" t="str">
        <f ca="true">+IF(OFFSET('Water Data'!$F$28,0,10*ROW('Water Data'!F175))="","",OFFSET('Water Data'!$F$28,0,10*ROW('Water Data'!F175)))</f>
        <v/>
      </c>
      <c r="CA181" s="294" t="str">
        <f ca="true">+IF(OFFSET('Water Data'!$F$29,0,10*ROW('Water Data'!F175))="","",OFFSET('Water Data'!$F$29,0,10*ROW('Water Data'!F175)))</f>
        <v/>
      </c>
      <c r="CB181" s="294" t="str">
        <f ca="true">+IF(OFFSET('Water Data'!$G$27,0,10*ROW('Water Data'!G175))="","",OFFSET('Water Data'!$G$27,0,10*ROW('Water Data'!G175)))</f>
        <v/>
      </c>
      <c r="CC181" s="294" t="str">
        <f ca="true">+IF(OFFSET('Water Data'!$G$28,0,10*ROW('Water Data'!G175))="","",OFFSET('Water Data'!$G$28,0,10*ROW('Water Data'!G175)))</f>
        <v/>
      </c>
      <c r="CD181" s="294" t="str">
        <f ca="true">+IF(OFFSET('Water Data'!$G$29,0,10*ROW('Water Data'!G175))="","",OFFSET('Water Data'!$G$29,0,10*ROW('Water Data'!G175)))</f>
        <v/>
      </c>
      <c r="CE181" s="294" t="str">
        <f ca="true">+IF(OFFSET('Water Data'!$H$27,0,10*ROW('Water Data'!H175))="","",OFFSET('Water Data'!$H$27,0,10*ROW('Water Data'!H175)))</f>
        <v/>
      </c>
      <c r="CF181" s="294" t="str">
        <f ca="true">+IF(OFFSET('Water Data'!$H$28,0,10*ROW('Water Data'!H175))="","",OFFSET('Water Data'!$H$28,0,10*ROW('Water Data'!H175)))</f>
        <v/>
      </c>
      <c r="CG181" s="294" t="str">
        <f ca="true">+IF(OFFSET('Water Data'!$H$29,0,10*ROW('Water Data'!H175))="","",OFFSET('Water Data'!$H$29,0,10*ROW('Water Data'!H175)))</f>
        <v/>
      </c>
      <c r="CH181" s="294" t="str">
        <f ca="true">+IF(OFFSET('Water Data'!$I$27,0,10*ROW('Water Data'!I175))="","",OFFSET('Water Data'!$I$27,0,10*ROW('Water Data'!I175)))</f>
        <v/>
      </c>
      <c r="CI181" s="294" t="str">
        <f ca="true">+IF(OFFSET('Water Data'!$I$28,0,10*ROW('Water Data'!I175))="","",OFFSET('Water Data'!$I$28,0,10*ROW('Water Data'!I175)))</f>
        <v/>
      </c>
      <c r="CJ181" s="294" t="str">
        <f ca="true">+IF(OFFSET('Water Data'!$I$29,0,10*ROW('Water Data'!I175))="","",OFFSET('Water Data'!$I$29,0,10*ROW('Water Data'!I175)))</f>
        <v/>
      </c>
      <c r="CK181" s="294" t="str">
        <f ca="true">+IF(OFFSET('Sanitation Data'!$D$28,0,10*ROW('Sanitation Data'!D175))="","",OFFSET('Sanitation Data'!$D$28,0,10*ROW('Sanitation Data'!D175)))</f>
        <v/>
      </c>
      <c r="CL181" s="294" t="str">
        <f ca="true">+IF(OFFSET('Sanitation Data'!$D$29,0,10*ROW('Sanitation Data'!D175))="","",OFFSET('Sanitation Data'!$D$29,0,10*ROW('Sanitation Data'!D175)))</f>
        <v/>
      </c>
      <c r="CM181" s="294" t="str">
        <f ca="true">+IF(OFFSET('Sanitation Data'!$D$30,0,10*ROW('Sanitation Data'!D175))="","",OFFSET('Sanitation Data'!$D$30,0,10*ROW('Sanitation Data'!D175)))</f>
        <v/>
      </c>
      <c r="CN181" s="294" t="str">
        <f ca="true">+IF(OFFSET('Sanitation Data'!$D$31,0,10*ROW('Sanitation Data'!D175))="","",OFFSET('Sanitation Data'!$D$31,0,10*ROW('Sanitation Data'!D175)))</f>
        <v/>
      </c>
      <c r="CO181" s="294" t="str">
        <f ca="true">+IF(OFFSET('Sanitation Data'!$D$32,0,10*ROW('Sanitation Data'!D175))="","",OFFSET('Sanitation Data'!$D$32,0,10*ROW('Sanitation Data'!D175)))</f>
        <v/>
      </c>
      <c r="CP181" s="294" t="str">
        <f ca="true">+IF(OFFSET('Sanitation Data'!$E$28,0,10*ROW('Sanitation Data'!E175))="","",OFFSET('Sanitation Data'!$E$28,0,10*ROW('Sanitation Data'!E175)))</f>
        <v/>
      </c>
      <c r="CQ181" s="294" t="str">
        <f ca="true">+IF(OFFSET('Sanitation Data'!$E$29,0,10*ROW('Sanitation Data'!E175))="","",OFFSET('Sanitation Data'!$E$29,0,10*ROW('Sanitation Data'!E175)))</f>
        <v/>
      </c>
      <c r="CR181" s="294" t="str">
        <f ca="true">+IF(OFFSET('Sanitation Data'!$E$30,0,10*ROW('Sanitation Data'!E175))="","",OFFSET('Sanitation Data'!$E$30,0,10*ROW('Sanitation Data'!E175)))</f>
        <v/>
      </c>
      <c r="CS181" s="294" t="str">
        <f ca="true">+IF(OFFSET('Sanitation Data'!$E$31,0,10*ROW('Sanitation Data'!E175))="","",OFFSET('Sanitation Data'!$E$31,0,10*ROW('Sanitation Data'!E175)))</f>
        <v/>
      </c>
      <c r="CT181" s="294" t="str">
        <f ca="true">+IF(OFFSET('Sanitation Data'!$E$32,0,10*ROW('Sanitation Data'!E175))="","",OFFSET('Sanitation Data'!$E$32,0,10*ROW('Sanitation Data'!E175)))</f>
        <v/>
      </c>
      <c r="CU181" s="294" t="str">
        <f ca="true">+IF(OFFSET('Sanitation Data'!$F$28,0,10*ROW('Sanitation Data'!F175))="","",OFFSET('Sanitation Data'!$F$28,0,10*ROW('Sanitation Data'!F175)))</f>
        <v/>
      </c>
      <c r="CV181" s="294" t="str">
        <f ca="true">+IF(OFFSET('Sanitation Data'!$F$29,0,10*ROW('Sanitation Data'!F175))="","",OFFSET('Sanitation Data'!$F$29,0,10*ROW('Sanitation Data'!F175)))</f>
        <v/>
      </c>
      <c r="CW181" s="294" t="str">
        <f ca="true">+IF(OFFSET('Sanitation Data'!$F$30,0,10*ROW('Sanitation Data'!F175))="","",OFFSET('Sanitation Data'!$F$30,0,10*ROW('Sanitation Data'!F175)))</f>
        <v/>
      </c>
      <c r="CX181" s="294" t="str">
        <f ca="true">+IF(OFFSET('Sanitation Data'!$F$31,0,10*ROW('Sanitation Data'!F175))="","",OFFSET('Sanitation Data'!$F$31,0,10*ROW('Sanitation Data'!F175)))</f>
        <v/>
      </c>
      <c r="CY181" s="294" t="str">
        <f ca="true">+IF(OFFSET('Sanitation Data'!$F$32,0,10*ROW('Sanitation Data'!F175))="","",OFFSET('Sanitation Data'!$F$32,0,10*ROW('Sanitation Data'!F175)))</f>
        <v/>
      </c>
      <c r="CZ181" s="294" t="str">
        <f ca="true">+IF(OFFSET('Sanitation Data'!$G$28,0,10*ROW('Sanitation Data'!G175))="","",OFFSET('Sanitation Data'!$G$28,0,10*ROW('Sanitation Data'!G175)))</f>
        <v/>
      </c>
      <c r="DA181" s="294" t="str">
        <f ca="true">+IF(OFFSET('Sanitation Data'!$G$29,0,10*ROW('Sanitation Data'!G175))="","",OFFSET('Sanitation Data'!$G$29,0,10*ROW('Sanitation Data'!G175)))</f>
        <v/>
      </c>
      <c r="DB181" s="294" t="str">
        <f ca="true">+IF(OFFSET('Sanitation Data'!$G$30,0,10*ROW('Sanitation Data'!G175))="","",OFFSET('Sanitation Data'!$G$30,0,10*ROW('Sanitation Data'!G175)))</f>
        <v/>
      </c>
      <c r="DC181" s="294" t="str">
        <f ca="true">+IF(OFFSET('Sanitation Data'!$G$31,0,10*ROW('Sanitation Data'!G175))="","",OFFSET('Sanitation Data'!$G$31,0,10*ROW('Sanitation Data'!G175)))</f>
        <v/>
      </c>
      <c r="DD181" s="294" t="str">
        <f ca="true">+IF(OFFSET('Sanitation Data'!$G$32,0,10*ROW('Sanitation Data'!G175))="","",OFFSET('Sanitation Data'!$G$32,0,10*ROW('Sanitation Data'!G175)))</f>
        <v/>
      </c>
      <c r="DE181" s="294" t="str">
        <f ca="true">+IF(OFFSET('Sanitation Data'!$H$28,0,10*ROW('Sanitation Data'!H175))="","",OFFSET('Sanitation Data'!$H$28,0,10*ROW('Sanitation Data'!H175)))</f>
        <v/>
      </c>
      <c r="DF181" s="294" t="str">
        <f ca="true">+IF(OFFSET('Sanitation Data'!$H$29,0,10*ROW('Sanitation Data'!H175))="","",OFFSET('Sanitation Data'!$H$29,0,10*ROW('Sanitation Data'!H175)))</f>
        <v/>
      </c>
      <c r="DG181" s="294" t="str">
        <f ca="true">+IF(OFFSET('Sanitation Data'!$H$30,0,10*ROW('Sanitation Data'!H175))="","",OFFSET('Sanitation Data'!$H$30,0,10*ROW('Sanitation Data'!H175)))</f>
        <v/>
      </c>
      <c r="DH181" s="294" t="str">
        <f ca="true">+IF(OFFSET('Sanitation Data'!$H$31,0,10*ROW('Sanitation Data'!H175))="","",OFFSET('Sanitation Data'!$H$31,0,10*ROW('Sanitation Data'!H175)))</f>
        <v/>
      </c>
      <c r="DI181" s="294" t="str">
        <f ca="true">+IF(OFFSET('Sanitation Data'!$H$32,0,10*ROW('Sanitation Data'!H175))="","",OFFSET('Sanitation Data'!$H$32,0,10*ROW('Sanitation Data'!H175)))</f>
        <v/>
      </c>
      <c r="DJ181" s="294" t="str">
        <f ca="true">+IF(OFFSET('Sanitation Data'!$I$28,0,10*ROW('Sanitation Data'!I175))="","",OFFSET('Sanitation Data'!$I$28,0,10*ROW('Sanitation Data'!I175)))</f>
        <v/>
      </c>
      <c r="DK181" s="294" t="str">
        <f ca="true">+IF(OFFSET('Sanitation Data'!$I$29,0,10*ROW('Sanitation Data'!I175))="","",OFFSET('Sanitation Data'!$I$29,0,10*ROW('Sanitation Data'!I175)))</f>
        <v/>
      </c>
      <c r="DL181" s="294" t="str">
        <f ca="true">+IF(OFFSET('Sanitation Data'!$I$30,0,10*ROW('Sanitation Data'!I175))="","",OFFSET('Sanitation Data'!$I$30,0,10*ROW('Sanitation Data'!I175)))</f>
        <v/>
      </c>
      <c r="DM181" s="294" t="str">
        <f ca="true">+IF(OFFSET('Sanitation Data'!$I$31,0,10*ROW('Sanitation Data'!I175))="","",OFFSET('Sanitation Data'!$I$31,0,10*ROW('Sanitation Data'!I175)))</f>
        <v/>
      </c>
      <c r="DN181" s="294" t="str">
        <f ca="true">+IF(OFFSET('Sanitation Data'!$I$32,0,10*ROW('Sanitation Data'!I175))="","",OFFSET('Sanitation Data'!$I$32,0,10*ROW('Sanitation Data'!I175)))</f>
        <v/>
      </c>
      <c r="DO181" s="294" t="str">
        <f ca="true">+IF(OFFSET('Hygiene Data'!$D$11,0,10*ROW('Hygiene Data'!D175))="","",OFFSET('Hygiene Data'!$D$11,0,10*ROW('Hygiene Data'!D175)))</f>
        <v/>
      </c>
      <c r="DP181" s="294" t="str">
        <f ca="true">+IF(OFFSET('Hygiene Data'!$D$12,0,10*ROW('Hygiene Data'!D175))="","",OFFSET('Hygiene Data'!$D$12,0,10*ROW('Hygiene Data'!D175)))</f>
        <v/>
      </c>
      <c r="DQ181" s="294" t="str">
        <f ca="true">+IF(OFFSET('Hygiene Data'!$D$13,0,10*ROW('Hygiene Data'!D175))="","",OFFSET('Hygiene Data'!$D$13,0,10*ROW('Hygiene Data'!D175)))</f>
        <v/>
      </c>
      <c r="DR181" s="294" t="str">
        <f ca="true">+IF(OFFSET('Hygiene Data'!$E$11,0,10*ROW('Hygiene Data'!E175))="","",OFFSET('Hygiene Data'!$E$11,0,10*ROW('Hygiene Data'!E175)))</f>
        <v/>
      </c>
      <c r="DS181" s="294" t="str">
        <f ca="true">+IF(OFFSET('Hygiene Data'!$E$12,0,10*ROW('Hygiene Data'!E175))="","",OFFSET('Hygiene Data'!$E$12,0,10*ROW('Hygiene Data'!E175)))</f>
        <v/>
      </c>
      <c r="DT181" s="294" t="str">
        <f ca="true">+IF(OFFSET('Hygiene Data'!$E$13,0,10*ROW('Hygiene Data'!E175))="","",OFFSET('Hygiene Data'!$E$13,0,10*ROW('Hygiene Data'!E175)))</f>
        <v/>
      </c>
      <c r="DU181" s="294" t="str">
        <f ca="true">+IF(OFFSET('Hygiene Data'!$F$11,0,10*ROW('Hygiene Data'!F175))="","",OFFSET('Hygiene Data'!$F$11,0,10*ROW('Hygiene Data'!F175)))</f>
        <v/>
      </c>
      <c r="DV181" s="294" t="str">
        <f ca="true">+IF(OFFSET('Hygiene Data'!$F$12,0,10*ROW('Hygiene Data'!F175))="","",OFFSET('Hygiene Data'!$F$12,0,10*ROW('Hygiene Data'!F175)))</f>
        <v/>
      </c>
      <c r="DW181" s="294" t="str">
        <f ca="true">+IF(OFFSET('Hygiene Data'!$F$13,0,10*ROW('Hygiene Data'!F175))="","",OFFSET('Hygiene Data'!$F$13,0,10*ROW('Hygiene Data'!F175)))</f>
        <v/>
      </c>
      <c r="DX181" s="294" t="str">
        <f ca="true">+IF(OFFSET('Hygiene Data'!$G$11,0,10*ROW('Hygiene Data'!G175))="","",OFFSET('Hygiene Data'!$G$11,0,10*ROW('Hygiene Data'!G175)))</f>
        <v/>
      </c>
      <c r="DY181" s="294" t="str">
        <f ca="true">+IF(OFFSET('Hygiene Data'!$G$12,0,10*ROW('Hygiene Data'!G175))="","",OFFSET('Hygiene Data'!$G$12,0,10*ROW('Hygiene Data'!G175)))</f>
        <v/>
      </c>
      <c r="DZ181" s="294" t="str">
        <f ca="true">+IF(OFFSET('Hygiene Data'!$G$13,0,10*ROW('Hygiene Data'!G175))="","",OFFSET('Hygiene Data'!$G$13,0,10*ROW('Hygiene Data'!G175)))</f>
        <v/>
      </c>
      <c r="EA181" s="294" t="str">
        <f ca="true">+IF(OFFSET('Hygiene Data'!$H$11,0,10*ROW('Hygiene Data'!H175))="","",OFFSET('Hygiene Data'!$H$11,0,10*ROW('Hygiene Data'!H175)))</f>
        <v/>
      </c>
      <c r="EB181" s="294" t="str">
        <f ca="true">+IF(OFFSET('Hygiene Data'!$H$12,0,10*ROW('Hygiene Data'!H175))="","",OFFSET('Hygiene Data'!$H$12,0,10*ROW('Hygiene Data'!H175)))</f>
        <v/>
      </c>
      <c r="EC181" s="294" t="str">
        <f ca="true">+IF(OFFSET('Hygiene Data'!$H$13,0,10*ROW('Hygiene Data'!H175))="","",OFFSET('Hygiene Data'!$H$13,0,10*ROW('Hygiene Data'!H175)))</f>
        <v/>
      </c>
      <c r="ED181" s="294" t="str">
        <f ca="true">+IF(OFFSET('Hygiene Data'!$I$11,0,10*ROW('Hygiene Data'!I175))="","",OFFSET('Hygiene Data'!$I$11,0,10*ROW('Hygiene Data'!I175)))</f>
        <v/>
      </c>
      <c r="EE181" s="294" t="str">
        <f ca="true">+IF(OFFSET('Hygiene Data'!$I$12,0,10*ROW('Hygiene Data'!I175))="","",OFFSET('Hygiene Data'!$I$12,0,10*ROW('Hygiene Data'!I175)))</f>
        <v/>
      </c>
      <c r="EF181" s="294"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50" t="str">
        <f t="shared" ca="true" si="2"/>
        <v/>
      </c>
      <c r="D182" s="98"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8"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8"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8"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8"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8"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8"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8"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8"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8"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8"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8"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8"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8"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8"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8"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8"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8"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9"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9"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9"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9"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9"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9"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9"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9"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9"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9"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9"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9"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9"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9"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9"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9"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9"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9"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9"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9"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9"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9"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9"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9"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9"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9"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9"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9"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9"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9"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0"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0"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0"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0"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0"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0"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0"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0"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0"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0"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0"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0"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0"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0"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0"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0"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0"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0"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4"/>
      <c r="BS182" s="294" t="str">
        <f ca="true">+IF(OFFSET('Water Data'!$D$27,0,10*ROW('Water Data'!D176))="","",OFFSET('Water Data'!$D$27,0,10*ROW('Water Data'!D176)))</f>
        <v/>
      </c>
      <c r="BT182" s="294" t="str">
        <f ca="true">+IF(OFFSET('Water Data'!$D$28,0,10*ROW('Water Data'!D176))="","",OFFSET('Water Data'!$D$28,0,10*ROW('Water Data'!D176)))</f>
        <v/>
      </c>
      <c r="BU182" s="294" t="str">
        <f ca="true">+IF(OFFSET('Water Data'!$D$29,0,10*ROW('Water Data'!D176))="","",OFFSET('Water Data'!$D$29,0,10*ROW('Water Data'!D176)))</f>
        <v/>
      </c>
      <c r="BV182" s="294" t="str">
        <f ca="true">+IF(OFFSET('Water Data'!$E$27,0,10*ROW('Water Data'!E176))="","",OFFSET('Water Data'!$E$27,0,10*ROW('Water Data'!E176)))</f>
        <v/>
      </c>
      <c r="BW182" s="294" t="str">
        <f ca="true">+IF(OFFSET('Water Data'!$E$28,0,10*ROW('Water Data'!E176))="","",OFFSET('Water Data'!$E$28,0,10*ROW('Water Data'!E176)))</f>
        <v/>
      </c>
      <c r="BX182" s="294" t="str">
        <f ca="true">+IF(OFFSET('Water Data'!$E$29,0,10*ROW('Water Data'!E176))="","",OFFSET('Water Data'!$E$29,0,10*ROW('Water Data'!E176)))</f>
        <v/>
      </c>
      <c r="BY182" s="294" t="str">
        <f ca="true">+IF(OFFSET('Water Data'!$F$27,0,10*ROW('Water Data'!F176))="","",OFFSET('Water Data'!$F$27,0,10*ROW('Water Data'!F176)))</f>
        <v/>
      </c>
      <c r="BZ182" s="294" t="str">
        <f ca="true">+IF(OFFSET('Water Data'!$F$28,0,10*ROW('Water Data'!F176))="","",OFFSET('Water Data'!$F$28,0,10*ROW('Water Data'!F176)))</f>
        <v/>
      </c>
      <c r="CA182" s="294" t="str">
        <f ca="true">+IF(OFFSET('Water Data'!$F$29,0,10*ROW('Water Data'!F176))="","",OFFSET('Water Data'!$F$29,0,10*ROW('Water Data'!F176)))</f>
        <v/>
      </c>
      <c r="CB182" s="294" t="str">
        <f ca="true">+IF(OFFSET('Water Data'!$G$27,0,10*ROW('Water Data'!G176))="","",OFFSET('Water Data'!$G$27,0,10*ROW('Water Data'!G176)))</f>
        <v/>
      </c>
      <c r="CC182" s="294" t="str">
        <f ca="true">+IF(OFFSET('Water Data'!$G$28,0,10*ROW('Water Data'!G176))="","",OFFSET('Water Data'!$G$28,0,10*ROW('Water Data'!G176)))</f>
        <v/>
      </c>
      <c r="CD182" s="294" t="str">
        <f ca="true">+IF(OFFSET('Water Data'!$G$29,0,10*ROW('Water Data'!G176))="","",OFFSET('Water Data'!$G$29,0,10*ROW('Water Data'!G176)))</f>
        <v/>
      </c>
      <c r="CE182" s="294" t="str">
        <f ca="true">+IF(OFFSET('Water Data'!$H$27,0,10*ROW('Water Data'!H176))="","",OFFSET('Water Data'!$H$27,0,10*ROW('Water Data'!H176)))</f>
        <v/>
      </c>
      <c r="CF182" s="294" t="str">
        <f ca="true">+IF(OFFSET('Water Data'!$H$28,0,10*ROW('Water Data'!H176))="","",OFFSET('Water Data'!$H$28,0,10*ROW('Water Data'!H176)))</f>
        <v/>
      </c>
      <c r="CG182" s="294" t="str">
        <f ca="true">+IF(OFFSET('Water Data'!$H$29,0,10*ROW('Water Data'!H176))="","",OFFSET('Water Data'!$H$29,0,10*ROW('Water Data'!H176)))</f>
        <v/>
      </c>
      <c r="CH182" s="294" t="str">
        <f ca="true">+IF(OFFSET('Water Data'!$I$27,0,10*ROW('Water Data'!I176))="","",OFFSET('Water Data'!$I$27,0,10*ROW('Water Data'!I176)))</f>
        <v/>
      </c>
      <c r="CI182" s="294" t="str">
        <f ca="true">+IF(OFFSET('Water Data'!$I$28,0,10*ROW('Water Data'!I176))="","",OFFSET('Water Data'!$I$28,0,10*ROW('Water Data'!I176)))</f>
        <v/>
      </c>
      <c r="CJ182" s="294" t="str">
        <f ca="true">+IF(OFFSET('Water Data'!$I$29,0,10*ROW('Water Data'!I176))="","",OFFSET('Water Data'!$I$29,0,10*ROW('Water Data'!I176)))</f>
        <v/>
      </c>
      <c r="CK182" s="294" t="str">
        <f ca="true">+IF(OFFSET('Sanitation Data'!$D$28,0,10*ROW('Sanitation Data'!D176))="","",OFFSET('Sanitation Data'!$D$28,0,10*ROW('Sanitation Data'!D176)))</f>
        <v/>
      </c>
      <c r="CL182" s="294" t="str">
        <f ca="true">+IF(OFFSET('Sanitation Data'!$D$29,0,10*ROW('Sanitation Data'!D176))="","",OFFSET('Sanitation Data'!$D$29,0,10*ROW('Sanitation Data'!D176)))</f>
        <v/>
      </c>
      <c r="CM182" s="294" t="str">
        <f ca="true">+IF(OFFSET('Sanitation Data'!$D$30,0,10*ROW('Sanitation Data'!D176))="","",OFFSET('Sanitation Data'!$D$30,0,10*ROW('Sanitation Data'!D176)))</f>
        <v/>
      </c>
      <c r="CN182" s="294" t="str">
        <f ca="true">+IF(OFFSET('Sanitation Data'!$D$31,0,10*ROW('Sanitation Data'!D176))="","",OFFSET('Sanitation Data'!$D$31,0,10*ROW('Sanitation Data'!D176)))</f>
        <v/>
      </c>
      <c r="CO182" s="294" t="str">
        <f ca="true">+IF(OFFSET('Sanitation Data'!$D$32,0,10*ROW('Sanitation Data'!D176))="","",OFFSET('Sanitation Data'!$D$32,0,10*ROW('Sanitation Data'!D176)))</f>
        <v/>
      </c>
      <c r="CP182" s="294" t="str">
        <f ca="true">+IF(OFFSET('Sanitation Data'!$E$28,0,10*ROW('Sanitation Data'!E176))="","",OFFSET('Sanitation Data'!$E$28,0,10*ROW('Sanitation Data'!E176)))</f>
        <v/>
      </c>
      <c r="CQ182" s="294" t="str">
        <f ca="true">+IF(OFFSET('Sanitation Data'!$E$29,0,10*ROW('Sanitation Data'!E176))="","",OFFSET('Sanitation Data'!$E$29,0,10*ROW('Sanitation Data'!E176)))</f>
        <v/>
      </c>
      <c r="CR182" s="294" t="str">
        <f ca="true">+IF(OFFSET('Sanitation Data'!$E$30,0,10*ROW('Sanitation Data'!E176))="","",OFFSET('Sanitation Data'!$E$30,0,10*ROW('Sanitation Data'!E176)))</f>
        <v/>
      </c>
      <c r="CS182" s="294" t="str">
        <f ca="true">+IF(OFFSET('Sanitation Data'!$E$31,0,10*ROW('Sanitation Data'!E176))="","",OFFSET('Sanitation Data'!$E$31,0,10*ROW('Sanitation Data'!E176)))</f>
        <v/>
      </c>
      <c r="CT182" s="294" t="str">
        <f ca="true">+IF(OFFSET('Sanitation Data'!$E$32,0,10*ROW('Sanitation Data'!E176))="","",OFFSET('Sanitation Data'!$E$32,0,10*ROW('Sanitation Data'!E176)))</f>
        <v/>
      </c>
      <c r="CU182" s="294" t="str">
        <f ca="true">+IF(OFFSET('Sanitation Data'!$F$28,0,10*ROW('Sanitation Data'!F176))="","",OFFSET('Sanitation Data'!$F$28,0,10*ROW('Sanitation Data'!F176)))</f>
        <v/>
      </c>
      <c r="CV182" s="294" t="str">
        <f ca="true">+IF(OFFSET('Sanitation Data'!$F$29,0,10*ROW('Sanitation Data'!F176))="","",OFFSET('Sanitation Data'!$F$29,0,10*ROW('Sanitation Data'!F176)))</f>
        <v/>
      </c>
      <c r="CW182" s="294" t="str">
        <f ca="true">+IF(OFFSET('Sanitation Data'!$F$30,0,10*ROW('Sanitation Data'!F176))="","",OFFSET('Sanitation Data'!$F$30,0,10*ROW('Sanitation Data'!F176)))</f>
        <v/>
      </c>
      <c r="CX182" s="294" t="str">
        <f ca="true">+IF(OFFSET('Sanitation Data'!$F$31,0,10*ROW('Sanitation Data'!F176))="","",OFFSET('Sanitation Data'!$F$31,0,10*ROW('Sanitation Data'!F176)))</f>
        <v/>
      </c>
      <c r="CY182" s="294" t="str">
        <f ca="true">+IF(OFFSET('Sanitation Data'!$F$32,0,10*ROW('Sanitation Data'!F176))="","",OFFSET('Sanitation Data'!$F$32,0,10*ROW('Sanitation Data'!F176)))</f>
        <v/>
      </c>
      <c r="CZ182" s="294" t="str">
        <f ca="true">+IF(OFFSET('Sanitation Data'!$G$28,0,10*ROW('Sanitation Data'!G176))="","",OFFSET('Sanitation Data'!$G$28,0,10*ROW('Sanitation Data'!G176)))</f>
        <v/>
      </c>
      <c r="DA182" s="294" t="str">
        <f ca="true">+IF(OFFSET('Sanitation Data'!$G$29,0,10*ROW('Sanitation Data'!G176))="","",OFFSET('Sanitation Data'!$G$29,0,10*ROW('Sanitation Data'!G176)))</f>
        <v/>
      </c>
      <c r="DB182" s="294" t="str">
        <f ca="true">+IF(OFFSET('Sanitation Data'!$G$30,0,10*ROW('Sanitation Data'!G176))="","",OFFSET('Sanitation Data'!$G$30,0,10*ROW('Sanitation Data'!G176)))</f>
        <v/>
      </c>
      <c r="DC182" s="294" t="str">
        <f ca="true">+IF(OFFSET('Sanitation Data'!$G$31,0,10*ROW('Sanitation Data'!G176))="","",OFFSET('Sanitation Data'!$G$31,0,10*ROW('Sanitation Data'!G176)))</f>
        <v/>
      </c>
      <c r="DD182" s="294" t="str">
        <f ca="true">+IF(OFFSET('Sanitation Data'!$G$32,0,10*ROW('Sanitation Data'!G176))="","",OFFSET('Sanitation Data'!$G$32,0,10*ROW('Sanitation Data'!G176)))</f>
        <v/>
      </c>
      <c r="DE182" s="294" t="str">
        <f ca="true">+IF(OFFSET('Sanitation Data'!$H$28,0,10*ROW('Sanitation Data'!H176))="","",OFFSET('Sanitation Data'!$H$28,0,10*ROW('Sanitation Data'!H176)))</f>
        <v/>
      </c>
      <c r="DF182" s="294" t="str">
        <f ca="true">+IF(OFFSET('Sanitation Data'!$H$29,0,10*ROW('Sanitation Data'!H176))="","",OFFSET('Sanitation Data'!$H$29,0,10*ROW('Sanitation Data'!H176)))</f>
        <v/>
      </c>
      <c r="DG182" s="294" t="str">
        <f ca="true">+IF(OFFSET('Sanitation Data'!$H$30,0,10*ROW('Sanitation Data'!H176))="","",OFFSET('Sanitation Data'!$H$30,0,10*ROW('Sanitation Data'!H176)))</f>
        <v/>
      </c>
      <c r="DH182" s="294" t="str">
        <f ca="true">+IF(OFFSET('Sanitation Data'!$H$31,0,10*ROW('Sanitation Data'!H176))="","",OFFSET('Sanitation Data'!$H$31,0,10*ROW('Sanitation Data'!H176)))</f>
        <v/>
      </c>
      <c r="DI182" s="294" t="str">
        <f ca="true">+IF(OFFSET('Sanitation Data'!$H$32,0,10*ROW('Sanitation Data'!H176))="","",OFFSET('Sanitation Data'!$H$32,0,10*ROW('Sanitation Data'!H176)))</f>
        <v/>
      </c>
      <c r="DJ182" s="294" t="str">
        <f ca="true">+IF(OFFSET('Sanitation Data'!$I$28,0,10*ROW('Sanitation Data'!I176))="","",OFFSET('Sanitation Data'!$I$28,0,10*ROW('Sanitation Data'!I176)))</f>
        <v/>
      </c>
      <c r="DK182" s="294" t="str">
        <f ca="true">+IF(OFFSET('Sanitation Data'!$I$29,0,10*ROW('Sanitation Data'!I176))="","",OFFSET('Sanitation Data'!$I$29,0,10*ROW('Sanitation Data'!I176)))</f>
        <v/>
      </c>
      <c r="DL182" s="294" t="str">
        <f ca="true">+IF(OFFSET('Sanitation Data'!$I$30,0,10*ROW('Sanitation Data'!I176))="","",OFFSET('Sanitation Data'!$I$30,0,10*ROW('Sanitation Data'!I176)))</f>
        <v/>
      </c>
      <c r="DM182" s="294" t="str">
        <f ca="true">+IF(OFFSET('Sanitation Data'!$I$31,0,10*ROW('Sanitation Data'!I176))="","",OFFSET('Sanitation Data'!$I$31,0,10*ROW('Sanitation Data'!I176)))</f>
        <v/>
      </c>
      <c r="DN182" s="294" t="str">
        <f ca="true">+IF(OFFSET('Sanitation Data'!$I$32,0,10*ROW('Sanitation Data'!I176))="","",OFFSET('Sanitation Data'!$I$32,0,10*ROW('Sanitation Data'!I176)))</f>
        <v/>
      </c>
      <c r="DO182" s="294" t="str">
        <f ca="true">+IF(OFFSET('Hygiene Data'!$D$11,0,10*ROW('Hygiene Data'!D176))="","",OFFSET('Hygiene Data'!$D$11,0,10*ROW('Hygiene Data'!D176)))</f>
        <v/>
      </c>
      <c r="DP182" s="294" t="str">
        <f ca="true">+IF(OFFSET('Hygiene Data'!$D$12,0,10*ROW('Hygiene Data'!D176))="","",OFFSET('Hygiene Data'!$D$12,0,10*ROW('Hygiene Data'!D176)))</f>
        <v/>
      </c>
      <c r="DQ182" s="294" t="str">
        <f ca="true">+IF(OFFSET('Hygiene Data'!$D$13,0,10*ROW('Hygiene Data'!D176))="","",OFFSET('Hygiene Data'!$D$13,0,10*ROW('Hygiene Data'!D176)))</f>
        <v/>
      </c>
      <c r="DR182" s="294" t="str">
        <f ca="true">+IF(OFFSET('Hygiene Data'!$E$11,0,10*ROW('Hygiene Data'!E176))="","",OFFSET('Hygiene Data'!$E$11,0,10*ROW('Hygiene Data'!E176)))</f>
        <v/>
      </c>
      <c r="DS182" s="294" t="str">
        <f ca="true">+IF(OFFSET('Hygiene Data'!$E$12,0,10*ROW('Hygiene Data'!E176))="","",OFFSET('Hygiene Data'!$E$12,0,10*ROW('Hygiene Data'!E176)))</f>
        <v/>
      </c>
      <c r="DT182" s="294" t="str">
        <f ca="true">+IF(OFFSET('Hygiene Data'!$E$13,0,10*ROW('Hygiene Data'!E176))="","",OFFSET('Hygiene Data'!$E$13,0,10*ROW('Hygiene Data'!E176)))</f>
        <v/>
      </c>
      <c r="DU182" s="294" t="str">
        <f ca="true">+IF(OFFSET('Hygiene Data'!$F$11,0,10*ROW('Hygiene Data'!F176))="","",OFFSET('Hygiene Data'!$F$11,0,10*ROW('Hygiene Data'!F176)))</f>
        <v/>
      </c>
      <c r="DV182" s="294" t="str">
        <f ca="true">+IF(OFFSET('Hygiene Data'!$F$12,0,10*ROW('Hygiene Data'!F176))="","",OFFSET('Hygiene Data'!$F$12,0,10*ROW('Hygiene Data'!F176)))</f>
        <v/>
      </c>
      <c r="DW182" s="294" t="str">
        <f ca="true">+IF(OFFSET('Hygiene Data'!$F$13,0,10*ROW('Hygiene Data'!F176))="","",OFFSET('Hygiene Data'!$F$13,0,10*ROW('Hygiene Data'!F176)))</f>
        <v/>
      </c>
      <c r="DX182" s="294" t="str">
        <f ca="true">+IF(OFFSET('Hygiene Data'!$G$11,0,10*ROW('Hygiene Data'!G176))="","",OFFSET('Hygiene Data'!$G$11,0,10*ROW('Hygiene Data'!G176)))</f>
        <v/>
      </c>
      <c r="DY182" s="294" t="str">
        <f ca="true">+IF(OFFSET('Hygiene Data'!$G$12,0,10*ROW('Hygiene Data'!G176))="","",OFFSET('Hygiene Data'!$G$12,0,10*ROW('Hygiene Data'!G176)))</f>
        <v/>
      </c>
      <c r="DZ182" s="294" t="str">
        <f ca="true">+IF(OFFSET('Hygiene Data'!$G$13,0,10*ROW('Hygiene Data'!G176))="","",OFFSET('Hygiene Data'!$G$13,0,10*ROW('Hygiene Data'!G176)))</f>
        <v/>
      </c>
      <c r="EA182" s="294" t="str">
        <f ca="true">+IF(OFFSET('Hygiene Data'!$H$11,0,10*ROW('Hygiene Data'!H176))="","",OFFSET('Hygiene Data'!$H$11,0,10*ROW('Hygiene Data'!H176)))</f>
        <v/>
      </c>
      <c r="EB182" s="294" t="str">
        <f ca="true">+IF(OFFSET('Hygiene Data'!$H$12,0,10*ROW('Hygiene Data'!H176))="","",OFFSET('Hygiene Data'!$H$12,0,10*ROW('Hygiene Data'!H176)))</f>
        <v/>
      </c>
      <c r="EC182" s="294" t="str">
        <f ca="true">+IF(OFFSET('Hygiene Data'!$H$13,0,10*ROW('Hygiene Data'!H176))="","",OFFSET('Hygiene Data'!$H$13,0,10*ROW('Hygiene Data'!H176)))</f>
        <v/>
      </c>
      <c r="ED182" s="294" t="str">
        <f ca="true">+IF(OFFSET('Hygiene Data'!$I$11,0,10*ROW('Hygiene Data'!I176))="","",OFFSET('Hygiene Data'!$I$11,0,10*ROW('Hygiene Data'!I176)))</f>
        <v/>
      </c>
      <c r="EE182" s="294" t="str">
        <f ca="true">+IF(OFFSET('Hygiene Data'!$I$12,0,10*ROW('Hygiene Data'!I176))="","",OFFSET('Hygiene Data'!$I$12,0,10*ROW('Hygiene Data'!I176)))</f>
        <v/>
      </c>
      <c r="EF182" s="294"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50" t="str">
        <f t="shared" ca="true" si="2"/>
        <v/>
      </c>
      <c r="D183" s="98"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8"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8"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8"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8"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8"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8"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8"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8"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8"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8"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8"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8"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8"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8"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8"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8"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8"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9"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9"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9"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9"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9"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9"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9"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9"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9"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9"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9"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9"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9"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9"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9"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9"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9"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9"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9"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9"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9"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9"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9"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9"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9"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9"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9"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9"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9"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9"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0"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0"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0"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0"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0"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0"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0"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0"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0"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0"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0"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0"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0"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0"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0"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0"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0"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0"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4"/>
      <c r="BS183" s="294" t="str">
        <f ca="true">+IF(OFFSET('Water Data'!$D$27,0,10*ROW('Water Data'!D177))="","",OFFSET('Water Data'!$D$27,0,10*ROW('Water Data'!D177)))</f>
        <v/>
      </c>
      <c r="BT183" s="294" t="str">
        <f ca="true">+IF(OFFSET('Water Data'!$D$28,0,10*ROW('Water Data'!D177))="","",OFFSET('Water Data'!$D$28,0,10*ROW('Water Data'!D177)))</f>
        <v/>
      </c>
      <c r="BU183" s="294" t="str">
        <f ca="true">+IF(OFFSET('Water Data'!$D$29,0,10*ROW('Water Data'!D177))="","",OFFSET('Water Data'!$D$29,0,10*ROW('Water Data'!D177)))</f>
        <v/>
      </c>
      <c r="BV183" s="294" t="str">
        <f ca="true">+IF(OFFSET('Water Data'!$E$27,0,10*ROW('Water Data'!E177))="","",OFFSET('Water Data'!$E$27,0,10*ROW('Water Data'!E177)))</f>
        <v/>
      </c>
      <c r="BW183" s="294" t="str">
        <f ca="true">+IF(OFFSET('Water Data'!$E$28,0,10*ROW('Water Data'!E177))="","",OFFSET('Water Data'!$E$28,0,10*ROW('Water Data'!E177)))</f>
        <v/>
      </c>
      <c r="BX183" s="294" t="str">
        <f ca="true">+IF(OFFSET('Water Data'!$E$29,0,10*ROW('Water Data'!E177))="","",OFFSET('Water Data'!$E$29,0,10*ROW('Water Data'!E177)))</f>
        <v/>
      </c>
      <c r="BY183" s="294" t="str">
        <f ca="true">+IF(OFFSET('Water Data'!$F$27,0,10*ROW('Water Data'!F177))="","",OFFSET('Water Data'!$F$27,0,10*ROW('Water Data'!F177)))</f>
        <v/>
      </c>
      <c r="BZ183" s="294" t="str">
        <f ca="true">+IF(OFFSET('Water Data'!$F$28,0,10*ROW('Water Data'!F177))="","",OFFSET('Water Data'!$F$28,0,10*ROW('Water Data'!F177)))</f>
        <v/>
      </c>
      <c r="CA183" s="294" t="str">
        <f ca="true">+IF(OFFSET('Water Data'!$F$29,0,10*ROW('Water Data'!F177))="","",OFFSET('Water Data'!$F$29,0,10*ROW('Water Data'!F177)))</f>
        <v/>
      </c>
      <c r="CB183" s="294" t="str">
        <f ca="true">+IF(OFFSET('Water Data'!$G$27,0,10*ROW('Water Data'!G177))="","",OFFSET('Water Data'!$G$27,0,10*ROW('Water Data'!G177)))</f>
        <v/>
      </c>
      <c r="CC183" s="294" t="str">
        <f ca="true">+IF(OFFSET('Water Data'!$G$28,0,10*ROW('Water Data'!G177))="","",OFFSET('Water Data'!$G$28,0,10*ROW('Water Data'!G177)))</f>
        <v/>
      </c>
      <c r="CD183" s="294" t="str">
        <f ca="true">+IF(OFFSET('Water Data'!$G$29,0,10*ROW('Water Data'!G177))="","",OFFSET('Water Data'!$G$29,0,10*ROW('Water Data'!G177)))</f>
        <v/>
      </c>
      <c r="CE183" s="294" t="str">
        <f ca="true">+IF(OFFSET('Water Data'!$H$27,0,10*ROW('Water Data'!H177))="","",OFFSET('Water Data'!$H$27,0,10*ROW('Water Data'!H177)))</f>
        <v/>
      </c>
      <c r="CF183" s="294" t="str">
        <f ca="true">+IF(OFFSET('Water Data'!$H$28,0,10*ROW('Water Data'!H177))="","",OFFSET('Water Data'!$H$28,0,10*ROW('Water Data'!H177)))</f>
        <v/>
      </c>
      <c r="CG183" s="294" t="str">
        <f ca="true">+IF(OFFSET('Water Data'!$H$29,0,10*ROW('Water Data'!H177))="","",OFFSET('Water Data'!$H$29,0,10*ROW('Water Data'!H177)))</f>
        <v/>
      </c>
      <c r="CH183" s="294" t="str">
        <f ca="true">+IF(OFFSET('Water Data'!$I$27,0,10*ROW('Water Data'!I177))="","",OFFSET('Water Data'!$I$27,0,10*ROW('Water Data'!I177)))</f>
        <v/>
      </c>
      <c r="CI183" s="294" t="str">
        <f ca="true">+IF(OFFSET('Water Data'!$I$28,0,10*ROW('Water Data'!I177))="","",OFFSET('Water Data'!$I$28,0,10*ROW('Water Data'!I177)))</f>
        <v/>
      </c>
      <c r="CJ183" s="294" t="str">
        <f ca="true">+IF(OFFSET('Water Data'!$I$29,0,10*ROW('Water Data'!I177))="","",OFFSET('Water Data'!$I$29,0,10*ROW('Water Data'!I177)))</f>
        <v/>
      </c>
      <c r="CK183" s="294" t="str">
        <f ca="true">+IF(OFFSET('Sanitation Data'!$D$28,0,10*ROW('Sanitation Data'!D177))="","",OFFSET('Sanitation Data'!$D$28,0,10*ROW('Sanitation Data'!D177)))</f>
        <v/>
      </c>
      <c r="CL183" s="294" t="str">
        <f ca="true">+IF(OFFSET('Sanitation Data'!$D$29,0,10*ROW('Sanitation Data'!D177))="","",OFFSET('Sanitation Data'!$D$29,0,10*ROW('Sanitation Data'!D177)))</f>
        <v/>
      </c>
      <c r="CM183" s="294" t="str">
        <f ca="true">+IF(OFFSET('Sanitation Data'!$D$30,0,10*ROW('Sanitation Data'!D177))="","",OFFSET('Sanitation Data'!$D$30,0,10*ROW('Sanitation Data'!D177)))</f>
        <v/>
      </c>
      <c r="CN183" s="294" t="str">
        <f ca="true">+IF(OFFSET('Sanitation Data'!$D$31,0,10*ROW('Sanitation Data'!D177))="","",OFFSET('Sanitation Data'!$D$31,0,10*ROW('Sanitation Data'!D177)))</f>
        <v/>
      </c>
      <c r="CO183" s="294" t="str">
        <f ca="true">+IF(OFFSET('Sanitation Data'!$D$32,0,10*ROW('Sanitation Data'!D177))="","",OFFSET('Sanitation Data'!$D$32,0,10*ROW('Sanitation Data'!D177)))</f>
        <v/>
      </c>
      <c r="CP183" s="294" t="str">
        <f ca="true">+IF(OFFSET('Sanitation Data'!$E$28,0,10*ROW('Sanitation Data'!E177))="","",OFFSET('Sanitation Data'!$E$28,0,10*ROW('Sanitation Data'!E177)))</f>
        <v/>
      </c>
      <c r="CQ183" s="294" t="str">
        <f ca="true">+IF(OFFSET('Sanitation Data'!$E$29,0,10*ROW('Sanitation Data'!E177))="","",OFFSET('Sanitation Data'!$E$29,0,10*ROW('Sanitation Data'!E177)))</f>
        <v/>
      </c>
      <c r="CR183" s="294" t="str">
        <f ca="true">+IF(OFFSET('Sanitation Data'!$E$30,0,10*ROW('Sanitation Data'!E177))="","",OFFSET('Sanitation Data'!$E$30,0,10*ROW('Sanitation Data'!E177)))</f>
        <v/>
      </c>
      <c r="CS183" s="294" t="str">
        <f ca="true">+IF(OFFSET('Sanitation Data'!$E$31,0,10*ROW('Sanitation Data'!E177))="","",OFFSET('Sanitation Data'!$E$31,0,10*ROW('Sanitation Data'!E177)))</f>
        <v/>
      </c>
      <c r="CT183" s="294" t="str">
        <f ca="true">+IF(OFFSET('Sanitation Data'!$E$32,0,10*ROW('Sanitation Data'!E177))="","",OFFSET('Sanitation Data'!$E$32,0,10*ROW('Sanitation Data'!E177)))</f>
        <v/>
      </c>
      <c r="CU183" s="294" t="str">
        <f ca="true">+IF(OFFSET('Sanitation Data'!$F$28,0,10*ROW('Sanitation Data'!F177))="","",OFFSET('Sanitation Data'!$F$28,0,10*ROW('Sanitation Data'!F177)))</f>
        <v/>
      </c>
      <c r="CV183" s="294" t="str">
        <f ca="true">+IF(OFFSET('Sanitation Data'!$F$29,0,10*ROW('Sanitation Data'!F177))="","",OFFSET('Sanitation Data'!$F$29,0,10*ROW('Sanitation Data'!F177)))</f>
        <v/>
      </c>
      <c r="CW183" s="294" t="str">
        <f ca="true">+IF(OFFSET('Sanitation Data'!$F$30,0,10*ROW('Sanitation Data'!F177))="","",OFFSET('Sanitation Data'!$F$30,0,10*ROW('Sanitation Data'!F177)))</f>
        <v/>
      </c>
      <c r="CX183" s="294" t="str">
        <f ca="true">+IF(OFFSET('Sanitation Data'!$F$31,0,10*ROW('Sanitation Data'!F177))="","",OFFSET('Sanitation Data'!$F$31,0,10*ROW('Sanitation Data'!F177)))</f>
        <v/>
      </c>
      <c r="CY183" s="294" t="str">
        <f ca="true">+IF(OFFSET('Sanitation Data'!$F$32,0,10*ROW('Sanitation Data'!F177))="","",OFFSET('Sanitation Data'!$F$32,0,10*ROW('Sanitation Data'!F177)))</f>
        <v/>
      </c>
      <c r="CZ183" s="294" t="str">
        <f ca="true">+IF(OFFSET('Sanitation Data'!$G$28,0,10*ROW('Sanitation Data'!G177))="","",OFFSET('Sanitation Data'!$G$28,0,10*ROW('Sanitation Data'!G177)))</f>
        <v/>
      </c>
      <c r="DA183" s="294" t="str">
        <f ca="true">+IF(OFFSET('Sanitation Data'!$G$29,0,10*ROW('Sanitation Data'!G177))="","",OFFSET('Sanitation Data'!$G$29,0,10*ROW('Sanitation Data'!G177)))</f>
        <v/>
      </c>
      <c r="DB183" s="294" t="str">
        <f ca="true">+IF(OFFSET('Sanitation Data'!$G$30,0,10*ROW('Sanitation Data'!G177))="","",OFFSET('Sanitation Data'!$G$30,0,10*ROW('Sanitation Data'!G177)))</f>
        <v/>
      </c>
      <c r="DC183" s="294" t="str">
        <f ca="true">+IF(OFFSET('Sanitation Data'!$G$31,0,10*ROW('Sanitation Data'!G177))="","",OFFSET('Sanitation Data'!$G$31,0,10*ROW('Sanitation Data'!G177)))</f>
        <v/>
      </c>
      <c r="DD183" s="294" t="str">
        <f ca="true">+IF(OFFSET('Sanitation Data'!$G$32,0,10*ROW('Sanitation Data'!G177))="","",OFFSET('Sanitation Data'!$G$32,0,10*ROW('Sanitation Data'!G177)))</f>
        <v/>
      </c>
      <c r="DE183" s="294" t="str">
        <f ca="true">+IF(OFFSET('Sanitation Data'!$H$28,0,10*ROW('Sanitation Data'!H177))="","",OFFSET('Sanitation Data'!$H$28,0,10*ROW('Sanitation Data'!H177)))</f>
        <v/>
      </c>
      <c r="DF183" s="294" t="str">
        <f ca="true">+IF(OFFSET('Sanitation Data'!$H$29,0,10*ROW('Sanitation Data'!H177))="","",OFFSET('Sanitation Data'!$H$29,0,10*ROW('Sanitation Data'!H177)))</f>
        <v/>
      </c>
      <c r="DG183" s="294" t="str">
        <f ca="true">+IF(OFFSET('Sanitation Data'!$H$30,0,10*ROW('Sanitation Data'!H177))="","",OFFSET('Sanitation Data'!$H$30,0,10*ROW('Sanitation Data'!H177)))</f>
        <v/>
      </c>
      <c r="DH183" s="294" t="str">
        <f ca="true">+IF(OFFSET('Sanitation Data'!$H$31,0,10*ROW('Sanitation Data'!H177))="","",OFFSET('Sanitation Data'!$H$31,0,10*ROW('Sanitation Data'!H177)))</f>
        <v/>
      </c>
      <c r="DI183" s="294" t="str">
        <f ca="true">+IF(OFFSET('Sanitation Data'!$H$32,0,10*ROW('Sanitation Data'!H177))="","",OFFSET('Sanitation Data'!$H$32,0,10*ROW('Sanitation Data'!H177)))</f>
        <v/>
      </c>
      <c r="DJ183" s="294" t="str">
        <f ca="true">+IF(OFFSET('Sanitation Data'!$I$28,0,10*ROW('Sanitation Data'!I177))="","",OFFSET('Sanitation Data'!$I$28,0,10*ROW('Sanitation Data'!I177)))</f>
        <v/>
      </c>
      <c r="DK183" s="294" t="str">
        <f ca="true">+IF(OFFSET('Sanitation Data'!$I$29,0,10*ROW('Sanitation Data'!I177))="","",OFFSET('Sanitation Data'!$I$29,0,10*ROW('Sanitation Data'!I177)))</f>
        <v/>
      </c>
      <c r="DL183" s="294" t="str">
        <f ca="true">+IF(OFFSET('Sanitation Data'!$I$30,0,10*ROW('Sanitation Data'!I177))="","",OFFSET('Sanitation Data'!$I$30,0,10*ROW('Sanitation Data'!I177)))</f>
        <v/>
      </c>
      <c r="DM183" s="294" t="str">
        <f ca="true">+IF(OFFSET('Sanitation Data'!$I$31,0,10*ROW('Sanitation Data'!I177))="","",OFFSET('Sanitation Data'!$I$31,0,10*ROW('Sanitation Data'!I177)))</f>
        <v/>
      </c>
      <c r="DN183" s="294" t="str">
        <f ca="true">+IF(OFFSET('Sanitation Data'!$I$32,0,10*ROW('Sanitation Data'!I177))="","",OFFSET('Sanitation Data'!$I$32,0,10*ROW('Sanitation Data'!I177)))</f>
        <v/>
      </c>
      <c r="DO183" s="294" t="str">
        <f ca="true">+IF(OFFSET('Hygiene Data'!$D$11,0,10*ROW('Hygiene Data'!D177))="","",OFFSET('Hygiene Data'!$D$11,0,10*ROW('Hygiene Data'!D177)))</f>
        <v/>
      </c>
      <c r="DP183" s="294" t="str">
        <f ca="true">+IF(OFFSET('Hygiene Data'!$D$12,0,10*ROW('Hygiene Data'!D177))="","",OFFSET('Hygiene Data'!$D$12,0,10*ROW('Hygiene Data'!D177)))</f>
        <v/>
      </c>
      <c r="DQ183" s="294" t="str">
        <f ca="true">+IF(OFFSET('Hygiene Data'!$D$13,0,10*ROW('Hygiene Data'!D177))="","",OFFSET('Hygiene Data'!$D$13,0,10*ROW('Hygiene Data'!D177)))</f>
        <v/>
      </c>
      <c r="DR183" s="294" t="str">
        <f ca="true">+IF(OFFSET('Hygiene Data'!$E$11,0,10*ROW('Hygiene Data'!E177))="","",OFFSET('Hygiene Data'!$E$11,0,10*ROW('Hygiene Data'!E177)))</f>
        <v/>
      </c>
      <c r="DS183" s="294" t="str">
        <f ca="true">+IF(OFFSET('Hygiene Data'!$E$12,0,10*ROW('Hygiene Data'!E177))="","",OFFSET('Hygiene Data'!$E$12,0,10*ROW('Hygiene Data'!E177)))</f>
        <v/>
      </c>
      <c r="DT183" s="294" t="str">
        <f ca="true">+IF(OFFSET('Hygiene Data'!$E$13,0,10*ROW('Hygiene Data'!E177))="","",OFFSET('Hygiene Data'!$E$13,0,10*ROW('Hygiene Data'!E177)))</f>
        <v/>
      </c>
      <c r="DU183" s="294" t="str">
        <f ca="true">+IF(OFFSET('Hygiene Data'!$F$11,0,10*ROW('Hygiene Data'!F177))="","",OFFSET('Hygiene Data'!$F$11,0,10*ROW('Hygiene Data'!F177)))</f>
        <v/>
      </c>
      <c r="DV183" s="294" t="str">
        <f ca="true">+IF(OFFSET('Hygiene Data'!$F$12,0,10*ROW('Hygiene Data'!F177))="","",OFFSET('Hygiene Data'!$F$12,0,10*ROW('Hygiene Data'!F177)))</f>
        <v/>
      </c>
      <c r="DW183" s="294" t="str">
        <f ca="true">+IF(OFFSET('Hygiene Data'!$F$13,0,10*ROW('Hygiene Data'!F177))="","",OFFSET('Hygiene Data'!$F$13,0,10*ROW('Hygiene Data'!F177)))</f>
        <v/>
      </c>
      <c r="DX183" s="294" t="str">
        <f ca="true">+IF(OFFSET('Hygiene Data'!$G$11,0,10*ROW('Hygiene Data'!G177))="","",OFFSET('Hygiene Data'!$G$11,0,10*ROW('Hygiene Data'!G177)))</f>
        <v/>
      </c>
      <c r="DY183" s="294" t="str">
        <f ca="true">+IF(OFFSET('Hygiene Data'!$G$12,0,10*ROW('Hygiene Data'!G177))="","",OFFSET('Hygiene Data'!$G$12,0,10*ROW('Hygiene Data'!G177)))</f>
        <v/>
      </c>
      <c r="DZ183" s="294" t="str">
        <f ca="true">+IF(OFFSET('Hygiene Data'!$G$13,0,10*ROW('Hygiene Data'!G177))="","",OFFSET('Hygiene Data'!$G$13,0,10*ROW('Hygiene Data'!G177)))</f>
        <v/>
      </c>
      <c r="EA183" s="294" t="str">
        <f ca="true">+IF(OFFSET('Hygiene Data'!$H$11,0,10*ROW('Hygiene Data'!H177))="","",OFFSET('Hygiene Data'!$H$11,0,10*ROW('Hygiene Data'!H177)))</f>
        <v/>
      </c>
      <c r="EB183" s="294" t="str">
        <f ca="true">+IF(OFFSET('Hygiene Data'!$H$12,0,10*ROW('Hygiene Data'!H177))="","",OFFSET('Hygiene Data'!$H$12,0,10*ROW('Hygiene Data'!H177)))</f>
        <v/>
      </c>
      <c r="EC183" s="294" t="str">
        <f ca="true">+IF(OFFSET('Hygiene Data'!$H$13,0,10*ROW('Hygiene Data'!H177))="","",OFFSET('Hygiene Data'!$H$13,0,10*ROW('Hygiene Data'!H177)))</f>
        <v/>
      </c>
      <c r="ED183" s="294" t="str">
        <f ca="true">+IF(OFFSET('Hygiene Data'!$I$11,0,10*ROW('Hygiene Data'!I177))="","",OFFSET('Hygiene Data'!$I$11,0,10*ROW('Hygiene Data'!I177)))</f>
        <v/>
      </c>
      <c r="EE183" s="294" t="str">
        <f ca="true">+IF(OFFSET('Hygiene Data'!$I$12,0,10*ROW('Hygiene Data'!I177))="","",OFFSET('Hygiene Data'!$I$12,0,10*ROW('Hygiene Data'!I177)))</f>
        <v/>
      </c>
      <c r="EF183" s="294"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50" t="str">
        <f t="shared" ca="true" si="2"/>
        <v/>
      </c>
      <c r="D184" s="98"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8"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8"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8"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8"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8"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8"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8"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8"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8"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8"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8"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8"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8"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8"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8"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8"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8"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9"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9"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9"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9"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9"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9"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9"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9"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9"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9"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9"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9"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9"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9"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9"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9"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9"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9"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9"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9"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9"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9"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9"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9"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9"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9"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9"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9"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9"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9"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0"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0"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0"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0"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0"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0"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0"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0"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0"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0"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0"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0"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0"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0"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0"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0"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0"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0"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4"/>
      <c r="BS184" s="294" t="str">
        <f ca="true">+IF(OFFSET('Water Data'!$D$27,0,10*ROW('Water Data'!D178))="","",OFFSET('Water Data'!$D$27,0,10*ROW('Water Data'!D178)))</f>
        <v/>
      </c>
      <c r="BT184" s="294" t="str">
        <f ca="true">+IF(OFFSET('Water Data'!$D$28,0,10*ROW('Water Data'!D178))="","",OFFSET('Water Data'!$D$28,0,10*ROW('Water Data'!D178)))</f>
        <v/>
      </c>
      <c r="BU184" s="294" t="str">
        <f ca="true">+IF(OFFSET('Water Data'!$D$29,0,10*ROW('Water Data'!D178))="","",OFFSET('Water Data'!$D$29,0,10*ROW('Water Data'!D178)))</f>
        <v/>
      </c>
      <c r="BV184" s="294" t="str">
        <f ca="true">+IF(OFFSET('Water Data'!$E$27,0,10*ROW('Water Data'!E178))="","",OFFSET('Water Data'!$E$27,0,10*ROW('Water Data'!E178)))</f>
        <v/>
      </c>
      <c r="BW184" s="294" t="str">
        <f ca="true">+IF(OFFSET('Water Data'!$E$28,0,10*ROW('Water Data'!E178))="","",OFFSET('Water Data'!$E$28,0,10*ROW('Water Data'!E178)))</f>
        <v/>
      </c>
      <c r="BX184" s="294" t="str">
        <f ca="true">+IF(OFFSET('Water Data'!$E$29,0,10*ROW('Water Data'!E178))="","",OFFSET('Water Data'!$E$29,0,10*ROW('Water Data'!E178)))</f>
        <v/>
      </c>
      <c r="BY184" s="294" t="str">
        <f ca="true">+IF(OFFSET('Water Data'!$F$27,0,10*ROW('Water Data'!F178))="","",OFFSET('Water Data'!$F$27,0,10*ROW('Water Data'!F178)))</f>
        <v/>
      </c>
      <c r="BZ184" s="294" t="str">
        <f ca="true">+IF(OFFSET('Water Data'!$F$28,0,10*ROW('Water Data'!F178))="","",OFFSET('Water Data'!$F$28,0,10*ROW('Water Data'!F178)))</f>
        <v/>
      </c>
      <c r="CA184" s="294" t="str">
        <f ca="true">+IF(OFFSET('Water Data'!$F$29,0,10*ROW('Water Data'!F178))="","",OFFSET('Water Data'!$F$29,0,10*ROW('Water Data'!F178)))</f>
        <v/>
      </c>
      <c r="CB184" s="294" t="str">
        <f ca="true">+IF(OFFSET('Water Data'!$G$27,0,10*ROW('Water Data'!G178))="","",OFFSET('Water Data'!$G$27,0,10*ROW('Water Data'!G178)))</f>
        <v/>
      </c>
      <c r="CC184" s="294" t="str">
        <f ca="true">+IF(OFFSET('Water Data'!$G$28,0,10*ROW('Water Data'!G178))="","",OFFSET('Water Data'!$G$28,0,10*ROW('Water Data'!G178)))</f>
        <v/>
      </c>
      <c r="CD184" s="294" t="str">
        <f ca="true">+IF(OFFSET('Water Data'!$G$29,0,10*ROW('Water Data'!G178))="","",OFFSET('Water Data'!$G$29,0,10*ROW('Water Data'!G178)))</f>
        <v/>
      </c>
      <c r="CE184" s="294" t="str">
        <f ca="true">+IF(OFFSET('Water Data'!$H$27,0,10*ROW('Water Data'!H178))="","",OFFSET('Water Data'!$H$27,0,10*ROW('Water Data'!H178)))</f>
        <v/>
      </c>
      <c r="CF184" s="294" t="str">
        <f ca="true">+IF(OFFSET('Water Data'!$H$28,0,10*ROW('Water Data'!H178))="","",OFFSET('Water Data'!$H$28,0,10*ROW('Water Data'!H178)))</f>
        <v/>
      </c>
      <c r="CG184" s="294" t="str">
        <f ca="true">+IF(OFFSET('Water Data'!$H$29,0,10*ROW('Water Data'!H178))="","",OFFSET('Water Data'!$H$29,0,10*ROW('Water Data'!H178)))</f>
        <v/>
      </c>
      <c r="CH184" s="294" t="str">
        <f ca="true">+IF(OFFSET('Water Data'!$I$27,0,10*ROW('Water Data'!I178))="","",OFFSET('Water Data'!$I$27,0,10*ROW('Water Data'!I178)))</f>
        <v/>
      </c>
      <c r="CI184" s="294" t="str">
        <f ca="true">+IF(OFFSET('Water Data'!$I$28,0,10*ROW('Water Data'!I178))="","",OFFSET('Water Data'!$I$28,0,10*ROW('Water Data'!I178)))</f>
        <v/>
      </c>
      <c r="CJ184" s="294" t="str">
        <f ca="true">+IF(OFFSET('Water Data'!$I$29,0,10*ROW('Water Data'!I178))="","",OFFSET('Water Data'!$I$29,0,10*ROW('Water Data'!I178)))</f>
        <v/>
      </c>
      <c r="CK184" s="294" t="str">
        <f ca="true">+IF(OFFSET('Sanitation Data'!$D$28,0,10*ROW('Sanitation Data'!D178))="","",OFFSET('Sanitation Data'!$D$28,0,10*ROW('Sanitation Data'!D178)))</f>
        <v/>
      </c>
      <c r="CL184" s="294" t="str">
        <f ca="true">+IF(OFFSET('Sanitation Data'!$D$29,0,10*ROW('Sanitation Data'!D178))="","",OFFSET('Sanitation Data'!$D$29,0,10*ROW('Sanitation Data'!D178)))</f>
        <v/>
      </c>
      <c r="CM184" s="294" t="str">
        <f ca="true">+IF(OFFSET('Sanitation Data'!$D$30,0,10*ROW('Sanitation Data'!D178))="","",OFFSET('Sanitation Data'!$D$30,0,10*ROW('Sanitation Data'!D178)))</f>
        <v/>
      </c>
      <c r="CN184" s="294" t="str">
        <f ca="true">+IF(OFFSET('Sanitation Data'!$D$31,0,10*ROW('Sanitation Data'!D178))="","",OFFSET('Sanitation Data'!$D$31,0,10*ROW('Sanitation Data'!D178)))</f>
        <v/>
      </c>
      <c r="CO184" s="294" t="str">
        <f ca="true">+IF(OFFSET('Sanitation Data'!$D$32,0,10*ROW('Sanitation Data'!D178))="","",OFFSET('Sanitation Data'!$D$32,0,10*ROW('Sanitation Data'!D178)))</f>
        <v/>
      </c>
      <c r="CP184" s="294" t="str">
        <f ca="true">+IF(OFFSET('Sanitation Data'!$E$28,0,10*ROW('Sanitation Data'!E178))="","",OFFSET('Sanitation Data'!$E$28,0,10*ROW('Sanitation Data'!E178)))</f>
        <v/>
      </c>
      <c r="CQ184" s="294" t="str">
        <f ca="true">+IF(OFFSET('Sanitation Data'!$E$29,0,10*ROW('Sanitation Data'!E178))="","",OFFSET('Sanitation Data'!$E$29,0,10*ROW('Sanitation Data'!E178)))</f>
        <v/>
      </c>
      <c r="CR184" s="294" t="str">
        <f ca="true">+IF(OFFSET('Sanitation Data'!$E$30,0,10*ROW('Sanitation Data'!E178))="","",OFFSET('Sanitation Data'!$E$30,0,10*ROW('Sanitation Data'!E178)))</f>
        <v/>
      </c>
      <c r="CS184" s="294" t="str">
        <f ca="true">+IF(OFFSET('Sanitation Data'!$E$31,0,10*ROW('Sanitation Data'!E178))="","",OFFSET('Sanitation Data'!$E$31,0,10*ROW('Sanitation Data'!E178)))</f>
        <v/>
      </c>
      <c r="CT184" s="294" t="str">
        <f ca="true">+IF(OFFSET('Sanitation Data'!$E$32,0,10*ROW('Sanitation Data'!E178))="","",OFFSET('Sanitation Data'!$E$32,0,10*ROW('Sanitation Data'!E178)))</f>
        <v/>
      </c>
      <c r="CU184" s="294" t="str">
        <f ca="true">+IF(OFFSET('Sanitation Data'!$F$28,0,10*ROW('Sanitation Data'!F178))="","",OFFSET('Sanitation Data'!$F$28,0,10*ROW('Sanitation Data'!F178)))</f>
        <v/>
      </c>
      <c r="CV184" s="294" t="str">
        <f ca="true">+IF(OFFSET('Sanitation Data'!$F$29,0,10*ROW('Sanitation Data'!F178))="","",OFFSET('Sanitation Data'!$F$29,0,10*ROW('Sanitation Data'!F178)))</f>
        <v/>
      </c>
      <c r="CW184" s="294" t="str">
        <f ca="true">+IF(OFFSET('Sanitation Data'!$F$30,0,10*ROW('Sanitation Data'!F178))="","",OFFSET('Sanitation Data'!$F$30,0,10*ROW('Sanitation Data'!F178)))</f>
        <v/>
      </c>
      <c r="CX184" s="294" t="str">
        <f ca="true">+IF(OFFSET('Sanitation Data'!$F$31,0,10*ROW('Sanitation Data'!F178))="","",OFFSET('Sanitation Data'!$F$31,0,10*ROW('Sanitation Data'!F178)))</f>
        <v/>
      </c>
      <c r="CY184" s="294" t="str">
        <f ca="true">+IF(OFFSET('Sanitation Data'!$F$32,0,10*ROW('Sanitation Data'!F178))="","",OFFSET('Sanitation Data'!$F$32,0,10*ROW('Sanitation Data'!F178)))</f>
        <v/>
      </c>
      <c r="CZ184" s="294" t="str">
        <f ca="true">+IF(OFFSET('Sanitation Data'!$G$28,0,10*ROW('Sanitation Data'!G178))="","",OFFSET('Sanitation Data'!$G$28,0,10*ROW('Sanitation Data'!G178)))</f>
        <v/>
      </c>
      <c r="DA184" s="294" t="str">
        <f ca="true">+IF(OFFSET('Sanitation Data'!$G$29,0,10*ROW('Sanitation Data'!G178))="","",OFFSET('Sanitation Data'!$G$29,0,10*ROW('Sanitation Data'!G178)))</f>
        <v/>
      </c>
      <c r="DB184" s="294" t="str">
        <f ca="true">+IF(OFFSET('Sanitation Data'!$G$30,0,10*ROW('Sanitation Data'!G178))="","",OFFSET('Sanitation Data'!$G$30,0,10*ROW('Sanitation Data'!G178)))</f>
        <v/>
      </c>
      <c r="DC184" s="294" t="str">
        <f ca="true">+IF(OFFSET('Sanitation Data'!$G$31,0,10*ROW('Sanitation Data'!G178))="","",OFFSET('Sanitation Data'!$G$31,0,10*ROW('Sanitation Data'!G178)))</f>
        <v/>
      </c>
      <c r="DD184" s="294" t="str">
        <f ca="true">+IF(OFFSET('Sanitation Data'!$G$32,0,10*ROW('Sanitation Data'!G178))="","",OFFSET('Sanitation Data'!$G$32,0,10*ROW('Sanitation Data'!G178)))</f>
        <v/>
      </c>
      <c r="DE184" s="294" t="str">
        <f ca="true">+IF(OFFSET('Sanitation Data'!$H$28,0,10*ROW('Sanitation Data'!H178))="","",OFFSET('Sanitation Data'!$H$28,0,10*ROW('Sanitation Data'!H178)))</f>
        <v/>
      </c>
      <c r="DF184" s="294" t="str">
        <f ca="true">+IF(OFFSET('Sanitation Data'!$H$29,0,10*ROW('Sanitation Data'!H178))="","",OFFSET('Sanitation Data'!$H$29,0,10*ROW('Sanitation Data'!H178)))</f>
        <v/>
      </c>
      <c r="DG184" s="294" t="str">
        <f ca="true">+IF(OFFSET('Sanitation Data'!$H$30,0,10*ROW('Sanitation Data'!H178))="","",OFFSET('Sanitation Data'!$H$30,0,10*ROW('Sanitation Data'!H178)))</f>
        <v/>
      </c>
      <c r="DH184" s="294" t="str">
        <f ca="true">+IF(OFFSET('Sanitation Data'!$H$31,0,10*ROW('Sanitation Data'!H178))="","",OFFSET('Sanitation Data'!$H$31,0,10*ROW('Sanitation Data'!H178)))</f>
        <v/>
      </c>
      <c r="DI184" s="294" t="str">
        <f ca="true">+IF(OFFSET('Sanitation Data'!$H$32,0,10*ROW('Sanitation Data'!H178))="","",OFFSET('Sanitation Data'!$H$32,0,10*ROW('Sanitation Data'!H178)))</f>
        <v/>
      </c>
      <c r="DJ184" s="294" t="str">
        <f ca="true">+IF(OFFSET('Sanitation Data'!$I$28,0,10*ROW('Sanitation Data'!I178))="","",OFFSET('Sanitation Data'!$I$28,0,10*ROW('Sanitation Data'!I178)))</f>
        <v/>
      </c>
      <c r="DK184" s="294" t="str">
        <f ca="true">+IF(OFFSET('Sanitation Data'!$I$29,0,10*ROW('Sanitation Data'!I178))="","",OFFSET('Sanitation Data'!$I$29,0,10*ROW('Sanitation Data'!I178)))</f>
        <v/>
      </c>
      <c r="DL184" s="294" t="str">
        <f ca="true">+IF(OFFSET('Sanitation Data'!$I$30,0,10*ROW('Sanitation Data'!I178))="","",OFFSET('Sanitation Data'!$I$30,0,10*ROW('Sanitation Data'!I178)))</f>
        <v/>
      </c>
      <c r="DM184" s="294" t="str">
        <f ca="true">+IF(OFFSET('Sanitation Data'!$I$31,0,10*ROW('Sanitation Data'!I178))="","",OFFSET('Sanitation Data'!$I$31,0,10*ROW('Sanitation Data'!I178)))</f>
        <v/>
      </c>
      <c r="DN184" s="294" t="str">
        <f ca="true">+IF(OFFSET('Sanitation Data'!$I$32,0,10*ROW('Sanitation Data'!I178))="","",OFFSET('Sanitation Data'!$I$32,0,10*ROW('Sanitation Data'!I178)))</f>
        <v/>
      </c>
      <c r="DO184" s="294" t="str">
        <f ca="true">+IF(OFFSET('Hygiene Data'!$D$11,0,10*ROW('Hygiene Data'!D178))="","",OFFSET('Hygiene Data'!$D$11,0,10*ROW('Hygiene Data'!D178)))</f>
        <v/>
      </c>
      <c r="DP184" s="294" t="str">
        <f ca="true">+IF(OFFSET('Hygiene Data'!$D$12,0,10*ROW('Hygiene Data'!D178))="","",OFFSET('Hygiene Data'!$D$12,0,10*ROW('Hygiene Data'!D178)))</f>
        <v/>
      </c>
      <c r="DQ184" s="294" t="str">
        <f ca="true">+IF(OFFSET('Hygiene Data'!$D$13,0,10*ROW('Hygiene Data'!D178))="","",OFFSET('Hygiene Data'!$D$13,0,10*ROW('Hygiene Data'!D178)))</f>
        <v/>
      </c>
      <c r="DR184" s="294" t="str">
        <f ca="true">+IF(OFFSET('Hygiene Data'!$E$11,0,10*ROW('Hygiene Data'!E178))="","",OFFSET('Hygiene Data'!$E$11,0,10*ROW('Hygiene Data'!E178)))</f>
        <v/>
      </c>
      <c r="DS184" s="294" t="str">
        <f ca="true">+IF(OFFSET('Hygiene Data'!$E$12,0,10*ROW('Hygiene Data'!E178))="","",OFFSET('Hygiene Data'!$E$12,0,10*ROW('Hygiene Data'!E178)))</f>
        <v/>
      </c>
      <c r="DT184" s="294" t="str">
        <f ca="true">+IF(OFFSET('Hygiene Data'!$E$13,0,10*ROW('Hygiene Data'!E178))="","",OFFSET('Hygiene Data'!$E$13,0,10*ROW('Hygiene Data'!E178)))</f>
        <v/>
      </c>
      <c r="DU184" s="294" t="str">
        <f ca="true">+IF(OFFSET('Hygiene Data'!$F$11,0,10*ROW('Hygiene Data'!F178))="","",OFFSET('Hygiene Data'!$F$11,0,10*ROW('Hygiene Data'!F178)))</f>
        <v/>
      </c>
      <c r="DV184" s="294" t="str">
        <f ca="true">+IF(OFFSET('Hygiene Data'!$F$12,0,10*ROW('Hygiene Data'!F178))="","",OFFSET('Hygiene Data'!$F$12,0,10*ROW('Hygiene Data'!F178)))</f>
        <v/>
      </c>
      <c r="DW184" s="294" t="str">
        <f ca="true">+IF(OFFSET('Hygiene Data'!$F$13,0,10*ROW('Hygiene Data'!F178))="","",OFFSET('Hygiene Data'!$F$13,0,10*ROW('Hygiene Data'!F178)))</f>
        <v/>
      </c>
      <c r="DX184" s="294" t="str">
        <f ca="true">+IF(OFFSET('Hygiene Data'!$G$11,0,10*ROW('Hygiene Data'!G178))="","",OFFSET('Hygiene Data'!$G$11,0,10*ROW('Hygiene Data'!G178)))</f>
        <v/>
      </c>
      <c r="DY184" s="294" t="str">
        <f ca="true">+IF(OFFSET('Hygiene Data'!$G$12,0,10*ROW('Hygiene Data'!G178))="","",OFFSET('Hygiene Data'!$G$12,0,10*ROW('Hygiene Data'!G178)))</f>
        <v/>
      </c>
      <c r="DZ184" s="294" t="str">
        <f ca="true">+IF(OFFSET('Hygiene Data'!$G$13,0,10*ROW('Hygiene Data'!G178))="","",OFFSET('Hygiene Data'!$G$13,0,10*ROW('Hygiene Data'!G178)))</f>
        <v/>
      </c>
      <c r="EA184" s="294" t="str">
        <f ca="true">+IF(OFFSET('Hygiene Data'!$H$11,0,10*ROW('Hygiene Data'!H178))="","",OFFSET('Hygiene Data'!$H$11,0,10*ROW('Hygiene Data'!H178)))</f>
        <v/>
      </c>
      <c r="EB184" s="294" t="str">
        <f ca="true">+IF(OFFSET('Hygiene Data'!$H$12,0,10*ROW('Hygiene Data'!H178))="","",OFFSET('Hygiene Data'!$H$12,0,10*ROW('Hygiene Data'!H178)))</f>
        <v/>
      </c>
      <c r="EC184" s="294" t="str">
        <f ca="true">+IF(OFFSET('Hygiene Data'!$H$13,0,10*ROW('Hygiene Data'!H178))="","",OFFSET('Hygiene Data'!$H$13,0,10*ROW('Hygiene Data'!H178)))</f>
        <v/>
      </c>
      <c r="ED184" s="294" t="str">
        <f ca="true">+IF(OFFSET('Hygiene Data'!$I$11,0,10*ROW('Hygiene Data'!I178))="","",OFFSET('Hygiene Data'!$I$11,0,10*ROW('Hygiene Data'!I178)))</f>
        <v/>
      </c>
      <c r="EE184" s="294" t="str">
        <f ca="true">+IF(OFFSET('Hygiene Data'!$I$12,0,10*ROW('Hygiene Data'!I178))="","",OFFSET('Hygiene Data'!$I$12,0,10*ROW('Hygiene Data'!I178)))</f>
        <v/>
      </c>
      <c r="EF184" s="294"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50" t="str">
        <f t="shared" ca="true" si="2"/>
        <v/>
      </c>
      <c r="D185" s="98"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8"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8"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8"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8"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8"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8"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8"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8"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8"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8"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8"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8"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8"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8"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8"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8"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8"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9"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9"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9"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9"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9"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9"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9"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9"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9"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9"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9"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9"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9"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9"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9"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9"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9"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9"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9"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9"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9"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9"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9"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9"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9"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9"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9"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9"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9"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9"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0"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0"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0"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0"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0"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0"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0"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0"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0"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0"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0"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0"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0"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0"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0"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0"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0"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0"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4"/>
      <c r="BS185" s="294" t="str">
        <f ca="true">+IF(OFFSET('Water Data'!$D$27,0,10*ROW('Water Data'!D179))="","",OFFSET('Water Data'!$D$27,0,10*ROW('Water Data'!D179)))</f>
        <v/>
      </c>
      <c r="BT185" s="294" t="str">
        <f ca="true">+IF(OFFSET('Water Data'!$D$28,0,10*ROW('Water Data'!D179))="","",OFFSET('Water Data'!$D$28,0,10*ROW('Water Data'!D179)))</f>
        <v/>
      </c>
      <c r="BU185" s="294" t="str">
        <f ca="true">+IF(OFFSET('Water Data'!$D$29,0,10*ROW('Water Data'!D179))="","",OFFSET('Water Data'!$D$29,0,10*ROW('Water Data'!D179)))</f>
        <v/>
      </c>
      <c r="BV185" s="294" t="str">
        <f ca="true">+IF(OFFSET('Water Data'!$E$27,0,10*ROW('Water Data'!E179))="","",OFFSET('Water Data'!$E$27,0,10*ROW('Water Data'!E179)))</f>
        <v/>
      </c>
      <c r="BW185" s="294" t="str">
        <f ca="true">+IF(OFFSET('Water Data'!$E$28,0,10*ROW('Water Data'!E179))="","",OFFSET('Water Data'!$E$28,0,10*ROW('Water Data'!E179)))</f>
        <v/>
      </c>
      <c r="BX185" s="294" t="str">
        <f ca="true">+IF(OFFSET('Water Data'!$E$29,0,10*ROW('Water Data'!E179))="","",OFFSET('Water Data'!$E$29,0,10*ROW('Water Data'!E179)))</f>
        <v/>
      </c>
      <c r="BY185" s="294" t="str">
        <f ca="true">+IF(OFFSET('Water Data'!$F$27,0,10*ROW('Water Data'!F179))="","",OFFSET('Water Data'!$F$27,0,10*ROW('Water Data'!F179)))</f>
        <v/>
      </c>
      <c r="BZ185" s="294" t="str">
        <f ca="true">+IF(OFFSET('Water Data'!$F$28,0,10*ROW('Water Data'!F179))="","",OFFSET('Water Data'!$F$28,0,10*ROW('Water Data'!F179)))</f>
        <v/>
      </c>
      <c r="CA185" s="294" t="str">
        <f ca="true">+IF(OFFSET('Water Data'!$F$29,0,10*ROW('Water Data'!F179))="","",OFFSET('Water Data'!$F$29,0,10*ROW('Water Data'!F179)))</f>
        <v/>
      </c>
      <c r="CB185" s="294" t="str">
        <f ca="true">+IF(OFFSET('Water Data'!$G$27,0,10*ROW('Water Data'!G179))="","",OFFSET('Water Data'!$G$27,0,10*ROW('Water Data'!G179)))</f>
        <v/>
      </c>
      <c r="CC185" s="294" t="str">
        <f ca="true">+IF(OFFSET('Water Data'!$G$28,0,10*ROW('Water Data'!G179))="","",OFFSET('Water Data'!$G$28,0,10*ROW('Water Data'!G179)))</f>
        <v/>
      </c>
      <c r="CD185" s="294" t="str">
        <f ca="true">+IF(OFFSET('Water Data'!$G$29,0,10*ROW('Water Data'!G179))="","",OFFSET('Water Data'!$G$29,0,10*ROW('Water Data'!G179)))</f>
        <v/>
      </c>
      <c r="CE185" s="294" t="str">
        <f ca="true">+IF(OFFSET('Water Data'!$H$27,0,10*ROW('Water Data'!H179))="","",OFFSET('Water Data'!$H$27,0,10*ROW('Water Data'!H179)))</f>
        <v/>
      </c>
      <c r="CF185" s="294" t="str">
        <f ca="true">+IF(OFFSET('Water Data'!$H$28,0,10*ROW('Water Data'!H179))="","",OFFSET('Water Data'!$H$28,0,10*ROW('Water Data'!H179)))</f>
        <v/>
      </c>
      <c r="CG185" s="294" t="str">
        <f ca="true">+IF(OFFSET('Water Data'!$H$29,0,10*ROW('Water Data'!H179))="","",OFFSET('Water Data'!$H$29,0,10*ROW('Water Data'!H179)))</f>
        <v/>
      </c>
      <c r="CH185" s="294" t="str">
        <f ca="true">+IF(OFFSET('Water Data'!$I$27,0,10*ROW('Water Data'!I179))="","",OFFSET('Water Data'!$I$27,0,10*ROW('Water Data'!I179)))</f>
        <v/>
      </c>
      <c r="CI185" s="294" t="str">
        <f ca="true">+IF(OFFSET('Water Data'!$I$28,0,10*ROW('Water Data'!I179))="","",OFFSET('Water Data'!$I$28,0,10*ROW('Water Data'!I179)))</f>
        <v/>
      </c>
      <c r="CJ185" s="294" t="str">
        <f ca="true">+IF(OFFSET('Water Data'!$I$29,0,10*ROW('Water Data'!I179))="","",OFFSET('Water Data'!$I$29,0,10*ROW('Water Data'!I179)))</f>
        <v/>
      </c>
      <c r="CK185" s="294" t="str">
        <f ca="true">+IF(OFFSET('Sanitation Data'!$D$28,0,10*ROW('Sanitation Data'!D179))="","",OFFSET('Sanitation Data'!$D$28,0,10*ROW('Sanitation Data'!D179)))</f>
        <v/>
      </c>
      <c r="CL185" s="294" t="str">
        <f ca="true">+IF(OFFSET('Sanitation Data'!$D$29,0,10*ROW('Sanitation Data'!D179))="","",OFFSET('Sanitation Data'!$D$29,0,10*ROW('Sanitation Data'!D179)))</f>
        <v/>
      </c>
      <c r="CM185" s="294" t="str">
        <f ca="true">+IF(OFFSET('Sanitation Data'!$D$30,0,10*ROW('Sanitation Data'!D179))="","",OFFSET('Sanitation Data'!$D$30,0,10*ROW('Sanitation Data'!D179)))</f>
        <v/>
      </c>
      <c r="CN185" s="294" t="str">
        <f ca="true">+IF(OFFSET('Sanitation Data'!$D$31,0,10*ROW('Sanitation Data'!D179))="","",OFFSET('Sanitation Data'!$D$31,0,10*ROW('Sanitation Data'!D179)))</f>
        <v/>
      </c>
      <c r="CO185" s="294" t="str">
        <f ca="true">+IF(OFFSET('Sanitation Data'!$D$32,0,10*ROW('Sanitation Data'!D179))="","",OFFSET('Sanitation Data'!$D$32,0,10*ROW('Sanitation Data'!D179)))</f>
        <v/>
      </c>
      <c r="CP185" s="294" t="str">
        <f ca="true">+IF(OFFSET('Sanitation Data'!$E$28,0,10*ROW('Sanitation Data'!E179))="","",OFFSET('Sanitation Data'!$E$28,0,10*ROW('Sanitation Data'!E179)))</f>
        <v/>
      </c>
      <c r="CQ185" s="294" t="str">
        <f ca="true">+IF(OFFSET('Sanitation Data'!$E$29,0,10*ROW('Sanitation Data'!E179))="","",OFFSET('Sanitation Data'!$E$29,0,10*ROW('Sanitation Data'!E179)))</f>
        <v/>
      </c>
      <c r="CR185" s="294" t="str">
        <f ca="true">+IF(OFFSET('Sanitation Data'!$E$30,0,10*ROW('Sanitation Data'!E179))="","",OFFSET('Sanitation Data'!$E$30,0,10*ROW('Sanitation Data'!E179)))</f>
        <v/>
      </c>
      <c r="CS185" s="294" t="str">
        <f ca="true">+IF(OFFSET('Sanitation Data'!$E$31,0,10*ROW('Sanitation Data'!E179))="","",OFFSET('Sanitation Data'!$E$31,0,10*ROW('Sanitation Data'!E179)))</f>
        <v/>
      </c>
      <c r="CT185" s="294" t="str">
        <f ca="true">+IF(OFFSET('Sanitation Data'!$E$32,0,10*ROW('Sanitation Data'!E179))="","",OFFSET('Sanitation Data'!$E$32,0,10*ROW('Sanitation Data'!E179)))</f>
        <v/>
      </c>
      <c r="CU185" s="294" t="str">
        <f ca="true">+IF(OFFSET('Sanitation Data'!$F$28,0,10*ROW('Sanitation Data'!F179))="","",OFFSET('Sanitation Data'!$F$28,0,10*ROW('Sanitation Data'!F179)))</f>
        <v/>
      </c>
      <c r="CV185" s="294" t="str">
        <f ca="true">+IF(OFFSET('Sanitation Data'!$F$29,0,10*ROW('Sanitation Data'!F179))="","",OFFSET('Sanitation Data'!$F$29,0,10*ROW('Sanitation Data'!F179)))</f>
        <v/>
      </c>
      <c r="CW185" s="294" t="str">
        <f ca="true">+IF(OFFSET('Sanitation Data'!$F$30,0,10*ROW('Sanitation Data'!F179))="","",OFFSET('Sanitation Data'!$F$30,0,10*ROW('Sanitation Data'!F179)))</f>
        <v/>
      </c>
      <c r="CX185" s="294" t="str">
        <f ca="true">+IF(OFFSET('Sanitation Data'!$F$31,0,10*ROW('Sanitation Data'!F179))="","",OFFSET('Sanitation Data'!$F$31,0,10*ROW('Sanitation Data'!F179)))</f>
        <v/>
      </c>
      <c r="CY185" s="294" t="str">
        <f ca="true">+IF(OFFSET('Sanitation Data'!$F$32,0,10*ROW('Sanitation Data'!F179))="","",OFFSET('Sanitation Data'!$F$32,0,10*ROW('Sanitation Data'!F179)))</f>
        <v/>
      </c>
      <c r="CZ185" s="294" t="str">
        <f ca="true">+IF(OFFSET('Sanitation Data'!$G$28,0,10*ROW('Sanitation Data'!G179))="","",OFFSET('Sanitation Data'!$G$28,0,10*ROW('Sanitation Data'!G179)))</f>
        <v/>
      </c>
      <c r="DA185" s="294" t="str">
        <f ca="true">+IF(OFFSET('Sanitation Data'!$G$29,0,10*ROW('Sanitation Data'!G179))="","",OFFSET('Sanitation Data'!$G$29,0,10*ROW('Sanitation Data'!G179)))</f>
        <v/>
      </c>
      <c r="DB185" s="294" t="str">
        <f ca="true">+IF(OFFSET('Sanitation Data'!$G$30,0,10*ROW('Sanitation Data'!G179))="","",OFFSET('Sanitation Data'!$G$30,0,10*ROW('Sanitation Data'!G179)))</f>
        <v/>
      </c>
      <c r="DC185" s="294" t="str">
        <f ca="true">+IF(OFFSET('Sanitation Data'!$G$31,0,10*ROW('Sanitation Data'!G179))="","",OFFSET('Sanitation Data'!$G$31,0,10*ROW('Sanitation Data'!G179)))</f>
        <v/>
      </c>
      <c r="DD185" s="294" t="str">
        <f ca="true">+IF(OFFSET('Sanitation Data'!$G$32,0,10*ROW('Sanitation Data'!G179))="","",OFFSET('Sanitation Data'!$G$32,0,10*ROW('Sanitation Data'!G179)))</f>
        <v/>
      </c>
      <c r="DE185" s="294" t="str">
        <f ca="true">+IF(OFFSET('Sanitation Data'!$H$28,0,10*ROW('Sanitation Data'!H179))="","",OFFSET('Sanitation Data'!$H$28,0,10*ROW('Sanitation Data'!H179)))</f>
        <v/>
      </c>
      <c r="DF185" s="294" t="str">
        <f ca="true">+IF(OFFSET('Sanitation Data'!$H$29,0,10*ROW('Sanitation Data'!H179))="","",OFFSET('Sanitation Data'!$H$29,0,10*ROW('Sanitation Data'!H179)))</f>
        <v/>
      </c>
      <c r="DG185" s="294" t="str">
        <f ca="true">+IF(OFFSET('Sanitation Data'!$H$30,0,10*ROW('Sanitation Data'!H179))="","",OFFSET('Sanitation Data'!$H$30,0,10*ROW('Sanitation Data'!H179)))</f>
        <v/>
      </c>
      <c r="DH185" s="294" t="str">
        <f ca="true">+IF(OFFSET('Sanitation Data'!$H$31,0,10*ROW('Sanitation Data'!H179))="","",OFFSET('Sanitation Data'!$H$31,0,10*ROW('Sanitation Data'!H179)))</f>
        <v/>
      </c>
      <c r="DI185" s="294" t="str">
        <f ca="true">+IF(OFFSET('Sanitation Data'!$H$32,0,10*ROW('Sanitation Data'!H179))="","",OFFSET('Sanitation Data'!$H$32,0,10*ROW('Sanitation Data'!H179)))</f>
        <v/>
      </c>
      <c r="DJ185" s="294" t="str">
        <f ca="true">+IF(OFFSET('Sanitation Data'!$I$28,0,10*ROW('Sanitation Data'!I179))="","",OFFSET('Sanitation Data'!$I$28,0,10*ROW('Sanitation Data'!I179)))</f>
        <v/>
      </c>
      <c r="DK185" s="294" t="str">
        <f ca="true">+IF(OFFSET('Sanitation Data'!$I$29,0,10*ROW('Sanitation Data'!I179))="","",OFFSET('Sanitation Data'!$I$29,0,10*ROW('Sanitation Data'!I179)))</f>
        <v/>
      </c>
      <c r="DL185" s="294" t="str">
        <f ca="true">+IF(OFFSET('Sanitation Data'!$I$30,0,10*ROW('Sanitation Data'!I179))="","",OFFSET('Sanitation Data'!$I$30,0,10*ROW('Sanitation Data'!I179)))</f>
        <v/>
      </c>
      <c r="DM185" s="294" t="str">
        <f ca="true">+IF(OFFSET('Sanitation Data'!$I$31,0,10*ROW('Sanitation Data'!I179))="","",OFFSET('Sanitation Data'!$I$31,0,10*ROW('Sanitation Data'!I179)))</f>
        <v/>
      </c>
      <c r="DN185" s="294" t="str">
        <f ca="true">+IF(OFFSET('Sanitation Data'!$I$32,0,10*ROW('Sanitation Data'!I179))="","",OFFSET('Sanitation Data'!$I$32,0,10*ROW('Sanitation Data'!I179)))</f>
        <v/>
      </c>
      <c r="DO185" s="294" t="str">
        <f ca="true">+IF(OFFSET('Hygiene Data'!$D$11,0,10*ROW('Hygiene Data'!D179))="","",OFFSET('Hygiene Data'!$D$11,0,10*ROW('Hygiene Data'!D179)))</f>
        <v/>
      </c>
      <c r="DP185" s="294" t="str">
        <f ca="true">+IF(OFFSET('Hygiene Data'!$D$12,0,10*ROW('Hygiene Data'!D179))="","",OFFSET('Hygiene Data'!$D$12,0,10*ROW('Hygiene Data'!D179)))</f>
        <v/>
      </c>
      <c r="DQ185" s="294" t="str">
        <f ca="true">+IF(OFFSET('Hygiene Data'!$D$13,0,10*ROW('Hygiene Data'!D179))="","",OFFSET('Hygiene Data'!$D$13,0,10*ROW('Hygiene Data'!D179)))</f>
        <v/>
      </c>
      <c r="DR185" s="294" t="str">
        <f ca="true">+IF(OFFSET('Hygiene Data'!$E$11,0,10*ROW('Hygiene Data'!E179))="","",OFFSET('Hygiene Data'!$E$11,0,10*ROW('Hygiene Data'!E179)))</f>
        <v/>
      </c>
      <c r="DS185" s="294" t="str">
        <f ca="true">+IF(OFFSET('Hygiene Data'!$E$12,0,10*ROW('Hygiene Data'!E179))="","",OFFSET('Hygiene Data'!$E$12,0,10*ROW('Hygiene Data'!E179)))</f>
        <v/>
      </c>
      <c r="DT185" s="294" t="str">
        <f ca="true">+IF(OFFSET('Hygiene Data'!$E$13,0,10*ROW('Hygiene Data'!E179))="","",OFFSET('Hygiene Data'!$E$13,0,10*ROW('Hygiene Data'!E179)))</f>
        <v/>
      </c>
      <c r="DU185" s="294" t="str">
        <f ca="true">+IF(OFFSET('Hygiene Data'!$F$11,0,10*ROW('Hygiene Data'!F179))="","",OFFSET('Hygiene Data'!$F$11,0,10*ROW('Hygiene Data'!F179)))</f>
        <v/>
      </c>
      <c r="DV185" s="294" t="str">
        <f ca="true">+IF(OFFSET('Hygiene Data'!$F$12,0,10*ROW('Hygiene Data'!F179))="","",OFFSET('Hygiene Data'!$F$12,0,10*ROW('Hygiene Data'!F179)))</f>
        <v/>
      </c>
      <c r="DW185" s="294" t="str">
        <f ca="true">+IF(OFFSET('Hygiene Data'!$F$13,0,10*ROW('Hygiene Data'!F179))="","",OFFSET('Hygiene Data'!$F$13,0,10*ROW('Hygiene Data'!F179)))</f>
        <v/>
      </c>
      <c r="DX185" s="294" t="str">
        <f ca="true">+IF(OFFSET('Hygiene Data'!$G$11,0,10*ROW('Hygiene Data'!G179))="","",OFFSET('Hygiene Data'!$G$11,0,10*ROW('Hygiene Data'!G179)))</f>
        <v/>
      </c>
      <c r="DY185" s="294" t="str">
        <f ca="true">+IF(OFFSET('Hygiene Data'!$G$12,0,10*ROW('Hygiene Data'!G179))="","",OFFSET('Hygiene Data'!$G$12,0,10*ROW('Hygiene Data'!G179)))</f>
        <v/>
      </c>
      <c r="DZ185" s="294" t="str">
        <f ca="true">+IF(OFFSET('Hygiene Data'!$G$13,0,10*ROW('Hygiene Data'!G179))="","",OFFSET('Hygiene Data'!$G$13,0,10*ROW('Hygiene Data'!G179)))</f>
        <v/>
      </c>
      <c r="EA185" s="294" t="str">
        <f ca="true">+IF(OFFSET('Hygiene Data'!$H$11,0,10*ROW('Hygiene Data'!H179))="","",OFFSET('Hygiene Data'!$H$11,0,10*ROW('Hygiene Data'!H179)))</f>
        <v/>
      </c>
      <c r="EB185" s="294" t="str">
        <f ca="true">+IF(OFFSET('Hygiene Data'!$H$12,0,10*ROW('Hygiene Data'!H179))="","",OFFSET('Hygiene Data'!$H$12,0,10*ROW('Hygiene Data'!H179)))</f>
        <v/>
      </c>
      <c r="EC185" s="294" t="str">
        <f ca="true">+IF(OFFSET('Hygiene Data'!$H$13,0,10*ROW('Hygiene Data'!H179))="","",OFFSET('Hygiene Data'!$H$13,0,10*ROW('Hygiene Data'!H179)))</f>
        <v/>
      </c>
      <c r="ED185" s="294" t="str">
        <f ca="true">+IF(OFFSET('Hygiene Data'!$I$11,0,10*ROW('Hygiene Data'!I179))="","",OFFSET('Hygiene Data'!$I$11,0,10*ROW('Hygiene Data'!I179)))</f>
        <v/>
      </c>
      <c r="EE185" s="294" t="str">
        <f ca="true">+IF(OFFSET('Hygiene Data'!$I$12,0,10*ROW('Hygiene Data'!I179))="","",OFFSET('Hygiene Data'!$I$12,0,10*ROW('Hygiene Data'!I179)))</f>
        <v/>
      </c>
      <c r="EF185" s="294"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50" t="str">
        <f t="shared" ca="true" si="2"/>
        <v/>
      </c>
      <c r="D186" s="98"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8"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8"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8"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8"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8"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8"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8"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8"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8"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8"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8"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8"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8"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8"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8"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8"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8"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9"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9"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9"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9"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9"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9"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9"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9"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9"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9"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9"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9"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9"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9"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9"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9"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9"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9"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9"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9"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9"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9"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9"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9"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9"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9"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9"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9"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9"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9"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0"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0"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0"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0"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0"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0"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0"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0"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0"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0"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0"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0"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0"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0"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0"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0"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0"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0"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4"/>
      <c r="BS186" s="294" t="str">
        <f ca="true">+IF(OFFSET('Water Data'!$D$27,0,10*ROW('Water Data'!D180))="","",OFFSET('Water Data'!$D$27,0,10*ROW('Water Data'!D180)))</f>
        <v/>
      </c>
      <c r="BT186" s="294" t="str">
        <f ca="true">+IF(OFFSET('Water Data'!$D$28,0,10*ROW('Water Data'!D180))="","",OFFSET('Water Data'!$D$28,0,10*ROW('Water Data'!D180)))</f>
        <v/>
      </c>
      <c r="BU186" s="294" t="str">
        <f ca="true">+IF(OFFSET('Water Data'!$D$29,0,10*ROW('Water Data'!D180))="","",OFFSET('Water Data'!$D$29,0,10*ROW('Water Data'!D180)))</f>
        <v/>
      </c>
      <c r="BV186" s="294" t="str">
        <f ca="true">+IF(OFFSET('Water Data'!$E$27,0,10*ROW('Water Data'!E180))="","",OFFSET('Water Data'!$E$27,0,10*ROW('Water Data'!E180)))</f>
        <v/>
      </c>
      <c r="BW186" s="294" t="str">
        <f ca="true">+IF(OFFSET('Water Data'!$E$28,0,10*ROW('Water Data'!E180))="","",OFFSET('Water Data'!$E$28,0,10*ROW('Water Data'!E180)))</f>
        <v/>
      </c>
      <c r="BX186" s="294" t="str">
        <f ca="true">+IF(OFFSET('Water Data'!$E$29,0,10*ROW('Water Data'!E180))="","",OFFSET('Water Data'!$E$29,0,10*ROW('Water Data'!E180)))</f>
        <v/>
      </c>
      <c r="BY186" s="294" t="str">
        <f ca="true">+IF(OFFSET('Water Data'!$F$27,0,10*ROW('Water Data'!F180))="","",OFFSET('Water Data'!$F$27,0,10*ROW('Water Data'!F180)))</f>
        <v/>
      </c>
      <c r="BZ186" s="294" t="str">
        <f ca="true">+IF(OFFSET('Water Data'!$F$28,0,10*ROW('Water Data'!F180))="","",OFFSET('Water Data'!$F$28,0,10*ROW('Water Data'!F180)))</f>
        <v/>
      </c>
      <c r="CA186" s="294" t="str">
        <f ca="true">+IF(OFFSET('Water Data'!$F$29,0,10*ROW('Water Data'!F180))="","",OFFSET('Water Data'!$F$29,0,10*ROW('Water Data'!F180)))</f>
        <v/>
      </c>
      <c r="CB186" s="294" t="str">
        <f ca="true">+IF(OFFSET('Water Data'!$G$27,0,10*ROW('Water Data'!G180))="","",OFFSET('Water Data'!$G$27,0,10*ROW('Water Data'!G180)))</f>
        <v/>
      </c>
      <c r="CC186" s="294" t="str">
        <f ca="true">+IF(OFFSET('Water Data'!$G$28,0,10*ROW('Water Data'!G180))="","",OFFSET('Water Data'!$G$28,0,10*ROW('Water Data'!G180)))</f>
        <v/>
      </c>
      <c r="CD186" s="294" t="str">
        <f ca="true">+IF(OFFSET('Water Data'!$G$29,0,10*ROW('Water Data'!G180))="","",OFFSET('Water Data'!$G$29,0,10*ROW('Water Data'!G180)))</f>
        <v/>
      </c>
      <c r="CE186" s="294" t="str">
        <f ca="true">+IF(OFFSET('Water Data'!$H$27,0,10*ROW('Water Data'!H180))="","",OFFSET('Water Data'!$H$27,0,10*ROW('Water Data'!H180)))</f>
        <v/>
      </c>
      <c r="CF186" s="294" t="str">
        <f ca="true">+IF(OFFSET('Water Data'!$H$28,0,10*ROW('Water Data'!H180))="","",OFFSET('Water Data'!$H$28,0,10*ROW('Water Data'!H180)))</f>
        <v/>
      </c>
      <c r="CG186" s="294" t="str">
        <f ca="true">+IF(OFFSET('Water Data'!$H$29,0,10*ROW('Water Data'!H180))="","",OFFSET('Water Data'!$H$29,0,10*ROW('Water Data'!H180)))</f>
        <v/>
      </c>
      <c r="CH186" s="294" t="str">
        <f ca="true">+IF(OFFSET('Water Data'!$I$27,0,10*ROW('Water Data'!I180))="","",OFFSET('Water Data'!$I$27,0,10*ROW('Water Data'!I180)))</f>
        <v/>
      </c>
      <c r="CI186" s="294" t="str">
        <f ca="true">+IF(OFFSET('Water Data'!$I$28,0,10*ROW('Water Data'!I180))="","",OFFSET('Water Data'!$I$28,0,10*ROW('Water Data'!I180)))</f>
        <v/>
      </c>
      <c r="CJ186" s="294" t="str">
        <f ca="true">+IF(OFFSET('Water Data'!$I$29,0,10*ROW('Water Data'!I180))="","",OFFSET('Water Data'!$I$29,0,10*ROW('Water Data'!I180)))</f>
        <v/>
      </c>
      <c r="CK186" s="294" t="str">
        <f ca="true">+IF(OFFSET('Sanitation Data'!$D$28,0,10*ROW('Sanitation Data'!D180))="","",OFFSET('Sanitation Data'!$D$28,0,10*ROW('Sanitation Data'!D180)))</f>
        <v/>
      </c>
      <c r="CL186" s="294" t="str">
        <f ca="true">+IF(OFFSET('Sanitation Data'!$D$29,0,10*ROW('Sanitation Data'!D180))="","",OFFSET('Sanitation Data'!$D$29,0,10*ROW('Sanitation Data'!D180)))</f>
        <v/>
      </c>
      <c r="CM186" s="294" t="str">
        <f ca="true">+IF(OFFSET('Sanitation Data'!$D$30,0,10*ROW('Sanitation Data'!D180))="","",OFFSET('Sanitation Data'!$D$30,0,10*ROW('Sanitation Data'!D180)))</f>
        <v/>
      </c>
      <c r="CN186" s="294" t="str">
        <f ca="true">+IF(OFFSET('Sanitation Data'!$D$31,0,10*ROW('Sanitation Data'!D180))="","",OFFSET('Sanitation Data'!$D$31,0,10*ROW('Sanitation Data'!D180)))</f>
        <v/>
      </c>
      <c r="CO186" s="294" t="str">
        <f ca="true">+IF(OFFSET('Sanitation Data'!$D$32,0,10*ROW('Sanitation Data'!D180))="","",OFFSET('Sanitation Data'!$D$32,0,10*ROW('Sanitation Data'!D180)))</f>
        <v/>
      </c>
      <c r="CP186" s="294" t="str">
        <f ca="true">+IF(OFFSET('Sanitation Data'!$E$28,0,10*ROW('Sanitation Data'!E180))="","",OFFSET('Sanitation Data'!$E$28,0,10*ROW('Sanitation Data'!E180)))</f>
        <v/>
      </c>
      <c r="CQ186" s="294" t="str">
        <f ca="true">+IF(OFFSET('Sanitation Data'!$E$29,0,10*ROW('Sanitation Data'!E180))="","",OFFSET('Sanitation Data'!$E$29,0,10*ROW('Sanitation Data'!E180)))</f>
        <v/>
      </c>
      <c r="CR186" s="294" t="str">
        <f ca="true">+IF(OFFSET('Sanitation Data'!$E$30,0,10*ROW('Sanitation Data'!E180))="","",OFFSET('Sanitation Data'!$E$30,0,10*ROW('Sanitation Data'!E180)))</f>
        <v/>
      </c>
      <c r="CS186" s="294" t="str">
        <f ca="true">+IF(OFFSET('Sanitation Data'!$E$31,0,10*ROW('Sanitation Data'!E180))="","",OFFSET('Sanitation Data'!$E$31,0,10*ROW('Sanitation Data'!E180)))</f>
        <v/>
      </c>
      <c r="CT186" s="294" t="str">
        <f ca="true">+IF(OFFSET('Sanitation Data'!$E$32,0,10*ROW('Sanitation Data'!E180))="","",OFFSET('Sanitation Data'!$E$32,0,10*ROW('Sanitation Data'!E180)))</f>
        <v/>
      </c>
      <c r="CU186" s="294" t="str">
        <f ca="true">+IF(OFFSET('Sanitation Data'!$F$28,0,10*ROW('Sanitation Data'!F180))="","",OFFSET('Sanitation Data'!$F$28,0,10*ROW('Sanitation Data'!F180)))</f>
        <v/>
      </c>
      <c r="CV186" s="294" t="str">
        <f ca="true">+IF(OFFSET('Sanitation Data'!$F$29,0,10*ROW('Sanitation Data'!F180))="","",OFFSET('Sanitation Data'!$F$29,0,10*ROW('Sanitation Data'!F180)))</f>
        <v/>
      </c>
      <c r="CW186" s="294" t="str">
        <f ca="true">+IF(OFFSET('Sanitation Data'!$F$30,0,10*ROW('Sanitation Data'!F180))="","",OFFSET('Sanitation Data'!$F$30,0,10*ROW('Sanitation Data'!F180)))</f>
        <v/>
      </c>
      <c r="CX186" s="294" t="str">
        <f ca="true">+IF(OFFSET('Sanitation Data'!$F$31,0,10*ROW('Sanitation Data'!F180))="","",OFFSET('Sanitation Data'!$F$31,0,10*ROW('Sanitation Data'!F180)))</f>
        <v/>
      </c>
      <c r="CY186" s="294" t="str">
        <f ca="true">+IF(OFFSET('Sanitation Data'!$F$32,0,10*ROW('Sanitation Data'!F180))="","",OFFSET('Sanitation Data'!$F$32,0,10*ROW('Sanitation Data'!F180)))</f>
        <v/>
      </c>
      <c r="CZ186" s="294" t="str">
        <f ca="true">+IF(OFFSET('Sanitation Data'!$G$28,0,10*ROW('Sanitation Data'!G180))="","",OFFSET('Sanitation Data'!$G$28,0,10*ROW('Sanitation Data'!G180)))</f>
        <v/>
      </c>
      <c r="DA186" s="294" t="str">
        <f ca="true">+IF(OFFSET('Sanitation Data'!$G$29,0,10*ROW('Sanitation Data'!G180))="","",OFFSET('Sanitation Data'!$G$29,0,10*ROW('Sanitation Data'!G180)))</f>
        <v/>
      </c>
      <c r="DB186" s="294" t="str">
        <f ca="true">+IF(OFFSET('Sanitation Data'!$G$30,0,10*ROW('Sanitation Data'!G180))="","",OFFSET('Sanitation Data'!$G$30,0,10*ROW('Sanitation Data'!G180)))</f>
        <v/>
      </c>
      <c r="DC186" s="294" t="str">
        <f ca="true">+IF(OFFSET('Sanitation Data'!$G$31,0,10*ROW('Sanitation Data'!G180))="","",OFFSET('Sanitation Data'!$G$31,0,10*ROW('Sanitation Data'!G180)))</f>
        <v/>
      </c>
      <c r="DD186" s="294" t="str">
        <f ca="true">+IF(OFFSET('Sanitation Data'!$G$32,0,10*ROW('Sanitation Data'!G180))="","",OFFSET('Sanitation Data'!$G$32,0,10*ROW('Sanitation Data'!G180)))</f>
        <v/>
      </c>
      <c r="DE186" s="294" t="str">
        <f ca="true">+IF(OFFSET('Sanitation Data'!$H$28,0,10*ROW('Sanitation Data'!H180))="","",OFFSET('Sanitation Data'!$H$28,0,10*ROW('Sanitation Data'!H180)))</f>
        <v/>
      </c>
      <c r="DF186" s="294" t="str">
        <f ca="true">+IF(OFFSET('Sanitation Data'!$H$29,0,10*ROW('Sanitation Data'!H180))="","",OFFSET('Sanitation Data'!$H$29,0,10*ROW('Sanitation Data'!H180)))</f>
        <v/>
      </c>
      <c r="DG186" s="294" t="str">
        <f ca="true">+IF(OFFSET('Sanitation Data'!$H$30,0,10*ROW('Sanitation Data'!H180))="","",OFFSET('Sanitation Data'!$H$30,0,10*ROW('Sanitation Data'!H180)))</f>
        <v/>
      </c>
      <c r="DH186" s="294" t="str">
        <f ca="true">+IF(OFFSET('Sanitation Data'!$H$31,0,10*ROW('Sanitation Data'!H180))="","",OFFSET('Sanitation Data'!$H$31,0,10*ROW('Sanitation Data'!H180)))</f>
        <v/>
      </c>
      <c r="DI186" s="294" t="str">
        <f ca="true">+IF(OFFSET('Sanitation Data'!$H$32,0,10*ROW('Sanitation Data'!H180))="","",OFFSET('Sanitation Data'!$H$32,0,10*ROW('Sanitation Data'!H180)))</f>
        <v/>
      </c>
      <c r="DJ186" s="294" t="str">
        <f ca="true">+IF(OFFSET('Sanitation Data'!$I$28,0,10*ROW('Sanitation Data'!I180))="","",OFFSET('Sanitation Data'!$I$28,0,10*ROW('Sanitation Data'!I180)))</f>
        <v/>
      </c>
      <c r="DK186" s="294" t="str">
        <f ca="true">+IF(OFFSET('Sanitation Data'!$I$29,0,10*ROW('Sanitation Data'!I180))="","",OFFSET('Sanitation Data'!$I$29,0,10*ROW('Sanitation Data'!I180)))</f>
        <v/>
      </c>
      <c r="DL186" s="294" t="str">
        <f ca="true">+IF(OFFSET('Sanitation Data'!$I$30,0,10*ROW('Sanitation Data'!I180))="","",OFFSET('Sanitation Data'!$I$30,0,10*ROW('Sanitation Data'!I180)))</f>
        <v/>
      </c>
      <c r="DM186" s="294" t="str">
        <f ca="true">+IF(OFFSET('Sanitation Data'!$I$31,0,10*ROW('Sanitation Data'!I180))="","",OFFSET('Sanitation Data'!$I$31,0,10*ROW('Sanitation Data'!I180)))</f>
        <v/>
      </c>
      <c r="DN186" s="294" t="str">
        <f ca="true">+IF(OFFSET('Sanitation Data'!$I$32,0,10*ROW('Sanitation Data'!I180))="","",OFFSET('Sanitation Data'!$I$32,0,10*ROW('Sanitation Data'!I180)))</f>
        <v/>
      </c>
      <c r="DO186" s="294" t="str">
        <f ca="true">+IF(OFFSET('Hygiene Data'!$D$11,0,10*ROW('Hygiene Data'!D180))="","",OFFSET('Hygiene Data'!$D$11,0,10*ROW('Hygiene Data'!D180)))</f>
        <v/>
      </c>
      <c r="DP186" s="294" t="str">
        <f ca="true">+IF(OFFSET('Hygiene Data'!$D$12,0,10*ROW('Hygiene Data'!D180))="","",OFFSET('Hygiene Data'!$D$12,0,10*ROW('Hygiene Data'!D180)))</f>
        <v/>
      </c>
      <c r="DQ186" s="294" t="str">
        <f ca="true">+IF(OFFSET('Hygiene Data'!$D$13,0,10*ROW('Hygiene Data'!D180))="","",OFFSET('Hygiene Data'!$D$13,0,10*ROW('Hygiene Data'!D180)))</f>
        <v/>
      </c>
      <c r="DR186" s="294" t="str">
        <f ca="true">+IF(OFFSET('Hygiene Data'!$E$11,0,10*ROW('Hygiene Data'!E180))="","",OFFSET('Hygiene Data'!$E$11,0,10*ROW('Hygiene Data'!E180)))</f>
        <v/>
      </c>
      <c r="DS186" s="294" t="str">
        <f ca="true">+IF(OFFSET('Hygiene Data'!$E$12,0,10*ROW('Hygiene Data'!E180))="","",OFFSET('Hygiene Data'!$E$12,0,10*ROW('Hygiene Data'!E180)))</f>
        <v/>
      </c>
      <c r="DT186" s="294" t="str">
        <f ca="true">+IF(OFFSET('Hygiene Data'!$E$13,0,10*ROW('Hygiene Data'!E180))="","",OFFSET('Hygiene Data'!$E$13,0,10*ROW('Hygiene Data'!E180)))</f>
        <v/>
      </c>
      <c r="DU186" s="294" t="str">
        <f ca="true">+IF(OFFSET('Hygiene Data'!$F$11,0,10*ROW('Hygiene Data'!F180))="","",OFFSET('Hygiene Data'!$F$11,0,10*ROW('Hygiene Data'!F180)))</f>
        <v/>
      </c>
      <c r="DV186" s="294" t="str">
        <f ca="true">+IF(OFFSET('Hygiene Data'!$F$12,0,10*ROW('Hygiene Data'!F180))="","",OFFSET('Hygiene Data'!$F$12,0,10*ROW('Hygiene Data'!F180)))</f>
        <v/>
      </c>
      <c r="DW186" s="294" t="str">
        <f ca="true">+IF(OFFSET('Hygiene Data'!$F$13,0,10*ROW('Hygiene Data'!F180))="","",OFFSET('Hygiene Data'!$F$13,0,10*ROW('Hygiene Data'!F180)))</f>
        <v/>
      </c>
      <c r="DX186" s="294" t="str">
        <f ca="true">+IF(OFFSET('Hygiene Data'!$G$11,0,10*ROW('Hygiene Data'!G180))="","",OFFSET('Hygiene Data'!$G$11,0,10*ROW('Hygiene Data'!G180)))</f>
        <v/>
      </c>
      <c r="DY186" s="294" t="str">
        <f ca="true">+IF(OFFSET('Hygiene Data'!$G$12,0,10*ROW('Hygiene Data'!G180))="","",OFFSET('Hygiene Data'!$G$12,0,10*ROW('Hygiene Data'!G180)))</f>
        <v/>
      </c>
      <c r="DZ186" s="294" t="str">
        <f ca="true">+IF(OFFSET('Hygiene Data'!$G$13,0,10*ROW('Hygiene Data'!G180))="","",OFFSET('Hygiene Data'!$G$13,0,10*ROW('Hygiene Data'!G180)))</f>
        <v/>
      </c>
      <c r="EA186" s="294" t="str">
        <f ca="true">+IF(OFFSET('Hygiene Data'!$H$11,0,10*ROW('Hygiene Data'!H180))="","",OFFSET('Hygiene Data'!$H$11,0,10*ROW('Hygiene Data'!H180)))</f>
        <v/>
      </c>
      <c r="EB186" s="294" t="str">
        <f ca="true">+IF(OFFSET('Hygiene Data'!$H$12,0,10*ROW('Hygiene Data'!H180))="","",OFFSET('Hygiene Data'!$H$12,0,10*ROW('Hygiene Data'!H180)))</f>
        <v/>
      </c>
      <c r="EC186" s="294" t="str">
        <f ca="true">+IF(OFFSET('Hygiene Data'!$H$13,0,10*ROW('Hygiene Data'!H180))="","",OFFSET('Hygiene Data'!$H$13,0,10*ROW('Hygiene Data'!H180)))</f>
        <v/>
      </c>
      <c r="ED186" s="294" t="str">
        <f ca="true">+IF(OFFSET('Hygiene Data'!$I$11,0,10*ROW('Hygiene Data'!I180))="","",OFFSET('Hygiene Data'!$I$11,0,10*ROW('Hygiene Data'!I180)))</f>
        <v/>
      </c>
      <c r="EE186" s="294" t="str">
        <f ca="true">+IF(OFFSET('Hygiene Data'!$I$12,0,10*ROW('Hygiene Data'!I180))="","",OFFSET('Hygiene Data'!$I$12,0,10*ROW('Hygiene Data'!I180)))</f>
        <v/>
      </c>
      <c r="EF186" s="294"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50" t="str">
        <f t="shared" ca="true" si="2"/>
        <v/>
      </c>
      <c r="D187" s="98"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8"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8"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8"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8"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8"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8"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8"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8"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8"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8"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8"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8"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8"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8"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8"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8"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8"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9"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9"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9"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9"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9"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9"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9"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9"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9"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9"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9"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9"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9"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9"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9"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9"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9"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9"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9"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9"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9"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9"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9"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9"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9"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9"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9"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9"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9"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9"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0"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0"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0"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0"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0"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0"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0"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0"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0"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0"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0"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0"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0"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0"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0"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0"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0"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0"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4"/>
      <c r="BS187" s="294" t="str">
        <f ca="true">+IF(OFFSET('Water Data'!$D$27,0,10*ROW('Water Data'!D181))="","",OFFSET('Water Data'!$D$27,0,10*ROW('Water Data'!D181)))</f>
        <v/>
      </c>
      <c r="BT187" s="294" t="str">
        <f ca="true">+IF(OFFSET('Water Data'!$D$28,0,10*ROW('Water Data'!D181))="","",OFFSET('Water Data'!$D$28,0,10*ROW('Water Data'!D181)))</f>
        <v/>
      </c>
      <c r="BU187" s="294" t="str">
        <f ca="true">+IF(OFFSET('Water Data'!$D$29,0,10*ROW('Water Data'!D181))="","",OFFSET('Water Data'!$D$29,0,10*ROW('Water Data'!D181)))</f>
        <v/>
      </c>
      <c r="BV187" s="294" t="str">
        <f ca="true">+IF(OFFSET('Water Data'!$E$27,0,10*ROW('Water Data'!E181))="","",OFFSET('Water Data'!$E$27,0,10*ROW('Water Data'!E181)))</f>
        <v/>
      </c>
      <c r="BW187" s="294" t="str">
        <f ca="true">+IF(OFFSET('Water Data'!$E$28,0,10*ROW('Water Data'!E181))="","",OFFSET('Water Data'!$E$28,0,10*ROW('Water Data'!E181)))</f>
        <v/>
      </c>
      <c r="BX187" s="294" t="str">
        <f ca="true">+IF(OFFSET('Water Data'!$E$29,0,10*ROW('Water Data'!E181))="","",OFFSET('Water Data'!$E$29,0,10*ROW('Water Data'!E181)))</f>
        <v/>
      </c>
      <c r="BY187" s="294" t="str">
        <f ca="true">+IF(OFFSET('Water Data'!$F$27,0,10*ROW('Water Data'!F181))="","",OFFSET('Water Data'!$F$27,0,10*ROW('Water Data'!F181)))</f>
        <v/>
      </c>
      <c r="BZ187" s="294" t="str">
        <f ca="true">+IF(OFFSET('Water Data'!$F$28,0,10*ROW('Water Data'!F181))="","",OFFSET('Water Data'!$F$28,0,10*ROW('Water Data'!F181)))</f>
        <v/>
      </c>
      <c r="CA187" s="294" t="str">
        <f ca="true">+IF(OFFSET('Water Data'!$F$29,0,10*ROW('Water Data'!F181))="","",OFFSET('Water Data'!$F$29,0,10*ROW('Water Data'!F181)))</f>
        <v/>
      </c>
      <c r="CB187" s="294" t="str">
        <f ca="true">+IF(OFFSET('Water Data'!$G$27,0,10*ROW('Water Data'!G181))="","",OFFSET('Water Data'!$G$27,0,10*ROW('Water Data'!G181)))</f>
        <v/>
      </c>
      <c r="CC187" s="294" t="str">
        <f ca="true">+IF(OFFSET('Water Data'!$G$28,0,10*ROW('Water Data'!G181))="","",OFFSET('Water Data'!$G$28,0,10*ROW('Water Data'!G181)))</f>
        <v/>
      </c>
      <c r="CD187" s="294" t="str">
        <f ca="true">+IF(OFFSET('Water Data'!$G$29,0,10*ROW('Water Data'!G181))="","",OFFSET('Water Data'!$G$29,0,10*ROW('Water Data'!G181)))</f>
        <v/>
      </c>
      <c r="CE187" s="294" t="str">
        <f ca="true">+IF(OFFSET('Water Data'!$H$27,0,10*ROW('Water Data'!H181))="","",OFFSET('Water Data'!$H$27,0,10*ROW('Water Data'!H181)))</f>
        <v/>
      </c>
      <c r="CF187" s="294" t="str">
        <f ca="true">+IF(OFFSET('Water Data'!$H$28,0,10*ROW('Water Data'!H181))="","",OFFSET('Water Data'!$H$28,0,10*ROW('Water Data'!H181)))</f>
        <v/>
      </c>
      <c r="CG187" s="294" t="str">
        <f ca="true">+IF(OFFSET('Water Data'!$H$29,0,10*ROW('Water Data'!H181))="","",OFFSET('Water Data'!$H$29,0,10*ROW('Water Data'!H181)))</f>
        <v/>
      </c>
      <c r="CH187" s="294" t="str">
        <f ca="true">+IF(OFFSET('Water Data'!$I$27,0,10*ROW('Water Data'!I181))="","",OFFSET('Water Data'!$I$27,0,10*ROW('Water Data'!I181)))</f>
        <v/>
      </c>
      <c r="CI187" s="294" t="str">
        <f ca="true">+IF(OFFSET('Water Data'!$I$28,0,10*ROW('Water Data'!I181))="","",OFFSET('Water Data'!$I$28,0,10*ROW('Water Data'!I181)))</f>
        <v/>
      </c>
      <c r="CJ187" s="294" t="str">
        <f ca="true">+IF(OFFSET('Water Data'!$I$29,0,10*ROW('Water Data'!I181))="","",OFFSET('Water Data'!$I$29,0,10*ROW('Water Data'!I181)))</f>
        <v/>
      </c>
      <c r="CK187" s="294" t="str">
        <f ca="true">+IF(OFFSET('Sanitation Data'!$D$28,0,10*ROW('Sanitation Data'!D181))="","",OFFSET('Sanitation Data'!$D$28,0,10*ROW('Sanitation Data'!D181)))</f>
        <v/>
      </c>
      <c r="CL187" s="294" t="str">
        <f ca="true">+IF(OFFSET('Sanitation Data'!$D$29,0,10*ROW('Sanitation Data'!D181))="","",OFFSET('Sanitation Data'!$D$29,0,10*ROW('Sanitation Data'!D181)))</f>
        <v/>
      </c>
      <c r="CM187" s="294" t="str">
        <f ca="true">+IF(OFFSET('Sanitation Data'!$D$30,0,10*ROW('Sanitation Data'!D181))="","",OFFSET('Sanitation Data'!$D$30,0,10*ROW('Sanitation Data'!D181)))</f>
        <v/>
      </c>
      <c r="CN187" s="294" t="str">
        <f ca="true">+IF(OFFSET('Sanitation Data'!$D$31,0,10*ROW('Sanitation Data'!D181))="","",OFFSET('Sanitation Data'!$D$31,0,10*ROW('Sanitation Data'!D181)))</f>
        <v/>
      </c>
      <c r="CO187" s="294" t="str">
        <f ca="true">+IF(OFFSET('Sanitation Data'!$D$32,0,10*ROW('Sanitation Data'!D181))="","",OFFSET('Sanitation Data'!$D$32,0,10*ROW('Sanitation Data'!D181)))</f>
        <v/>
      </c>
      <c r="CP187" s="294" t="str">
        <f ca="true">+IF(OFFSET('Sanitation Data'!$E$28,0,10*ROW('Sanitation Data'!E181))="","",OFFSET('Sanitation Data'!$E$28,0,10*ROW('Sanitation Data'!E181)))</f>
        <v/>
      </c>
      <c r="CQ187" s="294" t="str">
        <f ca="true">+IF(OFFSET('Sanitation Data'!$E$29,0,10*ROW('Sanitation Data'!E181))="","",OFFSET('Sanitation Data'!$E$29,0,10*ROW('Sanitation Data'!E181)))</f>
        <v/>
      </c>
      <c r="CR187" s="294" t="str">
        <f ca="true">+IF(OFFSET('Sanitation Data'!$E$30,0,10*ROW('Sanitation Data'!E181))="","",OFFSET('Sanitation Data'!$E$30,0,10*ROW('Sanitation Data'!E181)))</f>
        <v/>
      </c>
      <c r="CS187" s="294" t="str">
        <f ca="true">+IF(OFFSET('Sanitation Data'!$E$31,0,10*ROW('Sanitation Data'!E181))="","",OFFSET('Sanitation Data'!$E$31,0,10*ROW('Sanitation Data'!E181)))</f>
        <v/>
      </c>
      <c r="CT187" s="294" t="str">
        <f ca="true">+IF(OFFSET('Sanitation Data'!$E$32,0,10*ROW('Sanitation Data'!E181))="","",OFFSET('Sanitation Data'!$E$32,0,10*ROW('Sanitation Data'!E181)))</f>
        <v/>
      </c>
      <c r="CU187" s="294" t="str">
        <f ca="true">+IF(OFFSET('Sanitation Data'!$F$28,0,10*ROW('Sanitation Data'!F181))="","",OFFSET('Sanitation Data'!$F$28,0,10*ROW('Sanitation Data'!F181)))</f>
        <v/>
      </c>
      <c r="CV187" s="294" t="str">
        <f ca="true">+IF(OFFSET('Sanitation Data'!$F$29,0,10*ROW('Sanitation Data'!F181))="","",OFFSET('Sanitation Data'!$F$29,0,10*ROW('Sanitation Data'!F181)))</f>
        <v/>
      </c>
      <c r="CW187" s="294" t="str">
        <f ca="true">+IF(OFFSET('Sanitation Data'!$F$30,0,10*ROW('Sanitation Data'!F181))="","",OFFSET('Sanitation Data'!$F$30,0,10*ROW('Sanitation Data'!F181)))</f>
        <v/>
      </c>
      <c r="CX187" s="294" t="str">
        <f ca="true">+IF(OFFSET('Sanitation Data'!$F$31,0,10*ROW('Sanitation Data'!F181))="","",OFFSET('Sanitation Data'!$F$31,0,10*ROW('Sanitation Data'!F181)))</f>
        <v/>
      </c>
      <c r="CY187" s="294" t="str">
        <f ca="true">+IF(OFFSET('Sanitation Data'!$F$32,0,10*ROW('Sanitation Data'!F181))="","",OFFSET('Sanitation Data'!$F$32,0,10*ROW('Sanitation Data'!F181)))</f>
        <v/>
      </c>
      <c r="CZ187" s="294" t="str">
        <f ca="true">+IF(OFFSET('Sanitation Data'!$G$28,0,10*ROW('Sanitation Data'!G181))="","",OFFSET('Sanitation Data'!$G$28,0,10*ROW('Sanitation Data'!G181)))</f>
        <v/>
      </c>
      <c r="DA187" s="294" t="str">
        <f ca="true">+IF(OFFSET('Sanitation Data'!$G$29,0,10*ROW('Sanitation Data'!G181))="","",OFFSET('Sanitation Data'!$G$29,0,10*ROW('Sanitation Data'!G181)))</f>
        <v/>
      </c>
      <c r="DB187" s="294" t="str">
        <f ca="true">+IF(OFFSET('Sanitation Data'!$G$30,0,10*ROW('Sanitation Data'!G181))="","",OFFSET('Sanitation Data'!$G$30,0,10*ROW('Sanitation Data'!G181)))</f>
        <v/>
      </c>
      <c r="DC187" s="294" t="str">
        <f ca="true">+IF(OFFSET('Sanitation Data'!$G$31,0,10*ROW('Sanitation Data'!G181))="","",OFFSET('Sanitation Data'!$G$31,0,10*ROW('Sanitation Data'!G181)))</f>
        <v/>
      </c>
      <c r="DD187" s="294" t="str">
        <f ca="true">+IF(OFFSET('Sanitation Data'!$G$32,0,10*ROW('Sanitation Data'!G181))="","",OFFSET('Sanitation Data'!$G$32,0,10*ROW('Sanitation Data'!G181)))</f>
        <v/>
      </c>
      <c r="DE187" s="294" t="str">
        <f ca="true">+IF(OFFSET('Sanitation Data'!$H$28,0,10*ROW('Sanitation Data'!H181))="","",OFFSET('Sanitation Data'!$H$28,0,10*ROW('Sanitation Data'!H181)))</f>
        <v/>
      </c>
      <c r="DF187" s="294" t="str">
        <f ca="true">+IF(OFFSET('Sanitation Data'!$H$29,0,10*ROW('Sanitation Data'!H181))="","",OFFSET('Sanitation Data'!$H$29,0,10*ROW('Sanitation Data'!H181)))</f>
        <v/>
      </c>
      <c r="DG187" s="294" t="str">
        <f ca="true">+IF(OFFSET('Sanitation Data'!$H$30,0,10*ROW('Sanitation Data'!H181))="","",OFFSET('Sanitation Data'!$H$30,0,10*ROW('Sanitation Data'!H181)))</f>
        <v/>
      </c>
      <c r="DH187" s="294" t="str">
        <f ca="true">+IF(OFFSET('Sanitation Data'!$H$31,0,10*ROW('Sanitation Data'!H181))="","",OFFSET('Sanitation Data'!$H$31,0,10*ROW('Sanitation Data'!H181)))</f>
        <v/>
      </c>
      <c r="DI187" s="294" t="str">
        <f ca="true">+IF(OFFSET('Sanitation Data'!$H$32,0,10*ROW('Sanitation Data'!H181))="","",OFFSET('Sanitation Data'!$H$32,0,10*ROW('Sanitation Data'!H181)))</f>
        <v/>
      </c>
      <c r="DJ187" s="294" t="str">
        <f ca="true">+IF(OFFSET('Sanitation Data'!$I$28,0,10*ROW('Sanitation Data'!I181))="","",OFFSET('Sanitation Data'!$I$28,0,10*ROW('Sanitation Data'!I181)))</f>
        <v/>
      </c>
      <c r="DK187" s="294" t="str">
        <f ca="true">+IF(OFFSET('Sanitation Data'!$I$29,0,10*ROW('Sanitation Data'!I181))="","",OFFSET('Sanitation Data'!$I$29,0,10*ROW('Sanitation Data'!I181)))</f>
        <v/>
      </c>
      <c r="DL187" s="294" t="str">
        <f ca="true">+IF(OFFSET('Sanitation Data'!$I$30,0,10*ROW('Sanitation Data'!I181))="","",OFFSET('Sanitation Data'!$I$30,0,10*ROW('Sanitation Data'!I181)))</f>
        <v/>
      </c>
      <c r="DM187" s="294" t="str">
        <f ca="true">+IF(OFFSET('Sanitation Data'!$I$31,0,10*ROW('Sanitation Data'!I181))="","",OFFSET('Sanitation Data'!$I$31,0,10*ROW('Sanitation Data'!I181)))</f>
        <v/>
      </c>
      <c r="DN187" s="294" t="str">
        <f ca="true">+IF(OFFSET('Sanitation Data'!$I$32,0,10*ROW('Sanitation Data'!I181))="","",OFFSET('Sanitation Data'!$I$32,0,10*ROW('Sanitation Data'!I181)))</f>
        <v/>
      </c>
      <c r="DO187" s="294" t="str">
        <f ca="true">+IF(OFFSET('Hygiene Data'!$D$11,0,10*ROW('Hygiene Data'!D181))="","",OFFSET('Hygiene Data'!$D$11,0,10*ROW('Hygiene Data'!D181)))</f>
        <v/>
      </c>
      <c r="DP187" s="294" t="str">
        <f ca="true">+IF(OFFSET('Hygiene Data'!$D$12,0,10*ROW('Hygiene Data'!D181))="","",OFFSET('Hygiene Data'!$D$12,0,10*ROW('Hygiene Data'!D181)))</f>
        <v/>
      </c>
      <c r="DQ187" s="294" t="str">
        <f ca="true">+IF(OFFSET('Hygiene Data'!$D$13,0,10*ROW('Hygiene Data'!D181))="","",OFFSET('Hygiene Data'!$D$13,0,10*ROW('Hygiene Data'!D181)))</f>
        <v/>
      </c>
      <c r="DR187" s="294" t="str">
        <f ca="true">+IF(OFFSET('Hygiene Data'!$E$11,0,10*ROW('Hygiene Data'!E181))="","",OFFSET('Hygiene Data'!$E$11,0,10*ROW('Hygiene Data'!E181)))</f>
        <v/>
      </c>
      <c r="DS187" s="294" t="str">
        <f ca="true">+IF(OFFSET('Hygiene Data'!$E$12,0,10*ROW('Hygiene Data'!E181))="","",OFFSET('Hygiene Data'!$E$12,0,10*ROW('Hygiene Data'!E181)))</f>
        <v/>
      </c>
      <c r="DT187" s="294" t="str">
        <f ca="true">+IF(OFFSET('Hygiene Data'!$E$13,0,10*ROW('Hygiene Data'!E181))="","",OFFSET('Hygiene Data'!$E$13,0,10*ROW('Hygiene Data'!E181)))</f>
        <v/>
      </c>
      <c r="DU187" s="294" t="str">
        <f ca="true">+IF(OFFSET('Hygiene Data'!$F$11,0,10*ROW('Hygiene Data'!F181))="","",OFFSET('Hygiene Data'!$F$11,0,10*ROW('Hygiene Data'!F181)))</f>
        <v/>
      </c>
      <c r="DV187" s="294" t="str">
        <f ca="true">+IF(OFFSET('Hygiene Data'!$F$12,0,10*ROW('Hygiene Data'!F181))="","",OFFSET('Hygiene Data'!$F$12,0,10*ROW('Hygiene Data'!F181)))</f>
        <v/>
      </c>
      <c r="DW187" s="294" t="str">
        <f ca="true">+IF(OFFSET('Hygiene Data'!$F$13,0,10*ROW('Hygiene Data'!F181))="","",OFFSET('Hygiene Data'!$F$13,0,10*ROW('Hygiene Data'!F181)))</f>
        <v/>
      </c>
      <c r="DX187" s="294" t="str">
        <f ca="true">+IF(OFFSET('Hygiene Data'!$G$11,0,10*ROW('Hygiene Data'!G181))="","",OFFSET('Hygiene Data'!$G$11,0,10*ROW('Hygiene Data'!G181)))</f>
        <v/>
      </c>
      <c r="DY187" s="294" t="str">
        <f ca="true">+IF(OFFSET('Hygiene Data'!$G$12,0,10*ROW('Hygiene Data'!G181))="","",OFFSET('Hygiene Data'!$G$12,0,10*ROW('Hygiene Data'!G181)))</f>
        <v/>
      </c>
      <c r="DZ187" s="294" t="str">
        <f ca="true">+IF(OFFSET('Hygiene Data'!$G$13,0,10*ROW('Hygiene Data'!G181))="","",OFFSET('Hygiene Data'!$G$13,0,10*ROW('Hygiene Data'!G181)))</f>
        <v/>
      </c>
      <c r="EA187" s="294" t="str">
        <f ca="true">+IF(OFFSET('Hygiene Data'!$H$11,0,10*ROW('Hygiene Data'!H181))="","",OFFSET('Hygiene Data'!$H$11,0,10*ROW('Hygiene Data'!H181)))</f>
        <v/>
      </c>
      <c r="EB187" s="294" t="str">
        <f ca="true">+IF(OFFSET('Hygiene Data'!$H$12,0,10*ROW('Hygiene Data'!H181))="","",OFFSET('Hygiene Data'!$H$12,0,10*ROW('Hygiene Data'!H181)))</f>
        <v/>
      </c>
      <c r="EC187" s="294" t="str">
        <f ca="true">+IF(OFFSET('Hygiene Data'!$H$13,0,10*ROW('Hygiene Data'!H181))="","",OFFSET('Hygiene Data'!$H$13,0,10*ROW('Hygiene Data'!H181)))</f>
        <v/>
      </c>
      <c r="ED187" s="294" t="str">
        <f ca="true">+IF(OFFSET('Hygiene Data'!$I$11,0,10*ROW('Hygiene Data'!I181))="","",OFFSET('Hygiene Data'!$I$11,0,10*ROW('Hygiene Data'!I181)))</f>
        <v/>
      </c>
      <c r="EE187" s="294" t="str">
        <f ca="true">+IF(OFFSET('Hygiene Data'!$I$12,0,10*ROW('Hygiene Data'!I181))="","",OFFSET('Hygiene Data'!$I$12,0,10*ROW('Hygiene Data'!I181)))</f>
        <v/>
      </c>
      <c r="EF187" s="294"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50" t="str">
        <f t="shared" ca="true" si="2"/>
        <v/>
      </c>
      <c r="D188" s="98"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8"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8"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8"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8"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8"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8"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8"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8"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8"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8"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8"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8"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8"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8"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8"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8"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8"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9"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9"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9"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9"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9"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9"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9"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9"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9"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9"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9"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9"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9"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9"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9"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9"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9"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9"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9"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9"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9"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9"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9"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9"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9"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9"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9"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9"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9"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9"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0"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0"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0"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0"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0"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0"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0"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0"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0"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0"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0"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0"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0"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0"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0"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0"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0"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0"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4"/>
      <c r="BS188" s="294" t="str">
        <f ca="true">+IF(OFFSET('Water Data'!$D$27,0,10*ROW('Water Data'!D182))="","",OFFSET('Water Data'!$D$27,0,10*ROW('Water Data'!D182)))</f>
        <v/>
      </c>
      <c r="BT188" s="294" t="str">
        <f ca="true">+IF(OFFSET('Water Data'!$D$28,0,10*ROW('Water Data'!D182))="","",OFFSET('Water Data'!$D$28,0,10*ROW('Water Data'!D182)))</f>
        <v/>
      </c>
      <c r="BU188" s="294" t="str">
        <f ca="true">+IF(OFFSET('Water Data'!$D$29,0,10*ROW('Water Data'!D182))="","",OFFSET('Water Data'!$D$29,0,10*ROW('Water Data'!D182)))</f>
        <v/>
      </c>
      <c r="BV188" s="294" t="str">
        <f ca="true">+IF(OFFSET('Water Data'!$E$27,0,10*ROW('Water Data'!E182))="","",OFFSET('Water Data'!$E$27,0,10*ROW('Water Data'!E182)))</f>
        <v/>
      </c>
      <c r="BW188" s="294" t="str">
        <f ca="true">+IF(OFFSET('Water Data'!$E$28,0,10*ROW('Water Data'!E182))="","",OFFSET('Water Data'!$E$28,0,10*ROW('Water Data'!E182)))</f>
        <v/>
      </c>
      <c r="BX188" s="294" t="str">
        <f ca="true">+IF(OFFSET('Water Data'!$E$29,0,10*ROW('Water Data'!E182))="","",OFFSET('Water Data'!$E$29,0,10*ROW('Water Data'!E182)))</f>
        <v/>
      </c>
      <c r="BY188" s="294" t="str">
        <f ca="true">+IF(OFFSET('Water Data'!$F$27,0,10*ROW('Water Data'!F182))="","",OFFSET('Water Data'!$F$27,0,10*ROW('Water Data'!F182)))</f>
        <v/>
      </c>
      <c r="BZ188" s="294" t="str">
        <f ca="true">+IF(OFFSET('Water Data'!$F$28,0,10*ROW('Water Data'!F182))="","",OFFSET('Water Data'!$F$28,0,10*ROW('Water Data'!F182)))</f>
        <v/>
      </c>
      <c r="CA188" s="294" t="str">
        <f ca="true">+IF(OFFSET('Water Data'!$F$29,0,10*ROW('Water Data'!F182))="","",OFFSET('Water Data'!$F$29,0,10*ROW('Water Data'!F182)))</f>
        <v/>
      </c>
      <c r="CB188" s="294" t="str">
        <f ca="true">+IF(OFFSET('Water Data'!$G$27,0,10*ROW('Water Data'!G182))="","",OFFSET('Water Data'!$G$27,0,10*ROW('Water Data'!G182)))</f>
        <v/>
      </c>
      <c r="CC188" s="294" t="str">
        <f ca="true">+IF(OFFSET('Water Data'!$G$28,0,10*ROW('Water Data'!G182))="","",OFFSET('Water Data'!$G$28,0,10*ROW('Water Data'!G182)))</f>
        <v/>
      </c>
      <c r="CD188" s="294" t="str">
        <f ca="true">+IF(OFFSET('Water Data'!$G$29,0,10*ROW('Water Data'!G182))="","",OFFSET('Water Data'!$G$29,0,10*ROW('Water Data'!G182)))</f>
        <v/>
      </c>
      <c r="CE188" s="294" t="str">
        <f ca="true">+IF(OFFSET('Water Data'!$H$27,0,10*ROW('Water Data'!H182))="","",OFFSET('Water Data'!$H$27,0,10*ROW('Water Data'!H182)))</f>
        <v/>
      </c>
      <c r="CF188" s="294" t="str">
        <f ca="true">+IF(OFFSET('Water Data'!$H$28,0,10*ROW('Water Data'!H182))="","",OFFSET('Water Data'!$H$28,0,10*ROW('Water Data'!H182)))</f>
        <v/>
      </c>
      <c r="CG188" s="294" t="str">
        <f ca="true">+IF(OFFSET('Water Data'!$H$29,0,10*ROW('Water Data'!H182))="","",OFFSET('Water Data'!$H$29,0,10*ROW('Water Data'!H182)))</f>
        <v/>
      </c>
      <c r="CH188" s="294" t="str">
        <f ca="true">+IF(OFFSET('Water Data'!$I$27,0,10*ROW('Water Data'!I182))="","",OFFSET('Water Data'!$I$27,0,10*ROW('Water Data'!I182)))</f>
        <v/>
      </c>
      <c r="CI188" s="294" t="str">
        <f ca="true">+IF(OFFSET('Water Data'!$I$28,0,10*ROW('Water Data'!I182))="","",OFFSET('Water Data'!$I$28,0,10*ROW('Water Data'!I182)))</f>
        <v/>
      </c>
      <c r="CJ188" s="294" t="str">
        <f ca="true">+IF(OFFSET('Water Data'!$I$29,0,10*ROW('Water Data'!I182))="","",OFFSET('Water Data'!$I$29,0,10*ROW('Water Data'!I182)))</f>
        <v/>
      </c>
      <c r="CK188" s="294" t="str">
        <f ca="true">+IF(OFFSET('Sanitation Data'!$D$28,0,10*ROW('Sanitation Data'!D182))="","",OFFSET('Sanitation Data'!$D$28,0,10*ROW('Sanitation Data'!D182)))</f>
        <v/>
      </c>
      <c r="CL188" s="294" t="str">
        <f ca="true">+IF(OFFSET('Sanitation Data'!$D$29,0,10*ROW('Sanitation Data'!D182))="","",OFFSET('Sanitation Data'!$D$29,0,10*ROW('Sanitation Data'!D182)))</f>
        <v/>
      </c>
      <c r="CM188" s="294" t="str">
        <f ca="true">+IF(OFFSET('Sanitation Data'!$D$30,0,10*ROW('Sanitation Data'!D182))="","",OFFSET('Sanitation Data'!$D$30,0,10*ROW('Sanitation Data'!D182)))</f>
        <v/>
      </c>
      <c r="CN188" s="294" t="str">
        <f ca="true">+IF(OFFSET('Sanitation Data'!$D$31,0,10*ROW('Sanitation Data'!D182))="","",OFFSET('Sanitation Data'!$D$31,0,10*ROW('Sanitation Data'!D182)))</f>
        <v/>
      </c>
      <c r="CO188" s="294" t="str">
        <f ca="true">+IF(OFFSET('Sanitation Data'!$D$32,0,10*ROW('Sanitation Data'!D182))="","",OFFSET('Sanitation Data'!$D$32,0,10*ROW('Sanitation Data'!D182)))</f>
        <v/>
      </c>
      <c r="CP188" s="294" t="str">
        <f ca="true">+IF(OFFSET('Sanitation Data'!$E$28,0,10*ROW('Sanitation Data'!E182))="","",OFFSET('Sanitation Data'!$E$28,0,10*ROW('Sanitation Data'!E182)))</f>
        <v/>
      </c>
      <c r="CQ188" s="294" t="str">
        <f ca="true">+IF(OFFSET('Sanitation Data'!$E$29,0,10*ROW('Sanitation Data'!E182))="","",OFFSET('Sanitation Data'!$E$29,0,10*ROW('Sanitation Data'!E182)))</f>
        <v/>
      </c>
      <c r="CR188" s="294" t="str">
        <f ca="true">+IF(OFFSET('Sanitation Data'!$E$30,0,10*ROW('Sanitation Data'!E182))="","",OFFSET('Sanitation Data'!$E$30,0,10*ROW('Sanitation Data'!E182)))</f>
        <v/>
      </c>
      <c r="CS188" s="294" t="str">
        <f ca="true">+IF(OFFSET('Sanitation Data'!$E$31,0,10*ROW('Sanitation Data'!E182))="","",OFFSET('Sanitation Data'!$E$31,0,10*ROW('Sanitation Data'!E182)))</f>
        <v/>
      </c>
      <c r="CT188" s="294" t="str">
        <f ca="true">+IF(OFFSET('Sanitation Data'!$E$32,0,10*ROW('Sanitation Data'!E182))="","",OFFSET('Sanitation Data'!$E$32,0,10*ROW('Sanitation Data'!E182)))</f>
        <v/>
      </c>
      <c r="CU188" s="294" t="str">
        <f ca="true">+IF(OFFSET('Sanitation Data'!$F$28,0,10*ROW('Sanitation Data'!F182))="","",OFFSET('Sanitation Data'!$F$28,0,10*ROW('Sanitation Data'!F182)))</f>
        <v/>
      </c>
      <c r="CV188" s="294" t="str">
        <f ca="true">+IF(OFFSET('Sanitation Data'!$F$29,0,10*ROW('Sanitation Data'!F182))="","",OFFSET('Sanitation Data'!$F$29,0,10*ROW('Sanitation Data'!F182)))</f>
        <v/>
      </c>
      <c r="CW188" s="294" t="str">
        <f ca="true">+IF(OFFSET('Sanitation Data'!$F$30,0,10*ROW('Sanitation Data'!F182))="","",OFFSET('Sanitation Data'!$F$30,0,10*ROW('Sanitation Data'!F182)))</f>
        <v/>
      </c>
      <c r="CX188" s="294" t="str">
        <f ca="true">+IF(OFFSET('Sanitation Data'!$F$31,0,10*ROW('Sanitation Data'!F182))="","",OFFSET('Sanitation Data'!$F$31,0,10*ROW('Sanitation Data'!F182)))</f>
        <v/>
      </c>
      <c r="CY188" s="294" t="str">
        <f ca="true">+IF(OFFSET('Sanitation Data'!$F$32,0,10*ROW('Sanitation Data'!F182))="","",OFFSET('Sanitation Data'!$F$32,0,10*ROW('Sanitation Data'!F182)))</f>
        <v/>
      </c>
      <c r="CZ188" s="294" t="str">
        <f ca="true">+IF(OFFSET('Sanitation Data'!$G$28,0,10*ROW('Sanitation Data'!G182))="","",OFFSET('Sanitation Data'!$G$28,0,10*ROW('Sanitation Data'!G182)))</f>
        <v/>
      </c>
      <c r="DA188" s="294" t="str">
        <f ca="true">+IF(OFFSET('Sanitation Data'!$G$29,0,10*ROW('Sanitation Data'!G182))="","",OFFSET('Sanitation Data'!$G$29,0,10*ROW('Sanitation Data'!G182)))</f>
        <v/>
      </c>
      <c r="DB188" s="294" t="str">
        <f ca="true">+IF(OFFSET('Sanitation Data'!$G$30,0,10*ROW('Sanitation Data'!G182))="","",OFFSET('Sanitation Data'!$G$30,0,10*ROW('Sanitation Data'!G182)))</f>
        <v/>
      </c>
      <c r="DC188" s="294" t="str">
        <f ca="true">+IF(OFFSET('Sanitation Data'!$G$31,0,10*ROW('Sanitation Data'!G182))="","",OFFSET('Sanitation Data'!$G$31,0,10*ROW('Sanitation Data'!G182)))</f>
        <v/>
      </c>
      <c r="DD188" s="294" t="str">
        <f ca="true">+IF(OFFSET('Sanitation Data'!$G$32,0,10*ROW('Sanitation Data'!G182))="","",OFFSET('Sanitation Data'!$G$32,0,10*ROW('Sanitation Data'!G182)))</f>
        <v/>
      </c>
      <c r="DE188" s="294" t="str">
        <f ca="true">+IF(OFFSET('Sanitation Data'!$H$28,0,10*ROW('Sanitation Data'!H182))="","",OFFSET('Sanitation Data'!$H$28,0,10*ROW('Sanitation Data'!H182)))</f>
        <v/>
      </c>
      <c r="DF188" s="294" t="str">
        <f ca="true">+IF(OFFSET('Sanitation Data'!$H$29,0,10*ROW('Sanitation Data'!H182))="","",OFFSET('Sanitation Data'!$H$29,0,10*ROW('Sanitation Data'!H182)))</f>
        <v/>
      </c>
      <c r="DG188" s="294" t="str">
        <f ca="true">+IF(OFFSET('Sanitation Data'!$H$30,0,10*ROW('Sanitation Data'!H182))="","",OFFSET('Sanitation Data'!$H$30,0,10*ROW('Sanitation Data'!H182)))</f>
        <v/>
      </c>
      <c r="DH188" s="294" t="str">
        <f ca="true">+IF(OFFSET('Sanitation Data'!$H$31,0,10*ROW('Sanitation Data'!H182))="","",OFFSET('Sanitation Data'!$H$31,0,10*ROW('Sanitation Data'!H182)))</f>
        <v/>
      </c>
      <c r="DI188" s="294" t="str">
        <f ca="true">+IF(OFFSET('Sanitation Data'!$H$32,0,10*ROW('Sanitation Data'!H182))="","",OFFSET('Sanitation Data'!$H$32,0,10*ROW('Sanitation Data'!H182)))</f>
        <v/>
      </c>
      <c r="DJ188" s="294" t="str">
        <f ca="true">+IF(OFFSET('Sanitation Data'!$I$28,0,10*ROW('Sanitation Data'!I182))="","",OFFSET('Sanitation Data'!$I$28,0,10*ROW('Sanitation Data'!I182)))</f>
        <v/>
      </c>
      <c r="DK188" s="294" t="str">
        <f ca="true">+IF(OFFSET('Sanitation Data'!$I$29,0,10*ROW('Sanitation Data'!I182))="","",OFFSET('Sanitation Data'!$I$29,0,10*ROW('Sanitation Data'!I182)))</f>
        <v/>
      </c>
      <c r="DL188" s="294" t="str">
        <f ca="true">+IF(OFFSET('Sanitation Data'!$I$30,0,10*ROW('Sanitation Data'!I182))="","",OFFSET('Sanitation Data'!$I$30,0,10*ROW('Sanitation Data'!I182)))</f>
        <v/>
      </c>
      <c r="DM188" s="294" t="str">
        <f ca="true">+IF(OFFSET('Sanitation Data'!$I$31,0,10*ROW('Sanitation Data'!I182))="","",OFFSET('Sanitation Data'!$I$31,0,10*ROW('Sanitation Data'!I182)))</f>
        <v/>
      </c>
      <c r="DN188" s="294" t="str">
        <f ca="true">+IF(OFFSET('Sanitation Data'!$I$32,0,10*ROW('Sanitation Data'!I182))="","",OFFSET('Sanitation Data'!$I$32,0,10*ROW('Sanitation Data'!I182)))</f>
        <v/>
      </c>
      <c r="DO188" s="294" t="str">
        <f ca="true">+IF(OFFSET('Hygiene Data'!$D$11,0,10*ROW('Hygiene Data'!D182))="","",OFFSET('Hygiene Data'!$D$11,0,10*ROW('Hygiene Data'!D182)))</f>
        <v/>
      </c>
      <c r="DP188" s="294" t="str">
        <f ca="true">+IF(OFFSET('Hygiene Data'!$D$12,0,10*ROW('Hygiene Data'!D182))="","",OFFSET('Hygiene Data'!$D$12,0,10*ROW('Hygiene Data'!D182)))</f>
        <v/>
      </c>
      <c r="DQ188" s="294" t="str">
        <f ca="true">+IF(OFFSET('Hygiene Data'!$D$13,0,10*ROW('Hygiene Data'!D182))="","",OFFSET('Hygiene Data'!$D$13,0,10*ROW('Hygiene Data'!D182)))</f>
        <v/>
      </c>
      <c r="DR188" s="294" t="str">
        <f ca="true">+IF(OFFSET('Hygiene Data'!$E$11,0,10*ROW('Hygiene Data'!E182))="","",OFFSET('Hygiene Data'!$E$11,0,10*ROW('Hygiene Data'!E182)))</f>
        <v/>
      </c>
      <c r="DS188" s="294" t="str">
        <f ca="true">+IF(OFFSET('Hygiene Data'!$E$12,0,10*ROW('Hygiene Data'!E182))="","",OFFSET('Hygiene Data'!$E$12,0,10*ROW('Hygiene Data'!E182)))</f>
        <v/>
      </c>
      <c r="DT188" s="294" t="str">
        <f ca="true">+IF(OFFSET('Hygiene Data'!$E$13,0,10*ROW('Hygiene Data'!E182))="","",OFFSET('Hygiene Data'!$E$13,0,10*ROW('Hygiene Data'!E182)))</f>
        <v/>
      </c>
      <c r="DU188" s="294" t="str">
        <f ca="true">+IF(OFFSET('Hygiene Data'!$F$11,0,10*ROW('Hygiene Data'!F182))="","",OFFSET('Hygiene Data'!$F$11,0,10*ROW('Hygiene Data'!F182)))</f>
        <v/>
      </c>
      <c r="DV188" s="294" t="str">
        <f ca="true">+IF(OFFSET('Hygiene Data'!$F$12,0,10*ROW('Hygiene Data'!F182))="","",OFFSET('Hygiene Data'!$F$12,0,10*ROW('Hygiene Data'!F182)))</f>
        <v/>
      </c>
      <c r="DW188" s="294" t="str">
        <f ca="true">+IF(OFFSET('Hygiene Data'!$F$13,0,10*ROW('Hygiene Data'!F182))="","",OFFSET('Hygiene Data'!$F$13,0,10*ROW('Hygiene Data'!F182)))</f>
        <v/>
      </c>
      <c r="DX188" s="294" t="str">
        <f ca="true">+IF(OFFSET('Hygiene Data'!$G$11,0,10*ROW('Hygiene Data'!G182))="","",OFFSET('Hygiene Data'!$G$11,0,10*ROW('Hygiene Data'!G182)))</f>
        <v/>
      </c>
      <c r="DY188" s="294" t="str">
        <f ca="true">+IF(OFFSET('Hygiene Data'!$G$12,0,10*ROW('Hygiene Data'!G182))="","",OFFSET('Hygiene Data'!$G$12,0,10*ROW('Hygiene Data'!G182)))</f>
        <v/>
      </c>
      <c r="DZ188" s="294" t="str">
        <f ca="true">+IF(OFFSET('Hygiene Data'!$G$13,0,10*ROW('Hygiene Data'!G182))="","",OFFSET('Hygiene Data'!$G$13,0,10*ROW('Hygiene Data'!G182)))</f>
        <v/>
      </c>
      <c r="EA188" s="294" t="str">
        <f ca="true">+IF(OFFSET('Hygiene Data'!$H$11,0,10*ROW('Hygiene Data'!H182))="","",OFFSET('Hygiene Data'!$H$11,0,10*ROW('Hygiene Data'!H182)))</f>
        <v/>
      </c>
      <c r="EB188" s="294" t="str">
        <f ca="true">+IF(OFFSET('Hygiene Data'!$H$12,0,10*ROW('Hygiene Data'!H182))="","",OFFSET('Hygiene Data'!$H$12,0,10*ROW('Hygiene Data'!H182)))</f>
        <v/>
      </c>
      <c r="EC188" s="294" t="str">
        <f ca="true">+IF(OFFSET('Hygiene Data'!$H$13,0,10*ROW('Hygiene Data'!H182))="","",OFFSET('Hygiene Data'!$H$13,0,10*ROW('Hygiene Data'!H182)))</f>
        <v/>
      </c>
      <c r="ED188" s="294" t="str">
        <f ca="true">+IF(OFFSET('Hygiene Data'!$I$11,0,10*ROW('Hygiene Data'!I182))="","",OFFSET('Hygiene Data'!$I$11,0,10*ROW('Hygiene Data'!I182)))</f>
        <v/>
      </c>
      <c r="EE188" s="294" t="str">
        <f ca="true">+IF(OFFSET('Hygiene Data'!$I$12,0,10*ROW('Hygiene Data'!I182))="","",OFFSET('Hygiene Data'!$I$12,0,10*ROW('Hygiene Data'!I182)))</f>
        <v/>
      </c>
      <c r="EF188" s="294"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50" t="str">
        <f t="shared" ca="true" si="2"/>
        <v/>
      </c>
      <c r="D189" s="98"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8"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8"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8"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8"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8"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8"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8"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8"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8"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8"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8"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8"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8"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8"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8"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8"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8"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9"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9"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9"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9"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9"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9"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9"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9"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9"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9"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9"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9"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9"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9"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9"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9"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9"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9"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9"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9"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9"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9"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9"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9"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9"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9"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9"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9"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9"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9"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0"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0"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0"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0"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0"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0"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0"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0"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0"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0"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0"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0"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0"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0"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0"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0"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0"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0"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4"/>
      <c r="BS189" s="294" t="str">
        <f ca="true">+IF(OFFSET('Water Data'!$D$27,0,10*ROW('Water Data'!D183))="","",OFFSET('Water Data'!$D$27,0,10*ROW('Water Data'!D183)))</f>
        <v/>
      </c>
      <c r="BT189" s="294" t="str">
        <f ca="true">+IF(OFFSET('Water Data'!$D$28,0,10*ROW('Water Data'!D183))="","",OFFSET('Water Data'!$D$28,0,10*ROW('Water Data'!D183)))</f>
        <v/>
      </c>
      <c r="BU189" s="294" t="str">
        <f ca="true">+IF(OFFSET('Water Data'!$D$29,0,10*ROW('Water Data'!D183))="","",OFFSET('Water Data'!$D$29,0,10*ROW('Water Data'!D183)))</f>
        <v/>
      </c>
      <c r="BV189" s="294" t="str">
        <f ca="true">+IF(OFFSET('Water Data'!$E$27,0,10*ROW('Water Data'!E183))="","",OFFSET('Water Data'!$E$27,0,10*ROW('Water Data'!E183)))</f>
        <v/>
      </c>
      <c r="BW189" s="294" t="str">
        <f ca="true">+IF(OFFSET('Water Data'!$E$28,0,10*ROW('Water Data'!E183))="","",OFFSET('Water Data'!$E$28,0,10*ROW('Water Data'!E183)))</f>
        <v/>
      </c>
      <c r="BX189" s="294" t="str">
        <f ca="true">+IF(OFFSET('Water Data'!$E$29,0,10*ROW('Water Data'!E183))="","",OFFSET('Water Data'!$E$29,0,10*ROW('Water Data'!E183)))</f>
        <v/>
      </c>
      <c r="BY189" s="294" t="str">
        <f ca="true">+IF(OFFSET('Water Data'!$F$27,0,10*ROW('Water Data'!F183))="","",OFFSET('Water Data'!$F$27,0,10*ROW('Water Data'!F183)))</f>
        <v/>
      </c>
      <c r="BZ189" s="294" t="str">
        <f ca="true">+IF(OFFSET('Water Data'!$F$28,0,10*ROW('Water Data'!F183))="","",OFFSET('Water Data'!$F$28,0,10*ROW('Water Data'!F183)))</f>
        <v/>
      </c>
      <c r="CA189" s="294" t="str">
        <f ca="true">+IF(OFFSET('Water Data'!$F$29,0,10*ROW('Water Data'!F183))="","",OFFSET('Water Data'!$F$29,0,10*ROW('Water Data'!F183)))</f>
        <v/>
      </c>
      <c r="CB189" s="294" t="str">
        <f ca="true">+IF(OFFSET('Water Data'!$G$27,0,10*ROW('Water Data'!G183))="","",OFFSET('Water Data'!$G$27,0,10*ROW('Water Data'!G183)))</f>
        <v/>
      </c>
      <c r="CC189" s="294" t="str">
        <f ca="true">+IF(OFFSET('Water Data'!$G$28,0,10*ROW('Water Data'!G183))="","",OFFSET('Water Data'!$G$28,0,10*ROW('Water Data'!G183)))</f>
        <v/>
      </c>
      <c r="CD189" s="294" t="str">
        <f ca="true">+IF(OFFSET('Water Data'!$G$29,0,10*ROW('Water Data'!G183))="","",OFFSET('Water Data'!$G$29,0,10*ROW('Water Data'!G183)))</f>
        <v/>
      </c>
      <c r="CE189" s="294" t="str">
        <f ca="true">+IF(OFFSET('Water Data'!$H$27,0,10*ROW('Water Data'!H183))="","",OFFSET('Water Data'!$H$27,0,10*ROW('Water Data'!H183)))</f>
        <v/>
      </c>
      <c r="CF189" s="294" t="str">
        <f ca="true">+IF(OFFSET('Water Data'!$H$28,0,10*ROW('Water Data'!H183))="","",OFFSET('Water Data'!$H$28,0,10*ROW('Water Data'!H183)))</f>
        <v/>
      </c>
      <c r="CG189" s="294" t="str">
        <f ca="true">+IF(OFFSET('Water Data'!$H$29,0,10*ROW('Water Data'!H183))="","",OFFSET('Water Data'!$H$29,0,10*ROW('Water Data'!H183)))</f>
        <v/>
      </c>
      <c r="CH189" s="294" t="str">
        <f ca="true">+IF(OFFSET('Water Data'!$I$27,0,10*ROW('Water Data'!I183))="","",OFFSET('Water Data'!$I$27,0,10*ROW('Water Data'!I183)))</f>
        <v/>
      </c>
      <c r="CI189" s="294" t="str">
        <f ca="true">+IF(OFFSET('Water Data'!$I$28,0,10*ROW('Water Data'!I183))="","",OFFSET('Water Data'!$I$28,0,10*ROW('Water Data'!I183)))</f>
        <v/>
      </c>
      <c r="CJ189" s="294" t="str">
        <f ca="true">+IF(OFFSET('Water Data'!$I$29,0,10*ROW('Water Data'!I183))="","",OFFSET('Water Data'!$I$29,0,10*ROW('Water Data'!I183)))</f>
        <v/>
      </c>
      <c r="CK189" s="294" t="str">
        <f ca="true">+IF(OFFSET('Sanitation Data'!$D$28,0,10*ROW('Sanitation Data'!D183))="","",OFFSET('Sanitation Data'!$D$28,0,10*ROW('Sanitation Data'!D183)))</f>
        <v/>
      </c>
      <c r="CL189" s="294" t="str">
        <f ca="true">+IF(OFFSET('Sanitation Data'!$D$29,0,10*ROW('Sanitation Data'!D183))="","",OFFSET('Sanitation Data'!$D$29,0,10*ROW('Sanitation Data'!D183)))</f>
        <v/>
      </c>
      <c r="CM189" s="294" t="str">
        <f ca="true">+IF(OFFSET('Sanitation Data'!$D$30,0,10*ROW('Sanitation Data'!D183))="","",OFFSET('Sanitation Data'!$D$30,0,10*ROW('Sanitation Data'!D183)))</f>
        <v/>
      </c>
      <c r="CN189" s="294" t="str">
        <f ca="true">+IF(OFFSET('Sanitation Data'!$D$31,0,10*ROW('Sanitation Data'!D183))="","",OFFSET('Sanitation Data'!$D$31,0,10*ROW('Sanitation Data'!D183)))</f>
        <v/>
      </c>
      <c r="CO189" s="294" t="str">
        <f ca="true">+IF(OFFSET('Sanitation Data'!$D$32,0,10*ROW('Sanitation Data'!D183))="","",OFFSET('Sanitation Data'!$D$32,0,10*ROW('Sanitation Data'!D183)))</f>
        <v/>
      </c>
      <c r="CP189" s="294" t="str">
        <f ca="true">+IF(OFFSET('Sanitation Data'!$E$28,0,10*ROW('Sanitation Data'!E183))="","",OFFSET('Sanitation Data'!$E$28,0,10*ROW('Sanitation Data'!E183)))</f>
        <v/>
      </c>
      <c r="CQ189" s="294" t="str">
        <f ca="true">+IF(OFFSET('Sanitation Data'!$E$29,0,10*ROW('Sanitation Data'!E183))="","",OFFSET('Sanitation Data'!$E$29,0,10*ROW('Sanitation Data'!E183)))</f>
        <v/>
      </c>
      <c r="CR189" s="294" t="str">
        <f ca="true">+IF(OFFSET('Sanitation Data'!$E$30,0,10*ROW('Sanitation Data'!E183))="","",OFFSET('Sanitation Data'!$E$30,0,10*ROW('Sanitation Data'!E183)))</f>
        <v/>
      </c>
      <c r="CS189" s="294" t="str">
        <f ca="true">+IF(OFFSET('Sanitation Data'!$E$31,0,10*ROW('Sanitation Data'!E183))="","",OFFSET('Sanitation Data'!$E$31,0,10*ROW('Sanitation Data'!E183)))</f>
        <v/>
      </c>
      <c r="CT189" s="294" t="str">
        <f ca="true">+IF(OFFSET('Sanitation Data'!$E$32,0,10*ROW('Sanitation Data'!E183))="","",OFFSET('Sanitation Data'!$E$32,0,10*ROW('Sanitation Data'!E183)))</f>
        <v/>
      </c>
      <c r="CU189" s="294" t="str">
        <f ca="true">+IF(OFFSET('Sanitation Data'!$F$28,0,10*ROW('Sanitation Data'!F183))="","",OFFSET('Sanitation Data'!$F$28,0,10*ROW('Sanitation Data'!F183)))</f>
        <v/>
      </c>
      <c r="CV189" s="294" t="str">
        <f ca="true">+IF(OFFSET('Sanitation Data'!$F$29,0,10*ROW('Sanitation Data'!F183))="","",OFFSET('Sanitation Data'!$F$29,0,10*ROW('Sanitation Data'!F183)))</f>
        <v/>
      </c>
      <c r="CW189" s="294" t="str">
        <f ca="true">+IF(OFFSET('Sanitation Data'!$F$30,0,10*ROW('Sanitation Data'!F183))="","",OFFSET('Sanitation Data'!$F$30,0,10*ROW('Sanitation Data'!F183)))</f>
        <v/>
      </c>
      <c r="CX189" s="294" t="str">
        <f ca="true">+IF(OFFSET('Sanitation Data'!$F$31,0,10*ROW('Sanitation Data'!F183))="","",OFFSET('Sanitation Data'!$F$31,0,10*ROW('Sanitation Data'!F183)))</f>
        <v/>
      </c>
      <c r="CY189" s="294" t="str">
        <f ca="true">+IF(OFFSET('Sanitation Data'!$F$32,0,10*ROW('Sanitation Data'!F183))="","",OFFSET('Sanitation Data'!$F$32,0,10*ROW('Sanitation Data'!F183)))</f>
        <v/>
      </c>
      <c r="CZ189" s="294" t="str">
        <f ca="true">+IF(OFFSET('Sanitation Data'!$G$28,0,10*ROW('Sanitation Data'!G183))="","",OFFSET('Sanitation Data'!$G$28,0,10*ROW('Sanitation Data'!G183)))</f>
        <v/>
      </c>
      <c r="DA189" s="294" t="str">
        <f ca="true">+IF(OFFSET('Sanitation Data'!$G$29,0,10*ROW('Sanitation Data'!G183))="","",OFFSET('Sanitation Data'!$G$29,0,10*ROW('Sanitation Data'!G183)))</f>
        <v/>
      </c>
      <c r="DB189" s="294" t="str">
        <f ca="true">+IF(OFFSET('Sanitation Data'!$G$30,0,10*ROW('Sanitation Data'!G183))="","",OFFSET('Sanitation Data'!$G$30,0,10*ROW('Sanitation Data'!G183)))</f>
        <v/>
      </c>
      <c r="DC189" s="294" t="str">
        <f ca="true">+IF(OFFSET('Sanitation Data'!$G$31,0,10*ROW('Sanitation Data'!G183))="","",OFFSET('Sanitation Data'!$G$31,0,10*ROW('Sanitation Data'!G183)))</f>
        <v/>
      </c>
      <c r="DD189" s="294" t="str">
        <f ca="true">+IF(OFFSET('Sanitation Data'!$G$32,0,10*ROW('Sanitation Data'!G183))="","",OFFSET('Sanitation Data'!$G$32,0,10*ROW('Sanitation Data'!G183)))</f>
        <v/>
      </c>
      <c r="DE189" s="294" t="str">
        <f ca="true">+IF(OFFSET('Sanitation Data'!$H$28,0,10*ROW('Sanitation Data'!H183))="","",OFFSET('Sanitation Data'!$H$28,0,10*ROW('Sanitation Data'!H183)))</f>
        <v/>
      </c>
      <c r="DF189" s="294" t="str">
        <f ca="true">+IF(OFFSET('Sanitation Data'!$H$29,0,10*ROW('Sanitation Data'!H183))="","",OFFSET('Sanitation Data'!$H$29,0,10*ROW('Sanitation Data'!H183)))</f>
        <v/>
      </c>
      <c r="DG189" s="294" t="str">
        <f ca="true">+IF(OFFSET('Sanitation Data'!$H$30,0,10*ROW('Sanitation Data'!H183))="","",OFFSET('Sanitation Data'!$H$30,0,10*ROW('Sanitation Data'!H183)))</f>
        <v/>
      </c>
      <c r="DH189" s="294" t="str">
        <f ca="true">+IF(OFFSET('Sanitation Data'!$H$31,0,10*ROW('Sanitation Data'!H183))="","",OFFSET('Sanitation Data'!$H$31,0,10*ROW('Sanitation Data'!H183)))</f>
        <v/>
      </c>
      <c r="DI189" s="294" t="str">
        <f ca="true">+IF(OFFSET('Sanitation Data'!$H$32,0,10*ROW('Sanitation Data'!H183))="","",OFFSET('Sanitation Data'!$H$32,0,10*ROW('Sanitation Data'!H183)))</f>
        <v/>
      </c>
      <c r="DJ189" s="294" t="str">
        <f ca="true">+IF(OFFSET('Sanitation Data'!$I$28,0,10*ROW('Sanitation Data'!I183))="","",OFFSET('Sanitation Data'!$I$28,0,10*ROW('Sanitation Data'!I183)))</f>
        <v/>
      </c>
      <c r="DK189" s="294" t="str">
        <f ca="true">+IF(OFFSET('Sanitation Data'!$I$29,0,10*ROW('Sanitation Data'!I183))="","",OFFSET('Sanitation Data'!$I$29,0,10*ROW('Sanitation Data'!I183)))</f>
        <v/>
      </c>
      <c r="DL189" s="294" t="str">
        <f ca="true">+IF(OFFSET('Sanitation Data'!$I$30,0,10*ROW('Sanitation Data'!I183))="","",OFFSET('Sanitation Data'!$I$30,0,10*ROW('Sanitation Data'!I183)))</f>
        <v/>
      </c>
      <c r="DM189" s="294" t="str">
        <f ca="true">+IF(OFFSET('Sanitation Data'!$I$31,0,10*ROW('Sanitation Data'!I183))="","",OFFSET('Sanitation Data'!$I$31,0,10*ROW('Sanitation Data'!I183)))</f>
        <v/>
      </c>
      <c r="DN189" s="294" t="str">
        <f ca="true">+IF(OFFSET('Sanitation Data'!$I$32,0,10*ROW('Sanitation Data'!I183))="","",OFFSET('Sanitation Data'!$I$32,0,10*ROW('Sanitation Data'!I183)))</f>
        <v/>
      </c>
      <c r="DO189" s="294" t="str">
        <f ca="true">+IF(OFFSET('Hygiene Data'!$D$11,0,10*ROW('Hygiene Data'!D183))="","",OFFSET('Hygiene Data'!$D$11,0,10*ROW('Hygiene Data'!D183)))</f>
        <v/>
      </c>
      <c r="DP189" s="294" t="str">
        <f ca="true">+IF(OFFSET('Hygiene Data'!$D$12,0,10*ROW('Hygiene Data'!D183))="","",OFFSET('Hygiene Data'!$D$12,0,10*ROW('Hygiene Data'!D183)))</f>
        <v/>
      </c>
      <c r="DQ189" s="294" t="str">
        <f ca="true">+IF(OFFSET('Hygiene Data'!$D$13,0,10*ROW('Hygiene Data'!D183))="","",OFFSET('Hygiene Data'!$D$13,0,10*ROW('Hygiene Data'!D183)))</f>
        <v/>
      </c>
      <c r="DR189" s="294" t="str">
        <f ca="true">+IF(OFFSET('Hygiene Data'!$E$11,0,10*ROW('Hygiene Data'!E183))="","",OFFSET('Hygiene Data'!$E$11,0,10*ROW('Hygiene Data'!E183)))</f>
        <v/>
      </c>
      <c r="DS189" s="294" t="str">
        <f ca="true">+IF(OFFSET('Hygiene Data'!$E$12,0,10*ROW('Hygiene Data'!E183))="","",OFFSET('Hygiene Data'!$E$12,0,10*ROW('Hygiene Data'!E183)))</f>
        <v/>
      </c>
      <c r="DT189" s="294" t="str">
        <f ca="true">+IF(OFFSET('Hygiene Data'!$E$13,0,10*ROW('Hygiene Data'!E183))="","",OFFSET('Hygiene Data'!$E$13,0,10*ROW('Hygiene Data'!E183)))</f>
        <v/>
      </c>
      <c r="DU189" s="294" t="str">
        <f ca="true">+IF(OFFSET('Hygiene Data'!$F$11,0,10*ROW('Hygiene Data'!F183))="","",OFFSET('Hygiene Data'!$F$11,0,10*ROW('Hygiene Data'!F183)))</f>
        <v/>
      </c>
      <c r="DV189" s="294" t="str">
        <f ca="true">+IF(OFFSET('Hygiene Data'!$F$12,0,10*ROW('Hygiene Data'!F183))="","",OFFSET('Hygiene Data'!$F$12,0,10*ROW('Hygiene Data'!F183)))</f>
        <v/>
      </c>
      <c r="DW189" s="294" t="str">
        <f ca="true">+IF(OFFSET('Hygiene Data'!$F$13,0,10*ROW('Hygiene Data'!F183))="","",OFFSET('Hygiene Data'!$F$13,0,10*ROW('Hygiene Data'!F183)))</f>
        <v/>
      </c>
      <c r="DX189" s="294" t="str">
        <f ca="true">+IF(OFFSET('Hygiene Data'!$G$11,0,10*ROW('Hygiene Data'!G183))="","",OFFSET('Hygiene Data'!$G$11,0,10*ROW('Hygiene Data'!G183)))</f>
        <v/>
      </c>
      <c r="DY189" s="294" t="str">
        <f ca="true">+IF(OFFSET('Hygiene Data'!$G$12,0,10*ROW('Hygiene Data'!G183))="","",OFFSET('Hygiene Data'!$G$12,0,10*ROW('Hygiene Data'!G183)))</f>
        <v/>
      </c>
      <c r="DZ189" s="294" t="str">
        <f ca="true">+IF(OFFSET('Hygiene Data'!$G$13,0,10*ROW('Hygiene Data'!G183))="","",OFFSET('Hygiene Data'!$G$13,0,10*ROW('Hygiene Data'!G183)))</f>
        <v/>
      </c>
      <c r="EA189" s="294" t="str">
        <f ca="true">+IF(OFFSET('Hygiene Data'!$H$11,0,10*ROW('Hygiene Data'!H183))="","",OFFSET('Hygiene Data'!$H$11,0,10*ROW('Hygiene Data'!H183)))</f>
        <v/>
      </c>
      <c r="EB189" s="294" t="str">
        <f ca="true">+IF(OFFSET('Hygiene Data'!$H$12,0,10*ROW('Hygiene Data'!H183))="","",OFFSET('Hygiene Data'!$H$12,0,10*ROW('Hygiene Data'!H183)))</f>
        <v/>
      </c>
      <c r="EC189" s="294" t="str">
        <f ca="true">+IF(OFFSET('Hygiene Data'!$H$13,0,10*ROW('Hygiene Data'!H183))="","",OFFSET('Hygiene Data'!$H$13,0,10*ROW('Hygiene Data'!H183)))</f>
        <v/>
      </c>
      <c r="ED189" s="294" t="str">
        <f ca="true">+IF(OFFSET('Hygiene Data'!$I$11,0,10*ROW('Hygiene Data'!I183))="","",OFFSET('Hygiene Data'!$I$11,0,10*ROW('Hygiene Data'!I183)))</f>
        <v/>
      </c>
      <c r="EE189" s="294" t="str">
        <f ca="true">+IF(OFFSET('Hygiene Data'!$I$12,0,10*ROW('Hygiene Data'!I183))="","",OFFSET('Hygiene Data'!$I$12,0,10*ROW('Hygiene Data'!I183)))</f>
        <v/>
      </c>
      <c r="EF189" s="294"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50" t="str">
        <f t="shared" ca="true" si="2"/>
        <v/>
      </c>
      <c r="D190" s="98"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8"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8"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8"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8"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8"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8"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8"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8"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8"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8"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8"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8"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8"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8"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8"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8"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8"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9"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9"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9"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9"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9"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9"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9"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9"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9"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9"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9"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9"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9"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9"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9"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9"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9"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9"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9"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9"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9"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9"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9"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9"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9"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9"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9"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9"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9"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9"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0"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0"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0"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0"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0"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0"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0"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0"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0"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0"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0"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0"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0"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0"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0"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0"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0"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0"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4"/>
      <c r="BS190" s="294" t="str">
        <f ca="true">+IF(OFFSET('Water Data'!$D$27,0,10*ROW('Water Data'!D184))="","",OFFSET('Water Data'!$D$27,0,10*ROW('Water Data'!D184)))</f>
        <v/>
      </c>
      <c r="BT190" s="294" t="str">
        <f ca="true">+IF(OFFSET('Water Data'!$D$28,0,10*ROW('Water Data'!D184))="","",OFFSET('Water Data'!$D$28,0,10*ROW('Water Data'!D184)))</f>
        <v/>
      </c>
      <c r="BU190" s="294" t="str">
        <f ca="true">+IF(OFFSET('Water Data'!$D$29,0,10*ROW('Water Data'!D184))="","",OFFSET('Water Data'!$D$29,0,10*ROW('Water Data'!D184)))</f>
        <v/>
      </c>
      <c r="BV190" s="294" t="str">
        <f ca="true">+IF(OFFSET('Water Data'!$E$27,0,10*ROW('Water Data'!E184))="","",OFFSET('Water Data'!$E$27,0,10*ROW('Water Data'!E184)))</f>
        <v/>
      </c>
      <c r="BW190" s="294" t="str">
        <f ca="true">+IF(OFFSET('Water Data'!$E$28,0,10*ROW('Water Data'!E184))="","",OFFSET('Water Data'!$E$28,0,10*ROW('Water Data'!E184)))</f>
        <v/>
      </c>
      <c r="BX190" s="294" t="str">
        <f ca="true">+IF(OFFSET('Water Data'!$E$29,0,10*ROW('Water Data'!E184))="","",OFFSET('Water Data'!$E$29,0,10*ROW('Water Data'!E184)))</f>
        <v/>
      </c>
      <c r="BY190" s="294" t="str">
        <f ca="true">+IF(OFFSET('Water Data'!$F$27,0,10*ROW('Water Data'!F184))="","",OFFSET('Water Data'!$F$27,0,10*ROW('Water Data'!F184)))</f>
        <v/>
      </c>
      <c r="BZ190" s="294" t="str">
        <f ca="true">+IF(OFFSET('Water Data'!$F$28,0,10*ROW('Water Data'!F184))="","",OFFSET('Water Data'!$F$28,0,10*ROW('Water Data'!F184)))</f>
        <v/>
      </c>
      <c r="CA190" s="294" t="str">
        <f ca="true">+IF(OFFSET('Water Data'!$F$29,0,10*ROW('Water Data'!F184))="","",OFFSET('Water Data'!$F$29,0,10*ROW('Water Data'!F184)))</f>
        <v/>
      </c>
      <c r="CB190" s="294" t="str">
        <f ca="true">+IF(OFFSET('Water Data'!$G$27,0,10*ROW('Water Data'!G184))="","",OFFSET('Water Data'!$G$27,0,10*ROW('Water Data'!G184)))</f>
        <v/>
      </c>
      <c r="CC190" s="294" t="str">
        <f ca="true">+IF(OFFSET('Water Data'!$G$28,0,10*ROW('Water Data'!G184))="","",OFFSET('Water Data'!$G$28,0,10*ROW('Water Data'!G184)))</f>
        <v/>
      </c>
      <c r="CD190" s="294" t="str">
        <f ca="true">+IF(OFFSET('Water Data'!$G$29,0,10*ROW('Water Data'!G184))="","",OFFSET('Water Data'!$G$29,0,10*ROW('Water Data'!G184)))</f>
        <v/>
      </c>
      <c r="CE190" s="294" t="str">
        <f ca="true">+IF(OFFSET('Water Data'!$H$27,0,10*ROW('Water Data'!H184))="","",OFFSET('Water Data'!$H$27,0,10*ROW('Water Data'!H184)))</f>
        <v/>
      </c>
      <c r="CF190" s="294" t="str">
        <f ca="true">+IF(OFFSET('Water Data'!$H$28,0,10*ROW('Water Data'!H184))="","",OFFSET('Water Data'!$H$28,0,10*ROW('Water Data'!H184)))</f>
        <v/>
      </c>
      <c r="CG190" s="294" t="str">
        <f ca="true">+IF(OFFSET('Water Data'!$H$29,0,10*ROW('Water Data'!H184))="","",OFFSET('Water Data'!$H$29,0,10*ROW('Water Data'!H184)))</f>
        <v/>
      </c>
      <c r="CH190" s="294" t="str">
        <f ca="true">+IF(OFFSET('Water Data'!$I$27,0,10*ROW('Water Data'!I184))="","",OFFSET('Water Data'!$I$27,0,10*ROW('Water Data'!I184)))</f>
        <v/>
      </c>
      <c r="CI190" s="294" t="str">
        <f ca="true">+IF(OFFSET('Water Data'!$I$28,0,10*ROW('Water Data'!I184))="","",OFFSET('Water Data'!$I$28,0,10*ROW('Water Data'!I184)))</f>
        <v/>
      </c>
      <c r="CJ190" s="294" t="str">
        <f ca="true">+IF(OFFSET('Water Data'!$I$29,0,10*ROW('Water Data'!I184))="","",OFFSET('Water Data'!$I$29,0,10*ROW('Water Data'!I184)))</f>
        <v/>
      </c>
      <c r="CK190" s="294" t="str">
        <f ca="true">+IF(OFFSET('Sanitation Data'!$D$28,0,10*ROW('Sanitation Data'!D184))="","",OFFSET('Sanitation Data'!$D$28,0,10*ROW('Sanitation Data'!D184)))</f>
        <v/>
      </c>
      <c r="CL190" s="294" t="str">
        <f ca="true">+IF(OFFSET('Sanitation Data'!$D$29,0,10*ROW('Sanitation Data'!D184))="","",OFFSET('Sanitation Data'!$D$29,0,10*ROW('Sanitation Data'!D184)))</f>
        <v/>
      </c>
      <c r="CM190" s="294" t="str">
        <f ca="true">+IF(OFFSET('Sanitation Data'!$D$30,0,10*ROW('Sanitation Data'!D184))="","",OFFSET('Sanitation Data'!$D$30,0,10*ROW('Sanitation Data'!D184)))</f>
        <v/>
      </c>
      <c r="CN190" s="294" t="str">
        <f ca="true">+IF(OFFSET('Sanitation Data'!$D$31,0,10*ROW('Sanitation Data'!D184))="","",OFFSET('Sanitation Data'!$D$31,0,10*ROW('Sanitation Data'!D184)))</f>
        <v/>
      </c>
      <c r="CO190" s="294" t="str">
        <f ca="true">+IF(OFFSET('Sanitation Data'!$D$32,0,10*ROW('Sanitation Data'!D184))="","",OFFSET('Sanitation Data'!$D$32,0,10*ROW('Sanitation Data'!D184)))</f>
        <v/>
      </c>
      <c r="CP190" s="294" t="str">
        <f ca="true">+IF(OFFSET('Sanitation Data'!$E$28,0,10*ROW('Sanitation Data'!E184))="","",OFFSET('Sanitation Data'!$E$28,0,10*ROW('Sanitation Data'!E184)))</f>
        <v/>
      </c>
      <c r="CQ190" s="294" t="str">
        <f ca="true">+IF(OFFSET('Sanitation Data'!$E$29,0,10*ROW('Sanitation Data'!E184))="","",OFFSET('Sanitation Data'!$E$29,0,10*ROW('Sanitation Data'!E184)))</f>
        <v/>
      </c>
      <c r="CR190" s="294" t="str">
        <f ca="true">+IF(OFFSET('Sanitation Data'!$E$30,0,10*ROW('Sanitation Data'!E184))="","",OFFSET('Sanitation Data'!$E$30,0,10*ROW('Sanitation Data'!E184)))</f>
        <v/>
      </c>
      <c r="CS190" s="294" t="str">
        <f ca="true">+IF(OFFSET('Sanitation Data'!$E$31,0,10*ROW('Sanitation Data'!E184))="","",OFFSET('Sanitation Data'!$E$31,0,10*ROW('Sanitation Data'!E184)))</f>
        <v/>
      </c>
      <c r="CT190" s="294" t="str">
        <f ca="true">+IF(OFFSET('Sanitation Data'!$E$32,0,10*ROW('Sanitation Data'!E184))="","",OFFSET('Sanitation Data'!$E$32,0,10*ROW('Sanitation Data'!E184)))</f>
        <v/>
      </c>
      <c r="CU190" s="294" t="str">
        <f ca="true">+IF(OFFSET('Sanitation Data'!$F$28,0,10*ROW('Sanitation Data'!F184))="","",OFFSET('Sanitation Data'!$F$28,0,10*ROW('Sanitation Data'!F184)))</f>
        <v/>
      </c>
      <c r="CV190" s="294" t="str">
        <f ca="true">+IF(OFFSET('Sanitation Data'!$F$29,0,10*ROW('Sanitation Data'!F184))="","",OFFSET('Sanitation Data'!$F$29,0,10*ROW('Sanitation Data'!F184)))</f>
        <v/>
      </c>
      <c r="CW190" s="294" t="str">
        <f ca="true">+IF(OFFSET('Sanitation Data'!$F$30,0,10*ROW('Sanitation Data'!F184))="","",OFFSET('Sanitation Data'!$F$30,0,10*ROW('Sanitation Data'!F184)))</f>
        <v/>
      </c>
      <c r="CX190" s="294" t="str">
        <f ca="true">+IF(OFFSET('Sanitation Data'!$F$31,0,10*ROW('Sanitation Data'!F184))="","",OFFSET('Sanitation Data'!$F$31,0,10*ROW('Sanitation Data'!F184)))</f>
        <v/>
      </c>
      <c r="CY190" s="294" t="str">
        <f ca="true">+IF(OFFSET('Sanitation Data'!$F$32,0,10*ROW('Sanitation Data'!F184))="","",OFFSET('Sanitation Data'!$F$32,0,10*ROW('Sanitation Data'!F184)))</f>
        <v/>
      </c>
      <c r="CZ190" s="294" t="str">
        <f ca="true">+IF(OFFSET('Sanitation Data'!$G$28,0,10*ROW('Sanitation Data'!G184))="","",OFFSET('Sanitation Data'!$G$28,0,10*ROW('Sanitation Data'!G184)))</f>
        <v/>
      </c>
      <c r="DA190" s="294" t="str">
        <f ca="true">+IF(OFFSET('Sanitation Data'!$G$29,0,10*ROW('Sanitation Data'!G184))="","",OFFSET('Sanitation Data'!$G$29,0,10*ROW('Sanitation Data'!G184)))</f>
        <v/>
      </c>
      <c r="DB190" s="294" t="str">
        <f ca="true">+IF(OFFSET('Sanitation Data'!$G$30,0,10*ROW('Sanitation Data'!G184))="","",OFFSET('Sanitation Data'!$G$30,0,10*ROW('Sanitation Data'!G184)))</f>
        <v/>
      </c>
      <c r="DC190" s="294" t="str">
        <f ca="true">+IF(OFFSET('Sanitation Data'!$G$31,0,10*ROW('Sanitation Data'!G184))="","",OFFSET('Sanitation Data'!$G$31,0,10*ROW('Sanitation Data'!G184)))</f>
        <v/>
      </c>
      <c r="DD190" s="294" t="str">
        <f ca="true">+IF(OFFSET('Sanitation Data'!$G$32,0,10*ROW('Sanitation Data'!G184))="","",OFFSET('Sanitation Data'!$G$32,0,10*ROW('Sanitation Data'!G184)))</f>
        <v/>
      </c>
      <c r="DE190" s="294" t="str">
        <f ca="true">+IF(OFFSET('Sanitation Data'!$H$28,0,10*ROW('Sanitation Data'!H184))="","",OFFSET('Sanitation Data'!$H$28,0,10*ROW('Sanitation Data'!H184)))</f>
        <v/>
      </c>
      <c r="DF190" s="294" t="str">
        <f ca="true">+IF(OFFSET('Sanitation Data'!$H$29,0,10*ROW('Sanitation Data'!H184))="","",OFFSET('Sanitation Data'!$H$29,0,10*ROW('Sanitation Data'!H184)))</f>
        <v/>
      </c>
      <c r="DG190" s="294" t="str">
        <f ca="true">+IF(OFFSET('Sanitation Data'!$H$30,0,10*ROW('Sanitation Data'!H184))="","",OFFSET('Sanitation Data'!$H$30,0,10*ROW('Sanitation Data'!H184)))</f>
        <v/>
      </c>
      <c r="DH190" s="294" t="str">
        <f ca="true">+IF(OFFSET('Sanitation Data'!$H$31,0,10*ROW('Sanitation Data'!H184))="","",OFFSET('Sanitation Data'!$H$31,0,10*ROW('Sanitation Data'!H184)))</f>
        <v/>
      </c>
      <c r="DI190" s="294" t="str">
        <f ca="true">+IF(OFFSET('Sanitation Data'!$H$32,0,10*ROW('Sanitation Data'!H184))="","",OFFSET('Sanitation Data'!$H$32,0,10*ROW('Sanitation Data'!H184)))</f>
        <v/>
      </c>
      <c r="DJ190" s="294" t="str">
        <f ca="true">+IF(OFFSET('Sanitation Data'!$I$28,0,10*ROW('Sanitation Data'!I184))="","",OFFSET('Sanitation Data'!$I$28,0,10*ROW('Sanitation Data'!I184)))</f>
        <v/>
      </c>
      <c r="DK190" s="294" t="str">
        <f ca="true">+IF(OFFSET('Sanitation Data'!$I$29,0,10*ROW('Sanitation Data'!I184))="","",OFFSET('Sanitation Data'!$I$29,0,10*ROW('Sanitation Data'!I184)))</f>
        <v/>
      </c>
      <c r="DL190" s="294" t="str">
        <f ca="true">+IF(OFFSET('Sanitation Data'!$I$30,0,10*ROW('Sanitation Data'!I184))="","",OFFSET('Sanitation Data'!$I$30,0,10*ROW('Sanitation Data'!I184)))</f>
        <v/>
      </c>
      <c r="DM190" s="294" t="str">
        <f ca="true">+IF(OFFSET('Sanitation Data'!$I$31,0,10*ROW('Sanitation Data'!I184))="","",OFFSET('Sanitation Data'!$I$31,0,10*ROW('Sanitation Data'!I184)))</f>
        <v/>
      </c>
      <c r="DN190" s="294" t="str">
        <f ca="true">+IF(OFFSET('Sanitation Data'!$I$32,0,10*ROW('Sanitation Data'!I184))="","",OFFSET('Sanitation Data'!$I$32,0,10*ROW('Sanitation Data'!I184)))</f>
        <v/>
      </c>
      <c r="DO190" s="294" t="str">
        <f ca="true">+IF(OFFSET('Hygiene Data'!$D$11,0,10*ROW('Hygiene Data'!D184))="","",OFFSET('Hygiene Data'!$D$11,0,10*ROW('Hygiene Data'!D184)))</f>
        <v/>
      </c>
      <c r="DP190" s="294" t="str">
        <f ca="true">+IF(OFFSET('Hygiene Data'!$D$12,0,10*ROW('Hygiene Data'!D184))="","",OFFSET('Hygiene Data'!$D$12,0,10*ROW('Hygiene Data'!D184)))</f>
        <v/>
      </c>
      <c r="DQ190" s="294" t="str">
        <f ca="true">+IF(OFFSET('Hygiene Data'!$D$13,0,10*ROW('Hygiene Data'!D184))="","",OFFSET('Hygiene Data'!$D$13,0,10*ROW('Hygiene Data'!D184)))</f>
        <v/>
      </c>
      <c r="DR190" s="294" t="str">
        <f ca="true">+IF(OFFSET('Hygiene Data'!$E$11,0,10*ROW('Hygiene Data'!E184))="","",OFFSET('Hygiene Data'!$E$11,0,10*ROW('Hygiene Data'!E184)))</f>
        <v/>
      </c>
      <c r="DS190" s="294" t="str">
        <f ca="true">+IF(OFFSET('Hygiene Data'!$E$12,0,10*ROW('Hygiene Data'!E184))="","",OFFSET('Hygiene Data'!$E$12,0,10*ROW('Hygiene Data'!E184)))</f>
        <v/>
      </c>
      <c r="DT190" s="294" t="str">
        <f ca="true">+IF(OFFSET('Hygiene Data'!$E$13,0,10*ROW('Hygiene Data'!E184))="","",OFFSET('Hygiene Data'!$E$13,0,10*ROW('Hygiene Data'!E184)))</f>
        <v/>
      </c>
      <c r="DU190" s="294" t="str">
        <f ca="true">+IF(OFFSET('Hygiene Data'!$F$11,0,10*ROW('Hygiene Data'!F184))="","",OFFSET('Hygiene Data'!$F$11,0,10*ROW('Hygiene Data'!F184)))</f>
        <v/>
      </c>
      <c r="DV190" s="294" t="str">
        <f ca="true">+IF(OFFSET('Hygiene Data'!$F$12,0,10*ROW('Hygiene Data'!F184))="","",OFFSET('Hygiene Data'!$F$12,0,10*ROW('Hygiene Data'!F184)))</f>
        <v/>
      </c>
      <c r="DW190" s="294" t="str">
        <f ca="true">+IF(OFFSET('Hygiene Data'!$F$13,0,10*ROW('Hygiene Data'!F184))="","",OFFSET('Hygiene Data'!$F$13,0,10*ROW('Hygiene Data'!F184)))</f>
        <v/>
      </c>
      <c r="DX190" s="294" t="str">
        <f ca="true">+IF(OFFSET('Hygiene Data'!$G$11,0,10*ROW('Hygiene Data'!G184))="","",OFFSET('Hygiene Data'!$G$11,0,10*ROW('Hygiene Data'!G184)))</f>
        <v/>
      </c>
      <c r="DY190" s="294" t="str">
        <f ca="true">+IF(OFFSET('Hygiene Data'!$G$12,0,10*ROW('Hygiene Data'!G184))="","",OFFSET('Hygiene Data'!$G$12,0,10*ROW('Hygiene Data'!G184)))</f>
        <v/>
      </c>
      <c r="DZ190" s="294" t="str">
        <f ca="true">+IF(OFFSET('Hygiene Data'!$G$13,0,10*ROW('Hygiene Data'!G184))="","",OFFSET('Hygiene Data'!$G$13,0,10*ROW('Hygiene Data'!G184)))</f>
        <v/>
      </c>
      <c r="EA190" s="294" t="str">
        <f ca="true">+IF(OFFSET('Hygiene Data'!$H$11,0,10*ROW('Hygiene Data'!H184))="","",OFFSET('Hygiene Data'!$H$11,0,10*ROW('Hygiene Data'!H184)))</f>
        <v/>
      </c>
      <c r="EB190" s="294" t="str">
        <f ca="true">+IF(OFFSET('Hygiene Data'!$H$12,0,10*ROW('Hygiene Data'!H184))="","",OFFSET('Hygiene Data'!$H$12,0,10*ROW('Hygiene Data'!H184)))</f>
        <v/>
      </c>
      <c r="EC190" s="294" t="str">
        <f ca="true">+IF(OFFSET('Hygiene Data'!$H$13,0,10*ROW('Hygiene Data'!H184))="","",OFFSET('Hygiene Data'!$H$13,0,10*ROW('Hygiene Data'!H184)))</f>
        <v/>
      </c>
      <c r="ED190" s="294" t="str">
        <f ca="true">+IF(OFFSET('Hygiene Data'!$I$11,0,10*ROW('Hygiene Data'!I184))="","",OFFSET('Hygiene Data'!$I$11,0,10*ROW('Hygiene Data'!I184)))</f>
        <v/>
      </c>
      <c r="EE190" s="294" t="str">
        <f ca="true">+IF(OFFSET('Hygiene Data'!$I$12,0,10*ROW('Hygiene Data'!I184))="","",OFFSET('Hygiene Data'!$I$12,0,10*ROW('Hygiene Data'!I184)))</f>
        <v/>
      </c>
      <c r="EF190" s="294"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50" t="str">
        <f t="shared" ca="true" si="2"/>
        <v/>
      </c>
      <c r="D191" s="98"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8"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8"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8"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8"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8"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8"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8"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8"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8"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8"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8"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8"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8"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8"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8"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8"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8"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9"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9"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9"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9"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9"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9"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9"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9"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9"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9"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9"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9"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9"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9"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9"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9"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9"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9"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9"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9"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9"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9"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9"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9"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9"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9"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9"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9"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9"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9"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0"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0"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0"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0"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0"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0"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0"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0"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0"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0"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0"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0"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0"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0"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0"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0"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0"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0"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4"/>
      <c r="BS191" s="294" t="str">
        <f ca="true">+IF(OFFSET('Water Data'!$D$27,0,10*ROW('Water Data'!D185))="","",OFFSET('Water Data'!$D$27,0,10*ROW('Water Data'!D185)))</f>
        <v/>
      </c>
      <c r="BT191" s="294" t="str">
        <f ca="true">+IF(OFFSET('Water Data'!$D$28,0,10*ROW('Water Data'!D185))="","",OFFSET('Water Data'!$D$28,0,10*ROW('Water Data'!D185)))</f>
        <v/>
      </c>
      <c r="BU191" s="294" t="str">
        <f ca="true">+IF(OFFSET('Water Data'!$D$29,0,10*ROW('Water Data'!D185))="","",OFFSET('Water Data'!$D$29,0,10*ROW('Water Data'!D185)))</f>
        <v/>
      </c>
      <c r="BV191" s="294" t="str">
        <f ca="true">+IF(OFFSET('Water Data'!$E$27,0,10*ROW('Water Data'!E185))="","",OFFSET('Water Data'!$E$27,0,10*ROW('Water Data'!E185)))</f>
        <v/>
      </c>
      <c r="BW191" s="294" t="str">
        <f ca="true">+IF(OFFSET('Water Data'!$E$28,0,10*ROW('Water Data'!E185))="","",OFFSET('Water Data'!$E$28,0,10*ROW('Water Data'!E185)))</f>
        <v/>
      </c>
      <c r="BX191" s="294" t="str">
        <f ca="true">+IF(OFFSET('Water Data'!$E$29,0,10*ROW('Water Data'!E185))="","",OFFSET('Water Data'!$E$29,0,10*ROW('Water Data'!E185)))</f>
        <v/>
      </c>
      <c r="BY191" s="294" t="str">
        <f ca="true">+IF(OFFSET('Water Data'!$F$27,0,10*ROW('Water Data'!F185))="","",OFFSET('Water Data'!$F$27,0,10*ROW('Water Data'!F185)))</f>
        <v/>
      </c>
      <c r="BZ191" s="294" t="str">
        <f ca="true">+IF(OFFSET('Water Data'!$F$28,0,10*ROW('Water Data'!F185))="","",OFFSET('Water Data'!$F$28,0,10*ROW('Water Data'!F185)))</f>
        <v/>
      </c>
      <c r="CA191" s="294" t="str">
        <f ca="true">+IF(OFFSET('Water Data'!$F$29,0,10*ROW('Water Data'!F185))="","",OFFSET('Water Data'!$F$29,0,10*ROW('Water Data'!F185)))</f>
        <v/>
      </c>
      <c r="CB191" s="294" t="str">
        <f ca="true">+IF(OFFSET('Water Data'!$G$27,0,10*ROW('Water Data'!G185))="","",OFFSET('Water Data'!$G$27,0,10*ROW('Water Data'!G185)))</f>
        <v/>
      </c>
      <c r="CC191" s="294" t="str">
        <f ca="true">+IF(OFFSET('Water Data'!$G$28,0,10*ROW('Water Data'!G185))="","",OFFSET('Water Data'!$G$28,0,10*ROW('Water Data'!G185)))</f>
        <v/>
      </c>
      <c r="CD191" s="294" t="str">
        <f ca="true">+IF(OFFSET('Water Data'!$G$29,0,10*ROW('Water Data'!G185))="","",OFFSET('Water Data'!$G$29,0,10*ROW('Water Data'!G185)))</f>
        <v/>
      </c>
      <c r="CE191" s="294" t="str">
        <f ca="true">+IF(OFFSET('Water Data'!$H$27,0,10*ROW('Water Data'!H185))="","",OFFSET('Water Data'!$H$27,0,10*ROW('Water Data'!H185)))</f>
        <v/>
      </c>
      <c r="CF191" s="294" t="str">
        <f ca="true">+IF(OFFSET('Water Data'!$H$28,0,10*ROW('Water Data'!H185))="","",OFFSET('Water Data'!$H$28,0,10*ROW('Water Data'!H185)))</f>
        <v/>
      </c>
      <c r="CG191" s="294" t="str">
        <f ca="true">+IF(OFFSET('Water Data'!$H$29,0,10*ROW('Water Data'!H185))="","",OFFSET('Water Data'!$H$29,0,10*ROW('Water Data'!H185)))</f>
        <v/>
      </c>
      <c r="CH191" s="294" t="str">
        <f ca="true">+IF(OFFSET('Water Data'!$I$27,0,10*ROW('Water Data'!I185))="","",OFFSET('Water Data'!$I$27,0,10*ROW('Water Data'!I185)))</f>
        <v/>
      </c>
      <c r="CI191" s="294" t="str">
        <f ca="true">+IF(OFFSET('Water Data'!$I$28,0,10*ROW('Water Data'!I185))="","",OFFSET('Water Data'!$I$28,0,10*ROW('Water Data'!I185)))</f>
        <v/>
      </c>
      <c r="CJ191" s="294" t="str">
        <f ca="true">+IF(OFFSET('Water Data'!$I$29,0,10*ROW('Water Data'!I185))="","",OFFSET('Water Data'!$I$29,0,10*ROW('Water Data'!I185)))</f>
        <v/>
      </c>
      <c r="CK191" s="294" t="str">
        <f ca="true">+IF(OFFSET('Sanitation Data'!$D$28,0,10*ROW('Sanitation Data'!D185))="","",OFFSET('Sanitation Data'!$D$28,0,10*ROW('Sanitation Data'!D185)))</f>
        <v/>
      </c>
      <c r="CL191" s="294" t="str">
        <f ca="true">+IF(OFFSET('Sanitation Data'!$D$29,0,10*ROW('Sanitation Data'!D185))="","",OFFSET('Sanitation Data'!$D$29,0,10*ROW('Sanitation Data'!D185)))</f>
        <v/>
      </c>
      <c r="CM191" s="294" t="str">
        <f ca="true">+IF(OFFSET('Sanitation Data'!$D$30,0,10*ROW('Sanitation Data'!D185))="","",OFFSET('Sanitation Data'!$D$30,0,10*ROW('Sanitation Data'!D185)))</f>
        <v/>
      </c>
      <c r="CN191" s="294" t="str">
        <f ca="true">+IF(OFFSET('Sanitation Data'!$D$31,0,10*ROW('Sanitation Data'!D185))="","",OFFSET('Sanitation Data'!$D$31,0,10*ROW('Sanitation Data'!D185)))</f>
        <v/>
      </c>
      <c r="CO191" s="294" t="str">
        <f ca="true">+IF(OFFSET('Sanitation Data'!$D$32,0,10*ROW('Sanitation Data'!D185))="","",OFFSET('Sanitation Data'!$D$32,0,10*ROW('Sanitation Data'!D185)))</f>
        <v/>
      </c>
      <c r="CP191" s="294" t="str">
        <f ca="true">+IF(OFFSET('Sanitation Data'!$E$28,0,10*ROW('Sanitation Data'!E185))="","",OFFSET('Sanitation Data'!$E$28,0,10*ROW('Sanitation Data'!E185)))</f>
        <v/>
      </c>
      <c r="CQ191" s="294" t="str">
        <f ca="true">+IF(OFFSET('Sanitation Data'!$E$29,0,10*ROW('Sanitation Data'!E185))="","",OFFSET('Sanitation Data'!$E$29,0,10*ROW('Sanitation Data'!E185)))</f>
        <v/>
      </c>
      <c r="CR191" s="294" t="str">
        <f ca="true">+IF(OFFSET('Sanitation Data'!$E$30,0,10*ROW('Sanitation Data'!E185))="","",OFFSET('Sanitation Data'!$E$30,0,10*ROW('Sanitation Data'!E185)))</f>
        <v/>
      </c>
      <c r="CS191" s="294" t="str">
        <f ca="true">+IF(OFFSET('Sanitation Data'!$E$31,0,10*ROW('Sanitation Data'!E185))="","",OFFSET('Sanitation Data'!$E$31,0,10*ROW('Sanitation Data'!E185)))</f>
        <v/>
      </c>
      <c r="CT191" s="294" t="str">
        <f ca="true">+IF(OFFSET('Sanitation Data'!$E$32,0,10*ROW('Sanitation Data'!E185))="","",OFFSET('Sanitation Data'!$E$32,0,10*ROW('Sanitation Data'!E185)))</f>
        <v/>
      </c>
      <c r="CU191" s="294" t="str">
        <f ca="true">+IF(OFFSET('Sanitation Data'!$F$28,0,10*ROW('Sanitation Data'!F185))="","",OFFSET('Sanitation Data'!$F$28,0,10*ROW('Sanitation Data'!F185)))</f>
        <v/>
      </c>
      <c r="CV191" s="294" t="str">
        <f ca="true">+IF(OFFSET('Sanitation Data'!$F$29,0,10*ROW('Sanitation Data'!F185))="","",OFFSET('Sanitation Data'!$F$29,0,10*ROW('Sanitation Data'!F185)))</f>
        <v/>
      </c>
      <c r="CW191" s="294" t="str">
        <f ca="true">+IF(OFFSET('Sanitation Data'!$F$30,0,10*ROW('Sanitation Data'!F185))="","",OFFSET('Sanitation Data'!$F$30,0,10*ROW('Sanitation Data'!F185)))</f>
        <v/>
      </c>
      <c r="CX191" s="294" t="str">
        <f ca="true">+IF(OFFSET('Sanitation Data'!$F$31,0,10*ROW('Sanitation Data'!F185))="","",OFFSET('Sanitation Data'!$F$31,0,10*ROW('Sanitation Data'!F185)))</f>
        <v/>
      </c>
      <c r="CY191" s="294" t="str">
        <f ca="true">+IF(OFFSET('Sanitation Data'!$F$32,0,10*ROW('Sanitation Data'!F185))="","",OFFSET('Sanitation Data'!$F$32,0,10*ROW('Sanitation Data'!F185)))</f>
        <v/>
      </c>
      <c r="CZ191" s="294" t="str">
        <f ca="true">+IF(OFFSET('Sanitation Data'!$G$28,0,10*ROW('Sanitation Data'!G185))="","",OFFSET('Sanitation Data'!$G$28,0,10*ROW('Sanitation Data'!G185)))</f>
        <v/>
      </c>
      <c r="DA191" s="294" t="str">
        <f ca="true">+IF(OFFSET('Sanitation Data'!$G$29,0,10*ROW('Sanitation Data'!G185))="","",OFFSET('Sanitation Data'!$G$29,0,10*ROW('Sanitation Data'!G185)))</f>
        <v/>
      </c>
      <c r="DB191" s="294" t="str">
        <f ca="true">+IF(OFFSET('Sanitation Data'!$G$30,0,10*ROW('Sanitation Data'!G185))="","",OFFSET('Sanitation Data'!$G$30,0,10*ROW('Sanitation Data'!G185)))</f>
        <v/>
      </c>
      <c r="DC191" s="294" t="str">
        <f ca="true">+IF(OFFSET('Sanitation Data'!$G$31,0,10*ROW('Sanitation Data'!G185))="","",OFFSET('Sanitation Data'!$G$31,0,10*ROW('Sanitation Data'!G185)))</f>
        <v/>
      </c>
      <c r="DD191" s="294" t="str">
        <f ca="true">+IF(OFFSET('Sanitation Data'!$G$32,0,10*ROW('Sanitation Data'!G185))="","",OFFSET('Sanitation Data'!$G$32,0,10*ROW('Sanitation Data'!G185)))</f>
        <v/>
      </c>
      <c r="DE191" s="294" t="str">
        <f ca="true">+IF(OFFSET('Sanitation Data'!$H$28,0,10*ROW('Sanitation Data'!H185))="","",OFFSET('Sanitation Data'!$H$28,0,10*ROW('Sanitation Data'!H185)))</f>
        <v/>
      </c>
      <c r="DF191" s="294" t="str">
        <f ca="true">+IF(OFFSET('Sanitation Data'!$H$29,0,10*ROW('Sanitation Data'!H185))="","",OFFSET('Sanitation Data'!$H$29,0,10*ROW('Sanitation Data'!H185)))</f>
        <v/>
      </c>
      <c r="DG191" s="294" t="str">
        <f ca="true">+IF(OFFSET('Sanitation Data'!$H$30,0,10*ROW('Sanitation Data'!H185))="","",OFFSET('Sanitation Data'!$H$30,0,10*ROW('Sanitation Data'!H185)))</f>
        <v/>
      </c>
      <c r="DH191" s="294" t="str">
        <f ca="true">+IF(OFFSET('Sanitation Data'!$H$31,0,10*ROW('Sanitation Data'!H185))="","",OFFSET('Sanitation Data'!$H$31,0,10*ROW('Sanitation Data'!H185)))</f>
        <v/>
      </c>
      <c r="DI191" s="294" t="str">
        <f ca="true">+IF(OFFSET('Sanitation Data'!$H$32,0,10*ROW('Sanitation Data'!H185))="","",OFFSET('Sanitation Data'!$H$32,0,10*ROW('Sanitation Data'!H185)))</f>
        <v/>
      </c>
      <c r="DJ191" s="294" t="str">
        <f ca="true">+IF(OFFSET('Sanitation Data'!$I$28,0,10*ROW('Sanitation Data'!I185))="","",OFFSET('Sanitation Data'!$I$28,0,10*ROW('Sanitation Data'!I185)))</f>
        <v/>
      </c>
      <c r="DK191" s="294" t="str">
        <f ca="true">+IF(OFFSET('Sanitation Data'!$I$29,0,10*ROW('Sanitation Data'!I185))="","",OFFSET('Sanitation Data'!$I$29,0,10*ROW('Sanitation Data'!I185)))</f>
        <v/>
      </c>
      <c r="DL191" s="294" t="str">
        <f ca="true">+IF(OFFSET('Sanitation Data'!$I$30,0,10*ROW('Sanitation Data'!I185))="","",OFFSET('Sanitation Data'!$I$30,0,10*ROW('Sanitation Data'!I185)))</f>
        <v/>
      </c>
      <c r="DM191" s="294" t="str">
        <f ca="true">+IF(OFFSET('Sanitation Data'!$I$31,0,10*ROW('Sanitation Data'!I185))="","",OFFSET('Sanitation Data'!$I$31,0,10*ROW('Sanitation Data'!I185)))</f>
        <v/>
      </c>
      <c r="DN191" s="294" t="str">
        <f ca="true">+IF(OFFSET('Sanitation Data'!$I$32,0,10*ROW('Sanitation Data'!I185))="","",OFFSET('Sanitation Data'!$I$32,0,10*ROW('Sanitation Data'!I185)))</f>
        <v/>
      </c>
      <c r="DO191" s="294" t="str">
        <f ca="true">+IF(OFFSET('Hygiene Data'!$D$11,0,10*ROW('Hygiene Data'!D185))="","",OFFSET('Hygiene Data'!$D$11,0,10*ROW('Hygiene Data'!D185)))</f>
        <v/>
      </c>
      <c r="DP191" s="294" t="str">
        <f ca="true">+IF(OFFSET('Hygiene Data'!$D$12,0,10*ROW('Hygiene Data'!D185))="","",OFFSET('Hygiene Data'!$D$12,0,10*ROW('Hygiene Data'!D185)))</f>
        <v/>
      </c>
      <c r="DQ191" s="294" t="str">
        <f ca="true">+IF(OFFSET('Hygiene Data'!$D$13,0,10*ROW('Hygiene Data'!D185))="","",OFFSET('Hygiene Data'!$D$13,0,10*ROW('Hygiene Data'!D185)))</f>
        <v/>
      </c>
      <c r="DR191" s="294" t="str">
        <f ca="true">+IF(OFFSET('Hygiene Data'!$E$11,0,10*ROW('Hygiene Data'!E185))="","",OFFSET('Hygiene Data'!$E$11,0,10*ROW('Hygiene Data'!E185)))</f>
        <v/>
      </c>
      <c r="DS191" s="294" t="str">
        <f ca="true">+IF(OFFSET('Hygiene Data'!$E$12,0,10*ROW('Hygiene Data'!E185))="","",OFFSET('Hygiene Data'!$E$12,0,10*ROW('Hygiene Data'!E185)))</f>
        <v/>
      </c>
      <c r="DT191" s="294" t="str">
        <f ca="true">+IF(OFFSET('Hygiene Data'!$E$13,0,10*ROW('Hygiene Data'!E185))="","",OFFSET('Hygiene Data'!$E$13,0,10*ROW('Hygiene Data'!E185)))</f>
        <v/>
      </c>
      <c r="DU191" s="294" t="str">
        <f ca="true">+IF(OFFSET('Hygiene Data'!$F$11,0,10*ROW('Hygiene Data'!F185))="","",OFFSET('Hygiene Data'!$F$11,0,10*ROW('Hygiene Data'!F185)))</f>
        <v/>
      </c>
      <c r="DV191" s="294" t="str">
        <f ca="true">+IF(OFFSET('Hygiene Data'!$F$12,0,10*ROW('Hygiene Data'!F185))="","",OFFSET('Hygiene Data'!$F$12,0,10*ROW('Hygiene Data'!F185)))</f>
        <v/>
      </c>
      <c r="DW191" s="294" t="str">
        <f ca="true">+IF(OFFSET('Hygiene Data'!$F$13,0,10*ROW('Hygiene Data'!F185))="","",OFFSET('Hygiene Data'!$F$13,0,10*ROW('Hygiene Data'!F185)))</f>
        <v/>
      </c>
      <c r="DX191" s="294" t="str">
        <f ca="true">+IF(OFFSET('Hygiene Data'!$G$11,0,10*ROW('Hygiene Data'!G185))="","",OFFSET('Hygiene Data'!$G$11,0,10*ROW('Hygiene Data'!G185)))</f>
        <v/>
      </c>
      <c r="DY191" s="294" t="str">
        <f ca="true">+IF(OFFSET('Hygiene Data'!$G$12,0,10*ROW('Hygiene Data'!G185))="","",OFFSET('Hygiene Data'!$G$12,0,10*ROW('Hygiene Data'!G185)))</f>
        <v/>
      </c>
      <c r="DZ191" s="294" t="str">
        <f ca="true">+IF(OFFSET('Hygiene Data'!$G$13,0,10*ROW('Hygiene Data'!G185))="","",OFFSET('Hygiene Data'!$G$13,0,10*ROW('Hygiene Data'!G185)))</f>
        <v/>
      </c>
      <c r="EA191" s="294" t="str">
        <f ca="true">+IF(OFFSET('Hygiene Data'!$H$11,0,10*ROW('Hygiene Data'!H185))="","",OFFSET('Hygiene Data'!$H$11,0,10*ROW('Hygiene Data'!H185)))</f>
        <v/>
      </c>
      <c r="EB191" s="294" t="str">
        <f ca="true">+IF(OFFSET('Hygiene Data'!$H$12,0,10*ROW('Hygiene Data'!H185))="","",OFFSET('Hygiene Data'!$H$12,0,10*ROW('Hygiene Data'!H185)))</f>
        <v/>
      </c>
      <c r="EC191" s="294" t="str">
        <f ca="true">+IF(OFFSET('Hygiene Data'!$H$13,0,10*ROW('Hygiene Data'!H185))="","",OFFSET('Hygiene Data'!$H$13,0,10*ROW('Hygiene Data'!H185)))</f>
        <v/>
      </c>
      <c r="ED191" s="294" t="str">
        <f ca="true">+IF(OFFSET('Hygiene Data'!$I$11,0,10*ROW('Hygiene Data'!I185))="","",OFFSET('Hygiene Data'!$I$11,0,10*ROW('Hygiene Data'!I185)))</f>
        <v/>
      </c>
      <c r="EE191" s="294" t="str">
        <f ca="true">+IF(OFFSET('Hygiene Data'!$I$12,0,10*ROW('Hygiene Data'!I185))="","",OFFSET('Hygiene Data'!$I$12,0,10*ROW('Hygiene Data'!I185)))</f>
        <v/>
      </c>
      <c r="EF191" s="294"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50" t="str">
        <f t="shared" ca="true" si="2"/>
        <v/>
      </c>
      <c r="D192" s="98"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8"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8"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8"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8"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8"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8"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8"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8"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8"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8"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8"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8"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8"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8"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8"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8"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8"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9"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9"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9"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9"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9"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9"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9"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9"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9"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9"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9"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9"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9"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9"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9"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9"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9"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9"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9"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9"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9"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9"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9"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9"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9"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9"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9"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9"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9"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9"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0"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0"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0"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0"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0"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0"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0"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0"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0"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0"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0"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0"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0"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0"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0"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0"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0"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0"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4"/>
      <c r="BS192" s="294" t="str">
        <f ca="true">+IF(OFFSET('Water Data'!$D$27,0,10*ROW('Water Data'!D186))="","",OFFSET('Water Data'!$D$27,0,10*ROW('Water Data'!D186)))</f>
        <v/>
      </c>
      <c r="BT192" s="294" t="str">
        <f ca="true">+IF(OFFSET('Water Data'!$D$28,0,10*ROW('Water Data'!D186))="","",OFFSET('Water Data'!$D$28,0,10*ROW('Water Data'!D186)))</f>
        <v/>
      </c>
      <c r="BU192" s="294" t="str">
        <f ca="true">+IF(OFFSET('Water Data'!$D$29,0,10*ROW('Water Data'!D186))="","",OFFSET('Water Data'!$D$29,0,10*ROW('Water Data'!D186)))</f>
        <v/>
      </c>
      <c r="BV192" s="294" t="str">
        <f ca="true">+IF(OFFSET('Water Data'!$E$27,0,10*ROW('Water Data'!E186))="","",OFFSET('Water Data'!$E$27,0,10*ROW('Water Data'!E186)))</f>
        <v/>
      </c>
      <c r="BW192" s="294" t="str">
        <f ca="true">+IF(OFFSET('Water Data'!$E$28,0,10*ROW('Water Data'!E186))="","",OFFSET('Water Data'!$E$28,0,10*ROW('Water Data'!E186)))</f>
        <v/>
      </c>
      <c r="BX192" s="294" t="str">
        <f ca="true">+IF(OFFSET('Water Data'!$E$29,0,10*ROW('Water Data'!E186))="","",OFFSET('Water Data'!$E$29,0,10*ROW('Water Data'!E186)))</f>
        <v/>
      </c>
      <c r="BY192" s="294" t="str">
        <f ca="true">+IF(OFFSET('Water Data'!$F$27,0,10*ROW('Water Data'!F186))="","",OFFSET('Water Data'!$F$27,0,10*ROW('Water Data'!F186)))</f>
        <v/>
      </c>
      <c r="BZ192" s="294" t="str">
        <f ca="true">+IF(OFFSET('Water Data'!$F$28,0,10*ROW('Water Data'!F186))="","",OFFSET('Water Data'!$F$28,0,10*ROW('Water Data'!F186)))</f>
        <v/>
      </c>
      <c r="CA192" s="294" t="str">
        <f ca="true">+IF(OFFSET('Water Data'!$F$29,0,10*ROW('Water Data'!F186))="","",OFFSET('Water Data'!$F$29,0,10*ROW('Water Data'!F186)))</f>
        <v/>
      </c>
      <c r="CB192" s="294" t="str">
        <f ca="true">+IF(OFFSET('Water Data'!$G$27,0,10*ROW('Water Data'!G186))="","",OFFSET('Water Data'!$G$27,0,10*ROW('Water Data'!G186)))</f>
        <v/>
      </c>
      <c r="CC192" s="294" t="str">
        <f ca="true">+IF(OFFSET('Water Data'!$G$28,0,10*ROW('Water Data'!G186))="","",OFFSET('Water Data'!$G$28,0,10*ROW('Water Data'!G186)))</f>
        <v/>
      </c>
      <c r="CD192" s="294" t="str">
        <f ca="true">+IF(OFFSET('Water Data'!$G$29,0,10*ROW('Water Data'!G186))="","",OFFSET('Water Data'!$G$29,0,10*ROW('Water Data'!G186)))</f>
        <v/>
      </c>
      <c r="CE192" s="294" t="str">
        <f ca="true">+IF(OFFSET('Water Data'!$H$27,0,10*ROW('Water Data'!H186))="","",OFFSET('Water Data'!$H$27,0,10*ROW('Water Data'!H186)))</f>
        <v/>
      </c>
      <c r="CF192" s="294" t="str">
        <f ca="true">+IF(OFFSET('Water Data'!$H$28,0,10*ROW('Water Data'!H186))="","",OFFSET('Water Data'!$H$28,0,10*ROW('Water Data'!H186)))</f>
        <v/>
      </c>
      <c r="CG192" s="294" t="str">
        <f ca="true">+IF(OFFSET('Water Data'!$H$29,0,10*ROW('Water Data'!H186))="","",OFFSET('Water Data'!$H$29,0,10*ROW('Water Data'!H186)))</f>
        <v/>
      </c>
      <c r="CH192" s="294" t="str">
        <f ca="true">+IF(OFFSET('Water Data'!$I$27,0,10*ROW('Water Data'!I186))="","",OFFSET('Water Data'!$I$27,0,10*ROW('Water Data'!I186)))</f>
        <v/>
      </c>
      <c r="CI192" s="294" t="str">
        <f ca="true">+IF(OFFSET('Water Data'!$I$28,0,10*ROW('Water Data'!I186))="","",OFFSET('Water Data'!$I$28,0,10*ROW('Water Data'!I186)))</f>
        <v/>
      </c>
      <c r="CJ192" s="294" t="str">
        <f ca="true">+IF(OFFSET('Water Data'!$I$29,0,10*ROW('Water Data'!I186))="","",OFFSET('Water Data'!$I$29,0,10*ROW('Water Data'!I186)))</f>
        <v/>
      </c>
      <c r="CK192" s="294" t="str">
        <f ca="true">+IF(OFFSET('Sanitation Data'!$D$28,0,10*ROW('Sanitation Data'!D186))="","",OFFSET('Sanitation Data'!$D$28,0,10*ROW('Sanitation Data'!D186)))</f>
        <v/>
      </c>
      <c r="CL192" s="294" t="str">
        <f ca="true">+IF(OFFSET('Sanitation Data'!$D$29,0,10*ROW('Sanitation Data'!D186))="","",OFFSET('Sanitation Data'!$D$29,0,10*ROW('Sanitation Data'!D186)))</f>
        <v/>
      </c>
      <c r="CM192" s="294" t="str">
        <f ca="true">+IF(OFFSET('Sanitation Data'!$D$30,0,10*ROW('Sanitation Data'!D186))="","",OFFSET('Sanitation Data'!$D$30,0,10*ROW('Sanitation Data'!D186)))</f>
        <v/>
      </c>
      <c r="CN192" s="294" t="str">
        <f ca="true">+IF(OFFSET('Sanitation Data'!$D$31,0,10*ROW('Sanitation Data'!D186))="","",OFFSET('Sanitation Data'!$D$31,0,10*ROW('Sanitation Data'!D186)))</f>
        <v/>
      </c>
      <c r="CO192" s="294" t="str">
        <f ca="true">+IF(OFFSET('Sanitation Data'!$D$32,0,10*ROW('Sanitation Data'!D186))="","",OFFSET('Sanitation Data'!$D$32,0,10*ROW('Sanitation Data'!D186)))</f>
        <v/>
      </c>
      <c r="CP192" s="294" t="str">
        <f ca="true">+IF(OFFSET('Sanitation Data'!$E$28,0,10*ROW('Sanitation Data'!E186))="","",OFFSET('Sanitation Data'!$E$28,0,10*ROW('Sanitation Data'!E186)))</f>
        <v/>
      </c>
      <c r="CQ192" s="294" t="str">
        <f ca="true">+IF(OFFSET('Sanitation Data'!$E$29,0,10*ROW('Sanitation Data'!E186))="","",OFFSET('Sanitation Data'!$E$29,0,10*ROW('Sanitation Data'!E186)))</f>
        <v/>
      </c>
      <c r="CR192" s="294" t="str">
        <f ca="true">+IF(OFFSET('Sanitation Data'!$E$30,0,10*ROW('Sanitation Data'!E186))="","",OFFSET('Sanitation Data'!$E$30,0,10*ROW('Sanitation Data'!E186)))</f>
        <v/>
      </c>
      <c r="CS192" s="294" t="str">
        <f ca="true">+IF(OFFSET('Sanitation Data'!$E$31,0,10*ROW('Sanitation Data'!E186))="","",OFFSET('Sanitation Data'!$E$31,0,10*ROW('Sanitation Data'!E186)))</f>
        <v/>
      </c>
      <c r="CT192" s="294" t="str">
        <f ca="true">+IF(OFFSET('Sanitation Data'!$E$32,0,10*ROW('Sanitation Data'!E186))="","",OFFSET('Sanitation Data'!$E$32,0,10*ROW('Sanitation Data'!E186)))</f>
        <v/>
      </c>
      <c r="CU192" s="294" t="str">
        <f ca="true">+IF(OFFSET('Sanitation Data'!$F$28,0,10*ROW('Sanitation Data'!F186))="","",OFFSET('Sanitation Data'!$F$28,0,10*ROW('Sanitation Data'!F186)))</f>
        <v/>
      </c>
      <c r="CV192" s="294" t="str">
        <f ca="true">+IF(OFFSET('Sanitation Data'!$F$29,0,10*ROW('Sanitation Data'!F186))="","",OFFSET('Sanitation Data'!$F$29,0,10*ROW('Sanitation Data'!F186)))</f>
        <v/>
      </c>
      <c r="CW192" s="294" t="str">
        <f ca="true">+IF(OFFSET('Sanitation Data'!$F$30,0,10*ROW('Sanitation Data'!F186))="","",OFFSET('Sanitation Data'!$F$30,0,10*ROW('Sanitation Data'!F186)))</f>
        <v/>
      </c>
      <c r="CX192" s="294" t="str">
        <f ca="true">+IF(OFFSET('Sanitation Data'!$F$31,0,10*ROW('Sanitation Data'!F186))="","",OFFSET('Sanitation Data'!$F$31,0,10*ROW('Sanitation Data'!F186)))</f>
        <v/>
      </c>
      <c r="CY192" s="294" t="str">
        <f ca="true">+IF(OFFSET('Sanitation Data'!$F$32,0,10*ROW('Sanitation Data'!F186))="","",OFFSET('Sanitation Data'!$F$32,0,10*ROW('Sanitation Data'!F186)))</f>
        <v/>
      </c>
      <c r="CZ192" s="294" t="str">
        <f ca="true">+IF(OFFSET('Sanitation Data'!$G$28,0,10*ROW('Sanitation Data'!G186))="","",OFFSET('Sanitation Data'!$G$28,0,10*ROW('Sanitation Data'!G186)))</f>
        <v/>
      </c>
      <c r="DA192" s="294" t="str">
        <f ca="true">+IF(OFFSET('Sanitation Data'!$G$29,0,10*ROW('Sanitation Data'!G186))="","",OFFSET('Sanitation Data'!$G$29,0,10*ROW('Sanitation Data'!G186)))</f>
        <v/>
      </c>
      <c r="DB192" s="294" t="str">
        <f ca="true">+IF(OFFSET('Sanitation Data'!$G$30,0,10*ROW('Sanitation Data'!G186))="","",OFFSET('Sanitation Data'!$G$30,0,10*ROW('Sanitation Data'!G186)))</f>
        <v/>
      </c>
      <c r="DC192" s="294" t="str">
        <f ca="true">+IF(OFFSET('Sanitation Data'!$G$31,0,10*ROW('Sanitation Data'!G186))="","",OFFSET('Sanitation Data'!$G$31,0,10*ROW('Sanitation Data'!G186)))</f>
        <v/>
      </c>
      <c r="DD192" s="294" t="str">
        <f ca="true">+IF(OFFSET('Sanitation Data'!$G$32,0,10*ROW('Sanitation Data'!G186))="","",OFFSET('Sanitation Data'!$G$32,0,10*ROW('Sanitation Data'!G186)))</f>
        <v/>
      </c>
      <c r="DE192" s="294" t="str">
        <f ca="true">+IF(OFFSET('Sanitation Data'!$H$28,0,10*ROW('Sanitation Data'!H186))="","",OFFSET('Sanitation Data'!$H$28,0,10*ROW('Sanitation Data'!H186)))</f>
        <v/>
      </c>
      <c r="DF192" s="294" t="str">
        <f ca="true">+IF(OFFSET('Sanitation Data'!$H$29,0,10*ROW('Sanitation Data'!H186))="","",OFFSET('Sanitation Data'!$H$29,0,10*ROW('Sanitation Data'!H186)))</f>
        <v/>
      </c>
      <c r="DG192" s="294" t="str">
        <f ca="true">+IF(OFFSET('Sanitation Data'!$H$30,0,10*ROW('Sanitation Data'!H186))="","",OFFSET('Sanitation Data'!$H$30,0,10*ROW('Sanitation Data'!H186)))</f>
        <v/>
      </c>
      <c r="DH192" s="294" t="str">
        <f ca="true">+IF(OFFSET('Sanitation Data'!$H$31,0,10*ROW('Sanitation Data'!H186))="","",OFFSET('Sanitation Data'!$H$31,0,10*ROW('Sanitation Data'!H186)))</f>
        <v/>
      </c>
      <c r="DI192" s="294" t="str">
        <f ca="true">+IF(OFFSET('Sanitation Data'!$H$32,0,10*ROW('Sanitation Data'!H186))="","",OFFSET('Sanitation Data'!$H$32,0,10*ROW('Sanitation Data'!H186)))</f>
        <v/>
      </c>
      <c r="DJ192" s="294" t="str">
        <f ca="true">+IF(OFFSET('Sanitation Data'!$I$28,0,10*ROW('Sanitation Data'!I186))="","",OFFSET('Sanitation Data'!$I$28,0,10*ROW('Sanitation Data'!I186)))</f>
        <v/>
      </c>
      <c r="DK192" s="294" t="str">
        <f ca="true">+IF(OFFSET('Sanitation Data'!$I$29,0,10*ROW('Sanitation Data'!I186))="","",OFFSET('Sanitation Data'!$I$29,0,10*ROW('Sanitation Data'!I186)))</f>
        <v/>
      </c>
      <c r="DL192" s="294" t="str">
        <f ca="true">+IF(OFFSET('Sanitation Data'!$I$30,0,10*ROW('Sanitation Data'!I186))="","",OFFSET('Sanitation Data'!$I$30,0,10*ROW('Sanitation Data'!I186)))</f>
        <v/>
      </c>
      <c r="DM192" s="294" t="str">
        <f ca="true">+IF(OFFSET('Sanitation Data'!$I$31,0,10*ROW('Sanitation Data'!I186))="","",OFFSET('Sanitation Data'!$I$31,0,10*ROW('Sanitation Data'!I186)))</f>
        <v/>
      </c>
      <c r="DN192" s="294" t="str">
        <f ca="true">+IF(OFFSET('Sanitation Data'!$I$32,0,10*ROW('Sanitation Data'!I186))="","",OFFSET('Sanitation Data'!$I$32,0,10*ROW('Sanitation Data'!I186)))</f>
        <v/>
      </c>
      <c r="DO192" s="294" t="str">
        <f ca="true">+IF(OFFSET('Hygiene Data'!$D$11,0,10*ROW('Hygiene Data'!D186))="","",OFFSET('Hygiene Data'!$D$11,0,10*ROW('Hygiene Data'!D186)))</f>
        <v/>
      </c>
      <c r="DP192" s="294" t="str">
        <f ca="true">+IF(OFFSET('Hygiene Data'!$D$12,0,10*ROW('Hygiene Data'!D186))="","",OFFSET('Hygiene Data'!$D$12,0,10*ROW('Hygiene Data'!D186)))</f>
        <v/>
      </c>
      <c r="DQ192" s="294" t="str">
        <f ca="true">+IF(OFFSET('Hygiene Data'!$D$13,0,10*ROW('Hygiene Data'!D186))="","",OFFSET('Hygiene Data'!$D$13,0,10*ROW('Hygiene Data'!D186)))</f>
        <v/>
      </c>
      <c r="DR192" s="294" t="str">
        <f ca="true">+IF(OFFSET('Hygiene Data'!$E$11,0,10*ROW('Hygiene Data'!E186))="","",OFFSET('Hygiene Data'!$E$11,0,10*ROW('Hygiene Data'!E186)))</f>
        <v/>
      </c>
      <c r="DS192" s="294" t="str">
        <f ca="true">+IF(OFFSET('Hygiene Data'!$E$12,0,10*ROW('Hygiene Data'!E186))="","",OFFSET('Hygiene Data'!$E$12,0,10*ROW('Hygiene Data'!E186)))</f>
        <v/>
      </c>
      <c r="DT192" s="294" t="str">
        <f ca="true">+IF(OFFSET('Hygiene Data'!$E$13,0,10*ROW('Hygiene Data'!E186))="","",OFFSET('Hygiene Data'!$E$13,0,10*ROW('Hygiene Data'!E186)))</f>
        <v/>
      </c>
      <c r="DU192" s="294" t="str">
        <f ca="true">+IF(OFFSET('Hygiene Data'!$F$11,0,10*ROW('Hygiene Data'!F186))="","",OFFSET('Hygiene Data'!$F$11,0,10*ROW('Hygiene Data'!F186)))</f>
        <v/>
      </c>
      <c r="DV192" s="294" t="str">
        <f ca="true">+IF(OFFSET('Hygiene Data'!$F$12,0,10*ROW('Hygiene Data'!F186))="","",OFFSET('Hygiene Data'!$F$12,0,10*ROW('Hygiene Data'!F186)))</f>
        <v/>
      </c>
      <c r="DW192" s="294" t="str">
        <f ca="true">+IF(OFFSET('Hygiene Data'!$F$13,0,10*ROW('Hygiene Data'!F186))="","",OFFSET('Hygiene Data'!$F$13,0,10*ROW('Hygiene Data'!F186)))</f>
        <v/>
      </c>
      <c r="DX192" s="294" t="str">
        <f ca="true">+IF(OFFSET('Hygiene Data'!$G$11,0,10*ROW('Hygiene Data'!G186))="","",OFFSET('Hygiene Data'!$G$11,0,10*ROW('Hygiene Data'!G186)))</f>
        <v/>
      </c>
      <c r="DY192" s="294" t="str">
        <f ca="true">+IF(OFFSET('Hygiene Data'!$G$12,0,10*ROW('Hygiene Data'!G186))="","",OFFSET('Hygiene Data'!$G$12,0,10*ROW('Hygiene Data'!G186)))</f>
        <v/>
      </c>
      <c r="DZ192" s="294" t="str">
        <f ca="true">+IF(OFFSET('Hygiene Data'!$G$13,0,10*ROW('Hygiene Data'!G186))="","",OFFSET('Hygiene Data'!$G$13,0,10*ROW('Hygiene Data'!G186)))</f>
        <v/>
      </c>
      <c r="EA192" s="294" t="str">
        <f ca="true">+IF(OFFSET('Hygiene Data'!$H$11,0,10*ROW('Hygiene Data'!H186))="","",OFFSET('Hygiene Data'!$H$11,0,10*ROW('Hygiene Data'!H186)))</f>
        <v/>
      </c>
      <c r="EB192" s="294" t="str">
        <f ca="true">+IF(OFFSET('Hygiene Data'!$H$12,0,10*ROW('Hygiene Data'!H186))="","",OFFSET('Hygiene Data'!$H$12,0,10*ROW('Hygiene Data'!H186)))</f>
        <v/>
      </c>
      <c r="EC192" s="294" t="str">
        <f ca="true">+IF(OFFSET('Hygiene Data'!$H$13,0,10*ROW('Hygiene Data'!H186))="","",OFFSET('Hygiene Data'!$H$13,0,10*ROW('Hygiene Data'!H186)))</f>
        <v/>
      </c>
      <c r="ED192" s="294" t="str">
        <f ca="true">+IF(OFFSET('Hygiene Data'!$I$11,0,10*ROW('Hygiene Data'!I186))="","",OFFSET('Hygiene Data'!$I$11,0,10*ROW('Hygiene Data'!I186)))</f>
        <v/>
      </c>
      <c r="EE192" s="294" t="str">
        <f ca="true">+IF(OFFSET('Hygiene Data'!$I$12,0,10*ROW('Hygiene Data'!I186))="","",OFFSET('Hygiene Data'!$I$12,0,10*ROW('Hygiene Data'!I186)))</f>
        <v/>
      </c>
      <c r="EF192" s="294"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50" t="str">
        <f t="shared" ca="true" si="2"/>
        <v/>
      </c>
      <c r="D193" s="98"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8"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8"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8"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8"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8"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8"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8"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8"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8"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8"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8"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8"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8"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8"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8"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8"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8"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9"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9"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9"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9"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9"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9"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9"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9"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9"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9"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9"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9"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9"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9"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9"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9"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9"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9"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9"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9"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9"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9"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9"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9"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9"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9"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9"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9"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9"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9"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0"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0"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0"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0"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0"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0"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0"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0"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0"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0"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0"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0"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0"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0"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0"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0"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0"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0"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4"/>
      <c r="BS193" s="294" t="str">
        <f ca="true">+IF(OFFSET('Water Data'!$D$27,0,10*ROW('Water Data'!D187))="","",OFFSET('Water Data'!$D$27,0,10*ROW('Water Data'!D187)))</f>
        <v/>
      </c>
      <c r="BT193" s="294" t="str">
        <f ca="true">+IF(OFFSET('Water Data'!$D$28,0,10*ROW('Water Data'!D187))="","",OFFSET('Water Data'!$D$28,0,10*ROW('Water Data'!D187)))</f>
        <v/>
      </c>
      <c r="BU193" s="294" t="str">
        <f ca="true">+IF(OFFSET('Water Data'!$D$29,0,10*ROW('Water Data'!D187))="","",OFFSET('Water Data'!$D$29,0,10*ROW('Water Data'!D187)))</f>
        <v/>
      </c>
      <c r="BV193" s="294" t="str">
        <f ca="true">+IF(OFFSET('Water Data'!$E$27,0,10*ROW('Water Data'!E187))="","",OFFSET('Water Data'!$E$27,0,10*ROW('Water Data'!E187)))</f>
        <v/>
      </c>
      <c r="BW193" s="294" t="str">
        <f ca="true">+IF(OFFSET('Water Data'!$E$28,0,10*ROW('Water Data'!E187))="","",OFFSET('Water Data'!$E$28,0,10*ROW('Water Data'!E187)))</f>
        <v/>
      </c>
      <c r="BX193" s="294" t="str">
        <f ca="true">+IF(OFFSET('Water Data'!$E$29,0,10*ROW('Water Data'!E187))="","",OFFSET('Water Data'!$E$29,0,10*ROW('Water Data'!E187)))</f>
        <v/>
      </c>
      <c r="BY193" s="294" t="str">
        <f ca="true">+IF(OFFSET('Water Data'!$F$27,0,10*ROW('Water Data'!F187))="","",OFFSET('Water Data'!$F$27,0,10*ROW('Water Data'!F187)))</f>
        <v/>
      </c>
      <c r="BZ193" s="294" t="str">
        <f ca="true">+IF(OFFSET('Water Data'!$F$28,0,10*ROW('Water Data'!F187))="","",OFFSET('Water Data'!$F$28,0,10*ROW('Water Data'!F187)))</f>
        <v/>
      </c>
      <c r="CA193" s="294" t="str">
        <f ca="true">+IF(OFFSET('Water Data'!$F$29,0,10*ROW('Water Data'!F187))="","",OFFSET('Water Data'!$F$29,0,10*ROW('Water Data'!F187)))</f>
        <v/>
      </c>
      <c r="CB193" s="294" t="str">
        <f ca="true">+IF(OFFSET('Water Data'!$G$27,0,10*ROW('Water Data'!G187))="","",OFFSET('Water Data'!$G$27,0,10*ROW('Water Data'!G187)))</f>
        <v/>
      </c>
      <c r="CC193" s="294" t="str">
        <f ca="true">+IF(OFFSET('Water Data'!$G$28,0,10*ROW('Water Data'!G187))="","",OFFSET('Water Data'!$G$28,0,10*ROW('Water Data'!G187)))</f>
        <v/>
      </c>
      <c r="CD193" s="294" t="str">
        <f ca="true">+IF(OFFSET('Water Data'!$G$29,0,10*ROW('Water Data'!G187))="","",OFFSET('Water Data'!$G$29,0,10*ROW('Water Data'!G187)))</f>
        <v/>
      </c>
      <c r="CE193" s="294" t="str">
        <f ca="true">+IF(OFFSET('Water Data'!$H$27,0,10*ROW('Water Data'!H187))="","",OFFSET('Water Data'!$H$27,0,10*ROW('Water Data'!H187)))</f>
        <v/>
      </c>
      <c r="CF193" s="294" t="str">
        <f ca="true">+IF(OFFSET('Water Data'!$H$28,0,10*ROW('Water Data'!H187))="","",OFFSET('Water Data'!$H$28,0,10*ROW('Water Data'!H187)))</f>
        <v/>
      </c>
      <c r="CG193" s="294" t="str">
        <f ca="true">+IF(OFFSET('Water Data'!$H$29,0,10*ROW('Water Data'!H187))="","",OFFSET('Water Data'!$H$29,0,10*ROW('Water Data'!H187)))</f>
        <v/>
      </c>
      <c r="CH193" s="294" t="str">
        <f ca="true">+IF(OFFSET('Water Data'!$I$27,0,10*ROW('Water Data'!I187))="","",OFFSET('Water Data'!$I$27,0,10*ROW('Water Data'!I187)))</f>
        <v/>
      </c>
      <c r="CI193" s="294" t="str">
        <f ca="true">+IF(OFFSET('Water Data'!$I$28,0,10*ROW('Water Data'!I187))="","",OFFSET('Water Data'!$I$28,0,10*ROW('Water Data'!I187)))</f>
        <v/>
      </c>
      <c r="CJ193" s="294" t="str">
        <f ca="true">+IF(OFFSET('Water Data'!$I$29,0,10*ROW('Water Data'!I187))="","",OFFSET('Water Data'!$I$29,0,10*ROW('Water Data'!I187)))</f>
        <v/>
      </c>
      <c r="CK193" s="294" t="str">
        <f ca="true">+IF(OFFSET('Sanitation Data'!$D$28,0,10*ROW('Sanitation Data'!D187))="","",OFFSET('Sanitation Data'!$D$28,0,10*ROW('Sanitation Data'!D187)))</f>
        <v/>
      </c>
      <c r="CL193" s="294" t="str">
        <f ca="true">+IF(OFFSET('Sanitation Data'!$D$29,0,10*ROW('Sanitation Data'!D187))="","",OFFSET('Sanitation Data'!$D$29,0,10*ROW('Sanitation Data'!D187)))</f>
        <v/>
      </c>
      <c r="CM193" s="294" t="str">
        <f ca="true">+IF(OFFSET('Sanitation Data'!$D$30,0,10*ROW('Sanitation Data'!D187))="","",OFFSET('Sanitation Data'!$D$30,0,10*ROW('Sanitation Data'!D187)))</f>
        <v/>
      </c>
      <c r="CN193" s="294" t="str">
        <f ca="true">+IF(OFFSET('Sanitation Data'!$D$31,0,10*ROW('Sanitation Data'!D187))="","",OFFSET('Sanitation Data'!$D$31,0,10*ROW('Sanitation Data'!D187)))</f>
        <v/>
      </c>
      <c r="CO193" s="294" t="str">
        <f ca="true">+IF(OFFSET('Sanitation Data'!$D$32,0,10*ROW('Sanitation Data'!D187))="","",OFFSET('Sanitation Data'!$D$32,0,10*ROW('Sanitation Data'!D187)))</f>
        <v/>
      </c>
      <c r="CP193" s="294" t="str">
        <f ca="true">+IF(OFFSET('Sanitation Data'!$E$28,0,10*ROW('Sanitation Data'!E187))="","",OFFSET('Sanitation Data'!$E$28,0,10*ROW('Sanitation Data'!E187)))</f>
        <v/>
      </c>
      <c r="CQ193" s="294" t="str">
        <f ca="true">+IF(OFFSET('Sanitation Data'!$E$29,0,10*ROW('Sanitation Data'!E187))="","",OFFSET('Sanitation Data'!$E$29,0,10*ROW('Sanitation Data'!E187)))</f>
        <v/>
      </c>
      <c r="CR193" s="294" t="str">
        <f ca="true">+IF(OFFSET('Sanitation Data'!$E$30,0,10*ROW('Sanitation Data'!E187))="","",OFFSET('Sanitation Data'!$E$30,0,10*ROW('Sanitation Data'!E187)))</f>
        <v/>
      </c>
      <c r="CS193" s="294" t="str">
        <f ca="true">+IF(OFFSET('Sanitation Data'!$E$31,0,10*ROW('Sanitation Data'!E187))="","",OFFSET('Sanitation Data'!$E$31,0,10*ROW('Sanitation Data'!E187)))</f>
        <v/>
      </c>
      <c r="CT193" s="294" t="str">
        <f ca="true">+IF(OFFSET('Sanitation Data'!$E$32,0,10*ROW('Sanitation Data'!E187))="","",OFFSET('Sanitation Data'!$E$32,0,10*ROW('Sanitation Data'!E187)))</f>
        <v/>
      </c>
      <c r="CU193" s="294" t="str">
        <f ca="true">+IF(OFFSET('Sanitation Data'!$F$28,0,10*ROW('Sanitation Data'!F187))="","",OFFSET('Sanitation Data'!$F$28,0,10*ROW('Sanitation Data'!F187)))</f>
        <v/>
      </c>
      <c r="CV193" s="294" t="str">
        <f ca="true">+IF(OFFSET('Sanitation Data'!$F$29,0,10*ROW('Sanitation Data'!F187))="","",OFFSET('Sanitation Data'!$F$29,0,10*ROW('Sanitation Data'!F187)))</f>
        <v/>
      </c>
      <c r="CW193" s="294" t="str">
        <f ca="true">+IF(OFFSET('Sanitation Data'!$F$30,0,10*ROW('Sanitation Data'!F187))="","",OFFSET('Sanitation Data'!$F$30,0,10*ROW('Sanitation Data'!F187)))</f>
        <v/>
      </c>
      <c r="CX193" s="294" t="str">
        <f ca="true">+IF(OFFSET('Sanitation Data'!$F$31,0,10*ROW('Sanitation Data'!F187))="","",OFFSET('Sanitation Data'!$F$31,0,10*ROW('Sanitation Data'!F187)))</f>
        <v/>
      </c>
      <c r="CY193" s="294" t="str">
        <f ca="true">+IF(OFFSET('Sanitation Data'!$F$32,0,10*ROW('Sanitation Data'!F187))="","",OFFSET('Sanitation Data'!$F$32,0,10*ROW('Sanitation Data'!F187)))</f>
        <v/>
      </c>
      <c r="CZ193" s="294" t="str">
        <f ca="true">+IF(OFFSET('Sanitation Data'!$G$28,0,10*ROW('Sanitation Data'!G187))="","",OFFSET('Sanitation Data'!$G$28,0,10*ROW('Sanitation Data'!G187)))</f>
        <v/>
      </c>
      <c r="DA193" s="294" t="str">
        <f ca="true">+IF(OFFSET('Sanitation Data'!$G$29,0,10*ROW('Sanitation Data'!G187))="","",OFFSET('Sanitation Data'!$G$29,0,10*ROW('Sanitation Data'!G187)))</f>
        <v/>
      </c>
      <c r="DB193" s="294" t="str">
        <f ca="true">+IF(OFFSET('Sanitation Data'!$G$30,0,10*ROW('Sanitation Data'!G187))="","",OFFSET('Sanitation Data'!$G$30,0,10*ROW('Sanitation Data'!G187)))</f>
        <v/>
      </c>
      <c r="DC193" s="294" t="str">
        <f ca="true">+IF(OFFSET('Sanitation Data'!$G$31,0,10*ROW('Sanitation Data'!G187))="","",OFFSET('Sanitation Data'!$G$31,0,10*ROW('Sanitation Data'!G187)))</f>
        <v/>
      </c>
      <c r="DD193" s="294" t="str">
        <f ca="true">+IF(OFFSET('Sanitation Data'!$G$32,0,10*ROW('Sanitation Data'!G187))="","",OFFSET('Sanitation Data'!$G$32,0,10*ROW('Sanitation Data'!G187)))</f>
        <v/>
      </c>
      <c r="DE193" s="294" t="str">
        <f ca="true">+IF(OFFSET('Sanitation Data'!$H$28,0,10*ROW('Sanitation Data'!H187))="","",OFFSET('Sanitation Data'!$H$28,0,10*ROW('Sanitation Data'!H187)))</f>
        <v/>
      </c>
      <c r="DF193" s="294" t="str">
        <f ca="true">+IF(OFFSET('Sanitation Data'!$H$29,0,10*ROW('Sanitation Data'!H187))="","",OFFSET('Sanitation Data'!$H$29,0,10*ROW('Sanitation Data'!H187)))</f>
        <v/>
      </c>
      <c r="DG193" s="294" t="str">
        <f ca="true">+IF(OFFSET('Sanitation Data'!$H$30,0,10*ROW('Sanitation Data'!H187))="","",OFFSET('Sanitation Data'!$H$30,0,10*ROW('Sanitation Data'!H187)))</f>
        <v/>
      </c>
      <c r="DH193" s="294" t="str">
        <f ca="true">+IF(OFFSET('Sanitation Data'!$H$31,0,10*ROW('Sanitation Data'!H187))="","",OFFSET('Sanitation Data'!$H$31,0,10*ROW('Sanitation Data'!H187)))</f>
        <v/>
      </c>
      <c r="DI193" s="294" t="str">
        <f ca="true">+IF(OFFSET('Sanitation Data'!$H$32,0,10*ROW('Sanitation Data'!H187))="","",OFFSET('Sanitation Data'!$H$32,0,10*ROW('Sanitation Data'!H187)))</f>
        <v/>
      </c>
      <c r="DJ193" s="294" t="str">
        <f ca="true">+IF(OFFSET('Sanitation Data'!$I$28,0,10*ROW('Sanitation Data'!I187))="","",OFFSET('Sanitation Data'!$I$28,0,10*ROW('Sanitation Data'!I187)))</f>
        <v/>
      </c>
      <c r="DK193" s="294" t="str">
        <f ca="true">+IF(OFFSET('Sanitation Data'!$I$29,0,10*ROW('Sanitation Data'!I187))="","",OFFSET('Sanitation Data'!$I$29,0,10*ROW('Sanitation Data'!I187)))</f>
        <v/>
      </c>
      <c r="DL193" s="294" t="str">
        <f ca="true">+IF(OFFSET('Sanitation Data'!$I$30,0,10*ROW('Sanitation Data'!I187))="","",OFFSET('Sanitation Data'!$I$30,0,10*ROW('Sanitation Data'!I187)))</f>
        <v/>
      </c>
      <c r="DM193" s="294" t="str">
        <f ca="true">+IF(OFFSET('Sanitation Data'!$I$31,0,10*ROW('Sanitation Data'!I187))="","",OFFSET('Sanitation Data'!$I$31,0,10*ROW('Sanitation Data'!I187)))</f>
        <v/>
      </c>
      <c r="DN193" s="294" t="str">
        <f ca="true">+IF(OFFSET('Sanitation Data'!$I$32,0,10*ROW('Sanitation Data'!I187))="","",OFFSET('Sanitation Data'!$I$32,0,10*ROW('Sanitation Data'!I187)))</f>
        <v/>
      </c>
      <c r="DO193" s="294" t="str">
        <f ca="true">+IF(OFFSET('Hygiene Data'!$D$11,0,10*ROW('Hygiene Data'!D187))="","",OFFSET('Hygiene Data'!$D$11,0,10*ROW('Hygiene Data'!D187)))</f>
        <v/>
      </c>
      <c r="DP193" s="294" t="str">
        <f ca="true">+IF(OFFSET('Hygiene Data'!$D$12,0,10*ROW('Hygiene Data'!D187))="","",OFFSET('Hygiene Data'!$D$12,0,10*ROW('Hygiene Data'!D187)))</f>
        <v/>
      </c>
      <c r="DQ193" s="294" t="str">
        <f ca="true">+IF(OFFSET('Hygiene Data'!$D$13,0,10*ROW('Hygiene Data'!D187))="","",OFFSET('Hygiene Data'!$D$13,0,10*ROW('Hygiene Data'!D187)))</f>
        <v/>
      </c>
      <c r="DR193" s="294" t="str">
        <f ca="true">+IF(OFFSET('Hygiene Data'!$E$11,0,10*ROW('Hygiene Data'!E187))="","",OFFSET('Hygiene Data'!$E$11,0,10*ROW('Hygiene Data'!E187)))</f>
        <v/>
      </c>
      <c r="DS193" s="294" t="str">
        <f ca="true">+IF(OFFSET('Hygiene Data'!$E$12,0,10*ROW('Hygiene Data'!E187))="","",OFFSET('Hygiene Data'!$E$12,0,10*ROW('Hygiene Data'!E187)))</f>
        <v/>
      </c>
      <c r="DT193" s="294" t="str">
        <f ca="true">+IF(OFFSET('Hygiene Data'!$E$13,0,10*ROW('Hygiene Data'!E187))="","",OFFSET('Hygiene Data'!$E$13,0,10*ROW('Hygiene Data'!E187)))</f>
        <v/>
      </c>
      <c r="DU193" s="294" t="str">
        <f ca="true">+IF(OFFSET('Hygiene Data'!$F$11,0,10*ROW('Hygiene Data'!F187))="","",OFFSET('Hygiene Data'!$F$11,0,10*ROW('Hygiene Data'!F187)))</f>
        <v/>
      </c>
      <c r="DV193" s="294" t="str">
        <f ca="true">+IF(OFFSET('Hygiene Data'!$F$12,0,10*ROW('Hygiene Data'!F187))="","",OFFSET('Hygiene Data'!$F$12,0,10*ROW('Hygiene Data'!F187)))</f>
        <v/>
      </c>
      <c r="DW193" s="294" t="str">
        <f ca="true">+IF(OFFSET('Hygiene Data'!$F$13,0,10*ROW('Hygiene Data'!F187))="","",OFFSET('Hygiene Data'!$F$13,0,10*ROW('Hygiene Data'!F187)))</f>
        <v/>
      </c>
      <c r="DX193" s="294" t="str">
        <f ca="true">+IF(OFFSET('Hygiene Data'!$G$11,0,10*ROW('Hygiene Data'!G187))="","",OFFSET('Hygiene Data'!$G$11,0,10*ROW('Hygiene Data'!G187)))</f>
        <v/>
      </c>
      <c r="DY193" s="294" t="str">
        <f ca="true">+IF(OFFSET('Hygiene Data'!$G$12,0,10*ROW('Hygiene Data'!G187))="","",OFFSET('Hygiene Data'!$G$12,0,10*ROW('Hygiene Data'!G187)))</f>
        <v/>
      </c>
      <c r="DZ193" s="294" t="str">
        <f ca="true">+IF(OFFSET('Hygiene Data'!$G$13,0,10*ROW('Hygiene Data'!G187))="","",OFFSET('Hygiene Data'!$G$13,0,10*ROW('Hygiene Data'!G187)))</f>
        <v/>
      </c>
      <c r="EA193" s="294" t="str">
        <f ca="true">+IF(OFFSET('Hygiene Data'!$H$11,0,10*ROW('Hygiene Data'!H187))="","",OFFSET('Hygiene Data'!$H$11,0,10*ROW('Hygiene Data'!H187)))</f>
        <v/>
      </c>
      <c r="EB193" s="294" t="str">
        <f ca="true">+IF(OFFSET('Hygiene Data'!$H$12,0,10*ROW('Hygiene Data'!H187))="","",OFFSET('Hygiene Data'!$H$12,0,10*ROW('Hygiene Data'!H187)))</f>
        <v/>
      </c>
      <c r="EC193" s="294" t="str">
        <f ca="true">+IF(OFFSET('Hygiene Data'!$H$13,0,10*ROW('Hygiene Data'!H187))="","",OFFSET('Hygiene Data'!$H$13,0,10*ROW('Hygiene Data'!H187)))</f>
        <v/>
      </c>
      <c r="ED193" s="294" t="str">
        <f ca="true">+IF(OFFSET('Hygiene Data'!$I$11,0,10*ROW('Hygiene Data'!I187))="","",OFFSET('Hygiene Data'!$I$11,0,10*ROW('Hygiene Data'!I187)))</f>
        <v/>
      </c>
      <c r="EE193" s="294" t="str">
        <f ca="true">+IF(OFFSET('Hygiene Data'!$I$12,0,10*ROW('Hygiene Data'!I187))="","",OFFSET('Hygiene Data'!$I$12,0,10*ROW('Hygiene Data'!I187)))</f>
        <v/>
      </c>
      <c r="EF193" s="294"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50" t="str">
        <f t="shared" ca="true" si="2"/>
        <v/>
      </c>
      <c r="D194" s="98"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8"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8"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8"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8"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8"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8"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8"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8"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8"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8"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8"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8"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8"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8"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8"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8"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8"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9"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9"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9"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9"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9"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9"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9"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9"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9"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9"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9"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9"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9"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9"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9"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9"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9"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9"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9"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9"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9"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9"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9"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9"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9"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9"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9"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9"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9"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9"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0"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0"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0"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0"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0"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0"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0"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0"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0"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0"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0"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0"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0"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0"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0"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0"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0"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0"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4"/>
      <c r="BS194" s="294" t="str">
        <f ca="true">+IF(OFFSET('Water Data'!$D$27,0,10*ROW('Water Data'!D188))="","",OFFSET('Water Data'!$D$27,0,10*ROW('Water Data'!D188)))</f>
        <v/>
      </c>
      <c r="BT194" s="294" t="str">
        <f ca="true">+IF(OFFSET('Water Data'!$D$28,0,10*ROW('Water Data'!D188))="","",OFFSET('Water Data'!$D$28,0,10*ROW('Water Data'!D188)))</f>
        <v/>
      </c>
      <c r="BU194" s="294" t="str">
        <f ca="true">+IF(OFFSET('Water Data'!$D$29,0,10*ROW('Water Data'!D188))="","",OFFSET('Water Data'!$D$29,0,10*ROW('Water Data'!D188)))</f>
        <v/>
      </c>
      <c r="BV194" s="294" t="str">
        <f ca="true">+IF(OFFSET('Water Data'!$E$27,0,10*ROW('Water Data'!E188))="","",OFFSET('Water Data'!$E$27,0,10*ROW('Water Data'!E188)))</f>
        <v/>
      </c>
      <c r="BW194" s="294" t="str">
        <f ca="true">+IF(OFFSET('Water Data'!$E$28,0,10*ROW('Water Data'!E188))="","",OFFSET('Water Data'!$E$28,0,10*ROW('Water Data'!E188)))</f>
        <v/>
      </c>
      <c r="BX194" s="294" t="str">
        <f ca="true">+IF(OFFSET('Water Data'!$E$29,0,10*ROW('Water Data'!E188))="","",OFFSET('Water Data'!$E$29,0,10*ROW('Water Data'!E188)))</f>
        <v/>
      </c>
      <c r="BY194" s="294" t="str">
        <f ca="true">+IF(OFFSET('Water Data'!$F$27,0,10*ROW('Water Data'!F188))="","",OFFSET('Water Data'!$F$27,0,10*ROW('Water Data'!F188)))</f>
        <v/>
      </c>
      <c r="BZ194" s="294" t="str">
        <f ca="true">+IF(OFFSET('Water Data'!$F$28,0,10*ROW('Water Data'!F188))="","",OFFSET('Water Data'!$F$28,0,10*ROW('Water Data'!F188)))</f>
        <v/>
      </c>
      <c r="CA194" s="294" t="str">
        <f ca="true">+IF(OFFSET('Water Data'!$F$29,0,10*ROW('Water Data'!F188))="","",OFFSET('Water Data'!$F$29,0,10*ROW('Water Data'!F188)))</f>
        <v/>
      </c>
      <c r="CB194" s="294" t="str">
        <f ca="true">+IF(OFFSET('Water Data'!$G$27,0,10*ROW('Water Data'!G188))="","",OFFSET('Water Data'!$G$27,0,10*ROW('Water Data'!G188)))</f>
        <v/>
      </c>
      <c r="CC194" s="294" t="str">
        <f ca="true">+IF(OFFSET('Water Data'!$G$28,0,10*ROW('Water Data'!G188))="","",OFFSET('Water Data'!$G$28,0,10*ROW('Water Data'!G188)))</f>
        <v/>
      </c>
      <c r="CD194" s="294" t="str">
        <f ca="true">+IF(OFFSET('Water Data'!$G$29,0,10*ROW('Water Data'!G188))="","",OFFSET('Water Data'!$G$29,0,10*ROW('Water Data'!G188)))</f>
        <v/>
      </c>
      <c r="CE194" s="294" t="str">
        <f ca="true">+IF(OFFSET('Water Data'!$H$27,0,10*ROW('Water Data'!H188))="","",OFFSET('Water Data'!$H$27,0,10*ROW('Water Data'!H188)))</f>
        <v/>
      </c>
      <c r="CF194" s="294" t="str">
        <f ca="true">+IF(OFFSET('Water Data'!$H$28,0,10*ROW('Water Data'!H188))="","",OFFSET('Water Data'!$H$28,0,10*ROW('Water Data'!H188)))</f>
        <v/>
      </c>
      <c r="CG194" s="294" t="str">
        <f ca="true">+IF(OFFSET('Water Data'!$H$29,0,10*ROW('Water Data'!H188))="","",OFFSET('Water Data'!$H$29,0,10*ROW('Water Data'!H188)))</f>
        <v/>
      </c>
      <c r="CH194" s="294" t="str">
        <f ca="true">+IF(OFFSET('Water Data'!$I$27,0,10*ROW('Water Data'!I188))="","",OFFSET('Water Data'!$I$27,0,10*ROW('Water Data'!I188)))</f>
        <v/>
      </c>
      <c r="CI194" s="294" t="str">
        <f ca="true">+IF(OFFSET('Water Data'!$I$28,0,10*ROW('Water Data'!I188))="","",OFFSET('Water Data'!$I$28,0,10*ROW('Water Data'!I188)))</f>
        <v/>
      </c>
      <c r="CJ194" s="294" t="str">
        <f ca="true">+IF(OFFSET('Water Data'!$I$29,0,10*ROW('Water Data'!I188))="","",OFFSET('Water Data'!$I$29,0,10*ROW('Water Data'!I188)))</f>
        <v/>
      </c>
      <c r="CK194" s="294" t="str">
        <f ca="true">+IF(OFFSET('Sanitation Data'!$D$28,0,10*ROW('Sanitation Data'!D188))="","",OFFSET('Sanitation Data'!$D$28,0,10*ROW('Sanitation Data'!D188)))</f>
        <v/>
      </c>
      <c r="CL194" s="294" t="str">
        <f ca="true">+IF(OFFSET('Sanitation Data'!$D$29,0,10*ROW('Sanitation Data'!D188))="","",OFFSET('Sanitation Data'!$D$29,0,10*ROW('Sanitation Data'!D188)))</f>
        <v/>
      </c>
      <c r="CM194" s="294" t="str">
        <f ca="true">+IF(OFFSET('Sanitation Data'!$D$30,0,10*ROW('Sanitation Data'!D188))="","",OFFSET('Sanitation Data'!$D$30,0,10*ROW('Sanitation Data'!D188)))</f>
        <v/>
      </c>
      <c r="CN194" s="294" t="str">
        <f ca="true">+IF(OFFSET('Sanitation Data'!$D$31,0,10*ROW('Sanitation Data'!D188))="","",OFFSET('Sanitation Data'!$D$31,0,10*ROW('Sanitation Data'!D188)))</f>
        <v/>
      </c>
      <c r="CO194" s="294" t="str">
        <f ca="true">+IF(OFFSET('Sanitation Data'!$D$32,0,10*ROW('Sanitation Data'!D188))="","",OFFSET('Sanitation Data'!$D$32,0,10*ROW('Sanitation Data'!D188)))</f>
        <v/>
      </c>
      <c r="CP194" s="294" t="str">
        <f ca="true">+IF(OFFSET('Sanitation Data'!$E$28,0,10*ROW('Sanitation Data'!E188))="","",OFFSET('Sanitation Data'!$E$28,0,10*ROW('Sanitation Data'!E188)))</f>
        <v/>
      </c>
      <c r="CQ194" s="294" t="str">
        <f ca="true">+IF(OFFSET('Sanitation Data'!$E$29,0,10*ROW('Sanitation Data'!E188))="","",OFFSET('Sanitation Data'!$E$29,0,10*ROW('Sanitation Data'!E188)))</f>
        <v/>
      </c>
      <c r="CR194" s="294" t="str">
        <f ca="true">+IF(OFFSET('Sanitation Data'!$E$30,0,10*ROW('Sanitation Data'!E188))="","",OFFSET('Sanitation Data'!$E$30,0,10*ROW('Sanitation Data'!E188)))</f>
        <v/>
      </c>
      <c r="CS194" s="294" t="str">
        <f ca="true">+IF(OFFSET('Sanitation Data'!$E$31,0,10*ROW('Sanitation Data'!E188))="","",OFFSET('Sanitation Data'!$E$31,0,10*ROW('Sanitation Data'!E188)))</f>
        <v/>
      </c>
      <c r="CT194" s="294" t="str">
        <f ca="true">+IF(OFFSET('Sanitation Data'!$E$32,0,10*ROW('Sanitation Data'!E188))="","",OFFSET('Sanitation Data'!$E$32,0,10*ROW('Sanitation Data'!E188)))</f>
        <v/>
      </c>
      <c r="CU194" s="294" t="str">
        <f ca="true">+IF(OFFSET('Sanitation Data'!$F$28,0,10*ROW('Sanitation Data'!F188))="","",OFFSET('Sanitation Data'!$F$28,0,10*ROW('Sanitation Data'!F188)))</f>
        <v/>
      </c>
      <c r="CV194" s="294" t="str">
        <f ca="true">+IF(OFFSET('Sanitation Data'!$F$29,0,10*ROW('Sanitation Data'!F188))="","",OFFSET('Sanitation Data'!$F$29,0,10*ROW('Sanitation Data'!F188)))</f>
        <v/>
      </c>
      <c r="CW194" s="294" t="str">
        <f ca="true">+IF(OFFSET('Sanitation Data'!$F$30,0,10*ROW('Sanitation Data'!F188))="","",OFFSET('Sanitation Data'!$F$30,0,10*ROW('Sanitation Data'!F188)))</f>
        <v/>
      </c>
      <c r="CX194" s="294" t="str">
        <f ca="true">+IF(OFFSET('Sanitation Data'!$F$31,0,10*ROW('Sanitation Data'!F188))="","",OFFSET('Sanitation Data'!$F$31,0,10*ROW('Sanitation Data'!F188)))</f>
        <v/>
      </c>
      <c r="CY194" s="294" t="str">
        <f ca="true">+IF(OFFSET('Sanitation Data'!$F$32,0,10*ROW('Sanitation Data'!F188))="","",OFFSET('Sanitation Data'!$F$32,0,10*ROW('Sanitation Data'!F188)))</f>
        <v/>
      </c>
      <c r="CZ194" s="294" t="str">
        <f ca="true">+IF(OFFSET('Sanitation Data'!$G$28,0,10*ROW('Sanitation Data'!G188))="","",OFFSET('Sanitation Data'!$G$28,0,10*ROW('Sanitation Data'!G188)))</f>
        <v/>
      </c>
      <c r="DA194" s="294" t="str">
        <f ca="true">+IF(OFFSET('Sanitation Data'!$G$29,0,10*ROW('Sanitation Data'!G188))="","",OFFSET('Sanitation Data'!$G$29,0,10*ROW('Sanitation Data'!G188)))</f>
        <v/>
      </c>
      <c r="DB194" s="294" t="str">
        <f ca="true">+IF(OFFSET('Sanitation Data'!$G$30,0,10*ROW('Sanitation Data'!G188))="","",OFFSET('Sanitation Data'!$G$30,0,10*ROW('Sanitation Data'!G188)))</f>
        <v/>
      </c>
      <c r="DC194" s="294" t="str">
        <f ca="true">+IF(OFFSET('Sanitation Data'!$G$31,0,10*ROW('Sanitation Data'!G188))="","",OFFSET('Sanitation Data'!$G$31,0,10*ROW('Sanitation Data'!G188)))</f>
        <v/>
      </c>
      <c r="DD194" s="294" t="str">
        <f ca="true">+IF(OFFSET('Sanitation Data'!$G$32,0,10*ROW('Sanitation Data'!G188))="","",OFFSET('Sanitation Data'!$G$32,0,10*ROW('Sanitation Data'!G188)))</f>
        <v/>
      </c>
      <c r="DE194" s="294" t="str">
        <f ca="true">+IF(OFFSET('Sanitation Data'!$H$28,0,10*ROW('Sanitation Data'!H188))="","",OFFSET('Sanitation Data'!$H$28,0,10*ROW('Sanitation Data'!H188)))</f>
        <v/>
      </c>
      <c r="DF194" s="294" t="str">
        <f ca="true">+IF(OFFSET('Sanitation Data'!$H$29,0,10*ROW('Sanitation Data'!H188))="","",OFFSET('Sanitation Data'!$H$29,0,10*ROW('Sanitation Data'!H188)))</f>
        <v/>
      </c>
      <c r="DG194" s="294" t="str">
        <f ca="true">+IF(OFFSET('Sanitation Data'!$H$30,0,10*ROW('Sanitation Data'!H188))="","",OFFSET('Sanitation Data'!$H$30,0,10*ROW('Sanitation Data'!H188)))</f>
        <v/>
      </c>
      <c r="DH194" s="294" t="str">
        <f ca="true">+IF(OFFSET('Sanitation Data'!$H$31,0,10*ROW('Sanitation Data'!H188))="","",OFFSET('Sanitation Data'!$H$31,0,10*ROW('Sanitation Data'!H188)))</f>
        <v/>
      </c>
      <c r="DI194" s="294" t="str">
        <f ca="true">+IF(OFFSET('Sanitation Data'!$H$32,0,10*ROW('Sanitation Data'!H188))="","",OFFSET('Sanitation Data'!$H$32,0,10*ROW('Sanitation Data'!H188)))</f>
        <v/>
      </c>
      <c r="DJ194" s="294" t="str">
        <f ca="true">+IF(OFFSET('Sanitation Data'!$I$28,0,10*ROW('Sanitation Data'!I188))="","",OFFSET('Sanitation Data'!$I$28,0,10*ROW('Sanitation Data'!I188)))</f>
        <v/>
      </c>
      <c r="DK194" s="294" t="str">
        <f ca="true">+IF(OFFSET('Sanitation Data'!$I$29,0,10*ROW('Sanitation Data'!I188))="","",OFFSET('Sanitation Data'!$I$29,0,10*ROW('Sanitation Data'!I188)))</f>
        <v/>
      </c>
      <c r="DL194" s="294" t="str">
        <f ca="true">+IF(OFFSET('Sanitation Data'!$I$30,0,10*ROW('Sanitation Data'!I188))="","",OFFSET('Sanitation Data'!$I$30,0,10*ROW('Sanitation Data'!I188)))</f>
        <v/>
      </c>
      <c r="DM194" s="294" t="str">
        <f ca="true">+IF(OFFSET('Sanitation Data'!$I$31,0,10*ROW('Sanitation Data'!I188))="","",OFFSET('Sanitation Data'!$I$31,0,10*ROW('Sanitation Data'!I188)))</f>
        <v/>
      </c>
      <c r="DN194" s="294" t="str">
        <f ca="true">+IF(OFFSET('Sanitation Data'!$I$32,0,10*ROW('Sanitation Data'!I188))="","",OFFSET('Sanitation Data'!$I$32,0,10*ROW('Sanitation Data'!I188)))</f>
        <v/>
      </c>
      <c r="DO194" s="294" t="str">
        <f ca="true">+IF(OFFSET('Hygiene Data'!$D$11,0,10*ROW('Hygiene Data'!D188))="","",OFFSET('Hygiene Data'!$D$11,0,10*ROW('Hygiene Data'!D188)))</f>
        <v/>
      </c>
      <c r="DP194" s="294" t="str">
        <f ca="true">+IF(OFFSET('Hygiene Data'!$D$12,0,10*ROW('Hygiene Data'!D188))="","",OFFSET('Hygiene Data'!$D$12,0,10*ROW('Hygiene Data'!D188)))</f>
        <v/>
      </c>
      <c r="DQ194" s="294" t="str">
        <f ca="true">+IF(OFFSET('Hygiene Data'!$D$13,0,10*ROW('Hygiene Data'!D188))="","",OFFSET('Hygiene Data'!$D$13,0,10*ROW('Hygiene Data'!D188)))</f>
        <v/>
      </c>
      <c r="DR194" s="294" t="str">
        <f ca="true">+IF(OFFSET('Hygiene Data'!$E$11,0,10*ROW('Hygiene Data'!E188))="","",OFFSET('Hygiene Data'!$E$11,0,10*ROW('Hygiene Data'!E188)))</f>
        <v/>
      </c>
      <c r="DS194" s="294" t="str">
        <f ca="true">+IF(OFFSET('Hygiene Data'!$E$12,0,10*ROW('Hygiene Data'!E188))="","",OFFSET('Hygiene Data'!$E$12,0,10*ROW('Hygiene Data'!E188)))</f>
        <v/>
      </c>
      <c r="DT194" s="294" t="str">
        <f ca="true">+IF(OFFSET('Hygiene Data'!$E$13,0,10*ROW('Hygiene Data'!E188))="","",OFFSET('Hygiene Data'!$E$13,0,10*ROW('Hygiene Data'!E188)))</f>
        <v/>
      </c>
      <c r="DU194" s="294" t="str">
        <f ca="true">+IF(OFFSET('Hygiene Data'!$F$11,0,10*ROW('Hygiene Data'!F188))="","",OFFSET('Hygiene Data'!$F$11,0,10*ROW('Hygiene Data'!F188)))</f>
        <v/>
      </c>
      <c r="DV194" s="294" t="str">
        <f ca="true">+IF(OFFSET('Hygiene Data'!$F$12,0,10*ROW('Hygiene Data'!F188))="","",OFFSET('Hygiene Data'!$F$12,0,10*ROW('Hygiene Data'!F188)))</f>
        <v/>
      </c>
      <c r="DW194" s="294" t="str">
        <f ca="true">+IF(OFFSET('Hygiene Data'!$F$13,0,10*ROW('Hygiene Data'!F188))="","",OFFSET('Hygiene Data'!$F$13,0,10*ROW('Hygiene Data'!F188)))</f>
        <v/>
      </c>
      <c r="DX194" s="294" t="str">
        <f ca="true">+IF(OFFSET('Hygiene Data'!$G$11,0,10*ROW('Hygiene Data'!G188))="","",OFFSET('Hygiene Data'!$G$11,0,10*ROW('Hygiene Data'!G188)))</f>
        <v/>
      </c>
      <c r="DY194" s="294" t="str">
        <f ca="true">+IF(OFFSET('Hygiene Data'!$G$12,0,10*ROW('Hygiene Data'!G188))="","",OFFSET('Hygiene Data'!$G$12,0,10*ROW('Hygiene Data'!G188)))</f>
        <v/>
      </c>
      <c r="DZ194" s="294" t="str">
        <f ca="true">+IF(OFFSET('Hygiene Data'!$G$13,0,10*ROW('Hygiene Data'!G188))="","",OFFSET('Hygiene Data'!$G$13,0,10*ROW('Hygiene Data'!G188)))</f>
        <v/>
      </c>
      <c r="EA194" s="294" t="str">
        <f ca="true">+IF(OFFSET('Hygiene Data'!$H$11,0,10*ROW('Hygiene Data'!H188))="","",OFFSET('Hygiene Data'!$H$11,0,10*ROW('Hygiene Data'!H188)))</f>
        <v/>
      </c>
      <c r="EB194" s="294" t="str">
        <f ca="true">+IF(OFFSET('Hygiene Data'!$H$12,0,10*ROW('Hygiene Data'!H188))="","",OFFSET('Hygiene Data'!$H$12,0,10*ROW('Hygiene Data'!H188)))</f>
        <v/>
      </c>
      <c r="EC194" s="294" t="str">
        <f ca="true">+IF(OFFSET('Hygiene Data'!$H$13,0,10*ROW('Hygiene Data'!H188))="","",OFFSET('Hygiene Data'!$H$13,0,10*ROW('Hygiene Data'!H188)))</f>
        <v/>
      </c>
      <c r="ED194" s="294" t="str">
        <f ca="true">+IF(OFFSET('Hygiene Data'!$I$11,0,10*ROW('Hygiene Data'!I188))="","",OFFSET('Hygiene Data'!$I$11,0,10*ROW('Hygiene Data'!I188)))</f>
        <v/>
      </c>
      <c r="EE194" s="294" t="str">
        <f ca="true">+IF(OFFSET('Hygiene Data'!$I$12,0,10*ROW('Hygiene Data'!I188))="","",OFFSET('Hygiene Data'!$I$12,0,10*ROW('Hygiene Data'!I188)))</f>
        <v/>
      </c>
      <c r="EF194" s="294"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50" t="str">
        <f t="shared" ca="true" si="2"/>
        <v/>
      </c>
      <c r="D195" s="98"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8"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8"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8"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8"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8"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8"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8"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8"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8"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8"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8"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8"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8"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8"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8"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8"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8"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9"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9"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9"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9"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9"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9"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9"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9"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9"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9"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9"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9"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9"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9"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9"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9"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9"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9"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9"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9"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9"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9"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9"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9"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9"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9"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9"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9"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9"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9"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0"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0"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0"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0"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0"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0"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0"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0"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0"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0"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0"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0"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0"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0"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0"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0"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0"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0"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4"/>
      <c r="BS195" s="294" t="str">
        <f ca="true">+IF(OFFSET('Water Data'!$D$27,0,10*ROW('Water Data'!D189))="","",OFFSET('Water Data'!$D$27,0,10*ROW('Water Data'!D189)))</f>
        <v/>
      </c>
      <c r="BT195" s="294" t="str">
        <f ca="true">+IF(OFFSET('Water Data'!$D$28,0,10*ROW('Water Data'!D189))="","",OFFSET('Water Data'!$D$28,0,10*ROW('Water Data'!D189)))</f>
        <v/>
      </c>
      <c r="BU195" s="294" t="str">
        <f ca="true">+IF(OFFSET('Water Data'!$D$29,0,10*ROW('Water Data'!D189))="","",OFFSET('Water Data'!$D$29,0,10*ROW('Water Data'!D189)))</f>
        <v/>
      </c>
      <c r="BV195" s="294" t="str">
        <f ca="true">+IF(OFFSET('Water Data'!$E$27,0,10*ROW('Water Data'!E189))="","",OFFSET('Water Data'!$E$27,0,10*ROW('Water Data'!E189)))</f>
        <v/>
      </c>
      <c r="BW195" s="294" t="str">
        <f ca="true">+IF(OFFSET('Water Data'!$E$28,0,10*ROW('Water Data'!E189))="","",OFFSET('Water Data'!$E$28,0,10*ROW('Water Data'!E189)))</f>
        <v/>
      </c>
      <c r="BX195" s="294" t="str">
        <f ca="true">+IF(OFFSET('Water Data'!$E$29,0,10*ROW('Water Data'!E189))="","",OFFSET('Water Data'!$E$29,0,10*ROW('Water Data'!E189)))</f>
        <v/>
      </c>
      <c r="BY195" s="294" t="str">
        <f ca="true">+IF(OFFSET('Water Data'!$F$27,0,10*ROW('Water Data'!F189))="","",OFFSET('Water Data'!$F$27,0,10*ROW('Water Data'!F189)))</f>
        <v/>
      </c>
      <c r="BZ195" s="294" t="str">
        <f ca="true">+IF(OFFSET('Water Data'!$F$28,0,10*ROW('Water Data'!F189))="","",OFFSET('Water Data'!$F$28,0,10*ROW('Water Data'!F189)))</f>
        <v/>
      </c>
      <c r="CA195" s="294" t="str">
        <f ca="true">+IF(OFFSET('Water Data'!$F$29,0,10*ROW('Water Data'!F189))="","",OFFSET('Water Data'!$F$29,0,10*ROW('Water Data'!F189)))</f>
        <v/>
      </c>
      <c r="CB195" s="294" t="str">
        <f ca="true">+IF(OFFSET('Water Data'!$G$27,0,10*ROW('Water Data'!G189))="","",OFFSET('Water Data'!$G$27,0,10*ROW('Water Data'!G189)))</f>
        <v/>
      </c>
      <c r="CC195" s="294" t="str">
        <f ca="true">+IF(OFFSET('Water Data'!$G$28,0,10*ROW('Water Data'!G189))="","",OFFSET('Water Data'!$G$28,0,10*ROW('Water Data'!G189)))</f>
        <v/>
      </c>
      <c r="CD195" s="294" t="str">
        <f ca="true">+IF(OFFSET('Water Data'!$G$29,0,10*ROW('Water Data'!G189))="","",OFFSET('Water Data'!$G$29,0,10*ROW('Water Data'!G189)))</f>
        <v/>
      </c>
      <c r="CE195" s="294" t="str">
        <f ca="true">+IF(OFFSET('Water Data'!$H$27,0,10*ROW('Water Data'!H189))="","",OFFSET('Water Data'!$H$27,0,10*ROW('Water Data'!H189)))</f>
        <v/>
      </c>
      <c r="CF195" s="294" t="str">
        <f ca="true">+IF(OFFSET('Water Data'!$H$28,0,10*ROW('Water Data'!H189))="","",OFFSET('Water Data'!$H$28,0,10*ROW('Water Data'!H189)))</f>
        <v/>
      </c>
      <c r="CG195" s="294" t="str">
        <f ca="true">+IF(OFFSET('Water Data'!$H$29,0,10*ROW('Water Data'!H189))="","",OFFSET('Water Data'!$H$29,0,10*ROW('Water Data'!H189)))</f>
        <v/>
      </c>
      <c r="CH195" s="294" t="str">
        <f ca="true">+IF(OFFSET('Water Data'!$I$27,0,10*ROW('Water Data'!I189))="","",OFFSET('Water Data'!$I$27,0,10*ROW('Water Data'!I189)))</f>
        <v/>
      </c>
      <c r="CI195" s="294" t="str">
        <f ca="true">+IF(OFFSET('Water Data'!$I$28,0,10*ROW('Water Data'!I189))="","",OFFSET('Water Data'!$I$28,0,10*ROW('Water Data'!I189)))</f>
        <v/>
      </c>
      <c r="CJ195" s="294" t="str">
        <f ca="true">+IF(OFFSET('Water Data'!$I$29,0,10*ROW('Water Data'!I189))="","",OFFSET('Water Data'!$I$29,0,10*ROW('Water Data'!I189)))</f>
        <v/>
      </c>
      <c r="CK195" s="294" t="str">
        <f ca="true">+IF(OFFSET('Sanitation Data'!$D$28,0,10*ROW('Sanitation Data'!D189))="","",OFFSET('Sanitation Data'!$D$28,0,10*ROW('Sanitation Data'!D189)))</f>
        <v/>
      </c>
      <c r="CL195" s="294" t="str">
        <f ca="true">+IF(OFFSET('Sanitation Data'!$D$29,0,10*ROW('Sanitation Data'!D189))="","",OFFSET('Sanitation Data'!$D$29,0,10*ROW('Sanitation Data'!D189)))</f>
        <v/>
      </c>
      <c r="CM195" s="294" t="str">
        <f ca="true">+IF(OFFSET('Sanitation Data'!$D$30,0,10*ROW('Sanitation Data'!D189))="","",OFFSET('Sanitation Data'!$D$30,0,10*ROW('Sanitation Data'!D189)))</f>
        <v/>
      </c>
      <c r="CN195" s="294" t="str">
        <f ca="true">+IF(OFFSET('Sanitation Data'!$D$31,0,10*ROW('Sanitation Data'!D189))="","",OFFSET('Sanitation Data'!$D$31,0,10*ROW('Sanitation Data'!D189)))</f>
        <v/>
      </c>
      <c r="CO195" s="294" t="str">
        <f ca="true">+IF(OFFSET('Sanitation Data'!$D$32,0,10*ROW('Sanitation Data'!D189))="","",OFFSET('Sanitation Data'!$D$32,0,10*ROW('Sanitation Data'!D189)))</f>
        <v/>
      </c>
      <c r="CP195" s="294" t="str">
        <f ca="true">+IF(OFFSET('Sanitation Data'!$E$28,0,10*ROW('Sanitation Data'!E189))="","",OFFSET('Sanitation Data'!$E$28,0,10*ROW('Sanitation Data'!E189)))</f>
        <v/>
      </c>
      <c r="CQ195" s="294" t="str">
        <f ca="true">+IF(OFFSET('Sanitation Data'!$E$29,0,10*ROW('Sanitation Data'!E189))="","",OFFSET('Sanitation Data'!$E$29,0,10*ROW('Sanitation Data'!E189)))</f>
        <v/>
      </c>
      <c r="CR195" s="294" t="str">
        <f ca="true">+IF(OFFSET('Sanitation Data'!$E$30,0,10*ROW('Sanitation Data'!E189))="","",OFFSET('Sanitation Data'!$E$30,0,10*ROW('Sanitation Data'!E189)))</f>
        <v/>
      </c>
      <c r="CS195" s="294" t="str">
        <f ca="true">+IF(OFFSET('Sanitation Data'!$E$31,0,10*ROW('Sanitation Data'!E189))="","",OFFSET('Sanitation Data'!$E$31,0,10*ROW('Sanitation Data'!E189)))</f>
        <v/>
      </c>
      <c r="CT195" s="294" t="str">
        <f ca="true">+IF(OFFSET('Sanitation Data'!$E$32,0,10*ROW('Sanitation Data'!E189))="","",OFFSET('Sanitation Data'!$E$32,0,10*ROW('Sanitation Data'!E189)))</f>
        <v/>
      </c>
      <c r="CU195" s="294" t="str">
        <f ca="true">+IF(OFFSET('Sanitation Data'!$F$28,0,10*ROW('Sanitation Data'!F189))="","",OFFSET('Sanitation Data'!$F$28,0,10*ROW('Sanitation Data'!F189)))</f>
        <v/>
      </c>
      <c r="CV195" s="294" t="str">
        <f ca="true">+IF(OFFSET('Sanitation Data'!$F$29,0,10*ROW('Sanitation Data'!F189))="","",OFFSET('Sanitation Data'!$F$29,0,10*ROW('Sanitation Data'!F189)))</f>
        <v/>
      </c>
      <c r="CW195" s="294" t="str">
        <f ca="true">+IF(OFFSET('Sanitation Data'!$F$30,0,10*ROW('Sanitation Data'!F189))="","",OFFSET('Sanitation Data'!$F$30,0,10*ROW('Sanitation Data'!F189)))</f>
        <v/>
      </c>
      <c r="CX195" s="294" t="str">
        <f ca="true">+IF(OFFSET('Sanitation Data'!$F$31,0,10*ROW('Sanitation Data'!F189))="","",OFFSET('Sanitation Data'!$F$31,0,10*ROW('Sanitation Data'!F189)))</f>
        <v/>
      </c>
      <c r="CY195" s="294" t="str">
        <f ca="true">+IF(OFFSET('Sanitation Data'!$F$32,0,10*ROW('Sanitation Data'!F189))="","",OFFSET('Sanitation Data'!$F$32,0,10*ROW('Sanitation Data'!F189)))</f>
        <v/>
      </c>
      <c r="CZ195" s="294" t="str">
        <f ca="true">+IF(OFFSET('Sanitation Data'!$G$28,0,10*ROW('Sanitation Data'!G189))="","",OFFSET('Sanitation Data'!$G$28,0,10*ROW('Sanitation Data'!G189)))</f>
        <v/>
      </c>
      <c r="DA195" s="294" t="str">
        <f ca="true">+IF(OFFSET('Sanitation Data'!$G$29,0,10*ROW('Sanitation Data'!G189))="","",OFFSET('Sanitation Data'!$G$29,0,10*ROW('Sanitation Data'!G189)))</f>
        <v/>
      </c>
      <c r="DB195" s="294" t="str">
        <f ca="true">+IF(OFFSET('Sanitation Data'!$G$30,0,10*ROW('Sanitation Data'!G189))="","",OFFSET('Sanitation Data'!$G$30,0,10*ROW('Sanitation Data'!G189)))</f>
        <v/>
      </c>
      <c r="DC195" s="294" t="str">
        <f ca="true">+IF(OFFSET('Sanitation Data'!$G$31,0,10*ROW('Sanitation Data'!G189))="","",OFFSET('Sanitation Data'!$G$31,0,10*ROW('Sanitation Data'!G189)))</f>
        <v/>
      </c>
      <c r="DD195" s="294" t="str">
        <f ca="true">+IF(OFFSET('Sanitation Data'!$G$32,0,10*ROW('Sanitation Data'!G189))="","",OFFSET('Sanitation Data'!$G$32,0,10*ROW('Sanitation Data'!G189)))</f>
        <v/>
      </c>
      <c r="DE195" s="294" t="str">
        <f ca="true">+IF(OFFSET('Sanitation Data'!$H$28,0,10*ROW('Sanitation Data'!H189))="","",OFFSET('Sanitation Data'!$H$28,0,10*ROW('Sanitation Data'!H189)))</f>
        <v/>
      </c>
      <c r="DF195" s="294" t="str">
        <f ca="true">+IF(OFFSET('Sanitation Data'!$H$29,0,10*ROW('Sanitation Data'!H189))="","",OFFSET('Sanitation Data'!$H$29,0,10*ROW('Sanitation Data'!H189)))</f>
        <v/>
      </c>
      <c r="DG195" s="294" t="str">
        <f ca="true">+IF(OFFSET('Sanitation Data'!$H$30,0,10*ROW('Sanitation Data'!H189))="","",OFFSET('Sanitation Data'!$H$30,0,10*ROW('Sanitation Data'!H189)))</f>
        <v/>
      </c>
      <c r="DH195" s="294" t="str">
        <f ca="true">+IF(OFFSET('Sanitation Data'!$H$31,0,10*ROW('Sanitation Data'!H189))="","",OFFSET('Sanitation Data'!$H$31,0,10*ROW('Sanitation Data'!H189)))</f>
        <v/>
      </c>
      <c r="DI195" s="294" t="str">
        <f ca="true">+IF(OFFSET('Sanitation Data'!$H$32,0,10*ROW('Sanitation Data'!H189))="","",OFFSET('Sanitation Data'!$H$32,0,10*ROW('Sanitation Data'!H189)))</f>
        <v/>
      </c>
      <c r="DJ195" s="294" t="str">
        <f ca="true">+IF(OFFSET('Sanitation Data'!$I$28,0,10*ROW('Sanitation Data'!I189))="","",OFFSET('Sanitation Data'!$I$28,0,10*ROW('Sanitation Data'!I189)))</f>
        <v/>
      </c>
      <c r="DK195" s="294" t="str">
        <f ca="true">+IF(OFFSET('Sanitation Data'!$I$29,0,10*ROW('Sanitation Data'!I189))="","",OFFSET('Sanitation Data'!$I$29,0,10*ROW('Sanitation Data'!I189)))</f>
        <v/>
      </c>
      <c r="DL195" s="294" t="str">
        <f ca="true">+IF(OFFSET('Sanitation Data'!$I$30,0,10*ROW('Sanitation Data'!I189))="","",OFFSET('Sanitation Data'!$I$30,0,10*ROW('Sanitation Data'!I189)))</f>
        <v/>
      </c>
      <c r="DM195" s="294" t="str">
        <f ca="true">+IF(OFFSET('Sanitation Data'!$I$31,0,10*ROW('Sanitation Data'!I189))="","",OFFSET('Sanitation Data'!$I$31,0,10*ROW('Sanitation Data'!I189)))</f>
        <v/>
      </c>
      <c r="DN195" s="294" t="str">
        <f ca="true">+IF(OFFSET('Sanitation Data'!$I$32,0,10*ROW('Sanitation Data'!I189))="","",OFFSET('Sanitation Data'!$I$32,0,10*ROW('Sanitation Data'!I189)))</f>
        <v/>
      </c>
      <c r="DO195" s="294" t="str">
        <f ca="true">+IF(OFFSET('Hygiene Data'!$D$11,0,10*ROW('Hygiene Data'!D189))="","",OFFSET('Hygiene Data'!$D$11,0,10*ROW('Hygiene Data'!D189)))</f>
        <v/>
      </c>
      <c r="DP195" s="294" t="str">
        <f ca="true">+IF(OFFSET('Hygiene Data'!$D$12,0,10*ROW('Hygiene Data'!D189))="","",OFFSET('Hygiene Data'!$D$12,0,10*ROW('Hygiene Data'!D189)))</f>
        <v/>
      </c>
      <c r="DQ195" s="294" t="str">
        <f ca="true">+IF(OFFSET('Hygiene Data'!$D$13,0,10*ROW('Hygiene Data'!D189))="","",OFFSET('Hygiene Data'!$D$13,0,10*ROW('Hygiene Data'!D189)))</f>
        <v/>
      </c>
      <c r="DR195" s="294" t="str">
        <f ca="true">+IF(OFFSET('Hygiene Data'!$E$11,0,10*ROW('Hygiene Data'!E189))="","",OFFSET('Hygiene Data'!$E$11,0,10*ROW('Hygiene Data'!E189)))</f>
        <v/>
      </c>
      <c r="DS195" s="294" t="str">
        <f ca="true">+IF(OFFSET('Hygiene Data'!$E$12,0,10*ROW('Hygiene Data'!E189))="","",OFFSET('Hygiene Data'!$E$12,0,10*ROW('Hygiene Data'!E189)))</f>
        <v/>
      </c>
      <c r="DT195" s="294" t="str">
        <f ca="true">+IF(OFFSET('Hygiene Data'!$E$13,0,10*ROW('Hygiene Data'!E189))="","",OFFSET('Hygiene Data'!$E$13,0,10*ROW('Hygiene Data'!E189)))</f>
        <v/>
      </c>
      <c r="DU195" s="294" t="str">
        <f ca="true">+IF(OFFSET('Hygiene Data'!$F$11,0,10*ROW('Hygiene Data'!F189))="","",OFFSET('Hygiene Data'!$F$11,0,10*ROW('Hygiene Data'!F189)))</f>
        <v/>
      </c>
      <c r="DV195" s="294" t="str">
        <f ca="true">+IF(OFFSET('Hygiene Data'!$F$12,0,10*ROW('Hygiene Data'!F189))="","",OFFSET('Hygiene Data'!$F$12,0,10*ROW('Hygiene Data'!F189)))</f>
        <v/>
      </c>
      <c r="DW195" s="294" t="str">
        <f ca="true">+IF(OFFSET('Hygiene Data'!$F$13,0,10*ROW('Hygiene Data'!F189))="","",OFFSET('Hygiene Data'!$F$13,0,10*ROW('Hygiene Data'!F189)))</f>
        <v/>
      </c>
      <c r="DX195" s="294" t="str">
        <f ca="true">+IF(OFFSET('Hygiene Data'!$G$11,0,10*ROW('Hygiene Data'!G189))="","",OFFSET('Hygiene Data'!$G$11,0,10*ROW('Hygiene Data'!G189)))</f>
        <v/>
      </c>
      <c r="DY195" s="294" t="str">
        <f ca="true">+IF(OFFSET('Hygiene Data'!$G$12,0,10*ROW('Hygiene Data'!G189))="","",OFFSET('Hygiene Data'!$G$12,0,10*ROW('Hygiene Data'!G189)))</f>
        <v/>
      </c>
      <c r="DZ195" s="294" t="str">
        <f ca="true">+IF(OFFSET('Hygiene Data'!$G$13,0,10*ROW('Hygiene Data'!G189))="","",OFFSET('Hygiene Data'!$G$13,0,10*ROW('Hygiene Data'!G189)))</f>
        <v/>
      </c>
      <c r="EA195" s="294" t="str">
        <f ca="true">+IF(OFFSET('Hygiene Data'!$H$11,0,10*ROW('Hygiene Data'!H189))="","",OFFSET('Hygiene Data'!$H$11,0,10*ROW('Hygiene Data'!H189)))</f>
        <v/>
      </c>
      <c r="EB195" s="294" t="str">
        <f ca="true">+IF(OFFSET('Hygiene Data'!$H$12,0,10*ROW('Hygiene Data'!H189))="","",OFFSET('Hygiene Data'!$H$12,0,10*ROW('Hygiene Data'!H189)))</f>
        <v/>
      </c>
      <c r="EC195" s="294" t="str">
        <f ca="true">+IF(OFFSET('Hygiene Data'!$H$13,0,10*ROW('Hygiene Data'!H189))="","",OFFSET('Hygiene Data'!$H$13,0,10*ROW('Hygiene Data'!H189)))</f>
        <v/>
      </c>
      <c r="ED195" s="294" t="str">
        <f ca="true">+IF(OFFSET('Hygiene Data'!$I$11,0,10*ROW('Hygiene Data'!I189))="","",OFFSET('Hygiene Data'!$I$11,0,10*ROW('Hygiene Data'!I189)))</f>
        <v/>
      </c>
      <c r="EE195" s="294" t="str">
        <f ca="true">+IF(OFFSET('Hygiene Data'!$I$12,0,10*ROW('Hygiene Data'!I189))="","",OFFSET('Hygiene Data'!$I$12,0,10*ROW('Hygiene Data'!I189)))</f>
        <v/>
      </c>
      <c r="EF195" s="294"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50" t="str">
        <f t="shared" ca="true" si="2"/>
        <v/>
      </c>
      <c r="D196" s="98"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8"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8"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8"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8"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8"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8"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8"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8"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8"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8"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8"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8"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8"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8"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8"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8"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8"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9"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9"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9"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9"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9"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9"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9"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9"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9"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9"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9"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9"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9"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9"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9"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9"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9"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9"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9"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9"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9"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9"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9"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9"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9"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9"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9"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9"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9"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9"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0"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0"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0"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0"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0"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0"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0"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0"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0"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0"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0"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0"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0"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0"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0"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0"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0"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0"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4"/>
      <c r="BS196" s="294" t="str">
        <f ca="true">+IF(OFFSET('Water Data'!$D$27,0,10*ROW('Water Data'!D190))="","",OFFSET('Water Data'!$D$27,0,10*ROW('Water Data'!D190)))</f>
        <v/>
      </c>
      <c r="BT196" s="294" t="str">
        <f ca="true">+IF(OFFSET('Water Data'!$D$28,0,10*ROW('Water Data'!D190))="","",OFFSET('Water Data'!$D$28,0,10*ROW('Water Data'!D190)))</f>
        <v/>
      </c>
      <c r="BU196" s="294" t="str">
        <f ca="true">+IF(OFFSET('Water Data'!$D$29,0,10*ROW('Water Data'!D190))="","",OFFSET('Water Data'!$D$29,0,10*ROW('Water Data'!D190)))</f>
        <v/>
      </c>
      <c r="BV196" s="294" t="str">
        <f ca="true">+IF(OFFSET('Water Data'!$E$27,0,10*ROW('Water Data'!E190))="","",OFFSET('Water Data'!$E$27,0,10*ROW('Water Data'!E190)))</f>
        <v/>
      </c>
      <c r="BW196" s="294" t="str">
        <f ca="true">+IF(OFFSET('Water Data'!$E$28,0,10*ROW('Water Data'!E190))="","",OFFSET('Water Data'!$E$28,0,10*ROW('Water Data'!E190)))</f>
        <v/>
      </c>
      <c r="BX196" s="294" t="str">
        <f ca="true">+IF(OFFSET('Water Data'!$E$29,0,10*ROW('Water Data'!E190))="","",OFFSET('Water Data'!$E$29,0,10*ROW('Water Data'!E190)))</f>
        <v/>
      </c>
      <c r="BY196" s="294" t="str">
        <f ca="true">+IF(OFFSET('Water Data'!$F$27,0,10*ROW('Water Data'!F190))="","",OFFSET('Water Data'!$F$27,0,10*ROW('Water Data'!F190)))</f>
        <v/>
      </c>
      <c r="BZ196" s="294" t="str">
        <f ca="true">+IF(OFFSET('Water Data'!$F$28,0,10*ROW('Water Data'!F190))="","",OFFSET('Water Data'!$F$28,0,10*ROW('Water Data'!F190)))</f>
        <v/>
      </c>
      <c r="CA196" s="294" t="str">
        <f ca="true">+IF(OFFSET('Water Data'!$F$29,0,10*ROW('Water Data'!F190))="","",OFFSET('Water Data'!$F$29,0,10*ROW('Water Data'!F190)))</f>
        <v/>
      </c>
      <c r="CB196" s="294" t="str">
        <f ca="true">+IF(OFFSET('Water Data'!$G$27,0,10*ROW('Water Data'!G190))="","",OFFSET('Water Data'!$G$27,0,10*ROW('Water Data'!G190)))</f>
        <v/>
      </c>
      <c r="CC196" s="294" t="str">
        <f ca="true">+IF(OFFSET('Water Data'!$G$28,0,10*ROW('Water Data'!G190))="","",OFFSET('Water Data'!$G$28,0,10*ROW('Water Data'!G190)))</f>
        <v/>
      </c>
      <c r="CD196" s="294" t="str">
        <f ca="true">+IF(OFFSET('Water Data'!$G$29,0,10*ROW('Water Data'!G190))="","",OFFSET('Water Data'!$G$29,0,10*ROW('Water Data'!G190)))</f>
        <v/>
      </c>
      <c r="CE196" s="294" t="str">
        <f ca="true">+IF(OFFSET('Water Data'!$H$27,0,10*ROW('Water Data'!H190))="","",OFFSET('Water Data'!$H$27,0,10*ROW('Water Data'!H190)))</f>
        <v/>
      </c>
      <c r="CF196" s="294" t="str">
        <f ca="true">+IF(OFFSET('Water Data'!$H$28,0,10*ROW('Water Data'!H190))="","",OFFSET('Water Data'!$H$28,0,10*ROW('Water Data'!H190)))</f>
        <v/>
      </c>
      <c r="CG196" s="294" t="str">
        <f ca="true">+IF(OFFSET('Water Data'!$H$29,0,10*ROW('Water Data'!H190))="","",OFFSET('Water Data'!$H$29,0,10*ROW('Water Data'!H190)))</f>
        <v/>
      </c>
      <c r="CH196" s="294" t="str">
        <f ca="true">+IF(OFFSET('Water Data'!$I$27,0,10*ROW('Water Data'!I190))="","",OFFSET('Water Data'!$I$27,0,10*ROW('Water Data'!I190)))</f>
        <v/>
      </c>
      <c r="CI196" s="294" t="str">
        <f ca="true">+IF(OFFSET('Water Data'!$I$28,0,10*ROW('Water Data'!I190))="","",OFFSET('Water Data'!$I$28,0,10*ROW('Water Data'!I190)))</f>
        <v/>
      </c>
      <c r="CJ196" s="294" t="str">
        <f ca="true">+IF(OFFSET('Water Data'!$I$29,0,10*ROW('Water Data'!I190))="","",OFFSET('Water Data'!$I$29,0,10*ROW('Water Data'!I190)))</f>
        <v/>
      </c>
      <c r="CK196" s="294" t="str">
        <f ca="true">+IF(OFFSET('Sanitation Data'!$D$28,0,10*ROW('Sanitation Data'!D190))="","",OFFSET('Sanitation Data'!$D$28,0,10*ROW('Sanitation Data'!D190)))</f>
        <v/>
      </c>
      <c r="CL196" s="294" t="str">
        <f ca="true">+IF(OFFSET('Sanitation Data'!$D$29,0,10*ROW('Sanitation Data'!D190))="","",OFFSET('Sanitation Data'!$D$29,0,10*ROW('Sanitation Data'!D190)))</f>
        <v/>
      </c>
      <c r="CM196" s="294" t="str">
        <f ca="true">+IF(OFFSET('Sanitation Data'!$D$30,0,10*ROW('Sanitation Data'!D190))="","",OFFSET('Sanitation Data'!$D$30,0,10*ROW('Sanitation Data'!D190)))</f>
        <v/>
      </c>
      <c r="CN196" s="294" t="str">
        <f ca="true">+IF(OFFSET('Sanitation Data'!$D$31,0,10*ROW('Sanitation Data'!D190))="","",OFFSET('Sanitation Data'!$D$31,0,10*ROW('Sanitation Data'!D190)))</f>
        <v/>
      </c>
      <c r="CO196" s="294" t="str">
        <f ca="true">+IF(OFFSET('Sanitation Data'!$D$32,0,10*ROW('Sanitation Data'!D190))="","",OFFSET('Sanitation Data'!$D$32,0,10*ROW('Sanitation Data'!D190)))</f>
        <v/>
      </c>
      <c r="CP196" s="294" t="str">
        <f ca="true">+IF(OFFSET('Sanitation Data'!$E$28,0,10*ROW('Sanitation Data'!E190))="","",OFFSET('Sanitation Data'!$E$28,0,10*ROW('Sanitation Data'!E190)))</f>
        <v/>
      </c>
      <c r="CQ196" s="294" t="str">
        <f ca="true">+IF(OFFSET('Sanitation Data'!$E$29,0,10*ROW('Sanitation Data'!E190))="","",OFFSET('Sanitation Data'!$E$29,0,10*ROW('Sanitation Data'!E190)))</f>
        <v/>
      </c>
      <c r="CR196" s="294" t="str">
        <f ca="true">+IF(OFFSET('Sanitation Data'!$E$30,0,10*ROW('Sanitation Data'!E190))="","",OFFSET('Sanitation Data'!$E$30,0,10*ROW('Sanitation Data'!E190)))</f>
        <v/>
      </c>
      <c r="CS196" s="294" t="str">
        <f ca="true">+IF(OFFSET('Sanitation Data'!$E$31,0,10*ROW('Sanitation Data'!E190))="","",OFFSET('Sanitation Data'!$E$31,0,10*ROW('Sanitation Data'!E190)))</f>
        <v/>
      </c>
      <c r="CT196" s="294" t="str">
        <f ca="true">+IF(OFFSET('Sanitation Data'!$E$32,0,10*ROW('Sanitation Data'!E190))="","",OFFSET('Sanitation Data'!$E$32,0,10*ROW('Sanitation Data'!E190)))</f>
        <v/>
      </c>
      <c r="CU196" s="294" t="str">
        <f ca="true">+IF(OFFSET('Sanitation Data'!$F$28,0,10*ROW('Sanitation Data'!F190))="","",OFFSET('Sanitation Data'!$F$28,0,10*ROW('Sanitation Data'!F190)))</f>
        <v/>
      </c>
      <c r="CV196" s="294" t="str">
        <f ca="true">+IF(OFFSET('Sanitation Data'!$F$29,0,10*ROW('Sanitation Data'!F190))="","",OFFSET('Sanitation Data'!$F$29,0,10*ROW('Sanitation Data'!F190)))</f>
        <v/>
      </c>
      <c r="CW196" s="294" t="str">
        <f ca="true">+IF(OFFSET('Sanitation Data'!$F$30,0,10*ROW('Sanitation Data'!F190))="","",OFFSET('Sanitation Data'!$F$30,0,10*ROW('Sanitation Data'!F190)))</f>
        <v/>
      </c>
      <c r="CX196" s="294" t="str">
        <f ca="true">+IF(OFFSET('Sanitation Data'!$F$31,0,10*ROW('Sanitation Data'!F190))="","",OFFSET('Sanitation Data'!$F$31,0,10*ROW('Sanitation Data'!F190)))</f>
        <v/>
      </c>
      <c r="CY196" s="294" t="str">
        <f ca="true">+IF(OFFSET('Sanitation Data'!$F$32,0,10*ROW('Sanitation Data'!F190))="","",OFFSET('Sanitation Data'!$F$32,0,10*ROW('Sanitation Data'!F190)))</f>
        <v/>
      </c>
      <c r="CZ196" s="294" t="str">
        <f ca="true">+IF(OFFSET('Sanitation Data'!$G$28,0,10*ROW('Sanitation Data'!G190))="","",OFFSET('Sanitation Data'!$G$28,0,10*ROW('Sanitation Data'!G190)))</f>
        <v/>
      </c>
      <c r="DA196" s="294" t="str">
        <f ca="true">+IF(OFFSET('Sanitation Data'!$G$29,0,10*ROW('Sanitation Data'!G190))="","",OFFSET('Sanitation Data'!$G$29,0,10*ROW('Sanitation Data'!G190)))</f>
        <v/>
      </c>
      <c r="DB196" s="294" t="str">
        <f ca="true">+IF(OFFSET('Sanitation Data'!$G$30,0,10*ROW('Sanitation Data'!G190))="","",OFFSET('Sanitation Data'!$G$30,0,10*ROW('Sanitation Data'!G190)))</f>
        <v/>
      </c>
      <c r="DC196" s="294" t="str">
        <f ca="true">+IF(OFFSET('Sanitation Data'!$G$31,0,10*ROW('Sanitation Data'!G190))="","",OFFSET('Sanitation Data'!$G$31,0,10*ROW('Sanitation Data'!G190)))</f>
        <v/>
      </c>
      <c r="DD196" s="294" t="str">
        <f ca="true">+IF(OFFSET('Sanitation Data'!$G$32,0,10*ROW('Sanitation Data'!G190))="","",OFFSET('Sanitation Data'!$G$32,0,10*ROW('Sanitation Data'!G190)))</f>
        <v/>
      </c>
      <c r="DE196" s="294" t="str">
        <f ca="true">+IF(OFFSET('Sanitation Data'!$H$28,0,10*ROW('Sanitation Data'!H190))="","",OFFSET('Sanitation Data'!$H$28,0,10*ROW('Sanitation Data'!H190)))</f>
        <v/>
      </c>
      <c r="DF196" s="294" t="str">
        <f ca="true">+IF(OFFSET('Sanitation Data'!$H$29,0,10*ROW('Sanitation Data'!H190))="","",OFFSET('Sanitation Data'!$H$29,0,10*ROW('Sanitation Data'!H190)))</f>
        <v/>
      </c>
      <c r="DG196" s="294" t="str">
        <f ca="true">+IF(OFFSET('Sanitation Data'!$H$30,0,10*ROW('Sanitation Data'!H190))="","",OFFSET('Sanitation Data'!$H$30,0,10*ROW('Sanitation Data'!H190)))</f>
        <v/>
      </c>
      <c r="DH196" s="294" t="str">
        <f ca="true">+IF(OFFSET('Sanitation Data'!$H$31,0,10*ROW('Sanitation Data'!H190))="","",OFFSET('Sanitation Data'!$H$31,0,10*ROW('Sanitation Data'!H190)))</f>
        <v/>
      </c>
      <c r="DI196" s="294" t="str">
        <f ca="true">+IF(OFFSET('Sanitation Data'!$H$32,0,10*ROW('Sanitation Data'!H190))="","",OFFSET('Sanitation Data'!$H$32,0,10*ROW('Sanitation Data'!H190)))</f>
        <v/>
      </c>
      <c r="DJ196" s="294" t="str">
        <f ca="true">+IF(OFFSET('Sanitation Data'!$I$28,0,10*ROW('Sanitation Data'!I190))="","",OFFSET('Sanitation Data'!$I$28,0,10*ROW('Sanitation Data'!I190)))</f>
        <v/>
      </c>
      <c r="DK196" s="294" t="str">
        <f ca="true">+IF(OFFSET('Sanitation Data'!$I$29,0,10*ROW('Sanitation Data'!I190))="","",OFFSET('Sanitation Data'!$I$29,0,10*ROW('Sanitation Data'!I190)))</f>
        <v/>
      </c>
      <c r="DL196" s="294" t="str">
        <f ca="true">+IF(OFFSET('Sanitation Data'!$I$30,0,10*ROW('Sanitation Data'!I190))="","",OFFSET('Sanitation Data'!$I$30,0,10*ROW('Sanitation Data'!I190)))</f>
        <v/>
      </c>
      <c r="DM196" s="294" t="str">
        <f ca="true">+IF(OFFSET('Sanitation Data'!$I$31,0,10*ROW('Sanitation Data'!I190))="","",OFFSET('Sanitation Data'!$I$31,0,10*ROW('Sanitation Data'!I190)))</f>
        <v/>
      </c>
      <c r="DN196" s="294" t="str">
        <f ca="true">+IF(OFFSET('Sanitation Data'!$I$32,0,10*ROW('Sanitation Data'!I190))="","",OFFSET('Sanitation Data'!$I$32,0,10*ROW('Sanitation Data'!I190)))</f>
        <v/>
      </c>
      <c r="DO196" s="294" t="str">
        <f ca="true">+IF(OFFSET('Hygiene Data'!$D$11,0,10*ROW('Hygiene Data'!D190))="","",OFFSET('Hygiene Data'!$D$11,0,10*ROW('Hygiene Data'!D190)))</f>
        <v/>
      </c>
      <c r="DP196" s="294" t="str">
        <f ca="true">+IF(OFFSET('Hygiene Data'!$D$12,0,10*ROW('Hygiene Data'!D190))="","",OFFSET('Hygiene Data'!$D$12,0,10*ROW('Hygiene Data'!D190)))</f>
        <v/>
      </c>
      <c r="DQ196" s="294" t="str">
        <f ca="true">+IF(OFFSET('Hygiene Data'!$D$13,0,10*ROW('Hygiene Data'!D190))="","",OFFSET('Hygiene Data'!$D$13,0,10*ROW('Hygiene Data'!D190)))</f>
        <v/>
      </c>
      <c r="DR196" s="294" t="str">
        <f ca="true">+IF(OFFSET('Hygiene Data'!$E$11,0,10*ROW('Hygiene Data'!E190))="","",OFFSET('Hygiene Data'!$E$11,0,10*ROW('Hygiene Data'!E190)))</f>
        <v/>
      </c>
      <c r="DS196" s="294" t="str">
        <f ca="true">+IF(OFFSET('Hygiene Data'!$E$12,0,10*ROW('Hygiene Data'!E190))="","",OFFSET('Hygiene Data'!$E$12,0,10*ROW('Hygiene Data'!E190)))</f>
        <v/>
      </c>
      <c r="DT196" s="294" t="str">
        <f ca="true">+IF(OFFSET('Hygiene Data'!$E$13,0,10*ROW('Hygiene Data'!E190))="","",OFFSET('Hygiene Data'!$E$13,0,10*ROW('Hygiene Data'!E190)))</f>
        <v/>
      </c>
      <c r="DU196" s="294" t="str">
        <f ca="true">+IF(OFFSET('Hygiene Data'!$F$11,0,10*ROW('Hygiene Data'!F190))="","",OFFSET('Hygiene Data'!$F$11,0,10*ROW('Hygiene Data'!F190)))</f>
        <v/>
      </c>
      <c r="DV196" s="294" t="str">
        <f ca="true">+IF(OFFSET('Hygiene Data'!$F$12,0,10*ROW('Hygiene Data'!F190))="","",OFFSET('Hygiene Data'!$F$12,0,10*ROW('Hygiene Data'!F190)))</f>
        <v/>
      </c>
      <c r="DW196" s="294" t="str">
        <f ca="true">+IF(OFFSET('Hygiene Data'!$F$13,0,10*ROW('Hygiene Data'!F190))="","",OFFSET('Hygiene Data'!$F$13,0,10*ROW('Hygiene Data'!F190)))</f>
        <v/>
      </c>
      <c r="DX196" s="294" t="str">
        <f ca="true">+IF(OFFSET('Hygiene Data'!$G$11,0,10*ROW('Hygiene Data'!G190))="","",OFFSET('Hygiene Data'!$G$11,0,10*ROW('Hygiene Data'!G190)))</f>
        <v/>
      </c>
      <c r="DY196" s="294" t="str">
        <f ca="true">+IF(OFFSET('Hygiene Data'!$G$12,0,10*ROW('Hygiene Data'!G190))="","",OFFSET('Hygiene Data'!$G$12,0,10*ROW('Hygiene Data'!G190)))</f>
        <v/>
      </c>
      <c r="DZ196" s="294" t="str">
        <f ca="true">+IF(OFFSET('Hygiene Data'!$G$13,0,10*ROW('Hygiene Data'!G190))="","",OFFSET('Hygiene Data'!$G$13,0,10*ROW('Hygiene Data'!G190)))</f>
        <v/>
      </c>
      <c r="EA196" s="294" t="str">
        <f ca="true">+IF(OFFSET('Hygiene Data'!$H$11,0,10*ROW('Hygiene Data'!H190))="","",OFFSET('Hygiene Data'!$H$11,0,10*ROW('Hygiene Data'!H190)))</f>
        <v/>
      </c>
      <c r="EB196" s="294" t="str">
        <f ca="true">+IF(OFFSET('Hygiene Data'!$H$12,0,10*ROW('Hygiene Data'!H190))="","",OFFSET('Hygiene Data'!$H$12,0,10*ROW('Hygiene Data'!H190)))</f>
        <v/>
      </c>
      <c r="EC196" s="294" t="str">
        <f ca="true">+IF(OFFSET('Hygiene Data'!$H$13,0,10*ROW('Hygiene Data'!H190))="","",OFFSET('Hygiene Data'!$H$13,0,10*ROW('Hygiene Data'!H190)))</f>
        <v/>
      </c>
      <c r="ED196" s="294" t="str">
        <f ca="true">+IF(OFFSET('Hygiene Data'!$I$11,0,10*ROW('Hygiene Data'!I190))="","",OFFSET('Hygiene Data'!$I$11,0,10*ROW('Hygiene Data'!I190)))</f>
        <v/>
      </c>
      <c r="EE196" s="294" t="str">
        <f ca="true">+IF(OFFSET('Hygiene Data'!$I$12,0,10*ROW('Hygiene Data'!I190))="","",OFFSET('Hygiene Data'!$I$12,0,10*ROW('Hygiene Data'!I190)))</f>
        <v/>
      </c>
      <c r="EF196" s="294"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50" t="str">
        <f t="shared" ca="true" si="2"/>
        <v/>
      </c>
      <c r="D197" s="98"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8"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8"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8"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8"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8"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8"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8"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8"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8"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8"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8"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8"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8"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8"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8"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8"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8"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9"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9"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9"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9"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9"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9"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9"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9"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9"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9"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9"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9"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9"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9"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9"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9"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9"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9"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9"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9"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9"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9"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9"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9"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9"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9"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9"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9"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9"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9"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0"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0"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0"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0"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0"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0"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0"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0"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0"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0"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0"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0"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0"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0"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0"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0"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0"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0"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4"/>
      <c r="BS197" s="294" t="str">
        <f ca="true">+IF(OFFSET('Water Data'!$D$27,0,10*ROW('Water Data'!D191))="","",OFFSET('Water Data'!$D$27,0,10*ROW('Water Data'!D191)))</f>
        <v/>
      </c>
      <c r="BT197" s="294" t="str">
        <f ca="true">+IF(OFFSET('Water Data'!$D$28,0,10*ROW('Water Data'!D191))="","",OFFSET('Water Data'!$D$28,0,10*ROW('Water Data'!D191)))</f>
        <v/>
      </c>
      <c r="BU197" s="294" t="str">
        <f ca="true">+IF(OFFSET('Water Data'!$D$29,0,10*ROW('Water Data'!D191))="","",OFFSET('Water Data'!$D$29,0,10*ROW('Water Data'!D191)))</f>
        <v/>
      </c>
      <c r="BV197" s="294" t="str">
        <f ca="true">+IF(OFFSET('Water Data'!$E$27,0,10*ROW('Water Data'!E191))="","",OFFSET('Water Data'!$E$27,0,10*ROW('Water Data'!E191)))</f>
        <v/>
      </c>
      <c r="BW197" s="294" t="str">
        <f ca="true">+IF(OFFSET('Water Data'!$E$28,0,10*ROW('Water Data'!E191))="","",OFFSET('Water Data'!$E$28,0,10*ROW('Water Data'!E191)))</f>
        <v/>
      </c>
      <c r="BX197" s="294" t="str">
        <f ca="true">+IF(OFFSET('Water Data'!$E$29,0,10*ROW('Water Data'!E191))="","",OFFSET('Water Data'!$E$29,0,10*ROW('Water Data'!E191)))</f>
        <v/>
      </c>
      <c r="BY197" s="294" t="str">
        <f ca="true">+IF(OFFSET('Water Data'!$F$27,0,10*ROW('Water Data'!F191))="","",OFFSET('Water Data'!$F$27,0,10*ROW('Water Data'!F191)))</f>
        <v/>
      </c>
      <c r="BZ197" s="294" t="str">
        <f ca="true">+IF(OFFSET('Water Data'!$F$28,0,10*ROW('Water Data'!F191))="","",OFFSET('Water Data'!$F$28,0,10*ROW('Water Data'!F191)))</f>
        <v/>
      </c>
      <c r="CA197" s="294" t="str">
        <f ca="true">+IF(OFFSET('Water Data'!$F$29,0,10*ROW('Water Data'!F191))="","",OFFSET('Water Data'!$F$29,0,10*ROW('Water Data'!F191)))</f>
        <v/>
      </c>
      <c r="CB197" s="294" t="str">
        <f ca="true">+IF(OFFSET('Water Data'!$G$27,0,10*ROW('Water Data'!G191))="","",OFFSET('Water Data'!$G$27,0,10*ROW('Water Data'!G191)))</f>
        <v/>
      </c>
      <c r="CC197" s="294" t="str">
        <f ca="true">+IF(OFFSET('Water Data'!$G$28,0,10*ROW('Water Data'!G191))="","",OFFSET('Water Data'!$G$28,0,10*ROW('Water Data'!G191)))</f>
        <v/>
      </c>
      <c r="CD197" s="294" t="str">
        <f ca="true">+IF(OFFSET('Water Data'!$G$29,0,10*ROW('Water Data'!G191))="","",OFFSET('Water Data'!$G$29,0,10*ROW('Water Data'!G191)))</f>
        <v/>
      </c>
      <c r="CE197" s="294" t="str">
        <f ca="true">+IF(OFFSET('Water Data'!$H$27,0,10*ROW('Water Data'!H191))="","",OFFSET('Water Data'!$H$27,0,10*ROW('Water Data'!H191)))</f>
        <v/>
      </c>
      <c r="CF197" s="294" t="str">
        <f ca="true">+IF(OFFSET('Water Data'!$H$28,0,10*ROW('Water Data'!H191))="","",OFFSET('Water Data'!$H$28,0,10*ROW('Water Data'!H191)))</f>
        <v/>
      </c>
      <c r="CG197" s="294" t="str">
        <f ca="true">+IF(OFFSET('Water Data'!$H$29,0,10*ROW('Water Data'!H191))="","",OFFSET('Water Data'!$H$29,0,10*ROW('Water Data'!H191)))</f>
        <v/>
      </c>
      <c r="CH197" s="294" t="str">
        <f ca="true">+IF(OFFSET('Water Data'!$I$27,0,10*ROW('Water Data'!I191))="","",OFFSET('Water Data'!$I$27,0,10*ROW('Water Data'!I191)))</f>
        <v/>
      </c>
      <c r="CI197" s="294" t="str">
        <f ca="true">+IF(OFFSET('Water Data'!$I$28,0,10*ROW('Water Data'!I191))="","",OFFSET('Water Data'!$I$28,0,10*ROW('Water Data'!I191)))</f>
        <v/>
      </c>
      <c r="CJ197" s="294" t="str">
        <f ca="true">+IF(OFFSET('Water Data'!$I$29,0,10*ROW('Water Data'!I191))="","",OFFSET('Water Data'!$I$29,0,10*ROW('Water Data'!I191)))</f>
        <v/>
      </c>
      <c r="CK197" s="294" t="str">
        <f ca="true">+IF(OFFSET('Sanitation Data'!$D$28,0,10*ROW('Sanitation Data'!D191))="","",OFFSET('Sanitation Data'!$D$28,0,10*ROW('Sanitation Data'!D191)))</f>
        <v/>
      </c>
      <c r="CL197" s="294" t="str">
        <f ca="true">+IF(OFFSET('Sanitation Data'!$D$29,0,10*ROW('Sanitation Data'!D191))="","",OFFSET('Sanitation Data'!$D$29,0,10*ROW('Sanitation Data'!D191)))</f>
        <v/>
      </c>
      <c r="CM197" s="294" t="str">
        <f ca="true">+IF(OFFSET('Sanitation Data'!$D$30,0,10*ROW('Sanitation Data'!D191))="","",OFFSET('Sanitation Data'!$D$30,0,10*ROW('Sanitation Data'!D191)))</f>
        <v/>
      </c>
      <c r="CN197" s="294" t="str">
        <f ca="true">+IF(OFFSET('Sanitation Data'!$D$31,0,10*ROW('Sanitation Data'!D191))="","",OFFSET('Sanitation Data'!$D$31,0,10*ROW('Sanitation Data'!D191)))</f>
        <v/>
      </c>
      <c r="CO197" s="294" t="str">
        <f ca="true">+IF(OFFSET('Sanitation Data'!$D$32,0,10*ROW('Sanitation Data'!D191))="","",OFFSET('Sanitation Data'!$D$32,0,10*ROW('Sanitation Data'!D191)))</f>
        <v/>
      </c>
      <c r="CP197" s="294" t="str">
        <f ca="true">+IF(OFFSET('Sanitation Data'!$E$28,0,10*ROW('Sanitation Data'!E191))="","",OFFSET('Sanitation Data'!$E$28,0,10*ROW('Sanitation Data'!E191)))</f>
        <v/>
      </c>
      <c r="CQ197" s="294" t="str">
        <f ca="true">+IF(OFFSET('Sanitation Data'!$E$29,0,10*ROW('Sanitation Data'!E191))="","",OFFSET('Sanitation Data'!$E$29,0,10*ROW('Sanitation Data'!E191)))</f>
        <v/>
      </c>
      <c r="CR197" s="294" t="str">
        <f ca="true">+IF(OFFSET('Sanitation Data'!$E$30,0,10*ROW('Sanitation Data'!E191))="","",OFFSET('Sanitation Data'!$E$30,0,10*ROW('Sanitation Data'!E191)))</f>
        <v/>
      </c>
      <c r="CS197" s="294" t="str">
        <f ca="true">+IF(OFFSET('Sanitation Data'!$E$31,0,10*ROW('Sanitation Data'!E191))="","",OFFSET('Sanitation Data'!$E$31,0,10*ROW('Sanitation Data'!E191)))</f>
        <v/>
      </c>
      <c r="CT197" s="294" t="str">
        <f ca="true">+IF(OFFSET('Sanitation Data'!$E$32,0,10*ROW('Sanitation Data'!E191))="","",OFFSET('Sanitation Data'!$E$32,0,10*ROW('Sanitation Data'!E191)))</f>
        <v/>
      </c>
      <c r="CU197" s="294" t="str">
        <f ca="true">+IF(OFFSET('Sanitation Data'!$F$28,0,10*ROW('Sanitation Data'!F191))="","",OFFSET('Sanitation Data'!$F$28,0,10*ROW('Sanitation Data'!F191)))</f>
        <v/>
      </c>
      <c r="CV197" s="294" t="str">
        <f ca="true">+IF(OFFSET('Sanitation Data'!$F$29,0,10*ROW('Sanitation Data'!F191))="","",OFFSET('Sanitation Data'!$F$29,0,10*ROW('Sanitation Data'!F191)))</f>
        <v/>
      </c>
      <c r="CW197" s="294" t="str">
        <f ca="true">+IF(OFFSET('Sanitation Data'!$F$30,0,10*ROW('Sanitation Data'!F191))="","",OFFSET('Sanitation Data'!$F$30,0,10*ROW('Sanitation Data'!F191)))</f>
        <v/>
      </c>
      <c r="CX197" s="294" t="str">
        <f ca="true">+IF(OFFSET('Sanitation Data'!$F$31,0,10*ROW('Sanitation Data'!F191))="","",OFFSET('Sanitation Data'!$F$31,0,10*ROW('Sanitation Data'!F191)))</f>
        <v/>
      </c>
      <c r="CY197" s="294" t="str">
        <f ca="true">+IF(OFFSET('Sanitation Data'!$F$32,0,10*ROW('Sanitation Data'!F191))="","",OFFSET('Sanitation Data'!$F$32,0,10*ROW('Sanitation Data'!F191)))</f>
        <v/>
      </c>
      <c r="CZ197" s="294" t="str">
        <f ca="true">+IF(OFFSET('Sanitation Data'!$G$28,0,10*ROW('Sanitation Data'!G191))="","",OFFSET('Sanitation Data'!$G$28,0,10*ROW('Sanitation Data'!G191)))</f>
        <v/>
      </c>
      <c r="DA197" s="294" t="str">
        <f ca="true">+IF(OFFSET('Sanitation Data'!$G$29,0,10*ROW('Sanitation Data'!G191))="","",OFFSET('Sanitation Data'!$G$29,0,10*ROW('Sanitation Data'!G191)))</f>
        <v/>
      </c>
      <c r="DB197" s="294" t="str">
        <f ca="true">+IF(OFFSET('Sanitation Data'!$G$30,0,10*ROW('Sanitation Data'!G191))="","",OFFSET('Sanitation Data'!$G$30,0,10*ROW('Sanitation Data'!G191)))</f>
        <v/>
      </c>
      <c r="DC197" s="294" t="str">
        <f ca="true">+IF(OFFSET('Sanitation Data'!$G$31,0,10*ROW('Sanitation Data'!G191))="","",OFFSET('Sanitation Data'!$G$31,0,10*ROW('Sanitation Data'!G191)))</f>
        <v/>
      </c>
      <c r="DD197" s="294" t="str">
        <f ca="true">+IF(OFFSET('Sanitation Data'!$G$32,0,10*ROW('Sanitation Data'!G191))="","",OFFSET('Sanitation Data'!$G$32,0,10*ROW('Sanitation Data'!G191)))</f>
        <v/>
      </c>
      <c r="DE197" s="294" t="str">
        <f ca="true">+IF(OFFSET('Sanitation Data'!$H$28,0,10*ROW('Sanitation Data'!H191))="","",OFFSET('Sanitation Data'!$H$28,0,10*ROW('Sanitation Data'!H191)))</f>
        <v/>
      </c>
      <c r="DF197" s="294" t="str">
        <f ca="true">+IF(OFFSET('Sanitation Data'!$H$29,0,10*ROW('Sanitation Data'!H191))="","",OFFSET('Sanitation Data'!$H$29,0,10*ROW('Sanitation Data'!H191)))</f>
        <v/>
      </c>
      <c r="DG197" s="294" t="str">
        <f ca="true">+IF(OFFSET('Sanitation Data'!$H$30,0,10*ROW('Sanitation Data'!H191))="","",OFFSET('Sanitation Data'!$H$30,0,10*ROW('Sanitation Data'!H191)))</f>
        <v/>
      </c>
      <c r="DH197" s="294" t="str">
        <f ca="true">+IF(OFFSET('Sanitation Data'!$H$31,0,10*ROW('Sanitation Data'!H191))="","",OFFSET('Sanitation Data'!$H$31,0,10*ROW('Sanitation Data'!H191)))</f>
        <v/>
      </c>
      <c r="DI197" s="294" t="str">
        <f ca="true">+IF(OFFSET('Sanitation Data'!$H$32,0,10*ROW('Sanitation Data'!H191))="","",OFFSET('Sanitation Data'!$H$32,0,10*ROW('Sanitation Data'!H191)))</f>
        <v/>
      </c>
      <c r="DJ197" s="294" t="str">
        <f ca="true">+IF(OFFSET('Sanitation Data'!$I$28,0,10*ROW('Sanitation Data'!I191))="","",OFFSET('Sanitation Data'!$I$28,0,10*ROW('Sanitation Data'!I191)))</f>
        <v/>
      </c>
      <c r="DK197" s="294" t="str">
        <f ca="true">+IF(OFFSET('Sanitation Data'!$I$29,0,10*ROW('Sanitation Data'!I191))="","",OFFSET('Sanitation Data'!$I$29,0,10*ROW('Sanitation Data'!I191)))</f>
        <v/>
      </c>
      <c r="DL197" s="294" t="str">
        <f ca="true">+IF(OFFSET('Sanitation Data'!$I$30,0,10*ROW('Sanitation Data'!I191))="","",OFFSET('Sanitation Data'!$I$30,0,10*ROW('Sanitation Data'!I191)))</f>
        <v/>
      </c>
      <c r="DM197" s="294" t="str">
        <f ca="true">+IF(OFFSET('Sanitation Data'!$I$31,0,10*ROW('Sanitation Data'!I191))="","",OFFSET('Sanitation Data'!$I$31,0,10*ROW('Sanitation Data'!I191)))</f>
        <v/>
      </c>
      <c r="DN197" s="294" t="str">
        <f ca="true">+IF(OFFSET('Sanitation Data'!$I$32,0,10*ROW('Sanitation Data'!I191))="","",OFFSET('Sanitation Data'!$I$32,0,10*ROW('Sanitation Data'!I191)))</f>
        <v/>
      </c>
      <c r="DO197" s="294" t="str">
        <f ca="true">+IF(OFFSET('Hygiene Data'!$D$11,0,10*ROW('Hygiene Data'!D191))="","",OFFSET('Hygiene Data'!$D$11,0,10*ROW('Hygiene Data'!D191)))</f>
        <v/>
      </c>
      <c r="DP197" s="294" t="str">
        <f ca="true">+IF(OFFSET('Hygiene Data'!$D$12,0,10*ROW('Hygiene Data'!D191))="","",OFFSET('Hygiene Data'!$D$12,0,10*ROW('Hygiene Data'!D191)))</f>
        <v/>
      </c>
      <c r="DQ197" s="294" t="str">
        <f ca="true">+IF(OFFSET('Hygiene Data'!$D$13,0,10*ROW('Hygiene Data'!D191))="","",OFFSET('Hygiene Data'!$D$13,0,10*ROW('Hygiene Data'!D191)))</f>
        <v/>
      </c>
      <c r="DR197" s="294" t="str">
        <f ca="true">+IF(OFFSET('Hygiene Data'!$E$11,0,10*ROW('Hygiene Data'!E191))="","",OFFSET('Hygiene Data'!$E$11,0,10*ROW('Hygiene Data'!E191)))</f>
        <v/>
      </c>
      <c r="DS197" s="294" t="str">
        <f ca="true">+IF(OFFSET('Hygiene Data'!$E$12,0,10*ROW('Hygiene Data'!E191))="","",OFFSET('Hygiene Data'!$E$12,0,10*ROW('Hygiene Data'!E191)))</f>
        <v/>
      </c>
      <c r="DT197" s="294" t="str">
        <f ca="true">+IF(OFFSET('Hygiene Data'!$E$13,0,10*ROW('Hygiene Data'!E191))="","",OFFSET('Hygiene Data'!$E$13,0,10*ROW('Hygiene Data'!E191)))</f>
        <v/>
      </c>
      <c r="DU197" s="294" t="str">
        <f ca="true">+IF(OFFSET('Hygiene Data'!$F$11,0,10*ROW('Hygiene Data'!F191))="","",OFFSET('Hygiene Data'!$F$11,0,10*ROW('Hygiene Data'!F191)))</f>
        <v/>
      </c>
      <c r="DV197" s="294" t="str">
        <f ca="true">+IF(OFFSET('Hygiene Data'!$F$12,0,10*ROW('Hygiene Data'!F191))="","",OFFSET('Hygiene Data'!$F$12,0,10*ROW('Hygiene Data'!F191)))</f>
        <v/>
      </c>
      <c r="DW197" s="294" t="str">
        <f ca="true">+IF(OFFSET('Hygiene Data'!$F$13,0,10*ROW('Hygiene Data'!F191))="","",OFFSET('Hygiene Data'!$F$13,0,10*ROW('Hygiene Data'!F191)))</f>
        <v/>
      </c>
      <c r="DX197" s="294" t="str">
        <f ca="true">+IF(OFFSET('Hygiene Data'!$G$11,0,10*ROW('Hygiene Data'!G191))="","",OFFSET('Hygiene Data'!$G$11,0,10*ROW('Hygiene Data'!G191)))</f>
        <v/>
      </c>
      <c r="DY197" s="294" t="str">
        <f ca="true">+IF(OFFSET('Hygiene Data'!$G$12,0,10*ROW('Hygiene Data'!G191))="","",OFFSET('Hygiene Data'!$G$12,0,10*ROW('Hygiene Data'!G191)))</f>
        <v/>
      </c>
      <c r="DZ197" s="294" t="str">
        <f ca="true">+IF(OFFSET('Hygiene Data'!$G$13,0,10*ROW('Hygiene Data'!G191))="","",OFFSET('Hygiene Data'!$G$13,0,10*ROW('Hygiene Data'!G191)))</f>
        <v/>
      </c>
      <c r="EA197" s="294" t="str">
        <f ca="true">+IF(OFFSET('Hygiene Data'!$H$11,0,10*ROW('Hygiene Data'!H191))="","",OFFSET('Hygiene Data'!$H$11,0,10*ROW('Hygiene Data'!H191)))</f>
        <v/>
      </c>
      <c r="EB197" s="294" t="str">
        <f ca="true">+IF(OFFSET('Hygiene Data'!$H$12,0,10*ROW('Hygiene Data'!H191))="","",OFFSET('Hygiene Data'!$H$12,0,10*ROW('Hygiene Data'!H191)))</f>
        <v/>
      </c>
      <c r="EC197" s="294" t="str">
        <f ca="true">+IF(OFFSET('Hygiene Data'!$H$13,0,10*ROW('Hygiene Data'!H191))="","",OFFSET('Hygiene Data'!$H$13,0,10*ROW('Hygiene Data'!H191)))</f>
        <v/>
      </c>
      <c r="ED197" s="294" t="str">
        <f ca="true">+IF(OFFSET('Hygiene Data'!$I$11,0,10*ROW('Hygiene Data'!I191))="","",OFFSET('Hygiene Data'!$I$11,0,10*ROW('Hygiene Data'!I191)))</f>
        <v/>
      </c>
      <c r="EE197" s="294" t="str">
        <f ca="true">+IF(OFFSET('Hygiene Data'!$I$12,0,10*ROW('Hygiene Data'!I191))="","",OFFSET('Hygiene Data'!$I$12,0,10*ROW('Hygiene Data'!I191)))</f>
        <v/>
      </c>
      <c r="EF197" s="294"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50" t="str">
        <f t="shared" ca="true" si="2"/>
        <v/>
      </c>
      <c r="D198" s="98"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8"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8"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8"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8"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8"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8"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8"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8"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8"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8"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8"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8"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8"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8"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8"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8"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8"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9"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9"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9"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9"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9"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9"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9"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9"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9"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9"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9"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9"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9"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9"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9"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9"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9"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9"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9"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9"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9"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9"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9"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9"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9"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9"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9"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9"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9"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9"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0"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0"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0"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0"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0"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0"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0"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0"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0"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0"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0"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0"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0"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0"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0"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0"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0"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0"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4"/>
      <c r="BS198" s="294" t="str">
        <f ca="true">+IF(OFFSET('Water Data'!$D$27,0,10*ROW('Water Data'!D192))="","",OFFSET('Water Data'!$D$27,0,10*ROW('Water Data'!D192)))</f>
        <v/>
      </c>
      <c r="BT198" s="294" t="str">
        <f ca="true">+IF(OFFSET('Water Data'!$D$28,0,10*ROW('Water Data'!D192))="","",OFFSET('Water Data'!$D$28,0,10*ROW('Water Data'!D192)))</f>
        <v/>
      </c>
      <c r="BU198" s="294" t="str">
        <f ca="true">+IF(OFFSET('Water Data'!$D$29,0,10*ROW('Water Data'!D192))="","",OFFSET('Water Data'!$D$29,0,10*ROW('Water Data'!D192)))</f>
        <v/>
      </c>
      <c r="BV198" s="294" t="str">
        <f ca="true">+IF(OFFSET('Water Data'!$E$27,0,10*ROW('Water Data'!E192))="","",OFFSET('Water Data'!$E$27,0,10*ROW('Water Data'!E192)))</f>
        <v/>
      </c>
      <c r="BW198" s="294" t="str">
        <f ca="true">+IF(OFFSET('Water Data'!$E$28,0,10*ROW('Water Data'!E192))="","",OFFSET('Water Data'!$E$28,0,10*ROW('Water Data'!E192)))</f>
        <v/>
      </c>
      <c r="BX198" s="294" t="str">
        <f ca="true">+IF(OFFSET('Water Data'!$E$29,0,10*ROW('Water Data'!E192))="","",OFFSET('Water Data'!$E$29,0,10*ROW('Water Data'!E192)))</f>
        <v/>
      </c>
      <c r="BY198" s="294" t="str">
        <f ca="true">+IF(OFFSET('Water Data'!$F$27,0,10*ROW('Water Data'!F192))="","",OFFSET('Water Data'!$F$27,0,10*ROW('Water Data'!F192)))</f>
        <v/>
      </c>
      <c r="BZ198" s="294" t="str">
        <f ca="true">+IF(OFFSET('Water Data'!$F$28,0,10*ROW('Water Data'!F192))="","",OFFSET('Water Data'!$F$28,0,10*ROW('Water Data'!F192)))</f>
        <v/>
      </c>
      <c r="CA198" s="294" t="str">
        <f ca="true">+IF(OFFSET('Water Data'!$F$29,0,10*ROW('Water Data'!F192))="","",OFFSET('Water Data'!$F$29,0,10*ROW('Water Data'!F192)))</f>
        <v/>
      </c>
      <c r="CB198" s="294" t="str">
        <f ca="true">+IF(OFFSET('Water Data'!$G$27,0,10*ROW('Water Data'!G192))="","",OFFSET('Water Data'!$G$27,0,10*ROW('Water Data'!G192)))</f>
        <v/>
      </c>
      <c r="CC198" s="294" t="str">
        <f ca="true">+IF(OFFSET('Water Data'!$G$28,0,10*ROW('Water Data'!G192))="","",OFFSET('Water Data'!$G$28,0,10*ROW('Water Data'!G192)))</f>
        <v/>
      </c>
      <c r="CD198" s="294" t="str">
        <f ca="true">+IF(OFFSET('Water Data'!$G$29,0,10*ROW('Water Data'!G192))="","",OFFSET('Water Data'!$G$29,0,10*ROW('Water Data'!G192)))</f>
        <v/>
      </c>
      <c r="CE198" s="294" t="str">
        <f ca="true">+IF(OFFSET('Water Data'!$H$27,0,10*ROW('Water Data'!H192))="","",OFFSET('Water Data'!$H$27,0,10*ROW('Water Data'!H192)))</f>
        <v/>
      </c>
      <c r="CF198" s="294" t="str">
        <f ca="true">+IF(OFFSET('Water Data'!$H$28,0,10*ROW('Water Data'!H192))="","",OFFSET('Water Data'!$H$28,0,10*ROW('Water Data'!H192)))</f>
        <v/>
      </c>
      <c r="CG198" s="294" t="str">
        <f ca="true">+IF(OFFSET('Water Data'!$H$29,0,10*ROW('Water Data'!H192))="","",OFFSET('Water Data'!$H$29,0,10*ROW('Water Data'!H192)))</f>
        <v/>
      </c>
      <c r="CH198" s="294" t="str">
        <f ca="true">+IF(OFFSET('Water Data'!$I$27,0,10*ROW('Water Data'!I192))="","",OFFSET('Water Data'!$I$27,0,10*ROW('Water Data'!I192)))</f>
        <v/>
      </c>
      <c r="CI198" s="294" t="str">
        <f ca="true">+IF(OFFSET('Water Data'!$I$28,0,10*ROW('Water Data'!I192))="","",OFFSET('Water Data'!$I$28,0,10*ROW('Water Data'!I192)))</f>
        <v/>
      </c>
      <c r="CJ198" s="294" t="str">
        <f ca="true">+IF(OFFSET('Water Data'!$I$29,0,10*ROW('Water Data'!I192))="","",OFFSET('Water Data'!$I$29,0,10*ROW('Water Data'!I192)))</f>
        <v/>
      </c>
      <c r="CK198" s="294" t="str">
        <f ca="true">+IF(OFFSET('Sanitation Data'!$D$28,0,10*ROW('Sanitation Data'!D192))="","",OFFSET('Sanitation Data'!$D$28,0,10*ROW('Sanitation Data'!D192)))</f>
        <v/>
      </c>
      <c r="CL198" s="294" t="str">
        <f ca="true">+IF(OFFSET('Sanitation Data'!$D$29,0,10*ROW('Sanitation Data'!D192))="","",OFFSET('Sanitation Data'!$D$29,0,10*ROW('Sanitation Data'!D192)))</f>
        <v/>
      </c>
      <c r="CM198" s="294" t="str">
        <f ca="true">+IF(OFFSET('Sanitation Data'!$D$30,0,10*ROW('Sanitation Data'!D192))="","",OFFSET('Sanitation Data'!$D$30,0,10*ROW('Sanitation Data'!D192)))</f>
        <v/>
      </c>
      <c r="CN198" s="294" t="str">
        <f ca="true">+IF(OFFSET('Sanitation Data'!$D$31,0,10*ROW('Sanitation Data'!D192))="","",OFFSET('Sanitation Data'!$D$31,0,10*ROW('Sanitation Data'!D192)))</f>
        <v/>
      </c>
      <c r="CO198" s="294" t="str">
        <f ca="true">+IF(OFFSET('Sanitation Data'!$D$32,0,10*ROW('Sanitation Data'!D192))="","",OFFSET('Sanitation Data'!$D$32,0,10*ROW('Sanitation Data'!D192)))</f>
        <v/>
      </c>
      <c r="CP198" s="294" t="str">
        <f ca="true">+IF(OFFSET('Sanitation Data'!$E$28,0,10*ROW('Sanitation Data'!E192))="","",OFFSET('Sanitation Data'!$E$28,0,10*ROW('Sanitation Data'!E192)))</f>
        <v/>
      </c>
      <c r="CQ198" s="294" t="str">
        <f ca="true">+IF(OFFSET('Sanitation Data'!$E$29,0,10*ROW('Sanitation Data'!E192))="","",OFFSET('Sanitation Data'!$E$29,0,10*ROW('Sanitation Data'!E192)))</f>
        <v/>
      </c>
      <c r="CR198" s="294" t="str">
        <f ca="true">+IF(OFFSET('Sanitation Data'!$E$30,0,10*ROW('Sanitation Data'!E192))="","",OFFSET('Sanitation Data'!$E$30,0,10*ROW('Sanitation Data'!E192)))</f>
        <v/>
      </c>
      <c r="CS198" s="294" t="str">
        <f ca="true">+IF(OFFSET('Sanitation Data'!$E$31,0,10*ROW('Sanitation Data'!E192))="","",OFFSET('Sanitation Data'!$E$31,0,10*ROW('Sanitation Data'!E192)))</f>
        <v/>
      </c>
      <c r="CT198" s="294" t="str">
        <f ca="true">+IF(OFFSET('Sanitation Data'!$E$32,0,10*ROW('Sanitation Data'!E192))="","",OFFSET('Sanitation Data'!$E$32,0,10*ROW('Sanitation Data'!E192)))</f>
        <v/>
      </c>
      <c r="CU198" s="294" t="str">
        <f ca="true">+IF(OFFSET('Sanitation Data'!$F$28,0,10*ROW('Sanitation Data'!F192))="","",OFFSET('Sanitation Data'!$F$28,0,10*ROW('Sanitation Data'!F192)))</f>
        <v/>
      </c>
      <c r="CV198" s="294" t="str">
        <f ca="true">+IF(OFFSET('Sanitation Data'!$F$29,0,10*ROW('Sanitation Data'!F192))="","",OFFSET('Sanitation Data'!$F$29,0,10*ROW('Sanitation Data'!F192)))</f>
        <v/>
      </c>
      <c r="CW198" s="294" t="str">
        <f ca="true">+IF(OFFSET('Sanitation Data'!$F$30,0,10*ROW('Sanitation Data'!F192))="","",OFFSET('Sanitation Data'!$F$30,0,10*ROW('Sanitation Data'!F192)))</f>
        <v/>
      </c>
      <c r="CX198" s="294" t="str">
        <f ca="true">+IF(OFFSET('Sanitation Data'!$F$31,0,10*ROW('Sanitation Data'!F192))="","",OFFSET('Sanitation Data'!$F$31,0,10*ROW('Sanitation Data'!F192)))</f>
        <v/>
      </c>
      <c r="CY198" s="294" t="str">
        <f ca="true">+IF(OFFSET('Sanitation Data'!$F$32,0,10*ROW('Sanitation Data'!F192))="","",OFFSET('Sanitation Data'!$F$32,0,10*ROW('Sanitation Data'!F192)))</f>
        <v/>
      </c>
      <c r="CZ198" s="294" t="str">
        <f ca="true">+IF(OFFSET('Sanitation Data'!$G$28,0,10*ROW('Sanitation Data'!G192))="","",OFFSET('Sanitation Data'!$G$28,0,10*ROW('Sanitation Data'!G192)))</f>
        <v/>
      </c>
      <c r="DA198" s="294" t="str">
        <f ca="true">+IF(OFFSET('Sanitation Data'!$G$29,0,10*ROW('Sanitation Data'!G192))="","",OFFSET('Sanitation Data'!$G$29,0,10*ROW('Sanitation Data'!G192)))</f>
        <v/>
      </c>
      <c r="DB198" s="294" t="str">
        <f ca="true">+IF(OFFSET('Sanitation Data'!$G$30,0,10*ROW('Sanitation Data'!G192))="","",OFFSET('Sanitation Data'!$G$30,0,10*ROW('Sanitation Data'!G192)))</f>
        <v/>
      </c>
      <c r="DC198" s="294" t="str">
        <f ca="true">+IF(OFFSET('Sanitation Data'!$G$31,0,10*ROW('Sanitation Data'!G192))="","",OFFSET('Sanitation Data'!$G$31,0,10*ROW('Sanitation Data'!G192)))</f>
        <v/>
      </c>
      <c r="DD198" s="294" t="str">
        <f ca="true">+IF(OFFSET('Sanitation Data'!$G$32,0,10*ROW('Sanitation Data'!G192))="","",OFFSET('Sanitation Data'!$G$32,0,10*ROW('Sanitation Data'!G192)))</f>
        <v/>
      </c>
      <c r="DE198" s="294" t="str">
        <f ca="true">+IF(OFFSET('Sanitation Data'!$H$28,0,10*ROW('Sanitation Data'!H192))="","",OFFSET('Sanitation Data'!$H$28,0,10*ROW('Sanitation Data'!H192)))</f>
        <v/>
      </c>
      <c r="DF198" s="294" t="str">
        <f ca="true">+IF(OFFSET('Sanitation Data'!$H$29,0,10*ROW('Sanitation Data'!H192))="","",OFFSET('Sanitation Data'!$H$29,0,10*ROW('Sanitation Data'!H192)))</f>
        <v/>
      </c>
      <c r="DG198" s="294" t="str">
        <f ca="true">+IF(OFFSET('Sanitation Data'!$H$30,0,10*ROW('Sanitation Data'!H192))="","",OFFSET('Sanitation Data'!$H$30,0,10*ROW('Sanitation Data'!H192)))</f>
        <v/>
      </c>
      <c r="DH198" s="294" t="str">
        <f ca="true">+IF(OFFSET('Sanitation Data'!$H$31,0,10*ROW('Sanitation Data'!H192))="","",OFFSET('Sanitation Data'!$H$31,0,10*ROW('Sanitation Data'!H192)))</f>
        <v/>
      </c>
      <c r="DI198" s="294" t="str">
        <f ca="true">+IF(OFFSET('Sanitation Data'!$H$32,0,10*ROW('Sanitation Data'!H192))="","",OFFSET('Sanitation Data'!$H$32,0,10*ROW('Sanitation Data'!H192)))</f>
        <v/>
      </c>
      <c r="DJ198" s="294" t="str">
        <f ca="true">+IF(OFFSET('Sanitation Data'!$I$28,0,10*ROW('Sanitation Data'!I192))="","",OFFSET('Sanitation Data'!$I$28,0,10*ROW('Sanitation Data'!I192)))</f>
        <v/>
      </c>
      <c r="DK198" s="294" t="str">
        <f ca="true">+IF(OFFSET('Sanitation Data'!$I$29,0,10*ROW('Sanitation Data'!I192))="","",OFFSET('Sanitation Data'!$I$29,0,10*ROW('Sanitation Data'!I192)))</f>
        <v/>
      </c>
      <c r="DL198" s="294" t="str">
        <f ca="true">+IF(OFFSET('Sanitation Data'!$I$30,0,10*ROW('Sanitation Data'!I192))="","",OFFSET('Sanitation Data'!$I$30,0,10*ROW('Sanitation Data'!I192)))</f>
        <v/>
      </c>
      <c r="DM198" s="294" t="str">
        <f ca="true">+IF(OFFSET('Sanitation Data'!$I$31,0,10*ROW('Sanitation Data'!I192))="","",OFFSET('Sanitation Data'!$I$31,0,10*ROW('Sanitation Data'!I192)))</f>
        <v/>
      </c>
      <c r="DN198" s="294" t="str">
        <f ca="true">+IF(OFFSET('Sanitation Data'!$I$32,0,10*ROW('Sanitation Data'!I192))="","",OFFSET('Sanitation Data'!$I$32,0,10*ROW('Sanitation Data'!I192)))</f>
        <v/>
      </c>
      <c r="DO198" s="294" t="str">
        <f ca="true">+IF(OFFSET('Hygiene Data'!$D$11,0,10*ROW('Hygiene Data'!D192))="","",OFFSET('Hygiene Data'!$D$11,0,10*ROW('Hygiene Data'!D192)))</f>
        <v/>
      </c>
      <c r="DP198" s="294" t="str">
        <f ca="true">+IF(OFFSET('Hygiene Data'!$D$12,0,10*ROW('Hygiene Data'!D192))="","",OFFSET('Hygiene Data'!$D$12,0,10*ROW('Hygiene Data'!D192)))</f>
        <v/>
      </c>
      <c r="DQ198" s="294" t="str">
        <f ca="true">+IF(OFFSET('Hygiene Data'!$D$13,0,10*ROW('Hygiene Data'!D192))="","",OFFSET('Hygiene Data'!$D$13,0,10*ROW('Hygiene Data'!D192)))</f>
        <v/>
      </c>
      <c r="DR198" s="294" t="str">
        <f ca="true">+IF(OFFSET('Hygiene Data'!$E$11,0,10*ROW('Hygiene Data'!E192))="","",OFFSET('Hygiene Data'!$E$11,0,10*ROW('Hygiene Data'!E192)))</f>
        <v/>
      </c>
      <c r="DS198" s="294" t="str">
        <f ca="true">+IF(OFFSET('Hygiene Data'!$E$12,0,10*ROW('Hygiene Data'!E192))="","",OFFSET('Hygiene Data'!$E$12,0,10*ROW('Hygiene Data'!E192)))</f>
        <v/>
      </c>
      <c r="DT198" s="294" t="str">
        <f ca="true">+IF(OFFSET('Hygiene Data'!$E$13,0,10*ROW('Hygiene Data'!E192))="","",OFFSET('Hygiene Data'!$E$13,0,10*ROW('Hygiene Data'!E192)))</f>
        <v/>
      </c>
      <c r="DU198" s="294" t="str">
        <f ca="true">+IF(OFFSET('Hygiene Data'!$F$11,0,10*ROW('Hygiene Data'!F192))="","",OFFSET('Hygiene Data'!$F$11,0,10*ROW('Hygiene Data'!F192)))</f>
        <v/>
      </c>
      <c r="DV198" s="294" t="str">
        <f ca="true">+IF(OFFSET('Hygiene Data'!$F$12,0,10*ROW('Hygiene Data'!F192))="","",OFFSET('Hygiene Data'!$F$12,0,10*ROW('Hygiene Data'!F192)))</f>
        <v/>
      </c>
      <c r="DW198" s="294" t="str">
        <f ca="true">+IF(OFFSET('Hygiene Data'!$F$13,0,10*ROW('Hygiene Data'!F192))="","",OFFSET('Hygiene Data'!$F$13,0,10*ROW('Hygiene Data'!F192)))</f>
        <v/>
      </c>
      <c r="DX198" s="294" t="str">
        <f ca="true">+IF(OFFSET('Hygiene Data'!$G$11,0,10*ROW('Hygiene Data'!G192))="","",OFFSET('Hygiene Data'!$G$11,0,10*ROW('Hygiene Data'!G192)))</f>
        <v/>
      </c>
      <c r="DY198" s="294" t="str">
        <f ca="true">+IF(OFFSET('Hygiene Data'!$G$12,0,10*ROW('Hygiene Data'!G192))="","",OFFSET('Hygiene Data'!$G$12,0,10*ROW('Hygiene Data'!G192)))</f>
        <v/>
      </c>
      <c r="DZ198" s="294" t="str">
        <f ca="true">+IF(OFFSET('Hygiene Data'!$G$13,0,10*ROW('Hygiene Data'!G192))="","",OFFSET('Hygiene Data'!$G$13,0,10*ROW('Hygiene Data'!G192)))</f>
        <v/>
      </c>
      <c r="EA198" s="294" t="str">
        <f ca="true">+IF(OFFSET('Hygiene Data'!$H$11,0,10*ROW('Hygiene Data'!H192))="","",OFFSET('Hygiene Data'!$H$11,0,10*ROW('Hygiene Data'!H192)))</f>
        <v/>
      </c>
      <c r="EB198" s="294" t="str">
        <f ca="true">+IF(OFFSET('Hygiene Data'!$H$12,0,10*ROW('Hygiene Data'!H192))="","",OFFSET('Hygiene Data'!$H$12,0,10*ROW('Hygiene Data'!H192)))</f>
        <v/>
      </c>
      <c r="EC198" s="294" t="str">
        <f ca="true">+IF(OFFSET('Hygiene Data'!$H$13,0,10*ROW('Hygiene Data'!H192))="","",OFFSET('Hygiene Data'!$H$13,0,10*ROW('Hygiene Data'!H192)))</f>
        <v/>
      </c>
      <c r="ED198" s="294" t="str">
        <f ca="true">+IF(OFFSET('Hygiene Data'!$I$11,0,10*ROW('Hygiene Data'!I192))="","",OFFSET('Hygiene Data'!$I$11,0,10*ROW('Hygiene Data'!I192)))</f>
        <v/>
      </c>
      <c r="EE198" s="294" t="str">
        <f ca="true">+IF(OFFSET('Hygiene Data'!$I$12,0,10*ROW('Hygiene Data'!I192))="","",OFFSET('Hygiene Data'!$I$12,0,10*ROW('Hygiene Data'!I192)))</f>
        <v/>
      </c>
      <c r="EF198" s="294"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50" t="str">
        <f t="shared" ref="C199:C207" ca="true" si="3">+IF(ISNUMBER(VALUE(MID(A199,5,4))), VALUE(MID(A199, 5,4)),"")</f>
        <v/>
      </c>
      <c r="D199" s="98"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8"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8"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8"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8"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8"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8"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8"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8"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8"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8"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8"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8"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8"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8"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8"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8"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8"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9"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9"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9"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9"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9"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9"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9"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9"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9"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9"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9"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9"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9"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9"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9"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9"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9"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9"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9"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9"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9"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9"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9"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9"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9"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9"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9"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9"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9"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9"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0"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0"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0"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0"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0"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0"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0"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0"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0"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0"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0"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0"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0"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0"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0"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0"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0"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0"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4"/>
      <c r="BS199" s="294" t="str">
        <f ca="true">+IF(OFFSET('Water Data'!$D$27,0,10*ROW('Water Data'!D193))="","",OFFSET('Water Data'!$D$27,0,10*ROW('Water Data'!D193)))</f>
        <v/>
      </c>
      <c r="BT199" s="294" t="str">
        <f ca="true">+IF(OFFSET('Water Data'!$D$28,0,10*ROW('Water Data'!D193))="","",OFFSET('Water Data'!$D$28,0,10*ROW('Water Data'!D193)))</f>
        <v/>
      </c>
      <c r="BU199" s="294" t="str">
        <f ca="true">+IF(OFFSET('Water Data'!$D$29,0,10*ROW('Water Data'!D193))="","",OFFSET('Water Data'!$D$29,0,10*ROW('Water Data'!D193)))</f>
        <v/>
      </c>
      <c r="BV199" s="294" t="str">
        <f ca="true">+IF(OFFSET('Water Data'!$E$27,0,10*ROW('Water Data'!E193))="","",OFFSET('Water Data'!$E$27,0,10*ROW('Water Data'!E193)))</f>
        <v/>
      </c>
      <c r="BW199" s="294" t="str">
        <f ca="true">+IF(OFFSET('Water Data'!$E$28,0,10*ROW('Water Data'!E193))="","",OFFSET('Water Data'!$E$28,0,10*ROW('Water Data'!E193)))</f>
        <v/>
      </c>
      <c r="BX199" s="294" t="str">
        <f ca="true">+IF(OFFSET('Water Data'!$E$29,0,10*ROW('Water Data'!E193))="","",OFFSET('Water Data'!$E$29,0,10*ROW('Water Data'!E193)))</f>
        <v/>
      </c>
      <c r="BY199" s="294" t="str">
        <f ca="true">+IF(OFFSET('Water Data'!$F$27,0,10*ROW('Water Data'!F193))="","",OFFSET('Water Data'!$F$27,0,10*ROW('Water Data'!F193)))</f>
        <v/>
      </c>
      <c r="BZ199" s="294" t="str">
        <f ca="true">+IF(OFFSET('Water Data'!$F$28,0,10*ROW('Water Data'!F193))="","",OFFSET('Water Data'!$F$28,0,10*ROW('Water Data'!F193)))</f>
        <v/>
      </c>
      <c r="CA199" s="294" t="str">
        <f ca="true">+IF(OFFSET('Water Data'!$F$29,0,10*ROW('Water Data'!F193))="","",OFFSET('Water Data'!$F$29,0,10*ROW('Water Data'!F193)))</f>
        <v/>
      </c>
      <c r="CB199" s="294" t="str">
        <f ca="true">+IF(OFFSET('Water Data'!$G$27,0,10*ROW('Water Data'!G193))="","",OFFSET('Water Data'!$G$27,0,10*ROW('Water Data'!G193)))</f>
        <v/>
      </c>
      <c r="CC199" s="294" t="str">
        <f ca="true">+IF(OFFSET('Water Data'!$G$28,0,10*ROW('Water Data'!G193))="","",OFFSET('Water Data'!$G$28,0,10*ROW('Water Data'!G193)))</f>
        <v/>
      </c>
      <c r="CD199" s="294" t="str">
        <f ca="true">+IF(OFFSET('Water Data'!$G$29,0,10*ROW('Water Data'!G193))="","",OFFSET('Water Data'!$G$29,0,10*ROW('Water Data'!G193)))</f>
        <v/>
      </c>
      <c r="CE199" s="294" t="str">
        <f ca="true">+IF(OFFSET('Water Data'!$H$27,0,10*ROW('Water Data'!H193))="","",OFFSET('Water Data'!$H$27,0,10*ROW('Water Data'!H193)))</f>
        <v/>
      </c>
      <c r="CF199" s="294" t="str">
        <f ca="true">+IF(OFFSET('Water Data'!$H$28,0,10*ROW('Water Data'!H193))="","",OFFSET('Water Data'!$H$28,0,10*ROW('Water Data'!H193)))</f>
        <v/>
      </c>
      <c r="CG199" s="294" t="str">
        <f ca="true">+IF(OFFSET('Water Data'!$H$29,0,10*ROW('Water Data'!H193))="","",OFFSET('Water Data'!$H$29,0,10*ROW('Water Data'!H193)))</f>
        <v/>
      </c>
      <c r="CH199" s="294" t="str">
        <f ca="true">+IF(OFFSET('Water Data'!$I$27,0,10*ROW('Water Data'!I193))="","",OFFSET('Water Data'!$I$27,0,10*ROW('Water Data'!I193)))</f>
        <v/>
      </c>
      <c r="CI199" s="294" t="str">
        <f ca="true">+IF(OFFSET('Water Data'!$I$28,0,10*ROW('Water Data'!I193))="","",OFFSET('Water Data'!$I$28,0,10*ROW('Water Data'!I193)))</f>
        <v/>
      </c>
      <c r="CJ199" s="294" t="str">
        <f ca="true">+IF(OFFSET('Water Data'!$I$29,0,10*ROW('Water Data'!I193))="","",OFFSET('Water Data'!$I$29,0,10*ROW('Water Data'!I193)))</f>
        <v/>
      </c>
      <c r="CK199" s="294" t="str">
        <f ca="true">+IF(OFFSET('Sanitation Data'!$D$28,0,10*ROW('Sanitation Data'!D193))="","",OFFSET('Sanitation Data'!$D$28,0,10*ROW('Sanitation Data'!D193)))</f>
        <v/>
      </c>
      <c r="CL199" s="294" t="str">
        <f ca="true">+IF(OFFSET('Sanitation Data'!$D$29,0,10*ROW('Sanitation Data'!D193))="","",OFFSET('Sanitation Data'!$D$29,0,10*ROW('Sanitation Data'!D193)))</f>
        <v/>
      </c>
      <c r="CM199" s="294" t="str">
        <f ca="true">+IF(OFFSET('Sanitation Data'!$D$30,0,10*ROW('Sanitation Data'!D193))="","",OFFSET('Sanitation Data'!$D$30,0,10*ROW('Sanitation Data'!D193)))</f>
        <v/>
      </c>
      <c r="CN199" s="294" t="str">
        <f ca="true">+IF(OFFSET('Sanitation Data'!$D$31,0,10*ROW('Sanitation Data'!D193))="","",OFFSET('Sanitation Data'!$D$31,0,10*ROW('Sanitation Data'!D193)))</f>
        <v/>
      </c>
      <c r="CO199" s="294" t="str">
        <f ca="true">+IF(OFFSET('Sanitation Data'!$D$32,0,10*ROW('Sanitation Data'!D193))="","",OFFSET('Sanitation Data'!$D$32,0,10*ROW('Sanitation Data'!D193)))</f>
        <v/>
      </c>
      <c r="CP199" s="294" t="str">
        <f ca="true">+IF(OFFSET('Sanitation Data'!$E$28,0,10*ROW('Sanitation Data'!E193))="","",OFFSET('Sanitation Data'!$E$28,0,10*ROW('Sanitation Data'!E193)))</f>
        <v/>
      </c>
      <c r="CQ199" s="294" t="str">
        <f ca="true">+IF(OFFSET('Sanitation Data'!$E$29,0,10*ROW('Sanitation Data'!E193))="","",OFFSET('Sanitation Data'!$E$29,0,10*ROW('Sanitation Data'!E193)))</f>
        <v/>
      </c>
      <c r="CR199" s="294" t="str">
        <f ca="true">+IF(OFFSET('Sanitation Data'!$E$30,0,10*ROW('Sanitation Data'!E193))="","",OFFSET('Sanitation Data'!$E$30,0,10*ROW('Sanitation Data'!E193)))</f>
        <v/>
      </c>
      <c r="CS199" s="294" t="str">
        <f ca="true">+IF(OFFSET('Sanitation Data'!$E$31,0,10*ROW('Sanitation Data'!E193))="","",OFFSET('Sanitation Data'!$E$31,0,10*ROW('Sanitation Data'!E193)))</f>
        <v/>
      </c>
      <c r="CT199" s="294" t="str">
        <f ca="true">+IF(OFFSET('Sanitation Data'!$E$32,0,10*ROW('Sanitation Data'!E193))="","",OFFSET('Sanitation Data'!$E$32,0,10*ROW('Sanitation Data'!E193)))</f>
        <v/>
      </c>
      <c r="CU199" s="294" t="str">
        <f ca="true">+IF(OFFSET('Sanitation Data'!$F$28,0,10*ROW('Sanitation Data'!F193))="","",OFFSET('Sanitation Data'!$F$28,0,10*ROW('Sanitation Data'!F193)))</f>
        <v/>
      </c>
      <c r="CV199" s="294" t="str">
        <f ca="true">+IF(OFFSET('Sanitation Data'!$F$29,0,10*ROW('Sanitation Data'!F193))="","",OFFSET('Sanitation Data'!$F$29,0,10*ROW('Sanitation Data'!F193)))</f>
        <v/>
      </c>
      <c r="CW199" s="294" t="str">
        <f ca="true">+IF(OFFSET('Sanitation Data'!$F$30,0,10*ROW('Sanitation Data'!F193))="","",OFFSET('Sanitation Data'!$F$30,0,10*ROW('Sanitation Data'!F193)))</f>
        <v/>
      </c>
      <c r="CX199" s="294" t="str">
        <f ca="true">+IF(OFFSET('Sanitation Data'!$F$31,0,10*ROW('Sanitation Data'!F193))="","",OFFSET('Sanitation Data'!$F$31,0,10*ROW('Sanitation Data'!F193)))</f>
        <v/>
      </c>
      <c r="CY199" s="294" t="str">
        <f ca="true">+IF(OFFSET('Sanitation Data'!$F$32,0,10*ROW('Sanitation Data'!F193))="","",OFFSET('Sanitation Data'!$F$32,0,10*ROW('Sanitation Data'!F193)))</f>
        <v/>
      </c>
      <c r="CZ199" s="294" t="str">
        <f ca="true">+IF(OFFSET('Sanitation Data'!$G$28,0,10*ROW('Sanitation Data'!G193))="","",OFFSET('Sanitation Data'!$G$28,0,10*ROW('Sanitation Data'!G193)))</f>
        <v/>
      </c>
      <c r="DA199" s="294" t="str">
        <f ca="true">+IF(OFFSET('Sanitation Data'!$G$29,0,10*ROW('Sanitation Data'!G193))="","",OFFSET('Sanitation Data'!$G$29,0,10*ROW('Sanitation Data'!G193)))</f>
        <v/>
      </c>
      <c r="DB199" s="294" t="str">
        <f ca="true">+IF(OFFSET('Sanitation Data'!$G$30,0,10*ROW('Sanitation Data'!G193))="","",OFFSET('Sanitation Data'!$G$30,0,10*ROW('Sanitation Data'!G193)))</f>
        <v/>
      </c>
      <c r="DC199" s="294" t="str">
        <f ca="true">+IF(OFFSET('Sanitation Data'!$G$31,0,10*ROW('Sanitation Data'!G193))="","",OFFSET('Sanitation Data'!$G$31,0,10*ROW('Sanitation Data'!G193)))</f>
        <v/>
      </c>
      <c r="DD199" s="294" t="str">
        <f ca="true">+IF(OFFSET('Sanitation Data'!$G$32,0,10*ROW('Sanitation Data'!G193))="","",OFFSET('Sanitation Data'!$G$32,0,10*ROW('Sanitation Data'!G193)))</f>
        <v/>
      </c>
      <c r="DE199" s="294" t="str">
        <f ca="true">+IF(OFFSET('Sanitation Data'!$H$28,0,10*ROW('Sanitation Data'!H193))="","",OFFSET('Sanitation Data'!$H$28,0,10*ROW('Sanitation Data'!H193)))</f>
        <v/>
      </c>
      <c r="DF199" s="294" t="str">
        <f ca="true">+IF(OFFSET('Sanitation Data'!$H$29,0,10*ROW('Sanitation Data'!H193))="","",OFFSET('Sanitation Data'!$H$29,0,10*ROW('Sanitation Data'!H193)))</f>
        <v/>
      </c>
      <c r="DG199" s="294" t="str">
        <f ca="true">+IF(OFFSET('Sanitation Data'!$H$30,0,10*ROW('Sanitation Data'!H193))="","",OFFSET('Sanitation Data'!$H$30,0,10*ROW('Sanitation Data'!H193)))</f>
        <v/>
      </c>
      <c r="DH199" s="294" t="str">
        <f ca="true">+IF(OFFSET('Sanitation Data'!$H$31,0,10*ROW('Sanitation Data'!H193))="","",OFFSET('Sanitation Data'!$H$31,0,10*ROW('Sanitation Data'!H193)))</f>
        <v/>
      </c>
      <c r="DI199" s="294" t="str">
        <f ca="true">+IF(OFFSET('Sanitation Data'!$H$32,0,10*ROW('Sanitation Data'!H193))="","",OFFSET('Sanitation Data'!$H$32,0,10*ROW('Sanitation Data'!H193)))</f>
        <v/>
      </c>
      <c r="DJ199" s="294" t="str">
        <f ca="true">+IF(OFFSET('Sanitation Data'!$I$28,0,10*ROW('Sanitation Data'!I193))="","",OFFSET('Sanitation Data'!$I$28,0,10*ROW('Sanitation Data'!I193)))</f>
        <v/>
      </c>
      <c r="DK199" s="294" t="str">
        <f ca="true">+IF(OFFSET('Sanitation Data'!$I$29,0,10*ROW('Sanitation Data'!I193))="","",OFFSET('Sanitation Data'!$I$29,0,10*ROW('Sanitation Data'!I193)))</f>
        <v/>
      </c>
      <c r="DL199" s="294" t="str">
        <f ca="true">+IF(OFFSET('Sanitation Data'!$I$30,0,10*ROW('Sanitation Data'!I193))="","",OFFSET('Sanitation Data'!$I$30,0,10*ROW('Sanitation Data'!I193)))</f>
        <v/>
      </c>
      <c r="DM199" s="294" t="str">
        <f ca="true">+IF(OFFSET('Sanitation Data'!$I$31,0,10*ROW('Sanitation Data'!I193))="","",OFFSET('Sanitation Data'!$I$31,0,10*ROW('Sanitation Data'!I193)))</f>
        <v/>
      </c>
      <c r="DN199" s="294" t="str">
        <f ca="true">+IF(OFFSET('Sanitation Data'!$I$32,0,10*ROW('Sanitation Data'!I193))="","",OFFSET('Sanitation Data'!$I$32,0,10*ROW('Sanitation Data'!I193)))</f>
        <v/>
      </c>
      <c r="DO199" s="294" t="str">
        <f ca="true">+IF(OFFSET('Hygiene Data'!$D$11,0,10*ROW('Hygiene Data'!D193))="","",OFFSET('Hygiene Data'!$D$11,0,10*ROW('Hygiene Data'!D193)))</f>
        <v/>
      </c>
      <c r="DP199" s="294" t="str">
        <f ca="true">+IF(OFFSET('Hygiene Data'!$D$12,0,10*ROW('Hygiene Data'!D193))="","",OFFSET('Hygiene Data'!$D$12,0,10*ROW('Hygiene Data'!D193)))</f>
        <v/>
      </c>
      <c r="DQ199" s="294" t="str">
        <f ca="true">+IF(OFFSET('Hygiene Data'!$D$13,0,10*ROW('Hygiene Data'!D193))="","",OFFSET('Hygiene Data'!$D$13,0,10*ROW('Hygiene Data'!D193)))</f>
        <v/>
      </c>
      <c r="DR199" s="294" t="str">
        <f ca="true">+IF(OFFSET('Hygiene Data'!$E$11,0,10*ROW('Hygiene Data'!E193))="","",OFFSET('Hygiene Data'!$E$11,0,10*ROW('Hygiene Data'!E193)))</f>
        <v/>
      </c>
      <c r="DS199" s="294" t="str">
        <f ca="true">+IF(OFFSET('Hygiene Data'!$E$12,0,10*ROW('Hygiene Data'!E193))="","",OFFSET('Hygiene Data'!$E$12,0,10*ROW('Hygiene Data'!E193)))</f>
        <v/>
      </c>
      <c r="DT199" s="294" t="str">
        <f ca="true">+IF(OFFSET('Hygiene Data'!$E$13,0,10*ROW('Hygiene Data'!E193))="","",OFFSET('Hygiene Data'!$E$13,0,10*ROW('Hygiene Data'!E193)))</f>
        <v/>
      </c>
      <c r="DU199" s="294" t="str">
        <f ca="true">+IF(OFFSET('Hygiene Data'!$F$11,0,10*ROW('Hygiene Data'!F193))="","",OFFSET('Hygiene Data'!$F$11,0,10*ROW('Hygiene Data'!F193)))</f>
        <v/>
      </c>
      <c r="DV199" s="294" t="str">
        <f ca="true">+IF(OFFSET('Hygiene Data'!$F$12,0,10*ROW('Hygiene Data'!F193))="","",OFFSET('Hygiene Data'!$F$12,0,10*ROW('Hygiene Data'!F193)))</f>
        <v/>
      </c>
      <c r="DW199" s="294" t="str">
        <f ca="true">+IF(OFFSET('Hygiene Data'!$F$13,0,10*ROW('Hygiene Data'!F193))="","",OFFSET('Hygiene Data'!$F$13,0,10*ROW('Hygiene Data'!F193)))</f>
        <v/>
      </c>
      <c r="DX199" s="294" t="str">
        <f ca="true">+IF(OFFSET('Hygiene Data'!$G$11,0,10*ROW('Hygiene Data'!G193))="","",OFFSET('Hygiene Data'!$G$11,0,10*ROW('Hygiene Data'!G193)))</f>
        <v/>
      </c>
      <c r="DY199" s="294" t="str">
        <f ca="true">+IF(OFFSET('Hygiene Data'!$G$12,0,10*ROW('Hygiene Data'!G193))="","",OFFSET('Hygiene Data'!$G$12,0,10*ROW('Hygiene Data'!G193)))</f>
        <v/>
      </c>
      <c r="DZ199" s="294" t="str">
        <f ca="true">+IF(OFFSET('Hygiene Data'!$G$13,0,10*ROW('Hygiene Data'!G193))="","",OFFSET('Hygiene Data'!$G$13,0,10*ROW('Hygiene Data'!G193)))</f>
        <v/>
      </c>
      <c r="EA199" s="294" t="str">
        <f ca="true">+IF(OFFSET('Hygiene Data'!$H$11,0,10*ROW('Hygiene Data'!H193))="","",OFFSET('Hygiene Data'!$H$11,0,10*ROW('Hygiene Data'!H193)))</f>
        <v/>
      </c>
      <c r="EB199" s="294" t="str">
        <f ca="true">+IF(OFFSET('Hygiene Data'!$H$12,0,10*ROW('Hygiene Data'!H193))="","",OFFSET('Hygiene Data'!$H$12,0,10*ROW('Hygiene Data'!H193)))</f>
        <v/>
      </c>
      <c r="EC199" s="294" t="str">
        <f ca="true">+IF(OFFSET('Hygiene Data'!$H$13,0,10*ROW('Hygiene Data'!H193))="","",OFFSET('Hygiene Data'!$H$13,0,10*ROW('Hygiene Data'!H193)))</f>
        <v/>
      </c>
      <c r="ED199" s="294" t="str">
        <f ca="true">+IF(OFFSET('Hygiene Data'!$I$11,0,10*ROW('Hygiene Data'!I193))="","",OFFSET('Hygiene Data'!$I$11,0,10*ROW('Hygiene Data'!I193)))</f>
        <v/>
      </c>
      <c r="EE199" s="294" t="str">
        <f ca="true">+IF(OFFSET('Hygiene Data'!$I$12,0,10*ROW('Hygiene Data'!I193))="","",OFFSET('Hygiene Data'!$I$12,0,10*ROW('Hygiene Data'!I193)))</f>
        <v/>
      </c>
      <c r="EF199" s="294"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50" t="str">
        <f t="shared" ca="true" si="3"/>
        <v/>
      </c>
      <c r="D200" s="98"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8"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8"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8"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8"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8"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8"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8"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8"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8"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8"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8"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8"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8"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8"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8"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8"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8"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9"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9"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9"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9"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9"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9"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9"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9"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9"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9"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9"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9"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9"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9"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9"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9"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9"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9"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9"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9"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9"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9"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9"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9"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9"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9"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9"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9"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9"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9"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0"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0"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0"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0"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0"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0"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0"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0"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0"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0"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0"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0"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0"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0"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0"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0"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0"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0"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4"/>
      <c r="BS200" s="294" t="str">
        <f ca="true">+IF(OFFSET('Water Data'!$D$27,0,10*ROW('Water Data'!D194))="","",OFFSET('Water Data'!$D$27,0,10*ROW('Water Data'!D194)))</f>
        <v/>
      </c>
      <c r="BT200" s="294" t="str">
        <f ca="true">+IF(OFFSET('Water Data'!$D$28,0,10*ROW('Water Data'!D194))="","",OFFSET('Water Data'!$D$28,0,10*ROW('Water Data'!D194)))</f>
        <v/>
      </c>
      <c r="BU200" s="294" t="str">
        <f ca="true">+IF(OFFSET('Water Data'!$D$29,0,10*ROW('Water Data'!D194))="","",OFFSET('Water Data'!$D$29,0,10*ROW('Water Data'!D194)))</f>
        <v/>
      </c>
      <c r="BV200" s="294" t="str">
        <f ca="true">+IF(OFFSET('Water Data'!$E$27,0,10*ROW('Water Data'!E194))="","",OFFSET('Water Data'!$E$27,0,10*ROW('Water Data'!E194)))</f>
        <v/>
      </c>
      <c r="BW200" s="294" t="str">
        <f ca="true">+IF(OFFSET('Water Data'!$E$28,0,10*ROW('Water Data'!E194))="","",OFFSET('Water Data'!$E$28,0,10*ROW('Water Data'!E194)))</f>
        <v/>
      </c>
      <c r="BX200" s="294" t="str">
        <f ca="true">+IF(OFFSET('Water Data'!$E$29,0,10*ROW('Water Data'!E194))="","",OFFSET('Water Data'!$E$29,0,10*ROW('Water Data'!E194)))</f>
        <v/>
      </c>
      <c r="BY200" s="294" t="str">
        <f ca="true">+IF(OFFSET('Water Data'!$F$27,0,10*ROW('Water Data'!F194))="","",OFFSET('Water Data'!$F$27,0,10*ROW('Water Data'!F194)))</f>
        <v/>
      </c>
      <c r="BZ200" s="294" t="str">
        <f ca="true">+IF(OFFSET('Water Data'!$F$28,0,10*ROW('Water Data'!F194))="","",OFFSET('Water Data'!$F$28,0,10*ROW('Water Data'!F194)))</f>
        <v/>
      </c>
      <c r="CA200" s="294" t="str">
        <f ca="true">+IF(OFFSET('Water Data'!$F$29,0,10*ROW('Water Data'!F194))="","",OFFSET('Water Data'!$F$29,0,10*ROW('Water Data'!F194)))</f>
        <v/>
      </c>
      <c r="CB200" s="294" t="str">
        <f ca="true">+IF(OFFSET('Water Data'!$G$27,0,10*ROW('Water Data'!G194))="","",OFFSET('Water Data'!$G$27,0,10*ROW('Water Data'!G194)))</f>
        <v/>
      </c>
      <c r="CC200" s="294" t="str">
        <f ca="true">+IF(OFFSET('Water Data'!$G$28,0,10*ROW('Water Data'!G194))="","",OFFSET('Water Data'!$G$28,0,10*ROW('Water Data'!G194)))</f>
        <v/>
      </c>
      <c r="CD200" s="294" t="str">
        <f ca="true">+IF(OFFSET('Water Data'!$G$29,0,10*ROW('Water Data'!G194))="","",OFFSET('Water Data'!$G$29,0,10*ROW('Water Data'!G194)))</f>
        <v/>
      </c>
      <c r="CE200" s="294" t="str">
        <f ca="true">+IF(OFFSET('Water Data'!$H$27,0,10*ROW('Water Data'!H194))="","",OFFSET('Water Data'!$H$27,0,10*ROW('Water Data'!H194)))</f>
        <v/>
      </c>
      <c r="CF200" s="294" t="str">
        <f ca="true">+IF(OFFSET('Water Data'!$H$28,0,10*ROW('Water Data'!H194))="","",OFFSET('Water Data'!$H$28,0,10*ROW('Water Data'!H194)))</f>
        <v/>
      </c>
      <c r="CG200" s="294" t="str">
        <f ca="true">+IF(OFFSET('Water Data'!$H$29,0,10*ROW('Water Data'!H194))="","",OFFSET('Water Data'!$H$29,0,10*ROW('Water Data'!H194)))</f>
        <v/>
      </c>
      <c r="CH200" s="294" t="str">
        <f ca="true">+IF(OFFSET('Water Data'!$I$27,0,10*ROW('Water Data'!I194))="","",OFFSET('Water Data'!$I$27,0,10*ROW('Water Data'!I194)))</f>
        <v/>
      </c>
      <c r="CI200" s="294" t="str">
        <f ca="true">+IF(OFFSET('Water Data'!$I$28,0,10*ROW('Water Data'!I194))="","",OFFSET('Water Data'!$I$28,0,10*ROW('Water Data'!I194)))</f>
        <v/>
      </c>
      <c r="CJ200" s="294" t="str">
        <f ca="true">+IF(OFFSET('Water Data'!$I$29,0,10*ROW('Water Data'!I194))="","",OFFSET('Water Data'!$I$29,0,10*ROW('Water Data'!I194)))</f>
        <v/>
      </c>
      <c r="CK200" s="294" t="str">
        <f ca="true">+IF(OFFSET('Sanitation Data'!$D$28,0,10*ROW('Sanitation Data'!D194))="","",OFFSET('Sanitation Data'!$D$28,0,10*ROW('Sanitation Data'!D194)))</f>
        <v/>
      </c>
      <c r="CL200" s="294" t="str">
        <f ca="true">+IF(OFFSET('Sanitation Data'!$D$29,0,10*ROW('Sanitation Data'!D194))="","",OFFSET('Sanitation Data'!$D$29,0,10*ROW('Sanitation Data'!D194)))</f>
        <v/>
      </c>
      <c r="CM200" s="294" t="str">
        <f ca="true">+IF(OFFSET('Sanitation Data'!$D$30,0,10*ROW('Sanitation Data'!D194))="","",OFFSET('Sanitation Data'!$D$30,0,10*ROW('Sanitation Data'!D194)))</f>
        <v/>
      </c>
      <c r="CN200" s="294" t="str">
        <f ca="true">+IF(OFFSET('Sanitation Data'!$D$31,0,10*ROW('Sanitation Data'!D194))="","",OFFSET('Sanitation Data'!$D$31,0,10*ROW('Sanitation Data'!D194)))</f>
        <v/>
      </c>
      <c r="CO200" s="294" t="str">
        <f ca="true">+IF(OFFSET('Sanitation Data'!$D$32,0,10*ROW('Sanitation Data'!D194))="","",OFFSET('Sanitation Data'!$D$32,0,10*ROW('Sanitation Data'!D194)))</f>
        <v/>
      </c>
      <c r="CP200" s="294" t="str">
        <f ca="true">+IF(OFFSET('Sanitation Data'!$E$28,0,10*ROW('Sanitation Data'!E194))="","",OFFSET('Sanitation Data'!$E$28,0,10*ROW('Sanitation Data'!E194)))</f>
        <v/>
      </c>
      <c r="CQ200" s="294" t="str">
        <f ca="true">+IF(OFFSET('Sanitation Data'!$E$29,0,10*ROW('Sanitation Data'!E194))="","",OFFSET('Sanitation Data'!$E$29,0,10*ROW('Sanitation Data'!E194)))</f>
        <v/>
      </c>
      <c r="CR200" s="294" t="str">
        <f ca="true">+IF(OFFSET('Sanitation Data'!$E$30,0,10*ROW('Sanitation Data'!E194))="","",OFFSET('Sanitation Data'!$E$30,0,10*ROW('Sanitation Data'!E194)))</f>
        <v/>
      </c>
      <c r="CS200" s="294" t="str">
        <f ca="true">+IF(OFFSET('Sanitation Data'!$E$31,0,10*ROW('Sanitation Data'!E194))="","",OFFSET('Sanitation Data'!$E$31,0,10*ROW('Sanitation Data'!E194)))</f>
        <v/>
      </c>
      <c r="CT200" s="294" t="str">
        <f ca="true">+IF(OFFSET('Sanitation Data'!$E$32,0,10*ROW('Sanitation Data'!E194))="","",OFFSET('Sanitation Data'!$E$32,0,10*ROW('Sanitation Data'!E194)))</f>
        <v/>
      </c>
      <c r="CU200" s="294" t="str">
        <f ca="true">+IF(OFFSET('Sanitation Data'!$F$28,0,10*ROW('Sanitation Data'!F194))="","",OFFSET('Sanitation Data'!$F$28,0,10*ROW('Sanitation Data'!F194)))</f>
        <v/>
      </c>
      <c r="CV200" s="294" t="str">
        <f ca="true">+IF(OFFSET('Sanitation Data'!$F$29,0,10*ROW('Sanitation Data'!F194))="","",OFFSET('Sanitation Data'!$F$29,0,10*ROW('Sanitation Data'!F194)))</f>
        <v/>
      </c>
      <c r="CW200" s="294" t="str">
        <f ca="true">+IF(OFFSET('Sanitation Data'!$F$30,0,10*ROW('Sanitation Data'!F194))="","",OFFSET('Sanitation Data'!$F$30,0,10*ROW('Sanitation Data'!F194)))</f>
        <v/>
      </c>
      <c r="CX200" s="294" t="str">
        <f ca="true">+IF(OFFSET('Sanitation Data'!$F$31,0,10*ROW('Sanitation Data'!F194))="","",OFFSET('Sanitation Data'!$F$31,0,10*ROW('Sanitation Data'!F194)))</f>
        <v/>
      </c>
      <c r="CY200" s="294" t="str">
        <f ca="true">+IF(OFFSET('Sanitation Data'!$F$32,0,10*ROW('Sanitation Data'!F194))="","",OFFSET('Sanitation Data'!$F$32,0,10*ROW('Sanitation Data'!F194)))</f>
        <v/>
      </c>
      <c r="CZ200" s="294" t="str">
        <f ca="true">+IF(OFFSET('Sanitation Data'!$G$28,0,10*ROW('Sanitation Data'!G194))="","",OFFSET('Sanitation Data'!$G$28,0,10*ROW('Sanitation Data'!G194)))</f>
        <v/>
      </c>
      <c r="DA200" s="294" t="str">
        <f ca="true">+IF(OFFSET('Sanitation Data'!$G$29,0,10*ROW('Sanitation Data'!G194))="","",OFFSET('Sanitation Data'!$G$29,0,10*ROW('Sanitation Data'!G194)))</f>
        <v/>
      </c>
      <c r="DB200" s="294" t="str">
        <f ca="true">+IF(OFFSET('Sanitation Data'!$G$30,0,10*ROW('Sanitation Data'!G194))="","",OFFSET('Sanitation Data'!$G$30,0,10*ROW('Sanitation Data'!G194)))</f>
        <v/>
      </c>
      <c r="DC200" s="294" t="str">
        <f ca="true">+IF(OFFSET('Sanitation Data'!$G$31,0,10*ROW('Sanitation Data'!G194))="","",OFFSET('Sanitation Data'!$G$31,0,10*ROW('Sanitation Data'!G194)))</f>
        <v/>
      </c>
      <c r="DD200" s="294" t="str">
        <f ca="true">+IF(OFFSET('Sanitation Data'!$G$32,0,10*ROW('Sanitation Data'!G194))="","",OFFSET('Sanitation Data'!$G$32,0,10*ROW('Sanitation Data'!G194)))</f>
        <v/>
      </c>
      <c r="DE200" s="294" t="str">
        <f ca="true">+IF(OFFSET('Sanitation Data'!$H$28,0,10*ROW('Sanitation Data'!H194))="","",OFFSET('Sanitation Data'!$H$28,0,10*ROW('Sanitation Data'!H194)))</f>
        <v/>
      </c>
      <c r="DF200" s="294" t="str">
        <f ca="true">+IF(OFFSET('Sanitation Data'!$H$29,0,10*ROW('Sanitation Data'!H194))="","",OFFSET('Sanitation Data'!$H$29,0,10*ROW('Sanitation Data'!H194)))</f>
        <v/>
      </c>
      <c r="DG200" s="294" t="str">
        <f ca="true">+IF(OFFSET('Sanitation Data'!$H$30,0,10*ROW('Sanitation Data'!H194))="","",OFFSET('Sanitation Data'!$H$30,0,10*ROW('Sanitation Data'!H194)))</f>
        <v/>
      </c>
      <c r="DH200" s="294" t="str">
        <f ca="true">+IF(OFFSET('Sanitation Data'!$H$31,0,10*ROW('Sanitation Data'!H194))="","",OFFSET('Sanitation Data'!$H$31,0,10*ROW('Sanitation Data'!H194)))</f>
        <v/>
      </c>
      <c r="DI200" s="294" t="str">
        <f ca="true">+IF(OFFSET('Sanitation Data'!$H$32,0,10*ROW('Sanitation Data'!H194))="","",OFFSET('Sanitation Data'!$H$32,0,10*ROW('Sanitation Data'!H194)))</f>
        <v/>
      </c>
      <c r="DJ200" s="294" t="str">
        <f ca="true">+IF(OFFSET('Sanitation Data'!$I$28,0,10*ROW('Sanitation Data'!I194))="","",OFFSET('Sanitation Data'!$I$28,0,10*ROW('Sanitation Data'!I194)))</f>
        <v/>
      </c>
      <c r="DK200" s="294" t="str">
        <f ca="true">+IF(OFFSET('Sanitation Data'!$I$29,0,10*ROW('Sanitation Data'!I194))="","",OFFSET('Sanitation Data'!$I$29,0,10*ROW('Sanitation Data'!I194)))</f>
        <v/>
      </c>
      <c r="DL200" s="294" t="str">
        <f ca="true">+IF(OFFSET('Sanitation Data'!$I$30,0,10*ROW('Sanitation Data'!I194))="","",OFFSET('Sanitation Data'!$I$30,0,10*ROW('Sanitation Data'!I194)))</f>
        <v/>
      </c>
      <c r="DM200" s="294" t="str">
        <f ca="true">+IF(OFFSET('Sanitation Data'!$I$31,0,10*ROW('Sanitation Data'!I194))="","",OFFSET('Sanitation Data'!$I$31,0,10*ROW('Sanitation Data'!I194)))</f>
        <v/>
      </c>
      <c r="DN200" s="294" t="str">
        <f ca="true">+IF(OFFSET('Sanitation Data'!$I$32,0,10*ROW('Sanitation Data'!I194))="","",OFFSET('Sanitation Data'!$I$32,0,10*ROW('Sanitation Data'!I194)))</f>
        <v/>
      </c>
      <c r="DO200" s="294" t="str">
        <f ca="true">+IF(OFFSET('Hygiene Data'!$D$11,0,10*ROW('Hygiene Data'!D194))="","",OFFSET('Hygiene Data'!$D$11,0,10*ROW('Hygiene Data'!D194)))</f>
        <v/>
      </c>
      <c r="DP200" s="294" t="str">
        <f ca="true">+IF(OFFSET('Hygiene Data'!$D$12,0,10*ROW('Hygiene Data'!D194))="","",OFFSET('Hygiene Data'!$D$12,0,10*ROW('Hygiene Data'!D194)))</f>
        <v/>
      </c>
      <c r="DQ200" s="294" t="str">
        <f ca="true">+IF(OFFSET('Hygiene Data'!$D$13,0,10*ROW('Hygiene Data'!D194))="","",OFFSET('Hygiene Data'!$D$13,0,10*ROW('Hygiene Data'!D194)))</f>
        <v/>
      </c>
      <c r="DR200" s="294" t="str">
        <f ca="true">+IF(OFFSET('Hygiene Data'!$E$11,0,10*ROW('Hygiene Data'!E194))="","",OFFSET('Hygiene Data'!$E$11,0,10*ROW('Hygiene Data'!E194)))</f>
        <v/>
      </c>
      <c r="DS200" s="294" t="str">
        <f ca="true">+IF(OFFSET('Hygiene Data'!$E$12,0,10*ROW('Hygiene Data'!E194))="","",OFFSET('Hygiene Data'!$E$12,0,10*ROW('Hygiene Data'!E194)))</f>
        <v/>
      </c>
      <c r="DT200" s="294" t="str">
        <f ca="true">+IF(OFFSET('Hygiene Data'!$E$13,0,10*ROW('Hygiene Data'!E194))="","",OFFSET('Hygiene Data'!$E$13,0,10*ROW('Hygiene Data'!E194)))</f>
        <v/>
      </c>
      <c r="DU200" s="294" t="str">
        <f ca="true">+IF(OFFSET('Hygiene Data'!$F$11,0,10*ROW('Hygiene Data'!F194))="","",OFFSET('Hygiene Data'!$F$11,0,10*ROW('Hygiene Data'!F194)))</f>
        <v/>
      </c>
      <c r="DV200" s="294" t="str">
        <f ca="true">+IF(OFFSET('Hygiene Data'!$F$12,0,10*ROW('Hygiene Data'!F194))="","",OFFSET('Hygiene Data'!$F$12,0,10*ROW('Hygiene Data'!F194)))</f>
        <v/>
      </c>
      <c r="DW200" s="294" t="str">
        <f ca="true">+IF(OFFSET('Hygiene Data'!$F$13,0,10*ROW('Hygiene Data'!F194))="","",OFFSET('Hygiene Data'!$F$13,0,10*ROW('Hygiene Data'!F194)))</f>
        <v/>
      </c>
      <c r="DX200" s="294" t="str">
        <f ca="true">+IF(OFFSET('Hygiene Data'!$G$11,0,10*ROW('Hygiene Data'!G194))="","",OFFSET('Hygiene Data'!$G$11,0,10*ROW('Hygiene Data'!G194)))</f>
        <v/>
      </c>
      <c r="DY200" s="294" t="str">
        <f ca="true">+IF(OFFSET('Hygiene Data'!$G$12,0,10*ROW('Hygiene Data'!G194))="","",OFFSET('Hygiene Data'!$G$12,0,10*ROW('Hygiene Data'!G194)))</f>
        <v/>
      </c>
      <c r="DZ200" s="294" t="str">
        <f ca="true">+IF(OFFSET('Hygiene Data'!$G$13,0,10*ROW('Hygiene Data'!G194))="","",OFFSET('Hygiene Data'!$G$13,0,10*ROW('Hygiene Data'!G194)))</f>
        <v/>
      </c>
      <c r="EA200" s="294" t="str">
        <f ca="true">+IF(OFFSET('Hygiene Data'!$H$11,0,10*ROW('Hygiene Data'!H194))="","",OFFSET('Hygiene Data'!$H$11,0,10*ROW('Hygiene Data'!H194)))</f>
        <v/>
      </c>
      <c r="EB200" s="294" t="str">
        <f ca="true">+IF(OFFSET('Hygiene Data'!$H$12,0,10*ROW('Hygiene Data'!H194))="","",OFFSET('Hygiene Data'!$H$12,0,10*ROW('Hygiene Data'!H194)))</f>
        <v/>
      </c>
      <c r="EC200" s="294" t="str">
        <f ca="true">+IF(OFFSET('Hygiene Data'!$H$13,0,10*ROW('Hygiene Data'!H194))="","",OFFSET('Hygiene Data'!$H$13,0,10*ROW('Hygiene Data'!H194)))</f>
        <v/>
      </c>
      <c r="ED200" s="294" t="str">
        <f ca="true">+IF(OFFSET('Hygiene Data'!$I$11,0,10*ROW('Hygiene Data'!I194))="","",OFFSET('Hygiene Data'!$I$11,0,10*ROW('Hygiene Data'!I194)))</f>
        <v/>
      </c>
      <c r="EE200" s="294" t="str">
        <f ca="true">+IF(OFFSET('Hygiene Data'!$I$12,0,10*ROW('Hygiene Data'!I194))="","",OFFSET('Hygiene Data'!$I$12,0,10*ROW('Hygiene Data'!I194)))</f>
        <v/>
      </c>
      <c r="EF200" s="294"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50" t="str">
        <f t="shared" ca="true" si="3"/>
        <v/>
      </c>
      <c r="D201" s="98"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8"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8"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8"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8"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8"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8"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8"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8"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8"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8"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8"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8"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8"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8"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8"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8"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8"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9"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9"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9"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9"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9"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9"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9"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9"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9"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9"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9"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9"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9"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9"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9"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9"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9"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9"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9"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9"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9"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9"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9"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9"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9"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9"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9"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9"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9"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9"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0"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0"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0"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0"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0"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0"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0"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0"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0"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0"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0"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0"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0"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0"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0"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0"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0"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0"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4"/>
      <c r="BS201" s="294" t="str">
        <f ca="true">+IF(OFFSET('Water Data'!$D$27,0,10*ROW('Water Data'!D195))="","",OFFSET('Water Data'!$D$27,0,10*ROW('Water Data'!D195)))</f>
        <v/>
      </c>
      <c r="BT201" s="294" t="str">
        <f ca="true">+IF(OFFSET('Water Data'!$D$28,0,10*ROW('Water Data'!D195))="","",OFFSET('Water Data'!$D$28,0,10*ROW('Water Data'!D195)))</f>
        <v/>
      </c>
      <c r="BU201" s="294" t="str">
        <f ca="true">+IF(OFFSET('Water Data'!$D$29,0,10*ROW('Water Data'!D195))="","",OFFSET('Water Data'!$D$29,0,10*ROW('Water Data'!D195)))</f>
        <v/>
      </c>
      <c r="BV201" s="294" t="str">
        <f ca="true">+IF(OFFSET('Water Data'!$E$27,0,10*ROW('Water Data'!E195))="","",OFFSET('Water Data'!$E$27,0,10*ROW('Water Data'!E195)))</f>
        <v/>
      </c>
      <c r="BW201" s="294" t="str">
        <f ca="true">+IF(OFFSET('Water Data'!$E$28,0,10*ROW('Water Data'!E195))="","",OFFSET('Water Data'!$E$28,0,10*ROW('Water Data'!E195)))</f>
        <v/>
      </c>
      <c r="BX201" s="294" t="str">
        <f ca="true">+IF(OFFSET('Water Data'!$E$29,0,10*ROW('Water Data'!E195))="","",OFFSET('Water Data'!$E$29,0,10*ROW('Water Data'!E195)))</f>
        <v/>
      </c>
      <c r="BY201" s="294" t="str">
        <f ca="true">+IF(OFFSET('Water Data'!$F$27,0,10*ROW('Water Data'!F195))="","",OFFSET('Water Data'!$F$27,0,10*ROW('Water Data'!F195)))</f>
        <v/>
      </c>
      <c r="BZ201" s="294" t="str">
        <f ca="true">+IF(OFFSET('Water Data'!$F$28,0,10*ROW('Water Data'!F195))="","",OFFSET('Water Data'!$F$28,0,10*ROW('Water Data'!F195)))</f>
        <v/>
      </c>
      <c r="CA201" s="294" t="str">
        <f ca="true">+IF(OFFSET('Water Data'!$F$29,0,10*ROW('Water Data'!F195))="","",OFFSET('Water Data'!$F$29,0,10*ROW('Water Data'!F195)))</f>
        <v/>
      </c>
      <c r="CB201" s="294" t="str">
        <f ca="true">+IF(OFFSET('Water Data'!$G$27,0,10*ROW('Water Data'!G195))="","",OFFSET('Water Data'!$G$27,0,10*ROW('Water Data'!G195)))</f>
        <v/>
      </c>
      <c r="CC201" s="294" t="str">
        <f ca="true">+IF(OFFSET('Water Data'!$G$28,0,10*ROW('Water Data'!G195))="","",OFFSET('Water Data'!$G$28,0,10*ROW('Water Data'!G195)))</f>
        <v/>
      </c>
      <c r="CD201" s="294" t="str">
        <f ca="true">+IF(OFFSET('Water Data'!$G$29,0,10*ROW('Water Data'!G195))="","",OFFSET('Water Data'!$G$29,0,10*ROW('Water Data'!G195)))</f>
        <v/>
      </c>
      <c r="CE201" s="294" t="str">
        <f ca="true">+IF(OFFSET('Water Data'!$H$27,0,10*ROW('Water Data'!H195))="","",OFFSET('Water Data'!$H$27,0,10*ROW('Water Data'!H195)))</f>
        <v/>
      </c>
      <c r="CF201" s="294" t="str">
        <f ca="true">+IF(OFFSET('Water Data'!$H$28,0,10*ROW('Water Data'!H195))="","",OFFSET('Water Data'!$H$28,0,10*ROW('Water Data'!H195)))</f>
        <v/>
      </c>
      <c r="CG201" s="294" t="str">
        <f ca="true">+IF(OFFSET('Water Data'!$H$29,0,10*ROW('Water Data'!H195))="","",OFFSET('Water Data'!$H$29,0,10*ROW('Water Data'!H195)))</f>
        <v/>
      </c>
      <c r="CH201" s="294" t="str">
        <f ca="true">+IF(OFFSET('Water Data'!$I$27,0,10*ROW('Water Data'!I195))="","",OFFSET('Water Data'!$I$27,0,10*ROW('Water Data'!I195)))</f>
        <v/>
      </c>
      <c r="CI201" s="294" t="str">
        <f ca="true">+IF(OFFSET('Water Data'!$I$28,0,10*ROW('Water Data'!I195))="","",OFFSET('Water Data'!$I$28,0,10*ROW('Water Data'!I195)))</f>
        <v/>
      </c>
      <c r="CJ201" s="294" t="str">
        <f ca="true">+IF(OFFSET('Water Data'!$I$29,0,10*ROW('Water Data'!I195))="","",OFFSET('Water Data'!$I$29,0,10*ROW('Water Data'!I195)))</f>
        <v/>
      </c>
      <c r="CK201" s="294" t="str">
        <f ca="true">+IF(OFFSET('Sanitation Data'!$D$28,0,10*ROW('Sanitation Data'!D195))="","",OFFSET('Sanitation Data'!$D$28,0,10*ROW('Sanitation Data'!D195)))</f>
        <v/>
      </c>
      <c r="CL201" s="294" t="str">
        <f ca="true">+IF(OFFSET('Sanitation Data'!$D$29,0,10*ROW('Sanitation Data'!D195))="","",OFFSET('Sanitation Data'!$D$29,0,10*ROW('Sanitation Data'!D195)))</f>
        <v/>
      </c>
      <c r="CM201" s="294" t="str">
        <f ca="true">+IF(OFFSET('Sanitation Data'!$D$30,0,10*ROW('Sanitation Data'!D195))="","",OFFSET('Sanitation Data'!$D$30,0,10*ROW('Sanitation Data'!D195)))</f>
        <v/>
      </c>
      <c r="CN201" s="294" t="str">
        <f ca="true">+IF(OFFSET('Sanitation Data'!$D$31,0,10*ROW('Sanitation Data'!D195))="","",OFFSET('Sanitation Data'!$D$31,0,10*ROW('Sanitation Data'!D195)))</f>
        <v/>
      </c>
      <c r="CO201" s="294" t="str">
        <f ca="true">+IF(OFFSET('Sanitation Data'!$D$32,0,10*ROW('Sanitation Data'!D195))="","",OFFSET('Sanitation Data'!$D$32,0,10*ROW('Sanitation Data'!D195)))</f>
        <v/>
      </c>
      <c r="CP201" s="294" t="str">
        <f ca="true">+IF(OFFSET('Sanitation Data'!$E$28,0,10*ROW('Sanitation Data'!E195))="","",OFFSET('Sanitation Data'!$E$28,0,10*ROW('Sanitation Data'!E195)))</f>
        <v/>
      </c>
      <c r="CQ201" s="294" t="str">
        <f ca="true">+IF(OFFSET('Sanitation Data'!$E$29,0,10*ROW('Sanitation Data'!E195))="","",OFFSET('Sanitation Data'!$E$29,0,10*ROW('Sanitation Data'!E195)))</f>
        <v/>
      </c>
      <c r="CR201" s="294" t="str">
        <f ca="true">+IF(OFFSET('Sanitation Data'!$E$30,0,10*ROW('Sanitation Data'!E195))="","",OFFSET('Sanitation Data'!$E$30,0,10*ROW('Sanitation Data'!E195)))</f>
        <v/>
      </c>
      <c r="CS201" s="294" t="str">
        <f ca="true">+IF(OFFSET('Sanitation Data'!$E$31,0,10*ROW('Sanitation Data'!E195))="","",OFFSET('Sanitation Data'!$E$31,0,10*ROW('Sanitation Data'!E195)))</f>
        <v/>
      </c>
      <c r="CT201" s="294" t="str">
        <f ca="true">+IF(OFFSET('Sanitation Data'!$E$32,0,10*ROW('Sanitation Data'!E195))="","",OFFSET('Sanitation Data'!$E$32,0,10*ROW('Sanitation Data'!E195)))</f>
        <v/>
      </c>
      <c r="CU201" s="294" t="str">
        <f ca="true">+IF(OFFSET('Sanitation Data'!$F$28,0,10*ROW('Sanitation Data'!F195))="","",OFFSET('Sanitation Data'!$F$28,0,10*ROW('Sanitation Data'!F195)))</f>
        <v/>
      </c>
      <c r="CV201" s="294" t="str">
        <f ca="true">+IF(OFFSET('Sanitation Data'!$F$29,0,10*ROW('Sanitation Data'!F195))="","",OFFSET('Sanitation Data'!$F$29,0,10*ROW('Sanitation Data'!F195)))</f>
        <v/>
      </c>
      <c r="CW201" s="294" t="str">
        <f ca="true">+IF(OFFSET('Sanitation Data'!$F$30,0,10*ROW('Sanitation Data'!F195))="","",OFFSET('Sanitation Data'!$F$30,0,10*ROW('Sanitation Data'!F195)))</f>
        <v/>
      </c>
      <c r="CX201" s="294" t="str">
        <f ca="true">+IF(OFFSET('Sanitation Data'!$F$31,0,10*ROW('Sanitation Data'!F195))="","",OFFSET('Sanitation Data'!$F$31,0,10*ROW('Sanitation Data'!F195)))</f>
        <v/>
      </c>
      <c r="CY201" s="294" t="str">
        <f ca="true">+IF(OFFSET('Sanitation Data'!$F$32,0,10*ROW('Sanitation Data'!F195))="","",OFFSET('Sanitation Data'!$F$32,0,10*ROW('Sanitation Data'!F195)))</f>
        <v/>
      </c>
      <c r="CZ201" s="294" t="str">
        <f ca="true">+IF(OFFSET('Sanitation Data'!$G$28,0,10*ROW('Sanitation Data'!G195))="","",OFFSET('Sanitation Data'!$G$28,0,10*ROW('Sanitation Data'!G195)))</f>
        <v/>
      </c>
      <c r="DA201" s="294" t="str">
        <f ca="true">+IF(OFFSET('Sanitation Data'!$G$29,0,10*ROW('Sanitation Data'!G195))="","",OFFSET('Sanitation Data'!$G$29,0,10*ROW('Sanitation Data'!G195)))</f>
        <v/>
      </c>
      <c r="DB201" s="294" t="str">
        <f ca="true">+IF(OFFSET('Sanitation Data'!$G$30,0,10*ROW('Sanitation Data'!G195))="","",OFFSET('Sanitation Data'!$G$30,0,10*ROW('Sanitation Data'!G195)))</f>
        <v/>
      </c>
      <c r="DC201" s="294" t="str">
        <f ca="true">+IF(OFFSET('Sanitation Data'!$G$31,0,10*ROW('Sanitation Data'!G195))="","",OFFSET('Sanitation Data'!$G$31,0,10*ROW('Sanitation Data'!G195)))</f>
        <v/>
      </c>
      <c r="DD201" s="294" t="str">
        <f ca="true">+IF(OFFSET('Sanitation Data'!$G$32,0,10*ROW('Sanitation Data'!G195))="","",OFFSET('Sanitation Data'!$G$32,0,10*ROW('Sanitation Data'!G195)))</f>
        <v/>
      </c>
      <c r="DE201" s="294" t="str">
        <f ca="true">+IF(OFFSET('Sanitation Data'!$H$28,0,10*ROW('Sanitation Data'!H195))="","",OFFSET('Sanitation Data'!$H$28,0,10*ROW('Sanitation Data'!H195)))</f>
        <v/>
      </c>
      <c r="DF201" s="294" t="str">
        <f ca="true">+IF(OFFSET('Sanitation Data'!$H$29,0,10*ROW('Sanitation Data'!H195))="","",OFFSET('Sanitation Data'!$H$29,0,10*ROW('Sanitation Data'!H195)))</f>
        <v/>
      </c>
      <c r="DG201" s="294" t="str">
        <f ca="true">+IF(OFFSET('Sanitation Data'!$H$30,0,10*ROW('Sanitation Data'!H195))="","",OFFSET('Sanitation Data'!$H$30,0,10*ROW('Sanitation Data'!H195)))</f>
        <v/>
      </c>
      <c r="DH201" s="294" t="str">
        <f ca="true">+IF(OFFSET('Sanitation Data'!$H$31,0,10*ROW('Sanitation Data'!H195))="","",OFFSET('Sanitation Data'!$H$31,0,10*ROW('Sanitation Data'!H195)))</f>
        <v/>
      </c>
      <c r="DI201" s="294" t="str">
        <f ca="true">+IF(OFFSET('Sanitation Data'!$H$32,0,10*ROW('Sanitation Data'!H195))="","",OFFSET('Sanitation Data'!$H$32,0,10*ROW('Sanitation Data'!H195)))</f>
        <v/>
      </c>
      <c r="DJ201" s="294" t="str">
        <f ca="true">+IF(OFFSET('Sanitation Data'!$I$28,0,10*ROW('Sanitation Data'!I195))="","",OFFSET('Sanitation Data'!$I$28,0,10*ROW('Sanitation Data'!I195)))</f>
        <v/>
      </c>
      <c r="DK201" s="294" t="str">
        <f ca="true">+IF(OFFSET('Sanitation Data'!$I$29,0,10*ROW('Sanitation Data'!I195))="","",OFFSET('Sanitation Data'!$I$29,0,10*ROW('Sanitation Data'!I195)))</f>
        <v/>
      </c>
      <c r="DL201" s="294" t="str">
        <f ca="true">+IF(OFFSET('Sanitation Data'!$I$30,0,10*ROW('Sanitation Data'!I195))="","",OFFSET('Sanitation Data'!$I$30,0,10*ROW('Sanitation Data'!I195)))</f>
        <v/>
      </c>
      <c r="DM201" s="294" t="str">
        <f ca="true">+IF(OFFSET('Sanitation Data'!$I$31,0,10*ROW('Sanitation Data'!I195))="","",OFFSET('Sanitation Data'!$I$31,0,10*ROW('Sanitation Data'!I195)))</f>
        <v/>
      </c>
      <c r="DN201" s="294" t="str">
        <f ca="true">+IF(OFFSET('Sanitation Data'!$I$32,0,10*ROW('Sanitation Data'!I195))="","",OFFSET('Sanitation Data'!$I$32,0,10*ROW('Sanitation Data'!I195)))</f>
        <v/>
      </c>
      <c r="DO201" s="294" t="str">
        <f ca="true">+IF(OFFSET('Hygiene Data'!$D$11,0,10*ROW('Hygiene Data'!D195))="","",OFFSET('Hygiene Data'!$D$11,0,10*ROW('Hygiene Data'!D195)))</f>
        <v/>
      </c>
      <c r="DP201" s="294" t="str">
        <f ca="true">+IF(OFFSET('Hygiene Data'!$D$12,0,10*ROW('Hygiene Data'!D195))="","",OFFSET('Hygiene Data'!$D$12,0,10*ROW('Hygiene Data'!D195)))</f>
        <v/>
      </c>
      <c r="DQ201" s="294" t="str">
        <f ca="true">+IF(OFFSET('Hygiene Data'!$D$13,0,10*ROW('Hygiene Data'!D195))="","",OFFSET('Hygiene Data'!$D$13,0,10*ROW('Hygiene Data'!D195)))</f>
        <v/>
      </c>
      <c r="DR201" s="294" t="str">
        <f ca="true">+IF(OFFSET('Hygiene Data'!$E$11,0,10*ROW('Hygiene Data'!E195))="","",OFFSET('Hygiene Data'!$E$11,0,10*ROW('Hygiene Data'!E195)))</f>
        <v/>
      </c>
      <c r="DS201" s="294" t="str">
        <f ca="true">+IF(OFFSET('Hygiene Data'!$E$12,0,10*ROW('Hygiene Data'!E195))="","",OFFSET('Hygiene Data'!$E$12,0,10*ROW('Hygiene Data'!E195)))</f>
        <v/>
      </c>
      <c r="DT201" s="294" t="str">
        <f ca="true">+IF(OFFSET('Hygiene Data'!$E$13,0,10*ROW('Hygiene Data'!E195))="","",OFFSET('Hygiene Data'!$E$13,0,10*ROW('Hygiene Data'!E195)))</f>
        <v/>
      </c>
      <c r="DU201" s="294" t="str">
        <f ca="true">+IF(OFFSET('Hygiene Data'!$F$11,0,10*ROW('Hygiene Data'!F195))="","",OFFSET('Hygiene Data'!$F$11,0,10*ROW('Hygiene Data'!F195)))</f>
        <v/>
      </c>
      <c r="DV201" s="294" t="str">
        <f ca="true">+IF(OFFSET('Hygiene Data'!$F$12,0,10*ROW('Hygiene Data'!F195))="","",OFFSET('Hygiene Data'!$F$12,0,10*ROW('Hygiene Data'!F195)))</f>
        <v/>
      </c>
      <c r="DW201" s="294" t="str">
        <f ca="true">+IF(OFFSET('Hygiene Data'!$F$13,0,10*ROW('Hygiene Data'!F195))="","",OFFSET('Hygiene Data'!$F$13,0,10*ROW('Hygiene Data'!F195)))</f>
        <v/>
      </c>
      <c r="DX201" s="294" t="str">
        <f ca="true">+IF(OFFSET('Hygiene Data'!$G$11,0,10*ROW('Hygiene Data'!G195))="","",OFFSET('Hygiene Data'!$G$11,0,10*ROW('Hygiene Data'!G195)))</f>
        <v/>
      </c>
      <c r="DY201" s="294" t="str">
        <f ca="true">+IF(OFFSET('Hygiene Data'!$G$12,0,10*ROW('Hygiene Data'!G195))="","",OFFSET('Hygiene Data'!$G$12,0,10*ROW('Hygiene Data'!G195)))</f>
        <v/>
      </c>
      <c r="DZ201" s="294" t="str">
        <f ca="true">+IF(OFFSET('Hygiene Data'!$G$13,0,10*ROW('Hygiene Data'!G195))="","",OFFSET('Hygiene Data'!$G$13,0,10*ROW('Hygiene Data'!G195)))</f>
        <v/>
      </c>
      <c r="EA201" s="294" t="str">
        <f ca="true">+IF(OFFSET('Hygiene Data'!$H$11,0,10*ROW('Hygiene Data'!H195))="","",OFFSET('Hygiene Data'!$H$11,0,10*ROW('Hygiene Data'!H195)))</f>
        <v/>
      </c>
      <c r="EB201" s="294" t="str">
        <f ca="true">+IF(OFFSET('Hygiene Data'!$H$12,0,10*ROW('Hygiene Data'!H195))="","",OFFSET('Hygiene Data'!$H$12,0,10*ROW('Hygiene Data'!H195)))</f>
        <v/>
      </c>
      <c r="EC201" s="294" t="str">
        <f ca="true">+IF(OFFSET('Hygiene Data'!$H$13,0,10*ROW('Hygiene Data'!H195))="","",OFFSET('Hygiene Data'!$H$13,0,10*ROW('Hygiene Data'!H195)))</f>
        <v/>
      </c>
      <c r="ED201" s="294" t="str">
        <f ca="true">+IF(OFFSET('Hygiene Data'!$I$11,0,10*ROW('Hygiene Data'!I195))="","",OFFSET('Hygiene Data'!$I$11,0,10*ROW('Hygiene Data'!I195)))</f>
        <v/>
      </c>
      <c r="EE201" s="294" t="str">
        <f ca="true">+IF(OFFSET('Hygiene Data'!$I$12,0,10*ROW('Hygiene Data'!I195))="","",OFFSET('Hygiene Data'!$I$12,0,10*ROW('Hygiene Data'!I195)))</f>
        <v/>
      </c>
      <c r="EF201" s="294"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50" t="str">
        <f t="shared" ca="true" si="3"/>
        <v/>
      </c>
      <c r="D202" s="98"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8"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8"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8"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8"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8"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8"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8"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8"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8"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8"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8"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8"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8"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8"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8"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8"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8"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9"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9"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9"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9"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9"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9"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9"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9"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9"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9"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9"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9"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9"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9"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9"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9"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9"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9"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9"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9"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9"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9"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9"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9"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9"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9"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9"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9"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9"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9"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0"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0"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0"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0"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0"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0"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0"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0"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0"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0"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0"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0"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0"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0"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0"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0"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0"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0"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4"/>
      <c r="BS202" s="294" t="str">
        <f ca="true">+IF(OFFSET('Water Data'!$D$27,0,10*ROW('Water Data'!D196))="","",OFFSET('Water Data'!$D$27,0,10*ROW('Water Data'!D196)))</f>
        <v/>
      </c>
      <c r="BT202" s="294" t="str">
        <f ca="true">+IF(OFFSET('Water Data'!$D$28,0,10*ROW('Water Data'!D196))="","",OFFSET('Water Data'!$D$28,0,10*ROW('Water Data'!D196)))</f>
        <v/>
      </c>
      <c r="BU202" s="294" t="str">
        <f ca="true">+IF(OFFSET('Water Data'!$D$29,0,10*ROW('Water Data'!D196))="","",OFFSET('Water Data'!$D$29,0,10*ROW('Water Data'!D196)))</f>
        <v/>
      </c>
      <c r="BV202" s="294" t="str">
        <f ca="true">+IF(OFFSET('Water Data'!$E$27,0,10*ROW('Water Data'!E196))="","",OFFSET('Water Data'!$E$27,0,10*ROW('Water Data'!E196)))</f>
        <v/>
      </c>
      <c r="BW202" s="294" t="str">
        <f ca="true">+IF(OFFSET('Water Data'!$E$28,0,10*ROW('Water Data'!E196))="","",OFFSET('Water Data'!$E$28,0,10*ROW('Water Data'!E196)))</f>
        <v/>
      </c>
      <c r="BX202" s="294" t="str">
        <f ca="true">+IF(OFFSET('Water Data'!$E$29,0,10*ROW('Water Data'!E196))="","",OFFSET('Water Data'!$E$29,0,10*ROW('Water Data'!E196)))</f>
        <v/>
      </c>
      <c r="BY202" s="294" t="str">
        <f ca="true">+IF(OFFSET('Water Data'!$F$27,0,10*ROW('Water Data'!F196))="","",OFFSET('Water Data'!$F$27,0,10*ROW('Water Data'!F196)))</f>
        <v/>
      </c>
      <c r="BZ202" s="294" t="str">
        <f ca="true">+IF(OFFSET('Water Data'!$F$28,0,10*ROW('Water Data'!F196))="","",OFFSET('Water Data'!$F$28,0,10*ROW('Water Data'!F196)))</f>
        <v/>
      </c>
      <c r="CA202" s="294" t="str">
        <f ca="true">+IF(OFFSET('Water Data'!$F$29,0,10*ROW('Water Data'!F196))="","",OFFSET('Water Data'!$F$29,0,10*ROW('Water Data'!F196)))</f>
        <v/>
      </c>
      <c r="CB202" s="294" t="str">
        <f ca="true">+IF(OFFSET('Water Data'!$G$27,0,10*ROW('Water Data'!G196))="","",OFFSET('Water Data'!$G$27,0,10*ROW('Water Data'!G196)))</f>
        <v/>
      </c>
      <c r="CC202" s="294" t="str">
        <f ca="true">+IF(OFFSET('Water Data'!$G$28,0,10*ROW('Water Data'!G196))="","",OFFSET('Water Data'!$G$28,0,10*ROW('Water Data'!G196)))</f>
        <v/>
      </c>
      <c r="CD202" s="294" t="str">
        <f ca="true">+IF(OFFSET('Water Data'!$G$29,0,10*ROW('Water Data'!G196))="","",OFFSET('Water Data'!$G$29,0,10*ROW('Water Data'!G196)))</f>
        <v/>
      </c>
      <c r="CE202" s="294" t="str">
        <f ca="true">+IF(OFFSET('Water Data'!$H$27,0,10*ROW('Water Data'!H196))="","",OFFSET('Water Data'!$H$27,0,10*ROW('Water Data'!H196)))</f>
        <v/>
      </c>
      <c r="CF202" s="294" t="str">
        <f ca="true">+IF(OFFSET('Water Data'!$H$28,0,10*ROW('Water Data'!H196))="","",OFFSET('Water Data'!$H$28,0,10*ROW('Water Data'!H196)))</f>
        <v/>
      </c>
      <c r="CG202" s="294" t="str">
        <f ca="true">+IF(OFFSET('Water Data'!$H$29,0,10*ROW('Water Data'!H196))="","",OFFSET('Water Data'!$H$29,0,10*ROW('Water Data'!H196)))</f>
        <v/>
      </c>
      <c r="CH202" s="294" t="str">
        <f ca="true">+IF(OFFSET('Water Data'!$I$27,0,10*ROW('Water Data'!I196))="","",OFFSET('Water Data'!$I$27,0,10*ROW('Water Data'!I196)))</f>
        <v/>
      </c>
      <c r="CI202" s="294" t="str">
        <f ca="true">+IF(OFFSET('Water Data'!$I$28,0,10*ROW('Water Data'!I196))="","",OFFSET('Water Data'!$I$28,0,10*ROW('Water Data'!I196)))</f>
        <v/>
      </c>
      <c r="CJ202" s="294" t="str">
        <f ca="true">+IF(OFFSET('Water Data'!$I$29,0,10*ROW('Water Data'!I196))="","",OFFSET('Water Data'!$I$29,0,10*ROW('Water Data'!I196)))</f>
        <v/>
      </c>
      <c r="CK202" s="294" t="str">
        <f ca="true">+IF(OFFSET('Sanitation Data'!$D$28,0,10*ROW('Sanitation Data'!D196))="","",OFFSET('Sanitation Data'!$D$28,0,10*ROW('Sanitation Data'!D196)))</f>
        <v/>
      </c>
      <c r="CL202" s="294" t="str">
        <f ca="true">+IF(OFFSET('Sanitation Data'!$D$29,0,10*ROW('Sanitation Data'!D196))="","",OFFSET('Sanitation Data'!$D$29,0,10*ROW('Sanitation Data'!D196)))</f>
        <v/>
      </c>
      <c r="CM202" s="294" t="str">
        <f ca="true">+IF(OFFSET('Sanitation Data'!$D$30,0,10*ROW('Sanitation Data'!D196))="","",OFFSET('Sanitation Data'!$D$30,0,10*ROW('Sanitation Data'!D196)))</f>
        <v/>
      </c>
      <c r="CN202" s="294" t="str">
        <f ca="true">+IF(OFFSET('Sanitation Data'!$D$31,0,10*ROW('Sanitation Data'!D196))="","",OFFSET('Sanitation Data'!$D$31,0,10*ROW('Sanitation Data'!D196)))</f>
        <v/>
      </c>
      <c r="CO202" s="294" t="str">
        <f ca="true">+IF(OFFSET('Sanitation Data'!$D$32,0,10*ROW('Sanitation Data'!D196))="","",OFFSET('Sanitation Data'!$D$32,0,10*ROW('Sanitation Data'!D196)))</f>
        <v/>
      </c>
      <c r="CP202" s="294" t="str">
        <f ca="true">+IF(OFFSET('Sanitation Data'!$E$28,0,10*ROW('Sanitation Data'!E196))="","",OFFSET('Sanitation Data'!$E$28,0,10*ROW('Sanitation Data'!E196)))</f>
        <v/>
      </c>
      <c r="CQ202" s="294" t="str">
        <f ca="true">+IF(OFFSET('Sanitation Data'!$E$29,0,10*ROW('Sanitation Data'!E196))="","",OFFSET('Sanitation Data'!$E$29,0,10*ROW('Sanitation Data'!E196)))</f>
        <v/>
      </c>
      <c r="CR202" s="294" t="str">
        <f ca="true">+IF(OFFSET('Sanitation Data'!$E$30,0,10*ROW('Sanitation Data'!E196))="","",OFFSET('Sanitation Data'!$E$30,0,10*ROW('Sanitation Data'!E196)))</f>
        <v/>
      </c>
      <c r="CS202" s="294" t="str">
        <f ca="true">+IF(OFFSET('Sanitation Data'!$E$31,0,10*ROW('Sanitation Data'!E196))="","",OFFSET('Sanitation Data'!$E$31,0,10*ROW('Sanitation Data'!E196)))</f>
        <v/>
      </c>
      <c r="CT202" s="294" t="str">
        <f ca="true">+IF(OFFSET('Sanitation Data'!$E$32,0,10*ROW('Sanitation Data'!E196))="","",OFFSET('Sanitation Data'!$E$32,0,10*ROW('Sanitation Data'!E196)))</f>
        <v/>
      </c>
      <c r="CU202" s="294" t="str">
        <f ca="true">+IF(OFFSET('Sanitation Data'!$F$28,0,10*ROW('Sanitation Data'!F196))="","",OFFSET('Sanitation Data'!$F$28,0,10*ROW('Sanitation Data'!F196)))</f>
        <v/>
      </c>
      <c r="CV202" s="294" t="str">
        <f ca="true">+IF(OFFSET('Sanitation Data'!$F$29,0,10*ROW('Sanitation Data'!F196))="","",OFFSET('Sanitation Data'!$F$29,0,10*ROW('Sanitation Data'!F196)))</f>
        <v/>
      </c>
      <c r="CW202" s="294" t="str">
        <f ca="true">+IF(OFFSET('Sanitation Data'!$F$30,0,10*ROW('Sanitation Data'!F196))="","",OFFSET('Sanitation Data'!$F$30,0,10*ROW('Sanitation Data'!F196)))</f>
        <v/>
      </c>
      <c r="CX202" s="294" t="str">
        <f ca="true">+IF(OFFSET('Sanitation Data'!$F$31,0,10*ROW('Sanitation Data'!F196))="","",OFFSET('Sanitation Data'!$F$31,0,10*ROW('Sanitation Data'!F196)))</f>
        <v/>
      </c>
      <c r="CY202" s="294" t="str">
        <f ca="true">+IF(OFFSET('Sanitation Data'!$F$32,0,10*ROW('Sanitation Data'!F196))="","",OFFSET('Sanitation Data'!$F$32,0,10*ROW('Sanitation Data'!F196)))</f>
        <v/>
      </c>
      <c r="CZ202" s="294" t="str">
        <f ca="true">+IF(OFFSET('Sanitation Data'!$G$28,0,10*ROW('Sanitation Data'!G196))="","",OFFSET('Sanitation Data'!$G$28,0,10*ROW('Sanitation Data'!G196)))</f>
        <v/>
      </c>
      <c r="DA202" s="294" t="str">
        <f ca="true">+IF(OFFSET('Sanitation Data'!$G$29,0,10*ROW('Sanitation Data'!G196))="","",OFFSET('Sanitation Data'!$G$29,0,10*ROW('Sanitation Data'!G196)))</f>
        <v/>
      </c>
      <c r="DB202" s="294" t="str">
        <f ca="true">+IF(OFFSET('Sanitation Data'!$G$30,0,10*ROW('Sanitation Data'!G196))="","",OFFSET('Sanitation Data'!$G$30,0,10*ROW('Sanitation Data'!G196)))</f>
        <v/>
      </c>
      <c r="DC202" s="294" t="str">
        <f ca="true">+IF(OFFSET('Sanitation Data'!$G$31,0,10*ROW('Sanitation Data'!G196))="","",OFFSET('Sanitation Data'!$G$31,0,10*ROW('Sanitation Data'!G196)))</f>
        <v/>
      </c>
      <c r="DD202" s="294" t="str">
        <f ca="true">+IF(OFFSET('Sanitation Data'!$G$32,0,10*ROW('Sanitation Data'!G196))="","",OFFSET('Sanitation Data'!$G$32,0,10*ROW('Sanitation Data'!G196)))</f>
        <v/>
      </c>
      <c r="DE202" s="294" t="str">
        <f ca="true">+IF(OFFSET('Sanitation Data'!$H$28,0,10*ROW('Sanitation Data'!H196))="","",OFFSET('Sanitation Data'!$H$28,0,10*ROW('Sanitation Data'!H196)))</f>
        <v/>
      </c>
      <c r="DF202" s="294" t="str">
        <f ca="true">+IF(OFFSET('Sanitation Data'!$H$29,0,10*ROW('Sanitation Data'!H196))="","",OFFSET('Sanitation Data'!$H$29,0,10*ROW('Sanitation Data'!H196)))</f>
        <v/>
      </c>
      <c r="DG202" s="294" t="str">
        <f ca="true">+IF(OFFSET('Sanitation Data'!$H$30,0,10*ROW('Sanitation Data'!H196))="","",OFFSET('Sanitation Data'!$H$30,0,10*ROW('Sanitation Data'!H196)))</f>
        <v/>
      </c>
      <c r="DH202" s="294" t="str">
        <f ca="true">+IF(OFFSET('Sanitation Data'!$H$31,0,10*ROW('Sanitation Data'!H196))="","",OFFSET('Sanitation Data'!$H$31,0,10*ROW('Sanitation Data'!H196)))</f>
        <v/>
      </c>
      <c r="DI202" s="294" t="str">
        <f ca="true">+IF(OFFSET('Sanitation Data'!$H$32,0,10*ROW('Sanitation Data'!H196))="","",OFFSET('Sanitation Data'!$H$32,0,10*ROW('Sanitation Data'!H196)))</f>
        <v/>
      </c>
      <c r="DJ202" s="294" t="str">
        <f ca="true">+IF(OFFSET('Sanitation Data'!$I$28,0,10*ROW('Sanitation Data'!I196))="","",OFFSET('Sanitation Data'!$I$28,0,10*ROW('Sanitation Data'!I196)))</f>
        <v/>
      </c>
      <c r="DK202" s="294" t="str">
        <f ca="true">+IF(OFFSET('Sanitation Data'!$I$29,0,10*ROW('Sanitation Data'!I196))="","",OFFSET('Sanitation Data'!$I$29,0,10*ROW('Sanitation Data'!I196)))</f>
        <v/>
      </c>
      <c r="DL202" s="294" t="str">
        <f ca="true">+IF(OFFSET('Sanitation Data'!$I$30,0,10*ROW('Sanitation Data'!I196))="","",OFFSET('Sanitation Data'!$I$30,0,10*ROW('Sanitation Data'!I196)))</f>
        <v/>
      </c>
      <c r="DM202" s="294" t="str">
        <f ca="true">+IF(OFFSET('Sanitation Data'!$I$31,0,10*ROW('Sanitation Data'!I196))="","",OFFSET('Sanitation Data'!$I$31,0,10*ROW('Sanitation Data'!I196)))</f>
        <v/>
      </c>
      <c r="DN202" s="294" t="str">
        <f ca="true">+IF(OFFSET('Sanitation Data'!$I$32,0,10*ROW('Sanitation Data'!I196))="","",OFFSET('Sanitation Data'!$I$32,0,10*ROW('Sanitation Data'!I196)))</f>
        <v/>
      </c>
      <c r="DO202" s="294" t="str">
        <f ca="true">+IF(OFFSET('Hygiene Data'!$D$11,0,10*ROW('Hygiene Data'!D196))="","",OFFSET('Hygiene Data'!$D$11,0,10*ROW('Hygiene Data'!D196)))</f>
        <v/>
      </c>
      <c r="DP202" s="294" t="str">
        <f ca="true">+IF(OFFSET('Hygiene Data'!$D$12,0,10*ROW('Hygiene Data'!D196))="","",OFFSET('Hygiene Data'!$D$12,0,10*ROW('Hygiene Data'!D196)))</f>
        <v/>
      </c>
      <c r="DQ202" s="294" t="str">
        <f ca="true">+IF(OFFSET('Hygiene Data'!$D$13,0,10*ROW('Hygiene Data'!D196))="","",OFFSET('Hygiene Data'!$D$13,0,10*ROW('Hygiene Data'!D196)))</f>
        <v/>
      </c>
      <c r="DR202" s="294" t="str">
        <f ca="true">+IF(OFFSET('Hygiene Data'!$E$11,0,10*ROW('Hygiene Data'!E196))="","",OFFSET('Hygiene Data'!$E$11,0,10*ROW('Hygiene Data'!E196)))</f>
        <v/>
      </c>
      <c r="DS202" s="294" t="str">
        <f ca="true">+IF(OFFSET('Hygiene Data'!$E$12,0,10*ROW('Hygiene Data'!E196))="","",OFFSET('Hygiene Data'!$E$12,0,10*ROW('Hygiene Data'!E196)))</f>
        <v/>
      </c>
      <c r="DT202" s="294" t="str">
        <f ca="true">+IF(OFFSET('Hygiene Data'!$E$13,0,10*ROW('Hygiene Data'!E196))="","",OFFSET('Hygiene Data'!$E$13,0,10*ROW('Hygiene Data'!E196)))</f>
        <v/>
      </c>
      <c r="DU202" s="294" t="str">
        <f ca="true">+IF(OFFSET('Hygiene Data'!$F$11,0,10*ROW('Hygiene Data'!F196))="","",OFFSET('Hygiene Data'!$F$11,0,10*ROW('Hygiene Data'!F196)))</f>
        <v/>
      </c>
      <c r="DV202" s="294" t="str">
        <f ca="true">+IF(OFFSET('Hygiene Data'!$F$12,0,10*ROW('Hygiene Data'!F196))="","",OFFSET('Hygiene Data'!$F$12,0,10*ROW('Hygiene Data'!F196)))</f>
        <v/>
      </c>
      <c r="DW202" s="294" t="str">
        <f ca="true">+IF(OFFSET('Hygiene Data'!$F$13,0,10*ROW('Hygiene Data'!F196))="","",OFFSET('Hygiene Data'!$F$13,0,10*ROW('Hygiene Data'!F196)))</f>
        <v/>
      </c>
      <c r="DX202" s="294" t="str">
        <f ca="true">+IF(OFFSET('Hygiene Data'!$G$11,0,10*ROW('Hygiene Data'!G196))="","",OFFSET('Hygiene Data'!$G$11,0,10*ROW('Hygiene Data'!G196)))</f>
        <v/>
      </c>
      <c r="DY202" s="294" t="str">
        <f ca="true">+IF(OFFSET('Hygiene Data'!$G$12,0,10*ROW('Hygiene Data'!G196))="","",OFFSET('Hygiene Data'!$G$12,0,10*ROW('Hygiene Data'!G196)))</f>
        <v/>
      </c>
      <c r="DZ202" s="294" t="str">
        <f ca="true">+IF(OFFSET('Hygiene Data'!$G$13,0,10*ROW('Hygiene Data'!G196))="","",OFFSET('Hygiene Data'!$G$13,0,10*ROW('Hygiene Data'!G196)))</f>
        <v/>
      </c>
      <c r="EA202" s="294" t="str">
        <f ca="true">+IF(OFFSET('Hygiene Data'!$H$11,0,10*ROW('Hygiene Data'!H196))="","",OFFSET('Hygiene Data'!$H$11,0,10*ROW('Hygiene Data'!H196)))</f>
        <v/>
      </c>
      <c r="EB202" s="294" t="str">
        <f ca="true">+IF(OFFSET('Hygiene Data'!$H$12,0,10*ROW('Hygiene Data'!H196))="","",OFFSET('Hygiene Data'!$H$12,0,10*ROW('Hygiene Data'!H196)))</f>
        <v/>
      </c>
      <c r="EC202" s="294" t="str">
        <f ca="true">+IF(OFFSET('Hygiene Data'!$H$13,0,10*ROW('Hygiene Data'!H196))="","",OFFSET('Hygiene Data'!$H$13,0,10*ROW('Hygiene Data'!H196)))</f>
        <v/>
      </c>
      <c r="ED202" s="294" t="str">
        <f ca="true">+IF(OFFSET('Hygiene Data'!$I$11,0,10*ROW('Hygiene Data'!I196))="","",OFFSET('Hygiene Data'!$I$11,0,10*ROW('Hygiene Data'!I196)))</f>
        <v/>
      </c>
      <c r="EE202" s="294" t="str">
        <f ca="true">+IF(OFFSET('Hygiene Data'!$I$12,0,10*ROW('Hygiene Data'!I196))="","",OFFSET('Hygiene Data'!$I$12,0,10*ROW('Hygiene Data'!I196)))</f>
        <v/>
      </c>
      <c r="EF202" s="294"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50" t="str">
        <f t="shared" ca="true" si="3"/>
        <v/>
      </c>
      <c r="D203" s="98"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8"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8"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8"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8"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8"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8"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8"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8"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8"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8"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8"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8"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8"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8"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8"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8"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8"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9"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9"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9"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9"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9"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9"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9"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9"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9"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9"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9"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9"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9"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9"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9"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9"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9"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9"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9"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9"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9"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9"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9"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9"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9"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9"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9"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9"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9"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9"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0"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0"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0"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0"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0"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0"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0"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0"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0"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0"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0"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0"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0"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0"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0"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0"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0"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0"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4"/>
      <c r="BS203" s="294" t="str">
        <f ca="true">+IF(OFFSET('Water Data'!$D$27,0,10*ROW('Water Data'!D197))="","",OFFSET('Water Data'!$D$27,0,10*ROW('Water Data'!D197)))</f>
        <v/>
      </c>
      <c r="BT203" s="294" t="str">
        <f ca="true">+IF(OFFSET('Water Data'!$D$28,0,10*ROW('Water Data'!D197))="","",OFFSET('Water Data'!$D$28,0,10*ROW('Water Data'!D197)))</f>
        <v/>
      </c>
      <c r="BU203" s="294" t="str">
        <f ca="true">+IF(OFFSET('Water Data'!$D$29,0,10*ROW('Water Data'!D197))="","",OFFSET('Water Data'!$D$29,0,10*ROW('Water Data'!D197)))</f>
        <v/>
      </c>
      <c r="BV203" s="294" t="str">
        <f ca="true">+IF(OFFSET('Water Data'!$E$27,0,10*ROW('Water Data'!E197))="","",OFFSET('Water Data'!$E$27,0,10*ROW('Water Data'!E197)))</f>
        <v/>
      </c>
      <c r="BW203" s="294" t="str">
        <f ca="true">+IF(OFFSET('Water Data'!$E$28,0,10*ROW('Water Data'!E197))="","",OFFSET('Water Data'!$E$28,0,10*ROW('Water Data'!E197)))</f>
        <v/>
      </c>
      <c r="BX203" s="294" t="str">
        <f ca="true">+IF(OFFSET('Water Data'!$E$29,0,10*ROW('Water Data'!E197))="","",OFFSET('Water Data'!$E$29,0,10*ROW('Water Data'!E197)))</f>
        <v/>
      </c>
      <c r="BY203" s="294" t="str">
        <f ca="true">+IF(OFFSET('Water Data'!$F$27,0,10*ROW('Water Data'!F197))="","",OFFSET('Water Data'!$F$27,0,10*ROW('Water Data'!F197)))</f>
        <v/>
      </c>
      <c r="BZ203" s="294" t="str">
        <f ca="true">+IF(OFFSET('Water Data'!$F$28,0,10*ROW('Water Data'!F197))="","",OFFSET('Water Data'!$F$28,0,10*ROW('Water Data'!F197)))</f>
        <v/>
      </c>
      <c r="CA203" s="294" t="str">
        <f ca="true">+IF(OFFSET('Water Data'!$F$29,0,10*ROW('Water Data'!F197))="","",OFFSET('Water Data'!$F$29,0,10*ROW('Water Data'!F197)))</f>
        <v/>
      </c>
      <c r="CB203" s="294" t="str">
        <f ca="true">+IF(OFFSET('Water Data'!$G$27,0,10*ROW('Water Data'!G197))="","",OFFSET('Water Data'!$G$27,0,10*ROW('Water Data'!G197)))</f>
        <v/>
      </c>
      <c r="CC203" s="294" t="str">
        <f ca="true">+IF(OFFSET('Water Data'!$G$28,0,10*ROW('Water Data'!G197))="","",OFFSET('Water Data'!$G$28,0,10*ROW('Water Data'!G197)))</f>
        <v/>
      </c>
      <c r="CD203" s="294" t="str">
        <f ca="true">+IF(OFFSET('Water Data'!$G$29,0,10*ROW('Water Data'!G197))="","",OFFSET('Water Data'!$G$29,0,10*ROW('Water Data'!G197)))</f>
        <v/>
      </c>
      <c r="CE203" s="294" t="str">
        <f ca="true">+IF(OFFSET('Water Data'!$H$27,0,10*ROW('Water Data'!H197))="","",OFFSET('Water Data'!$H$27,0,10*ROW('Water Data'!H197)))</f>
        <v/>
      </c>
      <c r="CF203" s="294" t="str">
        <f ca="true">+IF(OFFSET('Water Data'!$H$28,0,10*ROW('Water Data'!H197))="","",OFFSET('Water Data'!$H$28,0,10*ROW('Water Data'!H197)))</f>
        <v/>
      </c>
      <c r="CG203" s="294" t="str">
        <f ca="true">+IF(OFFSET('Water Data'!$H$29,0,10*ROW('Water Data'!H197))="","",OFFSET('Water Data'!$H$29,0,10*ROW('Water Data'!H197)))</f>
        <v/>
      </c>
      <c r="CH203" s="294" t="str">
        <f ca="true">+IF(OFFSET('Water Data'!$I$27,0,10*ROW('Water Data'!I197))="","",OFFSET('Water Data'!$I$27,0,10*ROW('Water Data'!I197)))</f>
        <v/>
      </c>
      <c r="CI203" s="294" t="str">
        <f ca="true">+IF(OFFSET('Water Data'!$I$28,0,10*ROW('Water Data'!I197))="","",OFFSET('Water Data'!$I$28,0,10*ROW('Water Data'!I197)))</f>
        <v/>
      </c>
      <c r="CJ203" s="294" t="str">
        <f ca="true">+IF(OFFSET('Water Data'!$I$29,0,10*ROW('Water Data'!I197))="","",OFFSET('Water Data'!$I$29,0,10*ROW('Water Data'!I197)))</f>
        <v/>
      </c>
      <c r="CK203" s="294" t="str">
        <f ca="true">+IF(OFFSET('Sanitation Data'!$D$28,0,10*ROW('Sanitation Data'!D197))="","",OFFSET('Sanitation Data'!$D$28,0,10*ROW('Sanitation Data'!D197)))</f>
        <v/>
      </c>
      <c r="CL203" s="294" t="str">
        <f ca="true">+IF(OFFSET('Sanitation Data'!$D$29,0,10*ROW('Sanitation Data'!D197))="","",OFFSET('Sanitation Data'!$D$29,0,10*ROW('Sanitation Data'!D197)))</f>
        <v/>
      </c>
      <c r="CM203" s="294" t="str">
        <f ca="true">+IF(OFFSET('Sanitation Data'!$D$30,0,10*ROW('Sanitation Data'!D197))="","",OFFSET('Sanitation Data'!$D$30,0,10*ROW('Sanitation Data'!D197)))</f>
        <v/>
      </c>
      <c r="CN203" s="294" t="str">
        <f ca="true">+IF(OFFSET('Sanitation Data'!$D$31,0,10*ROW('Sanitation Data'!D197))="","",OFFSET('Sanitation Data'!$D$31,0,10*ROW('Sanitation Data'!D197)))</f>
        <v/>
      </c>
      <c r="CO203" s="294" t="str">
        <f ca="true">+IF(OFFSET('Sanitation Data'!$D$32,0,10*ROW('Sanitation Data'!D197))="","",OFFSET('Sanitation Data'!$D$32,0,10*ROW('Sanitation Data'!D197)))</f>
        <v/>
      </c>
      <c r="CP203" s="294" t="str">
        <f ca="true">+IF(OFFSET('Sanitation Data'!$E$28,0,10*ROW('Sanitation Data'!E197))="","",OFFSET('Sanitation Data'!$E$28,0,10*ROW('Sanitation Data'!E197)))</f>
        <v/>
      </c>
      <c r="CQ203" s="294" t="str">
        <f ca="true">+IF(OFFSET('Sanitation Data'!$E$29,0,10*ROW('Sanitation Data'!E197))="","",OFFSET('Sanitation Data'!$E$29,0,10*ROW('Sanitation Data'!E197)))</f>
        <v/>
      </c>
      <c r="CR203" s="294" t="str">
        <f ca="true">+IF(OFFSET('Sanitation Data'!$E$30,0,10*ROW('Sanitation Data'!E197))="","",OFFSET('Sanitation Data'!$E$30,0,10*ROW('Sanitation Data'!E197)))</f>
        <v/>
      </c>
      <c r="CS203" s="294" t="str">
        <f ca="true">+IF(OFFSET('Sanitation Data'!$E$31,0,10*ROW('Sanitation Data'!E197))="","",OFFSET('Sanitation Data'!$E$31,0,10*ROW('Sanitation Data'!E197)))</f>
        <v/>
      </c>
      <c r="CT203" s="294" t="str">
        <f ca="true">+IF(OFFSET('Sanitation Data'!$E$32,0,10*ROW('Sanitation Data'!E197))="","",OFFSET('Sanitation Data'!$E$32,0,10*ROW('Sanitation Data'!E197)))</f>
        <v/>
      </c>
      <c r="CU203" s="294" t="str">
        <f ca="true">+IF(OFFSET('Sanitation Data'!$F$28,0,10*ROW('Sanitation Data'!F197))="","",OFFSET('Sanitation Data'!$F$28,0,10*ROW('Sanitation Data'!F197)))</f>
        <v/>
      </c>
      <c r="CV203" s="294" t="str">
        <f ca="true">+IF(OFFSET('Sanitation Data'!$F$29,0,10*ROW('Sanitation Data'!F197))="","",OFFSET('Sanitation Data'!$F$29,0,10*ROW('Sanitation Data'!F197)))</f>
        <v/>
      </c>
      <c r="CW203" s="294" t="str">
        <f ca="true">+IF(OFFSET('Sanitation Data'!$F$30,0,10*ROW('Sanitation Data'!F197))="","",OFFSET('Sanitation Data'!$F$30,0,10*ROW('Sanitation Data'!F197)))</f>
        <v/>
      </c>
      <c r="CX203" s="294" t="str">
        <f ca="true">+IF(OFFSET('Sanitation Data'!$F$31,0,10*ROW('Sanitation Data'!F197))="","",OFFSET('Sanitation Data'!$F$31,0,10*ROW('Sanitation Data'!F197)))</f>
        <v/>
      </c>
      <c r="CY203" s="294" t="str">
        <f ca="true">+IF(OFFSET('Sanitation Data'!$F$32,0,10*ROW('Sanitation Data'!F197))="","",OFFSET('Sanitation Data'!$F$32,0,10*ROW('Sanitation Data'!F197)))</f>
        <v/>
      </c>
      <c r="CZ203" s="294" t="str">
        <f ca="true">+IF(OFFSET('Sanitation Data'!$G$28,0,10*ROW('Sanitation Data'!G197))="","",OFFSET('Sanitation Data'!$G$28,0,10*ROW('Sanitation Data'!G197)))</f>
        <v/>
      </c>
      <c r="DA203" s="294" t="str">
        <f ca="true">+IF(OFFSET('Sanitation Data'!$G$29,0,10*ROW('Sanitation Data'!G197))="","",OFFSET('Sanitation Data'!$G$29,0,10*ROW('Sanitation Data'!G197)))</f>
        <v/>
      </c>
      <c r="DB203" s="294" t="str">
        <f ca="true">+IF(OFFSET('Sanitation Data'!$G$30,0,10*ROW('Sanitation Data'!G197))="","",OFFSET('Sanitation Data'!$G$30,0,10*ROW('Sanitation Data'!G197)))</f>
        <v/>
      </c>
      <c r="DC203" s="294" t="str">
        <f ca="true">+IF(OFFSET('Sanitation Data'!$G$31,0,10*ROW('Sanitation Data'!G197))="","",OFFSET('Sanitation Data'!$G$31,0,10*ROW('Sanitation Data'!G197)))</f>
        <v/>
      </c>
      <c r="DD203" s="294" t="str">
        <f ca="true">+IF(OFFSET('Sanitation Data'!$G$32,0,10*ROW('Sanitation Data'!G197))="","",OFFSET('Sanitation Data'!$G$32,0,10*ROW('Sanitation Data'!G197)))</f>
        <v/>
      </c>
      <c r="DE203" s="294" t="str">
        <f ca="true">+IF(OFFSET('Sanitation Data'!$H$28,0,10*ROW('Sanitation Data'!H197))="","",OFFSET('Sanitation Data'!$H$28,0,10*ROW('Sanitation Data'!H197)))</f>
        <v/>
      </c>
      <c r="DF203" s="294" t="str">
        <f ca="true">+IF(OFFSET('Sanitation Data'!$H$29,0,10*ROW('Sanitation Data'!H197))="","",OFFSET('Sanitation Data'!$H$29,0,10*ROW('Sanitation Data'!H197)))</f>
        <v/>
      </c>
      <c r="DG203" s="294" t="str">
        <f ca="true">+IF(OFFSET('Sanitation Data'!$H$30,0,10*ROW('Sanitation Data'!H197))="","",OFFSET('Sanitation Data'!$H$30,0,10*ROW('Sanitation Data'!H197)))</f>
        <v/>
      </c>
      <c r="DH203" s="294" t="str">
        <f ca="true">+IF(OFFSET('Sanitation Data'!$H$31,0,10*ROW('Sanitation Data'!H197))="","",OFFSET('Sanitation Data'!$H$31,0,10*ROW('Sanitation Data'!H197)))</f>
        <v/>
      </c>
      <c r="DI203" s="294" t="str">
        <f ca="true">+IF(OFFSET('Sanitation Data'!$H$32,0,10*ROW('Sanitation Data'!H197))="","",OFFSET('Sanitation Data'!$H$32,0,10*ROW('Sanitation Data'!H197)))</f>
        <v/>
      </c>
      <c r="DJ203" s="294" t="str">
        <f ca="true">+IF(OFFSET('Sanitation Data'!$I$28,0,10*ROW('Sanitation Data'!I197))="","",OFFSET('Sanitation Data'!$I$28,0,10*ROW('Sanitation Data'!I197)))</f>
        <v/>
      </c>
      <c r="DK203" s="294" t="str">
        <f ca="true">+IF(OFFSET('Sanitation Data'!$I$29,0,10*ROW('Sanitation Data'!I197))="","",OFFSET('Sanitation Data'!$I$29,0,10*ROW('Sanitation Data'!I197)))</f>
        <v/>
      </c>
      <c r="DL203" s="294" t="str">
        <f ca="true">+IF(OFFSET('Sanitation Data'!$I$30,0,10*ROW('Sanitation Data'!I197))="","",OFFSET('Sanitation Data'!$I$30,0,10*ROW('Sanitation Data'!I197)))</f>
        <v/>
      </c>
      <c r="DM203" s="294" t="str">
        <f ca="true">+IF(OFFSET('Sanitation Data'!$I$31,0,10*ROW('Sanitation Data'!I197))="","",OFFSET('Sanitation Data'!$I$31,0,10*ROW('Sanitation Data'!I197)))</f>
        <v/>
      </c>
      <c r="DN203" s="294" t="str">
        <f ca="true">+IF(OFFSET('Sanitation Data'!$I$32,0,10*ROW('Sanitation Data'!I197))="","",OFFSET('Sanitation Data'!$I$32,0,10*ROW('Sanitation Data'!I197)))</f>
        <v/>
      </c>
      <c r="DO203" s="294" t="str">
        <f ca="true">+IF(OFFSET('Hygiene Data'!$D$11,0,10*ROW('Hygiene Data'!D197))="","",OFFSET('Hygiene Data'!$D$11,0,10*ROW('Hygiene Data'!D197)))</f>
        <v/>
      </c>
      <c r="DP203" s="294" t="str">
        <f ca="true">+IF(OFFSET('Hygiene Data'!$D$12,0,10*ROW('Hygiene Data'!D197))="","",OFFSET('Hygiene Data'!$D$12,0,10*ROW('Hygiene Data'!D197)))</f>
        <v/>
      </c>
      <c r="DQ203" s="294" t="str">
        <f ca="true">+IF(OFFSET('Hygiene Data'!$D$13,0,10*ROW('Hygiene Data'!D197))="","",OFFSET('Hygiene Data'!$D$13,0,10*ROW('Hygiene Data'!D197)))</f>
        <v/>
      </c>
      <c r="DR203" s="294" t="str">
        <f ca="true">+IF(OFFSET('Hygiene Data'!$E$11,0,10*ROW('Hygiene Data'!E197))="","",OFFSET('Hygiene Data'!$E$11,0,10*ROW('Hygiene Data'!E197)))</f>
        <v/>
      </c>
      <c r="DS203" s="294" t="str">
        <f ca="true">+IF(OFFSET('Hygiene Data'!$E$12,0,10*ROW('Hygiene Data'!E197))="","",OFFSET('Hygiene Data'!$E$12,0,10*ROW('Hygiene Data'!E197)))</f>
        <v/>
      </c>
      <c r="DT203" s="294" t="str">
        <f ca="true">+IF(OFFSET('Hygiene Data'!$E$13,0,10*ROW('Hygiene Data'!E197))="","",OFFSET('Hygiene Data'!$E$13,0,10*ROW('Hygiene Data'!E197)))</f>
        <v/>
      </c>
      <c r="DU203" s="294" t="str">
        <f ca="true">+IF(OFFSET('Hygiene Data'!$F$11,0,10*ROW('Hygiene Data'!F197))="","",OFFSET('Hygiene Data'!$F$11,0,10*ROW('Hygiene Data'!F197)))</f>
        <v/>
      </c>
      <c r="DV203" s="294" t="str">
        <f ca="true">+IF(OFFSET('Hygiene Data'!$F$12,0,10*ROW('Hygiene Data'!F197))="","",OFFSET('Hygiene Data'!$F$12,0,10*ROW('Hygiene Data'!F197)))</f>
        <v/>
      </c>
      <c r="DW203" s="294" t="str">
        <f ca="true">+IF(OFFSET('Hygiene Data'!$F$13,0,10*ROW('Hygiene Data'!F197))="","",OFFSET('Hygiene Data'!$F$13,0,10*ROW('Hygiene Data'!F197)))</f>
        <v/>
      </c>
      <c r="DX203" s="294" t="str">
        <f ca="true">+IF(OFFSET('Hygiene Data'!$G$11,0,10*ROW('Hygiene Data'!G197))="","",OFFSET('Hygiene Data'!$G$11,0,10*ROW('Hygiene Data'!G197)))</f>
        <v/>
      </c>
      <c r="DY203" s="294" t="str">
        <f ca="true">+IF(OFFSET('Hygiene Data'!$G$12,0,10*ROW('Hygiene Data'!G197))="","",OFFSET('Hygiene Data'!$G$12,0,10*ROW('Hygiene Data'!G197)))</f>
        <v/>
      </c>
      <c r="DZ203" s="294" t="str">
        <f ca="true">+IF(OFFSET('Hygiene Data'!$G$13,0,10*ROW('Hygiene Data'!G197))="","",OFFSET('Hygiene Data'!$G$13,0,10*ROW('Hygiene Data'!G197)))</f>
        <v/>
      </c>
      <c r="EA203" s="294" t="str">
        <f ca="true">+IF(OFFSET('Hygiene Data'!$H$11,0,10*ROW('Hygiene Data'!H197))="","",OFFSET('Hygiene Data'!$H$11,0,10*ROW('Hygiene Data'!H197)))</f>
        <v/>
      </c>
      <c r="EB203" s="294" t="str">
        <f ca="true">+IF(OFFSET('Hygiene Data'!$H$12,0,10*ROW('Hygiene Data'!H197))="","",OFFSET('Hygiene Data'!$H$12,0,10*ROW('Hygiene Data'!H197)))</f>
        <v/>
      </c>
      <c r="EC203" s="294" t="str">
        <f ca="true">+IF(OFFSET('Hygiene Data'!$H$13,0,10*ROW('Hygiene Data'!H197))="","",OFFSET('Hygiene Data'!$H$13,0,10*ROW('Hygiene Data'!H197)))</f>
        <v/>
      </c>
      <c r="ED203" s="294" t="str">
        <f ca="true">+IF(OFFSET('Hygiene Data'!$I$11,0,10*ROW('Hygiene Data'!I197))="","",OFFSET('Hygiene Data'!$I$11,0,10*ROW('Hygiene Data'!I197)))</f>
        <v/>
      </c>
      <c r="EE203" s="294" t="str">
        <f ca="true">+IF(OFFSET('Hygiene Data'!$I$12,0,10*ROW('Hygiene Data'!I197))="","",OFFSET('Hygiene Data'!$I$12,0,10*ROW('Hygiene Data'!I197)))</f>
        <v/>
      </c>
      <c r="EF203" s="294"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50" t="str">
        <f t="shared" ca="true" si="3"/>
        <v/>
      </c>
      <c r="D204" s="98"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8"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8"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8"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8"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8"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8"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8"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8"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8"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8"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8"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8"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8"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8"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8"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8"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8"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9"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9"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9"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9"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9"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9"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9"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9"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9"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9"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9"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9"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9"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9"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9"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9"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9"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9"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9"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9"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9"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9"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9"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9"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9"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9"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9"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9"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9"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9"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0"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0"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0"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0"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0"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0"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0"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0"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0"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0"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0"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0"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0"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0"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0"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0"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0"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0"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4"/>
      <c r="BS204" s="294" t="str">
        <f ca="true">+IF(OFFSET('Water Data'!$D$27,0,10*ROW('Water Data'!D198))="","",OFFSET('Water Data'!$D$27,0,10*ROW('Water Data'!D198)))</f>
        <v/>
      </c>
      <c r="BT204" s="294" t="str">
        <f ca="true">+IF(OFFSET('Water Data'!$D$28,0,10*ROW('Water Data'!D198))="","",OFFSET('Water Data'!$D$28,0,10*ROW('Water Data'!D198)))</f>
        <v/>
      </c>
      <c r="BU204" s="294" t="str">
        <f ca="true">+IF(OFFSET('Water Data'!$D$29,0,10*ROW('Water Data'!D198))="","",OFFSET('Water Data'!$D$29,0,10*ROW('Water Data'!D198)))</f>
        <v/>
      </c>
      <c r="BV204" s="294" t="str">
        <f ca="true">+IF(OFFSET('Water Data'!$E$27,0,10*ROW('Water Data'!E198))="","",OFFSET('Water Data'!$E$27,0,10*ROW('Water Data'!E198)))</f>
        <v/>
      </c>
      <c r="BW204" s="294" t="str">
        <f ca="true">+IF(OFFSET('Water Data'!$E$28,0,10*ROW('Water Data'!E198))="","",OFFSET('Water Data'!$E$28,0,10*ROW('Water Data'!E198)))</f>
        <v/>
      </c>
      <c r="BX204" s="294" t="str">
        <f ca="true">+IF(OFFSET('Water Data'!$E$29,0,10*ROW('Water Data'!E198))="","",OFFSET('Water Data'!$E$29,0,10*ROW('Water Data'!E198)))</f>
        <v/>
      </c>
      <c r="BY204" s="294" t="str">
        <f ca="true">+IF(OFFSET('Water Data'!$F$27,0,10*ROW('Water Data'!F198))="","",OFFSET('Water Data'!$F$27,0,10*ROW('Water Data'!F198)))</f>
        <v/>
      </c>
      <c r="BZ204" s="294" t="str">
        <f ca="true">+IF(OFFSET('Water Data'!$F$28,0,10*ROW('Water Data'!F198))="","",OFFSET('Water Data'!$F$28,0,10*ROW('Water Data'!F198)))</f>
        <v/>
      </c>
      <c r="CA204" s="294" t="str">
        <f ca="true">+IF(OFFSET('Water Data'!$F$29,0,10*ROW('Water Data'!F198))="","",OFFSET('Water Data'!$F$29,0,10*ROW('Water Data'!F198)))</f>
        <v/>
      </c>
      <c r="CB204" s="294" t="str">
        <f ca="true">+IF(OFFSET('Water Data'!$G$27,0,10*ROW('Water Data'!G198))="","",OFFSET('Water Data'!$G$27,0,10*ROW('Water Data'!G198)))</f>
        <v/>
      </c>
      <c r="CC204" s="294" t="str">
        <f ca="true">+IF(OFFSET('Water Data'!$G$28,0,10*ROW('Water Data'!G198))="","",OFFSET('Water Data'!$G$28,0,10*ROW('Water Data'!G198)))</f>
        <v/>
      </c>
      <c r="CD204" s="294" t="str">
        <f ca="true">+IF(OFFSET('Water Data'!$G$29,0,10*ROW('Water Data'!G198))="","",OFFSET('Water Data'!$G$29,0,10*ROW('Water Data'!G198)))</f>
        <v/>
      </c>
      <c r="CE204" s="294" t="str">
        <f ca="true">+IF(OFFSET('Water Data'!$H$27,0,10*ROW('Water Data'!H198))="","",OFFSET('Water Data'!$H$27,0,10*ROW('Water Data'!H198)))</f>
        <v/>
      </c>
      <c r="CF204" s="294" t="str">
        <f ca="true">+IF(OFFSET('Water Data'!$H$28,0,10*ROW('Water Data'!H198))="","",OFFSET('Water Data'!$H$28,0,10*ROW('Water Data'!H198)))</f>
        <v/>
      </c>
      <c r="CG204" s="294" t="str">
        <f ca="true">+IF(OFFSET('Water Data'!$H$29,0,10*ROW('Water Data'!H198))="","",OFFSET('Water Data'!$H$29,0,10*ROW('Water Data'!H198)))</f>
        <v/>
      </c>
      <c r="CH204" s="294" t="str">
        <f ca="true">+IF(OFFSET('Water Data'!$I$27,0,10*ROW('Water Data'!I198))="","",OFFSET('Water Data'!$I$27,0,10*ROW('Water Data'!I198)))</f>
        <v/>
      </c>
      <c r="CI204" s="294" t="str">
        <f ca="true">+IF(OFFSET('Water Data'!$I$28,0,10*ROW('Water Data'!I198))="","",OFFSET('Water Data'!$I$28,0,10*ROW('Water Data'!I198)))</f>
        <v/>
      </c>
      <c r="CJ204" s="294" t="str">
        <f ca="true">+IF(OFFSET('Water Data'!$I$29,0,10*ROW('Water Data'!I198))="","",OFFSET('Water Data'!$I$29,0,10*ROW('Water Data'!I198)))</f>
        <v/>
      </c>
      <c r="CK204" s="294" t="str">
        <f ca="true">+IF(OFFSET('Sanitation Data'!$D$28,0,10*ROW('Sanitation Data'!D198))="","",OFFSET('Sanitation Data'!$D$28,0,10*ROW('Sanitation Data'!D198)))</f>
        <v/>
      </c>
      <c r="CL204" s="294" t="str">
        <f ca="true">+IF(OFFSET('Sanitation Data'!$D$29,0,10*ROW('Sanitation Data'!D198))="","",OFFSET('Sanitation Data'!$D$29,0,10*ROW('Sanitation Data'!D198)))</f>
        <v/>
      </c>
      <c r="CM204" s="294" t="str">
        <f ca="true">+IF(OFFSET('Sanitation Data'!$D$30,0,10*ROW('Sanitation Data'!D198))="","",OFFSET('Sanitation Data'!$D$30,0,10*ROW('Sanitation Data'!D198)))</f>
        <v/>
      </c>
      <c r="CN204" s="294" t="str">
        <f ca="true">+IF(OFFSET('Sanitation Data'!$D$31,0,10*ROW('Sanitation Data'!D198))="","",OFFSET('Sanitation Data'!$D$31,0,10*ROW('Sanitation Data'!D198)))</f>
        <v/>
      </c>
      <c r="CO204" s="294" t="str">
        <f ca="true">+IF(OFFSET('Sanitation Data'!$D$32,0,10*ROW('Sanitation Data'!D198))="","",OFFSET('Sanitation Data'!$D$32,0,10*ROW('Sanitation Data'!D198)))</f>
        <v/>
      </c>
      <c r="CP204" s="294" t="str">
        <f ca="true">+IF(OFFSET('Sanitation Data'!$E$28,0,10*ROW('Sanitation Data'!E198))="","",OFFSET('Sanitation Data'!$E$28,0,10*ROW('Sanitation Data'!E198)))</f>
        <v/>
      </c>
      <c r="CQ204" s="294" t="str">
        <f ca="true">+IF(OFFSET('Sanitation Data'!$E$29,0,10*ROW('Sanitation Data'!E198))="","",OFFSET('Sanitation Data'!$E$29,0,10*ROW('Sanitation Data'!E198)))</f>
        <v/>
      </c>
      <c r="CR204" s="294" t="str">
        <f ca="true">+IF(OFFSET('Sanitation Data'!$E$30,0,10*ROW('Sanitation Data'!E198))="","",OFFSET('Sanitation Data'!$E$30,0,10*ROW('Sanitation Data'!E198)))</f>
        <v/>
      </c>
      <c r="CS204" s="294" t="str">
        <f ca="true">+IF(OFFSET('Sanitation Data'!$E$31,0,10*ROW('Sanitation Data'!E198))="","",OFFSET('Sanitation Data'!$E$31,0,10*ROW('Sanitation Data'!E198)))</f>
        <v/>
      </c>
      <c r="CT204" s="294" t="str">
        <f ca="true">+IF(OFFSET('Sanitation Data'!$E$32,0,10*ROW('Sanitation Data'!E198))="","",OFFSET('Sanitation Data'!$E$32,0,10*ROW('Sanitation Data'!E198)))</f>
        <v/>
      </c>
      <c r="CU204" s="294" t="str">
        <f ca="true">+IF(OFFSET('Sanitation Data'!$F$28,0,10*ROW('Sanitation Data'!F198))="","",OFFSET('Sanitation Data'!$F$28,0,10*ROW('Sanitation Data'!F198)))</f>
        <v/>
      </c>
      <c r="CV204" s="294" t="str">
        <f ca="true">+IF(OFFSET('Sanitation Data'!$F$29,0,10*ROW('Sanitation Data'!F198))="","",OFFSET('Sanitation Data'!$F$29,0,10*ROW('Sanitation Data'!F198)))</f>
        <v/>
      </c>
      <c r="CW204" s="294" t="str">
        <f ca="true">+IF(OFFSET('Sanitation Data'!$F$30,0,10*ROW('Sanitation Data'!F198))="","",OFFSET('Sanitation Data'!$F$30,0,10*ROW('Sanitation Data'!F198)))</f>
        <v/>
      </c>
      <c r="CX204" s="294" t="str">
        <f ca="true">+IF(OFFSET('Sanitation Data'!$F$31,0,10*ROW('Sanitation Data'!F198))="","",OFFSET('Sanitation Data'!$F$31,0,10*ROW('Sanitation Data'!F198)))</f>
        <v/>
      </c>
      <c r="CY204" s="294" t="str">
        <f ca="true">+IF(OFFSET('Sanitation Data'!$F$32,0,10*ROW('Sanitation Data'!F198))="","",OFFSET('Sanitation Data'!$F$32,0,10*ROW('Sanitation Data'!F198)))</f>
        <v/>
      </c>
      <c r="CZ204" s="294" t="str">
        <f ca="true">+IF(OFFSET('Sanitation Data'!$G$28,0,10*ROW('Sanitation Data'!G198))="","",OFFSET('Sanitation Data'!$G$28,0,10*ROW('Sanitation Data'!G198)))</f>
        <v/>
      </c>
      <c r="DA204" s="294" t="str">
        <f ca="true">+IF(OFFSET('Sanitation Data'!$G$29,0,10*ROW('Sanitation Data'!G198))="","",OFFSET('Sanitation Data'!$G$29,0,10*ROW('Sanitation Data'!G198)))</f>
        <v/>
      </c>
      <c r="DB204" s="294" t="str">
        <f ca="true">+IF(OFFSET('Sanitation Data'!$G$30,0,10*ROW('Sanitation Data'!G198))="","",OFFSET('Sanitation Data'!$G$30,0,10*ROW('Sanitation Data'!G198)))</f>
        <v/>
      </c>
      <c r="DC204" s="294" t="str">
        <f ca="true">+IF(OFFSET('Sanitation Data'!$G$31,0,10*ROW('Sanitation Data'!G198))="","",OFFSET('Sanitation Data'!$G$31,0,10*ROW('Sanitation Data'!G198)))</f>
        <v/>
      </c>
      <c r="DD204" s="294" t="str">
        <f ca="true">+IF(OFFSET('Sanitation Data'!$G$32,0,10*ROW('Sanitation Data'!G198))="","",OFFSET('Sanitation Data'!$G$32,0,10*ROW('Sanitation Data'!G198)))</f>
        <v/>
      </c>
      <c r="DE204" s="294" t="str">
        <f ca="true">+IF(OFFSET('Sanitation Data'!$H$28,0,10*ROW('Sanitation Data'!H198))="","",OFFSET('Sanitation Data'!$H$28,0,10*ROW('Sanitation Data'!H198)))</f>
        <v/>
      </c>
      <c r="DF204" s="294" t="str">
        <f ca="true">+IF(OFFSET('Sanitation Data'!$H$29,0,10*ROW('Sanitation Data'!H198))="","",OFFSET('Sanitation Data'!$H$29,0,10*ROW('Sanitation Data'!H198)))</f>
        <v/>
      </c>
      <c r="DG204" s="294" t="str">
        <f ca="true">+IF(OFFSET('Sanitation Data'!$H$30,0,10*ROW('Sanitation Data'!H198))="","",OFFSET('Sanitation Data'!$H$30,0,10*ROW('Sanitation Data'!H198)))</f>
        <v/>
      </c>
      <c r="DH204" s="294" t="str">
        <f ca="true">+IF(OFFSET('Sanitation Data'!$H$31,0,10*ROW('Sanitation Data'!H198))="","",OFFSET('Sanitation Data'!$H$31,0,10*ROW('Sanitation Data'!H198)))</f>
        <v/>
      </c>
      <c r="DI204" s="294" t="str">
        <f ca="true">+IF(OFFSET('Sanitation Data'!$H$32,0,10*ROW('Sanitation Data'!H198))="","",OFFSET('Sanitation Data'!$H$32,0,10*ROW('Sanitation Data'!H198)))</f>
        <v/>
      </c>
      <c r="DJ204" s="294" t="str">
        <f ca="true">+IF(OFFSET('Sanitation Data'!$I$28,0,10*ROW('Sanitation Data'!I198))="","",OFFSET('Sanitation Data'!$I$28,0,10*ROW('Sanitation Data'!I198)))</f>
        <v/>
      </c>
      <c r="DK204" s="294" t="str">
        <f ca="true">+IF(OFFSET('Sanitation Data'!$I$29,0,10*ROW('Sanitation Data'!I198))="","",OFFSET('Sanitation Data'!$I$29,0,10*ROW('Sanitation Data'!I198)))</f>
        <v/>
      </c>
      <c r="DL204" s="294" t="str">
        <f ca="true">+IF(OFFSET('Sanitation Data'!$I$30,0,10*ROW('Sanitation Data'!I198))="","",OFFSET('Sanitation Data'!$I$30,0,10*ROW('Sanitation Data'!I198)))</f>
        <v/>
      </c>
      <c r="DM204" s="294" t="str">
        <f ca="true">+IF(OFFSET('Sanitation Data'!$I$31,0,10*ROW('Sanitation Data'!I198))="","",OFFSET('Sanitation Data'!$I$31,0,10*ROW('Sanitation Data'!I198)))</f>
        <v/>
      </c>
      <c r="DN204" s="294" t="str">
        <f ca="true">+IF(OFFSET('Sanitation Data'!$I$32,0,10*ROW('Sanitation Data'!I198))="","",OFFSET('Sanitation Data'!$I$32,0,10*ROW('Sanitation Data'!I198)))</f>
        <v/>
      </c>
      <c r="DO204" s="294" t="str">
        <f ca="true">+IF(OFFSET('Hygiene Data'!$D$11,0,10*ROW('Hygiene Data'!D198))="","",OFFSET('Hygiene Data'!$D$11,0,10*ROW('Hygiene Data'!D198)))</f>
        <v/>
      </c>
      <c r="DP204" s="294" t="str">
        <f ca="true">+IF(OFFSET('Hygiene Data'!$D$12,0,10*ROW('Hygiene Data'!D198))="","",OFFSET('Hygiene Data'!$D$12,0,10*ROW('Hygiene Data'!D198)))</f>
        <v/>
      </c>
      <c r="DQ204" s="294" t="str">
        <f ca="true">+IF(OFFSET('Hygiene Data'!$D$13,0,10*ROW('Hygiene Data'!D198))="","",OFFSET('Hygiene Data'!$D$13,0,10*ROW('Hygiene Data'!D198)))</f>
        <v/>
      </c>
      <c r="DR204" s="294" t="str">
        <f ca="true">+IF(OFFSET('Hygiene Data'!$E$11,0,10*ROW('Hygiene Data'!E198))="","",OFFSET('Hygiene Data'!$E$11,0,10*ROW('Hygiene Data'!E198)))</f>
        <v/>
      </c>
      <c r="DS204" s="294" t="str">
        <f ca="true">+IF(OFFSET('Hygiene Data'!$E$12,0,10*ROW('Hygiene Data'!E198))="","",OFFSET('Hygiene Data'!$E$12,0,10*ROW('Hygiene Data'!E198)))</f>
        <v/>
      </c>
      <c r="DT204" s="294" t="str">
        <f ca="true">+IF(OFFSET('Hygiene Data'!$E$13,0,10*ROW('Hygiene Data'!E198))="","",OFFSET('Hygiene Data'!$E$13,0,10*ROW('Hygiene Data'!E198)))</f>
        <v/>
      </c>
      <c r="DU204" s="294" t="str">
        <f ca="true">+IF(OFFSET('Hygiene Data'!$F$11,0,10*ROW('Hygiene Data'!F198))="","",OFFSET('Hygiene Data'!$F$11,0,10*ROW('Hygiene Data'!F198)))</f>
        <v/>
      </c>
      <c r="DV204" s="294" t="str">
        <f ca="true">+IF(OFFSET('Hygiene Data'!$F$12,0,10*ROW('Hygiene Data'!F198))="","",OFFSET('Hygiene Data'!$F$12,0,10*ROW('Hygiene Data'!F198)))</f>
        <v/>
      </c>
      <c r="DW204" s="294" t="str">
        <f ca="true">+IF(OFFSET('Hygiene Data'!$F$13,0,10*ROW('Hygiene Data'!F198))="","",OFFSET('Hygiene Data'!$F$13,0,10*ROW('Hygiene Data'!F198)))</f>
        <v/>
      </c>
      <c r="DX204" s="294" t="str">
        <f ca="true">+IF(OFFSET('Hygiene Data'!$G$11,0,10*ROW('Hygiene Data'!G198))="","",OFFSET('Hygiene Data'!$G$11,0,10*ROW('Hygiene Data'!G198)))</f>
        <v/>
      </c>
      <c r="DY204" s="294" t="str">
        <f ca="true">+IF(OFFSET('Hygiene Data'!$G$12,0,10*ROW('Hygiene Data'!G198))="","",OFFSET('Hygiene Data'!$G$12,0,10*ROW('Hygiene Data'!G198)))</f>
        <v/>
      </c>
      <c r="DZ204" s="294" t="str">
        <f ca="true">+IF(OFFSET('Hygiene Data'!$G$13,0,10*ROW('Hygiene Data'!G198))="","",OFFSET('Hygiene Data'!$G$13,0,10*ROW('Hygiene Data'!G198)))</f>
        <v/>
      </c>
      <c r="EA204" s="294" t="str">
        <f ca="true">+IF(OFFSET('Hygiene Data'!$H$11,0,10*ROW('Hygiene Data'!H198))="","",OFFSET('Hygiene Data'!$H$11,0,10*ROW('Hygiene Data'!H198)))</f>
        <v/>
      </c>
      <c r="EB204" s="294" t="str">
        <f ca="true">+IF(OFFSET('Hygiene Data'!$H$12,0,10*ROW('Hygiene Data'!H198))="","",OFFSET('Hygiene Data'!$H$12,0,10*ROW('Hygiene Data'!H198)))</f>
        <v/>
      </c>
      <c r="EC204" s="294" t="str">
        <f ca="true">+IF(OFFSET('Hygiene Data'!$H$13,0,10*ROW('Hygiene Data'!H198))="","",OFFSET('Hygiene Data'!$H$13,0,10*ROW('Hygiene Data'!H198)))</f>
        <v/>
      </c>
      <c r="ED204" s="294" t="str">
        <f ca="true">+IF(OFFSET('Hygiene Data'!$I$11,0,10*ROW('Hygiene Data'!I198))="","",OFFSET('Hygiene Data'!$I$11,0,10*ROW('Hygiene Data'!I198)))</f>
        <v/>
      </c>
      <c r="EE204" s="294" t="str">
        <f ca="true">+IF(OFFSET('Hygiene Data'!$I$12,0,10*ROW('Hygiene Data'!I198))="","",OFFSET('Hygiene Data'!$I$12,0,10*ROW('Hygiene Data'!I198)))</f>
        <v/>
      </c>
      <c r="EF204" s="294"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50" t="str">
        <f t="shared" ca="true" si="3"/>
        <v/>
      </c>
      <c r="D205" s="98"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8"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8"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8"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8"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8"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8"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8"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8"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8"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8"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8"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8"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8"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8"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8"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8"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8"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9"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9"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9"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9"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9"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9"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9"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9"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9"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9"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9"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9"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9"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9"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9"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9"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9"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9"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9"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9"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9"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9"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9"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9"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9"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9"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9"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9"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9"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9"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0"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0"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0"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0"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0"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0"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0"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0"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0"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0"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0"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0"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0"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0"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0"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0"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0"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0"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4"/>
      <c r="BS205" s="294" t="str">
        <f ca="true">+IF(OFFSET('Water Data'!$D$27,0,10*ROW('Water Data'!D199))="","",OFFSET('Water Data'!$D$27,0,10*ROW('Water Data'!D199)))</f>
        <v/>
      </c>
      <c r="BT205" s="294" t="str">
        <f ca="true">+IF(OFFSET('Water Data'!$D$28,0,10*ROW('Water Data'!D199))="","",OFFSET('Water Data'!$D$28,0,10*ROW('Water Data'!D199)))</f>
        <v/>
      </c>
      <c r="BU205" s="294" t="str">
        <f ca="true">+IF(OFFSET('Water Data'!$D$29,0,10*ROW('Water Data'!D199))="","",OFFSET('Water Data'!$D$29,0,10*ROW('Water Data'!D199)))</f>
        <v/>
      </c>
      <c r="BV205" s="294" t="str">
        <f ca="true">+IF(OFFSET('Water Data'!$E$27,0,10*ROW('Water Data'!E199))="","",OFFSET('Water Data'!$E$27,0,10*ROW('Water Data'!E199)))</f>
        <v/>
      </c>
      <c r="BW205" s="294" t="str">
        <f ca="true">+IF(OFFSET('Water Data'!$E$28,0,10*ROW('Water Data'!E199))="","",OFFSET('Water Data'!$E$28,0,10*ROW('Water Data'!E199)))</f>
        <v/>
      </c>
      <c r="BX205" s="294" t="str">
        <f ca="true">+IF(OFFSET('Water Data'!$E$29,0,10*ROW('Water Data'!E199))="","",OFFSET('Water Data'!$E$29,0,10*ROW('Water Data'!E199)))</f>
        <v/>
      </c>
      <c r="BY205" s="294" t="str">
        <f ca="true">+IF(OFFSET('Water Data'!$F$27,0,10*ROW('Water Data'!F199))="","",OFFSET('Water Data'!$F$27,0,10*ROW('Water Data'!F199)))</f>
        <v/>
      </c>
      <c r="BZ205" s="294" t="str">
        <f ca="true">+IF(OFFSET('Water Data'!$F$28,0,10*ROW('Water Data'!F199))="","",OFFSET('Water Data'!$F$28,0,10*ROW('Water Data'!F199)))</f>
        <v/>
      </c>
      <c r="CA205" s="294" t="str">
        <f ca="true">+IF(OFFSET('Water Data'!$F$29,0,10*ROW('Water Data'!F199))="","",OFFSET('Water Data'!$F$29,0,10*ROW('Water Data'!F199)))</f>
        <v/>
      </c>
      <c r="CB205" s="294" t="str">
        <f ca="true">+IF(OFFSET('Water Data'!$G$27,0,10*ROW('Water Data'!G199))="","",OFFSET('Water Data'!$G$27,0,10*ROW('Water Data'!G199)))</f>
        <v/>
      </c>
      <c r="CC205" s="294" t="str">
        <f ca="true">+IF(OFFSET('Water Data'!$G$28,0,10*ROW('Water Data'!G199))="","",OFFSET('Water Data'!$G$28,0,10*ROW('Water Data'!G199)))</f>
        <v/>
      </c>
      <c r="CD205" s="294" t="str">
        <f ca="true">+IF(OFFSET('Water Data'!$G$29,0,10*ROW('Water Data'!G199))="","",OFFSET('Water Data'!$G$29,0,10*ROW('Water Data'!G199)))</f>
        <v/>
      </c>
      <c r="CE205" s="294" t="str">
        <f ca="true">+IF(OFFSET('Water Data'!$H$27,0,10*ROW('Water Data'!H199))="","",OFFSET('Water Data'!$H$27,0,10*ROW('Water Data'!H199)))</f>
        <v/>
      </c>
      <c r="CF205" s="294" t="str">
        <f ca="true">+IF(OFFSET('Water Data'!$H$28,0,10*ROW('Water Data'!H199))="","",OFFSET('Water Data'!$H$28,0,10*ROW('Water Data'!H199)))</f>
        <v/>
      </c>
      <c r="CG205" s="294" t="str">
        <f ca="true">+IF(OFFSET('Water Data'!$H$29,0,10*ROW('Water Data'!H199))="","",OFFSET('Water Data'!$H$29,0,10*ROW('Water Data'!H199)))</f>
        <v/>
      </c>
      <c r="CH205" s="294" t="str">
        <f ca="true">+IF(OFFSET('Water Data'!$I$27,0,10*ROW('Water Data'!I199))="","",OFFSET('Water Data'!$I$27,0,10*ROW('Water Data'!I199)))</f>
        <v/>
      </c>
      <c r="CI205" s="294" t="str">
        <f ca="true">+IF(OFFSET('Water Data'!$I$28,0,10*ROW('Water Data'!I199))="","",OFFSET('Water Data'!$I$28,0,10*ROW('Water Data'!I199)))</f>
        <v/>
      </c>
      <c r="CJ205" s="294" t="str">
        <f ca="true">+IF(OFFSET('Water Data'!$I$29,0,10*ROW('Water Data'!I199))="","",OFFSET('Water Data'!$I$29,0,10*ROW('Water Data'!I199)))</f>
        <v/>
      </c>
      <c r="CK205" s="294" t="str">
        <f ca="true">+IF(OFFSET('Sanitation Data'!$D$28,0,10*ROW('Sanitation Data'!D199))="","",OFFSET('Sanitation Data'!$D$28,0,10*ROW('Sanitation Data'!D199)))</f>
        <v/>
      </c>
      <c r="CL205" s="294" t="str">
        <f ca="true">+IF(OFFSET('Sanitation Data'!$D$29,0,10*ROW('Sanitation Data'!D199))="","",OFFSET('Sanitation Data'!$D$29,0,10*ROW('Sanitation Data'!D199)))</f>
        <v/>
      </c>
      <c r="CM205" s="294" t="str">
        <f ca="true">+IF(OFFSET('Sanitation Data'!$D$30,0,10*ROW('Sanitation Data'!D199))="","",OFFSET('Sanitation Data'!$D$30,0,10*ROW('Sanitation Data'!D199)))</f>
        <v/>
      </c>
      <c r="CN205" s="294" t="str">
        <f ca="true">+IF(OFFSET('Sanitation Data'!$D$31,0,10*ROW('Sanitation Data'!D199))="","",OFFSET('Sanitation Data'!$D$31,0,10*ROW('Sanitation Data'!D199)))</f>
        <v/>
      </c>
      <c r="CO205" s="294" t="str">
        <f ca="true">+IF(OFFSET('Sanitation Data'!$D$32,0,10*ROW('Sanitation Data'!D199))="","",OFFSET('Sanitation Data'!$D$32,0,10*ROW('Sanitation Data'!D199)))</f>
        <v/>
      </c>
      <c r="CP205" s="294" t="str">
        <f ca="true">+IF(OFFSET('Sanitation Data'!$E$28,0,10*ROW('Sanitation Data'!E199))="","",OFFSET('Sanitation Data'!$E$28,0,10*ROW('Sanitation Data'!E199)))</f>
        <v/>
      </c>
      <c r="CQ205" s="294" t="str">
        <f ca="true">+IF(OFFSET('Sanitation Data'!$E$29,0,10*ROW('Sanitation Data'!E199))="","",OFFSET('Sanitation Data'!$E$29,0,10*ROW('Sanitation Data'!E199)))</f>
        <v/>
      </c>
      <c r="CR205" s="294" t="str">
        <f ca="true">+IF(OFFSET('Sanitation Data'!$E$30,0,10*ROW('Sanitation Data'!E199))="","",OFFSET('Sanitation Data'!$E$30,0,10*ROW('Sanitation Data'!E199)))</f>
        <v/>
      </c>
      <c r="CS205" s="294" t="str">
        <f ca="true">+IF(OFFSET('Sanitation Data'!$E$31,0,10*ROW('Sanitation Data'!E199))="","",OFFSET('Sanitation Data'!$E$31,0,10*ROW('Sanitation Data'!E199)))</f>
        <v/>
      </c>
      <c r="CT205" s="294" t="str">
        <f ca="true">+IF(OFFSET('Sanitation Data'!$E$32,0,10*ROW('Sanitation Data'!E199))="","",OFFSET('Sanitation Data'!$E$32,0,10*ROW('Sanitation Data'!E199)))</f>
        <v/>
      </c>
      <c r="CU205" s="294" t="str">
        <f ca="true">+IF(OFFSET('Sanitation Data'!$F$28,0,10*ROW('Sanitation Data'!F199))="","",OFFSET('Sanitation Data'!$F$28,0,10*ROW('Sanitation Data'!F199)))</f>
        <v/>
      </c>
      <c r="CV205" s="294" t="str">
        <f ca="true">+IF(OFFSET('Sanitation Data'!$F$29,0,10*ROW('Sanitation Data'!F199))="","",OFFSET('Sanitation Data'!$F$29,0,10*ROW('Sanitation Data'!F199)))</f>
        <v/>
      </c>
      <c r="CW205" s="294" t="str">
        <f ca="true">+IF(OFFSET('Sanitation Data'!$F$30,0,10*ROW('Sanitation Data'!F199))="","",OFFSET('Sanitation Data'!$F$30,0,10*ROW('Sanitation Data'!F199)))</f>
        <v/>
      </c>
      <c r="CX205" s="294" t="str">
        <f ca="true">+IF(OFFSET('Sanitation Data'!$F$31,0,10*ROW('Sanitation Data'!F199))="","",OFFSET('Sanitation Data'!$F$31,0,10*ROW('Sanitation Data'!F199)))</f>
        <v/>
      </c>
      <c r="CY205" s="294" t="str">
        <f ca="true">+IF(OFFSET('Sanitation Data'!$F$32,0,10*ROW('Sanitation Data'!F199))="","",OFFSET('Sanitation Data'!$F$32,0,10*ROW('Sanitation Data'!F199)))</f>
        <v/>
      </c>
      <c r="CZ205" s="294" t="str">
        <f ca="true">+IF(OFFSET('Sanitation Data'!$G$28,0,10*ROW('Sanitation Data'!G199))="","",OFFSET('Sanitation Data'!$G$28,0,10*ROW('Sanitation Data'!G199)))</f>
        <v/>
      </c>
      <c r="DA205" s="294" t="str">
        <f ca="true">+IF(OFFSET('Sanitation Data'!$G$29,0,10*ROW('Sanitation Data'!G199))="","",OFFSET('Sanitation Data'!$G$29,0,10*ROW('Sanitation Data'!G199)))</f>
        <v/>
      </c>
      <c r="DB205" s="294" t="str">
        <f ca="true">+IF(OFFSET('Sanitation Data'!$G$30,0,10*ROW('Sanitation Data'!G199))="","",OFFSET('Sanitation Data'!$G$30,0,10*ROW('Sanitation Data'!G199)))</f>
        <v/>
      </c>
      <c r="DC205" s="294" t="str">
        <f ca="true">+IF(OFFSET('Sanitation Data'!$G$31,0,10*ROW('Sanitation Data'!G199))="","",OFFSET('Sanitation Data'!$G$31,0,10*ROW('Sanitation Data'!G199)))</f>
        <v/>
      </c>
      <c r="DD205" s="294" t="str">
        <f ca="true">+IF(OFFSET('Sanitation Data'!$G$32,0,10*ROW('Sanitation Data'!G199))="","",OFFSET('Sanitation Data'!$G$32,0,10*ROW('Sanitation Data'!G199)))</f>
        <v/>
      </c>
      <c r="DE205" s="294" t="str">
        <f ca="true">+IF(OFFSET('Sanitation Data'!$H$28,0,10*ROW('Sanitation Data'!H199))="","",OFFSET('Sanitation Data'!$H$28,0,10*ROW('Sanitation Data'!H199)))</f>
        <v/>
      </c>
      <c r="DF205" s="294" t="str">
        <f ca="true">+IF(OFFSET('Sanitation Data'!$H$29,0,10*ROW('Sanitation Data'!H199))="","",OFFSET('Sanitation Data'!$H$29,0,10*ROW('Sanitation Data'!H199)))</f>
        <v/>
      </c>
      <c r="DG205" s="294" t="str">
        <f ca="true">+IF(OFFSET('Sanitation Data'!$H$30,0,10*ROW('Sanitation Data'!H199))="","",OFFSET('Sanitation Data'!$H$30,0,10*ROW('Sanitation Data'!H199)))</f>
        <v/>
      </c>
      <c r="DH205" s="294" t="str">
        <f ca="true">+IF(OFFSET('Sanitation Data'!$H$31,0,10*ROW('Sanitation Data'!H199))="","",OFFSET('Sanitation Data'!$H$31,0,10*ROW('Sanitation Data'!H199)))</f>
        <v/>
      </c>
      <c r="DI205" s="294" t="str">
        <f ca="true">+IF(OFFSET('Sanitation Data'!$H$32,0,10*ROW('Sanitation Data'!H199))="","",OFFSET('Sanitation Data'!$H$32,0,10*ROW('Sanitation Data'!H199)))</f>
        <v/>
      </c>
      <c r="DJ205" s="294" t="str">
        <f ca="true">+IF(OFFSET('Sanitation Data'!$I$28,0,10*ROW('Sanitation Data'!I199))="","",OFFSET('Sanitation Data'!$I$28,0,10*ROW('Sanitation Data'!I199)))</f>
        <v/>
      </c>
      <c r="DK205" s="294" t="str">
        <f ca="true">+IF(OFFSET('Sanitation Data'!$I$29,0,10*ROW('Sanitation Data'!I199))="","",OFFSET('Sanitation Data'!$I$29,0,10*ROW('Sanitation Data'!I199)))</f>
        <v/>
      </c>
      <c r="DL205" s="294" t="str">
        <f ca="true">+IF(OFFSET('Sanitation Data'!$I$30,0,10*ROW('Sanitation Data'!I199))="","",OFFSET('Sanitation Data'!$I$30,0,10*ROW('Sanitation Data'!I199)))</f>
        <v/>
      </c>
      <c r="DM205" s="294" t="str">
        <f ca="true">+IF(OFFSET('Sanitation Data'!$I$31,0,10*ROW('Sanitation Data'!I199))="","",OFFSET('Sanitation Data'!$I$31,0,10*ROW('Sanitation Data'!I199)))</f>
        <v/>
      </c>
      <c r="DN205" s="294" t="str">
        <f ca="true">+IF(OFFSET('Sanitation Data'!$I$32,0,10*ROW('Sanitation Data'!I199))="","",OFFSET('Sanitation Data'!$I$32,0,10*ROW('Sanitation Data'!I199)))</f>
        <v/>
      </c>
      <c r="DO205" s="294" t="str">
        <f ca="true">+IF(OFFSET('Hygiene Data'!$D$11,0,10*ROW('Hygiene Data'!D199))="","",OFFSET('Hygiene Data'!$D$11,0,10*ROW('Hygiene Data'!D199)))</f>
        <v/>
      </c>
      <c r="DP205" s="294" t="str">
        <f ca="true">+IF(OFFSET('Hygiene Data'!$D$12,0,10*ROW('Hygiene Data'!D199))="","",OFFSET('Hygiene Data'!$D$12,0,10*ROW('Hygiene Data'!D199)))</f>
        <v/>
      </c>
      <c r="DQ205" s="294" t="str">
        <f ca="true">+IF(OFFSET('Hygiene Data'!$D$13,0,10*ROW('Hygiene Data'!D199))="","",OFFSET('Hygiene Data'!$D$13,0,10*ROW('Hygiene Data'!D199)))</f>
        <v/>
      </c>
      <c r="DR205" s="294" t="str">
        <f ca="true">+IF(OFFSET('Hygiene Data'!$E$11,0,10*ROW('Hygiene Data'!E199))="","",OFFSET('Hygiene Data'!$E$11,0,10*ROW('Hygiene Data'!E199)))</f>
        <v/>
      </c>
      <c r="DS205" s="294" t="str">
        <f ca="true">+IF(OFFSET('Hygiene Data'!$E$12,0,10*ROW('Hygiene Data'!E199))="","",OFFSET('Hygiene Data'!$E$12,0,10*ROW('Hygiene Data'!E199)))</f>
        <v/>
      </c>
      <c r="DT205" s="294" t="str">
        <f ca="true">+IF(OFFSET('Hygiene Data'!$E$13,0,10*ROW('Hygiene Data'!E199))="","",OFFSET('Hygiene Data'!$E$13,0,10*ROW('Hygiene Data'!E199)))</f>
        <v/>
      </c>
      <c r="DU205" s="294" t="str">
        <f ca="true">+IF(OFFSET('Hygiene Data'!$F$11,0,10*ROW('Hygiene Data'!F199))="","",OFFSET('Hygiene Data'!$F$11,0,10*ROW('Hygiene Data'!F199)))</f>
        <v/>
      </c>
      <c r="DV205" s="294" t="str">
        <f ca="true">+IF(OFFSET('Hygiene Data'!$F$12,0,10*ROW('Hygiene Data'!F199))="","",OFFSET('Hygiene Data'!$F$12,0,10*ROW('Hygiene Data'!F199)))</f>
        <v/>
      </c>
      <c r="DW205" s="294" t="str">
        <f ca="true">+IF(OFFSET('Hygiene Data'!$F$13,0,10*ROW('Hygiene Data'!F199))="","",OFFSET('Hygiene Data'!$F$13,0,10*ROW('Hygiene Data'!F199)))</f>
        <v/>
      </c>
      <c r="DX205" s="294" t="str">
        <f ca="true">+IF(OFFSET('Hygiene Data'!$G$11,0,10*ROW('Hygiene Data'!G199))="","",OFFSET('Hygiene Data'!$G$11,0,10*ROW('Hygiene Data'!G199)))</f>
        <v/>
      </c>
      <c r="DY205" s="294" t="str">
        <f ca="true">+IF(OFFSET('Hygiene Data'!$G$12,0,10*ROW('Hygiene Data'!G199))="","",OFFSET('Hygiene Data'!$G$12,0,10*ROW('Hygiene Data'!G199)))</f>
        <v/>
      </c>
      <c r="DZ205" s="294" t="str">
        <f ca="true">+IF(OFFSET('Hygiene Data'!$G$13,0,10*ROW('Hygiene Data'!G199))="","",OFFSET('Hygiene Data'!$G$13,0,10*ROW('Hygiene Data'!G199)))</f>
        <v/>
      </c>
      <c r="EA205" s="294" t="str">
        <f ca="true">+IF(OFFSET('Hygiene Data'!$H$11,0,10*ROW('Hygiene Data'!H199))="","",OFFSET('Hygiene Data'!$H$11,0,10*ROW('Hygiene Data'!H199)))</f>
        <v/>
      </c>
      <c r="EB205" s="294" t="str">
        <f ca="true">+IF(OFFSET('Hygiene Data'!$H$12,0,10*ROW('Hygiene Data'!H199))="","",OFFSET('Hygiene Data'!$H$12,0,10*ROW('Hygiene Data'!H199)))</f>
        <v/>
      </c>
      <c r="EC205" s="294" t="str">
        <f ca="true">+IF(OFFSET('Hygiene Data'!$H$13,0,10*ROW('Hygiene Data'!H199))="","",OFFSET('Hygiene Data'!$H$13,0,10*ROW('Hygiene Data'!H199)))</f>
        <v/>
      </c>
      <c r="ED205" s="294" t="str">
        <f ca="true">+IF(OFFSET('Hygiene Data'!$I$11,0,10*ROW('Hygiene Data'!I199))="","",OFFSET('Hygiene Data'!$I$11,0,10*ROW('Hygiene Data'!I199)))</f>
        <v/>
      </c>
      <c r="EE205" s="294" t="str">
        <f ca="true">+IF(OFFSET('Hygiene Data'!$I$12,0,10*ROW('Hygiene Data'!I199))="","",OFFSET('Hygiene Data'!$I$12,0,10*ROW('Hygiene Data'!I199)))</f>
        <v/>
      </c>
      <c r="EF205" s="294"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50" t="str">
        <f t="shared" ca="true" si="3"/>
        <v/>
      </c>
      <c r="D206" s="98"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8"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8"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8"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8"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8"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8"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8"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8"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8"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8"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8"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8"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8"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8"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8"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8"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8"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9"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9"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9"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9"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9"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9"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9"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9"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9"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9"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9"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9"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9"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9"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9"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9"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9"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9"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9"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9"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9"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9"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9"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9"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9"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9"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9"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9"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9"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9"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0"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0"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0"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0"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0"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0"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0"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0"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0"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0"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0"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0"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0"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0"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0"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0"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0"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0"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4"/>
      <c r="BS206" s="294" t="str">
        <f ca="true">+IF(OFFSET('Water Data'!$D$27,0,10*ROW('Water Data'!D200))="","",OFFSET('Water Data'!$D$27,0,10*ROW('Water Data'!D200)))</f>
        <v/>
      </c>
      <c r="BT206" s="294" t="str">
        <f ca="true">+IF(OFFSET('Water Data'!$D$28,0,10*ROW('Water Data'!D200))="","",OFFSET('Water Data'!$D$28,0,10*ROW('Water Data'!D200)))</f>
        <v/>
      </c>
      <c r="BU206" s="294" t="str">
        <f ca="true">+IF(OFFSET('Water Data'!$D$29,0,10*ROW('Water Data'!D200))="","",OFFSET('Water Data'!$D$29,0,10*ROW('Water Data'!D200)))</f>
        <v/>
      </c>
      <c r="BV206" s="294" t="str">
        <f ca="true">+IF(OFFSET('Water Data'!$E$27,0,10*ROW('Water Data'!E200))="","",OFFSET('Water Data'!$E$27,0,10*ROW('Water Data'!E200)))</f>
        <v/>
      </c>
      <c r="BW206" s="294" t="str">
        <f ca="true">+IF(OFFSET('Water Data'!$E$28,0,10*ROW('Water Data'!E200))="","",OFFSET('Water Data'!$E$28,0,10*ROW('Water Data'!E200)))</f>
        <v/>
      </c>
      <c r="BX206" s="294" t="str">
        <f ca="true">+IF(OFFSET('Water Data'!$E$29,0,10*ROW('Water Data'!E200))="","",OFFSET('Water Data'!$E$29,0,10*ROW('Water Data'!E200)))</f>
        <v/>
      </c>
      <c r="BY206" s="294" t="str">
        <f ca="true">+IF(OFFSET('Water Data'!$F$27,0,10*ROW('Water Data'!F200))="","",OFFSET('Water Data'!$F$27,0,10*ROW('Water Data'!F200)))</f>
        <v/>
      </c>
      <c r="BZ206" s="294" t="str">
        <f ca="true">+IF(OFFSET('Water Data'!$F$28,0,10*ROW('Water Data'!F200))="","",OFFSET('Water Data'!$F$28,0,10*ROW('Water Data'!F200)))</f>
        <v/>
      </c>
      <c r="CA206" s="294" t="str">
        <f ca="true">+IF(OFFSET('Water Data'!$F$29,0,10*ROW('Water Data'!F200))="","",OFFSET('Water Data'!$F$29,0,10*ROW('Water Data'!F200)))</f>
        <v/>
      </c>
      <c r="CB206" s="294" t="str">
        <f ca="true">+IF(OFFSET('Water Data'!$G$27,0,10*ROW('Water Data'!G200))="","",OFFSET('Water Data'!$G$27,0,10*ROW('Water Data'!G200)))</f>
        <v/>
      </c>
      <c r="CC206" s="294" t="str">
        <f ca="true">+IF(OFFSET('Water Data'!$G$28,0,10*ROW('Water Data'!G200))="","",OFFSET('Water Data'!$G$28,0,10*ROW('Water Data'!G200)))</f>
        <v/>
      </c>
      <c r="CD206" s="294" t="str">
        <f ca="true">+IF(OFFSET('Water Data'!$G$29,0,10*ROW('Water Data'!G200))="","",OFFSET('Water Data'!$G$29,0,10*ROW('Water Data'!G200)))</f>
        <v/>
      </c>
      <c r="CE206" s="294" t="str">
        <f ca="true">+IF(OFFSET('Water Data'!$H$27,0,10*ROW('Water Data'!H200))="","",OFFSET('Water Data'!$H$27,0,10*ROW('Water Data'!H200)))</f>
        <v/>
      </c>
      <c r="CF206" s="294" t="str">
        <f ca="true">+IF(OFFSET('Water Data'!$H$28,0,10*ROW('Water Data'!H200))="","",OFFSET('Water Data'!$H$28,0,10*ROW('Water Data'!H200)))</f>
        <v/>
      </c>
      <c r="CG206" s="294" t="str">
        <f ca="true">+IF(OFFSET('Water Data'!$H$29,0,10*ROW('Water Data'!H200))="","",OFFSET('Water Data'!$H$29,0,10*ROW('Water Data'!H200)))</f>
        <v/>
      </c>
      <c r="CH206" s="294" t="str">
        <f ca="true">+IF(OFFSET('Water Data'!$I$27,0,10*ROW('Water Data'!I200))="","",OFFSET('Water Data'!$I$27,0,10*ROW('Water Data'!I200)))</f>
        <v/>
      </c>
      <c r="CI206" s="294" t="str">
        <f ca="true">+IF(OFFSET('Water Data'!$I$28,0,10*ROW('Water Data'!I200))="","",OFFSET('Water Data'!$I$28,0,10*ROW('Water Data'!I200)))</f>
        <v/>
      </c>
      <c r="CJ206" s="294" t="str">
        <f ca="true">+IF(OFFSET('Water Data'!$I$29,0,10*ROW('Water Data'!I200))="","",OFFSET('Water Data'!$I$29,0,10*ROW('Water Data'!I200)))</f>
        <v/>
      </c>
      <c r="CK206" s="294" t="str">
        <f ca="true">+IF(OFFSET('Sanitation Data'!$D$28,0,10*ROW('Sanitation Data'!D200))="","",OFFSET('Sanitation Data'!$D$28,0,10*ROW('Sanitation Data'!D200)))</f>
        <v/>
      </c>
      <c r="CL206" s="294" t="str">
        <f ca="true">+IF(OFFSET('Sanitation Data'!$D$29,0,10*ROW('Sanitation Data'!D200))="","",OFFSET('Sanitation Data'!$D$29,0,10*ROW('Sanitation Data'!D200)))</f>
        <v/>
      </c>
      <c r="CM206" s="294" t="str">
        <f ca="true">+IF(OFFSET('Sanitation Data'!$D$30,0,10*ROW('Sanitation Data'!D200))="","",OFFSET('Sanitation Data'!$D$30,0,10*ROW('Sanitation Data'!D200)))</f>
        <v/>
      </c>
      <c r="CN206" s="294" t="str">
        <f ca="true">+IF(OFFSET('Sanitation Data'!$D$31,0,10*ROW('Sanitation Data'!D200))="","",OFFSET('Sanitation Data'!$D$31,0,10*ROW('Sanitation Data'!D200)))</f>
        <v/>
      </c>
      <c r="CO206" s="294" t="str">
        <f ca="true">+IF(OFFSET('Sanitation Data'!$D$32,0,10*ROW('Sanitation Data'!D200))="","",OFFSET('Sanitation Data'!$D$32,0,10*ROW('Sanitation Data'!D200)))</f>
        <v/>
      </c>
      <c r="CP206" s="294" t="str">
        <f ca="true">+IF(OFFSET('Sanitation Data'!$E$28,0,10*ROW('Sanitation Data'!E200))="","",OFFSET('Sanitation Data'!$E$28,0,10*ROW('Sanitation Data'!E200)))</f>
        <v/>
      </c>
      <c r="CQ206" s="294" t="str">
        <f ca="true">+IF(OFFSET('Sanitation Data'!$E$29,0,10*ROW('Sanitation Data'!E200))="","",OFFSET('Sanitation Data'!$E$29,0,10*ROW('Sanitation Data'!E200)))</f>
        <v/>
      </c>
      <c r="CR206" s="294" t="str">
        <f ca="true">+IF(OFFSET('Sanitation Data'!$E$30,0,10*ROW('Sanitation Data'!E200))="","",OFFSET('Sanitation Data'!$E$30,0,10*ROW('Sanitation Data'!E200)))</f>
        <v/>
      </c>
      <c r="CS206" s="294" t="str">
        <f ca="true">+IF(OFFSET('Sanitation Data'!$E$31,0,10*ROW('Sanitation Data'!E200))="","",OFFSET('Sanitation Data'!$E$31,0,10*ROW('Sanitation Data'!E200)))</f>
        <v/>
      </c>
      <c r="CT206" s="294" t="str">
        <f ca="true">+IF(OFFSET('Sanitation Data'!$E$32,0,10*ROW('Sanitation Data'!E200))="","",OFFSET('Sanitation Data'!$E$32,0,10*ROW('Sanitation Data'!E200)))</f>
        <v/>
      </c>
      <c r="CU206" s="294" t="str">
        <f ca="true">+IF(OFFSET('Sanitation Data'!$F$28,0,10*ROW('Sanitation Data'!F200))="","",OFFSET('Sanitation Data'!$F$28,0,10*ROW('Sanitation Data'!F200)))</f>
        <v/>
      </c>
      <c r="CV206" s="294" t="str">
        <f ca="true">+IF(OFFSET('Sanitation Data'!$F$29,0,10*ROW('Sanitation Data'!F200))="","",OFFSET('Sanitation Data'!$F$29,0,10*ROW('Sanitation Data'!F200)))</f>
        <v/>
      </c>
      <c r="CW206" s="294" t="str">
        <f ca="true">+IF(OFFSET('Sanitation Data'!$F$30,0,10*ROW('Sanitation Data'!F200))="","",OFFSET('Sanitation Data'!$F$30,0,10*ROW('Sanitation Data'!F200)))</f>
        <v/>
      </c>
      <c r="CX206" s="294" t="str">
        <f ca="true">+IF(OFFSET('Sanitation Data'!$F$31,0,10*ROW('Sanitation Data'!F200))="","",OFFSET('Sanitation Data'!$F$31,0,10*ROW('Sanitation Data'!F200)))</f>
        <v/>
      </c>
      <c r="CY206" s="294" t="str">
        <f ca="true">+IF(OFFSET('Sanitation Data'!$F$32,0,10*ROW('Sanitation Data'!F200))="","",OFFSET('Sanitation Data'!$F$32,0,10*ROW('Sanitation Data'!F200)))</f>
        <v/>
      </c>
      <c r="CZ206" s="294" t="str">
        <f ca="true">+IF(OFFSET('Sanitation Data'!$G$28,0,10*ROW('Sanitation Data'!G200))="","",OFFSET('Sanitation Data'!$G$28,0,10*ROW('Sanitation Data'!G200)))</f>
        <v/>
      </c>
      <c r="DA206" s="294" t="str">
        <f ca="true">+IF(OFFSET('Sanitation Data'!$G$29,0,10*ROW('Sanitation Data'!G200))="","",OFFSET('Sanitation Data'!$G$29,0,10*ROW('Sanitation Data'!G200)))</f>
        <v/>
      </c>
      <c r="DB206" s="294" t="str">
        <f ca="true">+IF(OFFSET('Sanitation Data'!$G$30,0,10*ROW('Sanitation Data'!G200))="","",OFFSET('Sanitation Data'!$G$30,0,10*ROW('Sanitation Data'!G200)))</f>
        <v/>
      </c>
      <c r="DC206" s="294" t="str">
        <f ca="true">+IF(OFFSET('Sanitation Data'!$G$31,0,10*ROW('Sanitation Data'!G200))="","",OFFSET('Sanitation Data'!$G$31,0,10*ROW('Sanitation Data'!G200)))</f>
        <v/>
      </c>
      <c r="DD206" s="294" t="str">
        <f ca="true">+IF(OFFSET('Sanitation Data'!$G$32,0,10*ROW('Sanitation Data'!G200))="","",OFFSET('Sanitation Data'!$G$32,0,10*ROW('Sanitation Data'!G200)))</f>
        <v/>
      </c>
      <c r="DE206" s="294" t="str">
        <f ca="true">+IF(OFFSET('Sanitation Data'!$H$28,0,10*ROW('Sanitation Data'!H200))="","",OFFSET('Sanitation Data'!$H$28,0,10*ROW('Sanitation Data'!H200)))</f>
        <v/>
      </c>
      <c r="DF206" s="294" t="str">
        <f ca="true">+IF(OFFSET('Sanitation Data'!$H$29,0,10*ROW('Sanitation Data'!H200))="","",OFFSET('Sanitation Data'!$H$29,0,10*ROW('Sanitation Data'!H200)))</f>
        <v/>
      </c>
      <c r="DG206" s="294" t="str">
        <f ca="true">+IF(OFFSET('Sanitation Data'!$H$30,0,10*ROW('Sanitation Data'!H200))="","",OFFSET('Sanitation Data'!$H$30,0,10*ROW('Sanitation Data'!H200)))</f>
        <v/>
      </c>
      <c r="DH206" s="294" t="str">
        <f ca="true">+IF(OFFSET('Sanitation Data'!$H$31,0,10*ROW('Sanitation Data'!H200))="","",OFFSET('Sanitation Data'!$H$31,0,10*ROW('Sanitation Data'!H200)))</f>
        <v/>
      </c>
      <c r="DI206" s="294" t="str">
        <f ca="true">+IF(OFFSET('Sanitation Data'!$H$32,0,10*ROW('Sanitation Data'!H200))="","",OFFSET('Sanitation Data'!$H$32,0,10*ROW('Sanitation Data'!H200)))</f>
        <v/>
      </c>
      <c r="DJ206" s="294" t="str">
        <f ca="true">+IF(OFFSET('Sanitation Data'!$I$28,0,10*ROW('Sanitation Data'!I200))="","",OFFSET('Sanitation Data'!$I$28,0,10*ROW('Sanitation Data'!I200)))</f>
        <v/>
      </c>
      <c r="DK206" s="294" t="str">
        <f ca="true">+IF(OFFSET('Sanitation Data'!$I$29,0,10*ROW('Sanitation Data'!I200))="","",OFFSET('Sanitation Data'!$I$29,0,10*ROW('Sanitation Data'!I200)))</f>
        <v/>
      </c>
      <c r="DL206" s="294" t="str">
        <f ca="true">+IF(OFFSET('Sanitation Data'!$I$30,0,10*ROW('Sanitation Data'!I200))="","",OFFSET('Sanitation Data'!$I$30,0,10*ROW('Sanitation Data'!I200)))</f>
        <v/>
      </c>
      <c r="DM206" s="294" t="str">
        <f ca="true">+IF(OFFSET('Sanitation Data'!$I$31,0,10*ROW('Sanitation Data'!I200))="","",OFFSET('Sanitation Data'!$I$31,0,10*ROW('Sanitation Data'!I200)))</f>
        <v/>
      </c>
      <c r="DN206" s="294" t="str">
        <f ca="true">+IF(OFFSET('Sanitation Data'!$I$32,0,10*ROW('Sanitation Data'!I200))="","",OFFSET('Sanitation Data'!$I$32,0,10*ROW('Sanitation Data'!I200)))</f>
        <v/>
      </c>
      <c r="DO206" s="294" t="str">
        <f ca="true">+IF(OFFSET('Hygiene Data'!$D$11,0,10*ROW('Hygiene Data'!D200))="","",OFFSET('Hygiene Data'!$D$11,0,10*ROW('Hygiene Data'!D200)))</f>
        <v/>
      </c>
      <c r="DP206" s="294" t="str">
        <f ca="true">+IF(OFFSET('Hygiene Data'!$D$12,0,10*ROW('Hygiene Data'!D200))="","",OFFSET('Hygiene Data'!$D$12,0,10*ROW('Hygiene Data'!D200)))</f>
        <v/>
      </c>
      <c r="DQ206" s="294" t="str">
        <f ca="true">+IF(OFFSET('Hygiene Data'!$D$13,0,10*ROW('Hygiene Data'!D200))="","",OFFSET('Hygiene Data'!$D$13,0,10*ROW('Hygiene Data'!D200)))</f>
        <v/>
      </c>
      <c r="DR206" s="294" t="str">
        <f ca="true">+IF(OFFSET('Hygiene Data'!$E$11,0,10*ROW('Hygiene Data'!E200))="","",OFFSET('Hygiene Data'!$E$11,0,10*ROW('Hygiene Data'!E200)))</f>
        <v/>
      </c>
      <c r="DS206" s="294" t="str">
        <f ca="true">+IF(OFFSET('Hygiene Data'!$E$12,0,10*ROW('Hygiene Data'!E200))="","",OFFSET('Hygiene Data'!$E$12,0,10*ROW('Hygiene Data'!E200)))</f>
        <v/>
      </c>
      <c r="DT206" s="294" t="str">
        <f ca="true">+IF(OFFSET('Hygiene Data'!$E$13,0,10*ROW('Hygiene Data'!E200))="","",OFFSET('Hygiene Data'!$E$13,0,10*ROW('Hygiene Data'!E200)))</f>
        <v/>
      </c>
      <c r="DU206" s="294" t="str">
        <f ca="true">+IF(OFFSET('Hygiene Data'!$F$11,0,10*ROW('Hygiene Data'!F200))="","",OFFSET('Hygiene Data'!$F$11,0,10*ROW('Hygiene Data'!F200)))</f>
        <v/>
      </c>
      <c r="DV206" s="294" t="str">
        <f ca="true">+IF(OFFSET('Hygiene Data'!$F$12,0,10*ROW('Hygiene Data'!F200))="","",OFFSET('Hygiene Data'!$F$12,0,10*ROW('Hygiene Data'!F200)))</f>
        <v/>
      </c>
      <c r="DW206" s="294" t="str">
        <f ca="true">+IF(OFFSET('Hygiene Data'!$F$13,0,10*ROW('Hygiene Data'!F200))="","",OFFSET('Hygiene Data'!$F$13,0,10*ROW('Hygiene Data'!F200)))</f>
        <v/>
      </c>
      <c r="DX206" s="294" t="str">
        <f ca="true">+IF(OFFSET('Hygiene Data'!$G$11,0,10*ROW('Hygiene Data'!G200))="","",OFFSET('Hygiene Data'!$G$11,0,10*ROW('Hygiene Data'!G200)))</f>
        <v/>
      </c>
      <c r="DY206" s="294" t="str">
        <f ca="true">+IF(OFFSET('Hygiene Data'!$G$12,0,10*ROW('Hygiene Data'!G200))="","",OFFSET('Hygiene Data'!$G$12,0,10*ROW('Hygiene Data'!G200)))</f>
        <v/>
      </c>
      <c r="DZ206" s="294" t="str">
        <f ca="true">+IF(OFFSET('Hygiene Data'!$G$13,0,10*ROW('Hygiene Data'!G200))="","",OFFSET('Hygiene Data'!$G$13,0,10*ROW('Hygiene Data'!G200)))</f>
        <v/>
      </c>
      <c r="EA206" s="294" t="str">
        <f ca="true">+IF(OFFSET('Hygiene Data'!$H$11,0,10*ROW('Hygiene Data'!H200))="","",OFFSET('Hygiene Data'!$H$11,0,10*ROW('Hygiene Data'!H200)))</f>
        <v/>
      </c>
      <c r="EB206" s="294" t="str">
        <f ca="true">+IF(OFFSET('Hygiene Data'!$H$12,0,10*ROW('Hygiene Data'!H200))="","",OFFSET('Hygiene Data'!$H$12,0,10*ROW('Hygiene Data'!H200)))</f>
        <v/>
      </c>
      <c r="EC206" s="294" t="str">
        <f ca="true">+IF(OFFSET('Hygiene Data'!$H$13,0,10*ROW('Hygiene Data'!H200))="","",OFFSET('Hygiene Data'!$H$13,0,10*ROW('Hygiene Data'!H200)))</f>
        <v/>
      </c>
      <c r="ED206" s="294" t="str">
        <f ca="true">+IF(OFFSET('Hygiene Data'!$I$11,0,10*ROW('Hygiene Data'!I200))="","",OFFSET('Hygiene Data'!$I$11,0,10*ROW('Hygiene Data'!I200)))</f>
        <v/>
      </c>
      <c r="EE206" s="294" t="str">
        <f ca="true">+IF(OFFSET('Hygiene Data'!$I$12,0,10*ROW('Hygiene Data'!I200))="","",OFFSET('Hygiene Data'!$I$12,0,10*ROW('Hygiene Data'!I200)))</f>
        <v/>
      </c>
      <c r="EF206" s="294"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50" t="str">
        <f t="shared" ca="true" si="3"/>
        <v/>
      </c>
      <c r="D207" s="98"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8"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8"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8"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8"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8"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8"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8"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8"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8"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8"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8"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8"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8"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8"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8"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8"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8"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9"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9"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9"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9"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9"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9"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9"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9"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9"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9"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9"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9"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9"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9"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9"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9"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9"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9"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9"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9"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9"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9"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9"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9"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9"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9"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9"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9"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9"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9"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0"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0"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0"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0"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0"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0"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0"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0"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0"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0"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0"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0"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0"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0"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0"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0"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0"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0"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4"/>
      <c r="BS207" s="294" t="str">
        <f ca="true">+IF(OFFSET('Water Data'!$D$27,0,10*ROW('Water Data'!D201))="","",OFFSET('Water Data'!$D$27,0,10*ROW('Water Data'!D201)))</f>
        <v/>
      </c>
      <c r="BT207" s="294" t="str">
        <f ca="true">+IF(OFFSET('Water Data'!$D$28,0,10*ROW('Water Data'!D201))="","",OFFSET('Water Data'!$D$28,0,10*ROW('Water Data'!D201)))</f>
        <v/>
      </c>
      <c r="BU207" s="294" t="str">
        <f ca="true">+IF(OFFSET('Water Data'!$D$29,0,10*ROW('Water Data'!D201))="","",OFFSET('Water Data'!$D$29,0,10*ROW('Water Data'!D201)))</f>
        <v/>
      </c>
      <c r="BV207" s="294" t="str">
        <f ca="true">+IF(OFFSET('Water Data'!$E$27,0,10*ROW('Water Data'!E201))="","",OFFSET('Water Data'!$E$27,0,10*ROW('Water Data'!E201)))</f>
        <v/>
      </c>
      <c r="BW207" s="294" t="str">
        <f ca="true">+IF(OFFSET('Water Data'!$E$28,0,10*ROW('Water Data'!E201))="","",OFFSET('Water Data'!$E$28,0,10*ROW('Water Data'!E201)))</f>
        <v/>
      </c>
      <c r="BX207" s="294" t="str">
        <f ca="true">+IF(OFFSET('Water Data'!$E$29,0,10*ROW('Water Data'!E201))="","",OFFSET('Water Data'!$E$29,0,10*ROW('Water Data'!E201)))</f>
        <v/>
      </c>
      <c r="BY207" s="294" t="str">
        <f ca="true">+IF(OFFSET('Water Data'!$F$27,0,10*ROW('Water Data'!F201))="","",OFFSET('Water Data'!$F$27,0,10*ROW('Water Data'!F201)))</f>
        <v/>
      </c>
      <c r="BZ207" s="294" t="str">
        <f ca="true">+IF(OFFSET('Water Data'!$F$28,0,10*ROW('Water Data'!F201))="","",OFFSET('Water Data'!$F$28,0,10*ROW('Water Data'!F201)))</f>
        <v/>
      </c>
      <c r="CA207" s="294" t="str">
        <f ca="true">+IF(OFFSET('Water Data'!$F$29,0,10*ROW('Water Data'!F201))="","",OFFSET('Water Data'!$F$29,0,10*ROW('Water Data'!F201)))</f>
        <v/>
      </c>
      <c r="CB207" s="294" t="str">
        <f ca="true">+IF(OFFSET('Water Data'!$G$27,0,10*ROW('Water Data'!G201))="","",OFFSET('Water Data'!$G$27,0,10*ROW('Water Data'!G201)))</f>
        <v/>
      </c>
      <c r="CC207" s="294" t="str">
        <f ca="true">+IF(OFFSET('Water Data'!$G$28,0,10*ROW('Water Data'!G201))="","",OFFSET('Water Data'!$G$28,0,10*ROW('Water Data'!G201)))</f>
        <v/>
      </c>
      <c r="CD207" s="294" t="str">
        <f ca="true">+IF(OFFSET('Water Data'!$G$29,0,10*ROW('Water Data'!G201))="","",OFFSET('Water Data'!$G$29,0,10*ROW('Water Data'!G201)))</f>
        <v/>
      </c>
      <c r="CE207" s="294" t="str">
        <f ca="true">+IF(OFFSET('Water Data'!$H$27,0,10*ROW('Water Data'!H201))="","",OFFSET('Water Data'!$H$27,0,10*ROW('Water Data'!H201)))</f>
        <v/>
      </c>
      <c r="CF207" s="294" t="str">
        <f ca="true">+IF(OFFSET('Water Data'!$H$28,0,10*ROW('Water Data'!H201))="","",OFFSET('Water Data'!$H$28,0,10*ROW('Water Data'!H201)))</f>
        <v/>
      </c>
      <c r="CG207" s="294" t="str">
        <f ca="true">+IF(OFFSET('Water Data'!$H$29,0,10*ROW('Water Data'!H201))="","",OFFSET('Water Data'!$H$29,0,10*ROW('Water Data'!H201)))</f>
        <v/>
      </c>
      <c r="CH207" s="294" t="str">
        <f ca="true">+IF(OFFSET('Water Data'!$I$27,0,10*ROW('Water Data'!I201))="","",OFFSET('Water Data'!$I$27,0,10*ROW('Water Data'!I201)))</f>
        <v/>
      </c>
      <c r="CI207" s="294" t="str">
        <f ca="true">+IF(OFFSET('Water Data'!$I$28,0,10*ROW('Water Data'!I201))="","",OFFSET('Water Data'!$I$28,0,10*ROW('Water Data'!I201)))</f>
        <v/>
      </c>
      <c r="CJ207" s="294" t="str">
        <f ca="true">+IF(OFFSET('Water Data'!$I$29,0,10*ROW('Water Data'!I201))="","",OFFSET('Water Data'!$I$29,0,10*ROW('Water Data'!I201)))</f>
        <v/>
      </c>
      <c r="CK207" s="294" t="str">
        <f ca="true">+IF(OFFSET('Sanitation Data'!$D$28,0,10*ROW('Sanitation Data'!D201))="","",OFFSET('Sanitation Data'!$D$28,0,10*ROW('Sanitation Data'!D201)))</f>
        <v/>
      </c>
      <c r="CL207" s="294" t="str">
        <f ca="true">+IF(OFFSET('Sanitation Data'!$D$29,0,10*ROW('Sanitation Data'!D201))="","",OFFSET('Sanitation Data'!$D$29,0,10*ROW('Sanitation Data'!D201)))</f>
        <v/>
      </c>
      <c r="CM207" s="294" t="str">
        <f ca="true">+IF(OFFSET('Sanitation Data'!$D$30,0,10*ROW('Sanitation Data'!D201))="","",OFFSET('Sanitation Data'!$D$30,0,10*ROW('Sanitation Data'!D201)))</f>
        <v/>
      </c>
      <c r="CN207" s="294" t="str">
        <f ca="true">+IF(OFFSET('Sanitation Data'!$D$31,0,10*ROW('Sanitation Data'!D201))="","",OFFSET('Sanitation Data'!$D$31,0,10*ROW('Sanitation Data'!D201)))</f>
        <v/>
      </c>
      <c r="CO207" s="294" t="str">
        <f ca="true">+IF(OFFSET('Sanitation Data'!$D$32,0,10*ROW('Sanitation Data'!D201))="","",OFFSET('Sanitation Data'!$D$32,0,10*ROW('Sanitation Data'!D201)))</f>
        <v/>
      </c>
      <c r="CP207" s="294" t="str">
        <f ca="true">+IF(OFFSET('Sanitation Data'!$E$28,0,10*ROW('Sanitation Data'!E201))="","",OFFSET('Sanitation Data'!$E$28,0,10*ROW('Sanitation Data'!E201)))</f>
        <v/>
      </c>
      <c r="CQ207" s="294" t="str">
        <f ca="true">+IF(OFFSET('Sanitation Data'!$E$29,0,10*ROW('Sanitation Data'!E201))="","",OFFSET('Sanitation Data'!$E$29,0,10*ROW('Sanitation Data'!E201)))</f>
        <v/>
      </c>
      <c r="CR207" s="294" t="str">
        <f ca="true">+IF(OFFSET('Sanitation Data'!$E$30,0,10*ROW('Sanitation Data'!E201))="","",OFFSET('Sanitation Data'!$E$30,0,10*ROW('Sanitation Data'!E201)))</f>
        <v/>
      </c>
      <c r="CS207" s="294" t="str">
        <f ca="true">+IF(OFFSET('Sanitation Data'!$E$31,0,10*ROW('Sanitation Data'!E201))="","",OFFSET('Sanitation Data'!$E$31,0,10*ROW('Sanitation Data'!E201)))</f>
        <v/>
      </c>
      <c r="CT207" s="294" t="str">
        <f ca="true">+IF(OFFSET('Sanitation Data'!$E$32,0,10*ROW('Sanitation Data'!E201))="","",OFFSET('Sanitation Data'!$E$32,0,10*ROW('Sanitation Data'!E201)))</f>
        <v/>
      </c>
      <c r="CU207" s="294" t="str">
        <f ca="true">+IF(OFFSET('Sanitation Data'!$F$28,0,10*ROW('Sanitation Data'!F201))="","",OFFSET('Sanitation Data'!$F$28,0,10*ROW('Sanitation Data'!F201)))</f>
        <v/>
      </c>
      <c r="CV207" s="294" t="str">
        <f ca="true">+IF(OFFSET('Sanitation Data'!$F$29,0,10*ROW('Sanitation Data'!F201))="","",OFFSET('Sanitation Data'!$F$29,0,10*ROW('Sanitation Data'!F201)))</f>
        <v/>
      </c>
      <c r="CW207" s="294" t="str">
        <f ca="true">+IF(OFFSET('Sanitation Data'!$F$30,0,10*ROW('Sanitation Data'!F201))="","",OFFSET('Sanitation Data'!$F$30,0,10*ROW('Sanitation Data'!F201)))</f>
        <v/>
      </c>
      <c r="CX207" s="294" t="str">
        <f ca="true">+IF(OFFSET('Sanitation Data'!$F$31,0,10*ROW('Sanitation Data'!F201))="","",OFFSET('Sanitation Data'!$F$31,0,10*ROW('Sanitation Data'!F201)))</f>
        <v/>
      </c>
      <c r="CY207" s="294" t="str">
        <f ca="true">+IF(OFFSET('Sanitation Data'!$F$32,0,10*ROW('Sanitation Data'!F201))="","",OFFSET('Sanitation Data'!$F$32,0,10*ROW('Sanitation Data'!F201)))</f>
        <v/>
      </c>
      <c r="CZ207" s="294" t="str">
        <f ca="true">+IF(OFFSET('Sanitation Data'!$G$28,0,10*ROW('Sanitation Data'!G201))="","",OFFSET('Sanitation Data'!$G$28,0,10*ROW('Sanitation Data'!G201)))</f>
        <v/>
      </c>
      <c r="DA207" s="294" t="str">
        <f ca="true">+IF(OFFSET('Sanitation Data'!$G$29,0,10*ROW('Sanitation Data'!G201))="","",OFFSET('Sanitation Data'!$G$29,0,10*ROW('Sanitation Data'!G201)))</f>
        <v/>
      </c>
      <c r="DB207" s="294" t="str">
        <f ca="true">+IF(OFFSET('Sanitation Data'!$G$30,0,10*ROW('Sanitation Data'!G201))="","",OFFSET('Sanitation Data'!$G$30,0,10*ROW('Sanitation Data'!G201)))</f>
        <v/>
      </c>
      <c r="DC207" s="294" t="str">
        <f ca="true">+IF(OFFSET('Sanitation Data'!$G$31,0,10*ROW('Sanitation Data'!G201))="","",OFFSET('Sanitation Data'!$G$31,0,10*ROW('Sanitation Data'!G201)))</f>
        <v/>
      </c>
      <c r="DD207" s="294" t="str">
        <f ca="true">+IF(OFFSET('Sanitation Data'!$G$32,0,10*ROW('Sanitation Data'!G201))="","",OFFSET('Sanitation Data'!$G$32,0,10*ROW('Sanitation Data'!G201)))</f>
        <v/>
      </c>
      <c r="DE207" s="294" t="str">
        <f ca="true">+IF(OFFSET('Sanitation Data'!$H$28,0,10*ROW('Sanitation Data'!H201))="","",OFFSET('Sanitation Data'!$H$28,0,10*ROW('Sanitation Data'!H201)))</f>
        <v/>
      </c>
      <c r="DF207" s="294" t="str">
        <f ca="true">+IF(OFFSET('Sanitation Data'!$H$29,0,10*ROW('Sanitation Data'!H201))="","",OFFSET('Sanitation Data'!$H$29,0,10*ROW('Sanitation Data'!H201)))</f>
        <v/>
      </c>
      <c r="DG207" s="294" t="str">
        <f ca="true">+IF(OFFSET('Sanitation Data'!$H$30,0,10*ROW('Sanitation Data'!H201))="","",OFFSET('Sanitation Data'!$H$30,0,10*ROW('Sanitation Data'!H201)))</f>
        <v/>
      </c>
      <c r="DH207" s="294" t="str">
        <f ca="true">+IF(OFFSET('Sanitation Data'!$H$31,0,10*ROW('Sanitation Data'!H201))="","",OFFSET('Sanitation Data'!$H$31,0,10*ROW('Sanitation Data'!H201)))</f>
        <v/>
      </c>
      <c r="DI207" s="294" t="str">
        <f ca="true">+IF(OFFSET('Sanitation Data'!$H$32,0,10*ROW('Sanitation Data'!H201))="","",OFFSET('Sanitation Data'!$H$32,0,10*ROW('Sanitation Data'!H201)))</f>
        <v/>
      </c>
      <c r="DJ207" s="294" t="str">
        <f ca="true">+IF(OFFSET('Sanitation Data'!$I$28,0,10*ROW('Sanitation Data'!I201))="","",OFFSET('Sanitation Data'!$I$28,0,10*ROW('Sanitation Data'!I201)))</f>
        <v/>
      </c>
      <c r="DK207" s="294" t="str">
        <f ca="true">+IF(OFFSET('Sanitation Data'!$I$29,0,10*ROW('Sanitation Data'!I201))="","",OFFSET('Sanitation Data'!$I$29,0,10*ROW('Sanitation Data'!I201)))</f>
        <v/>
      </c>
      <c r="DL207" s="294" t="str">
        <f ca="true">+IF(OFFSET('Sanitation Data'!$I$30,0,10*ROW('Sanitation Data'!I201))="","",OFFSET('Sanitation Data'!$I$30,0,10*ROW('Sanitation Data'!I201)))</f>
        <v/>
      </c>
      <c r="DM207" s="294" t="str">
        <f ca="true">+IF(OFFSET('Sanitation Data'!$I$31,0,10*ROW('Sanitation Data'!I201))="","",OFFSET('Sanitation Data'!$I$31,0,10*ROW('Sanitation Data'!I201)))</f>
        <v/>
      </c>
      <c r="DN207" s="294" t="str">
        <f ca="true">+IF(OFFSET('Sanitation Data'!$I$32,0,10*ROW('Sanitation Data'!I201))="","",OFFSET('Sanitation Data'!$I$32,0,10*ROW('Sanitation Data'!I201)))</f>
        <v/>
      </c>
      <c r="DO207" s="294" t="str">
        <f ca="true">+IF(OFFSET('Hygiene Data'!$D$11,0,10*ROW('Hygiene Data'!D201))="","",OFFSET('Hygiene Data'!$D$11,0,10*ROW('Hygiene Data'!D201)))</f>
        <v/>
      </c>
      <c r="DP207" s="294" t="str">
        <f ca="true">+IF(OFFSET('Hygiene Data'!$D$12,0,10*ROW('Hygiene Data'!D201))="","",OFFSET('Hygiene Data'!$D$12,0,10*ROW('Hygiene Data'!D201)))</f>
        <v/>
      </c>
      <c r="DQ207" s="294" t="str">
        <f ca="true">+IF(OFFSET('Hygiene Data'!$D$13,0,10*ROW('Hygiene Data'!D201))="","",OFFSET('Hygiene Data'!$D$13,0,10*ROW('Hygiene Data'!D201)))</f>
        <v/>
      </c>
      <c r="DR207" s="294" t="str">
        <f ca="true">+IF(OFFSET('Hygiene Data'!$E$11,0,10*ROW('Hygiene Data'!E201))="","",OFFSET('Hygiene Data'!$E$11,0,10*ROW('Hygiene Data'!E201)))</f>
        <v/>
      </c>
      <c r="DS207" s="294" t="str">
        <f ca="true">+IF(OFFSET('Hygiene Data'!$E$12,0,10*ROW('Hygiene Data'!E201))="","",OFFSET('Hygiene Data'!$E$12,0,10*ROW('Hygiene Data'!E201)))</f>
        <v/>
      </c>
      <c r="DT207" s="294" t="str">
        <f ca="true">+IF(OFFSET('Hygiene Data'!$E$13,0,10*ROW('Hygiene Data'!E201))="","",OFFSET('Hygiene Data'!$E$13,0,10*ROW('Hygiene Data'!E201)))</f>
        <v/>
      </c>
      <c r="DU207" s="294" t="str">
        <f ca="true">+IF(OFFSET('Hygiene Data'!$F$11,0,10*ROW('Hygiene Data'!F201))="","",OFFSET('Hygiene Data'!$F$11,0,10*ROW('Hygiene Data'!F201)))</f>
        <v/>
      </c>
      <c r="DV207" s="294" t="str">
        <f ca="true">+IF(OFFSET('Hygiene Data'!$F$12,0,10*ROW('Hygiene Data'!F201))="","",OFFSET('Hygiene Data'!$F$12,0,10*ROW('Hygiene Data'!F201)))</f>
        <v/>
      </c>
      <c r="DW207" s="294" t="str">
        <f ca="true">+IF(OFFSET('Hygiene Data'!$F$13,0,10*ROW('Hygiene Data'!F201))="","",OFFSET('Hygiene Data'!$F$13,0,10*ROW('Hygiene Data'!F201)))</f>
        <v/>
      </c>
      <c r="DX207" s="294" t="str">
        <f ca="true">+IF(OFFSET('Hygiene Data'!$G$11,0,10*ROW('Hygiene Data'!G201))="","",OFFSET('Hygiene Data'!$G$11,0,10*ROW('Hygiene Data'!G201)))</f>
        <v/>
      </c>
      <c r="DY207" s="294" t="str">
        <f ca="true">+IF(OFFSET('Hygiene Data'!$G$12,0,10*ROW('Hygiene Data'!G201))="","",OFFSET('Hygiene Data'!$G$12,0,10*ROW('Hygiene Data'!G201)))</f>
        <v/>
      </c>
      <c r="DZ207" s="294" t="str">
        <f ca="true">+IF(OFFSET('Hygiene Data'!$G$13,0,10*ROW('Hygiene Data'!G201))="","",OFFSET('Hygiene Data'!$G$13,0,10*ROW('Hygiene Data'!G201)))</f>
        <v/>
      </c>
      <c r="EA207" s="294" t="str">
        <f ca="true">+IF(OFFSET('Hygiene Data'!$H$11,0,10*ROW('Hygiene Data'!H201))="","",OFFSET('Hygiene Data'!$H$11,0,10*ROW('Hygiene Data'!H201)))</f>
        <v/>
      </c>
      <c r="EB207" s="294" t="str">
        <f ca="true">+IF(OFFSET('Hygiene Data'!$H$12,0,10*ROW('Hygiene Data'!H201))="","",OFFSET('Hygiene Data'!$H$12,0,10*ROW('Hygiene Data'!H201)))</f>
        <v/>
      </c>
      <c r="EC207" s="294" t="str">
        <f ca="true">+IF(OFFSET('Hygiene Data'!$H$13,0,10*ROW('Hygiene Data'!H201))="","",OFFSET('Hygiene Data'!$H$13,0,10*ROW('Hygiene Data'!H201)))</f>
        <v/>
      </c>
      <c r="ED207" s="294" t="str">
        <f ca="true">+IF(OFFSET('Hygiene Data'!$I$11,0,10*ROW('Hygiene Data'!I201))="","",OFFSET('Hygiene Data'!$I$11,0,10*ROW('Hygiene Data'!I201)))</f>
        <v/>
      </c>
      <c r="EE207" s="294" t="str">
        <f ca="true">+IF(OFFSET('Hygiene Data'!$I$12,0,10*ROW('Hygiene Data'!I201))="","",OFFSET('Hygiene Data'!$I$12,0,10*ROW('Hygiene Data'!I201)))</f>
        <v/>
      </c>
      <c r="EF207" s="294"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style="124"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s>
  <sheetData>
    <row xmlns:x14ac="http://schemas.microsoft.com/office/spreadsheetml/2009/9/ac" r="1" s="331" customFormat="true" ht="30" customHeight="true" x14ac:dyDescent="0.25">
      <c r="B1" s="347" t="s">
        <v>28</v>
      </c>
      <c r="C1" s="395" t="s">
        <v>297</v>
      </c>
      <c r="D1" s="342" t="s">
        <v>159</v>
      </c>
      <c r="E1" s="342"/>
      <c r="F1" s="342"/>
      <c r="G1" s="342"/>
      <c r="H1" s="342"/>
      <c r="I1" s="343"/>
      <c r="J1" s="332"/>
      <c r="K1" s="332"/>
      <c r="L1" s="347" t="s">
        <v>28</v>
      </c>
      <c r="M1" s="395" t="s">
        <v>298</v>
      </c>
      <c r="N1" s="342" t="str">
        <f>D1</f>
        <v>Honduras</v>
      </c>
      <c r="O1" s="342"/>
      <c r="P1" s="342"/>
      <c r="Q1" s="342"/>
      <c r="R1" s="342"/>
      <c r="S1" s="343"/>
      <c r="T1" s="332"/>
      <c r="U1" s="332"/>
      <c r="V1" s="347" t="s">
        <v>28</v>
      </c>
      <c r="W1" s="395" t="s">
        <v>298</v>
      </c>
      <c r="X1" s="342" t="str">
        <f>N1</f>
        <v>Honduras</v>
      </c>
      <c r="Y1" s="342"/>
      <c r="Z1" s="342"/>
      <c r="AA1" s="342"/>
      <c r="AB1" s="342"/>
      <c r="AC1" s="343"/>
      <c r="AD1" s="332"/>
      <c r="AE1" s="332"/>
      <c r="AF1" s="347" t="s">
        <v>28</v>
      </c>
      <c r="AG1" s="395">
        <v>2012</v>
      </c>
      <c r="AH1" s="342" t="s">
        <v>159</v>
      </c>
      <c r="AI1" s="342"/>
      <c r="AJ1" s="342"/>
      <c r="AK1" s="342"/>
      <c r="AL1" s="342"/>
      <c r="AM1" s="343"/>
      <c r="AN1" s="332"/>
      <c r="AO1" s="332"/>
      <c r="AP1" s="347" t="s">
        <v>28</v>
      </c>
      <c r="AQ1" s="395" t="s">
        <v>299</v>
      </c>
      <c r="AR1" s="342" t="str">
        <f>AH1</f>
        <v>Honduras</v>
      </c>
      <c r="AS1" s="342"/>
      <c r="AT1" s="342"/>
      <c r="AU1" s="342"/>
      <c r="AV1" s="342"/>
      <c r="AW1" s="343"/>
      <c r="AX1" s="332"/>
      <c r="AY1" s="332"/>
      <c r="AZ1" s="347" t="s">
        <v>28</v>
      </c>
      <c r="BA1" s="395">
        <v>2013</v>
      </c>
      <c r="BB1" s="342" t="s">
        <v>159</v>
      </c>
      <c r="BC1" s="342"/>
      <c r="BD1" s="342"/>
      <c r="BE1" s="342"/>
      <c r="BF1" s="342"/>
      <c r="BG1" s="343"/>
      <c r="BH1" s="332"/>
      <c r="BI1" s="332"/>
      <c r="BJ1" s="347" t="s">
        <v>28</v>
      </c>
      <c r="BK1" s="395" t="s">
        <v>300</v>
      </c>
      <c r="BL1" s="342" t="str">
        <f>BB1</f>
        <v>Honduras</v>
      </c>
      <c r="BM1" s="342"/>
      <c r="BN1" s="342"/>
      <c r="BO1" s="342"/>
      <c r="BP1" s="342"/>
      <c r="BQ1" s="343"/>
      <c r="BR1" s="332"/>
      <c r="BS1" s="332"/>
      <c r="BT1" s="347" t="s">
        <v>28</v>
      </c>
      <c r="BU1" s="395">
        <v>2014</v>
      </c>
      <c r="BV1" s="342" t="s">
        <v>159</v>
      </c>
      <c r="BW1" s="342"/>
      <c r="BX1" s="342"/>
      <c r="BY1" s="342"/>
      <c r="BZ1" s="342"/>
      <c r="CA1" s="343"/>
      <c r="CB1" s="332"/>
      <c r="CC1" s="332"/>
      <c r="CD1" s="347" t="s">
        <v>28</v>
      </c>
      <c r="CE1" s="395">
        <v>2015</v>
      </c>
      <c r="CF1" s="342" t="s">
        <v>159</v>
      </c>
      <c r="CG1" s="342"/>
      <c r="CH1" s="342"/>
      <c r="CI1" s="342"/>
      <c r="CJ1" s="342"/>
      <c r="CK1" s="343"/>
      <c r="CL1" s="332"/>
      <c r="CM1" s="332"/>
      <c r="CN1" s="347" t="s">
        <v>28</v>
      </c>
      <c r="CO1" s="395" t="s">
        <v>301</v>
      </c>
      <c r="CP1" s="342" t="str">
        <f>CF1</f>
        <v>Honduras</v>
      </c>
      <c r="CQ1" s="342"/>
      <c r="CR1" s="342"/>
      <c r="CS1" s="342"/>
      <c r="CT1" s="342"/>
      <c r="CU1" s="343"/>
      <c r="CV1" s="332"/>
      <c r="CW1" s="332"/>
      <c r="CX1" s="347" t="s">
        <v>28</v>
      </c>
      <c r="CY1" s="395">
        <v>2016</v>
      </c>
      <c r="CZ1" s="342" t="s">
        <v>159</v>
      </c>
      <c r="DA1" s="342"/>
      <c r="DB1" s="342"/>
      <c r="DC1" s="342"/>
      <c r="DD1" s="342"/>
      <c r="DE1" s="343"/>
      <c r="DF1" s="332"/>
      <c r="DG1" s="332"/>
      <c r="DH1" s="347" t="s">
        <v>28</v>
      </c>
      <c r="DI1" s="395" t="s">
        <v>302</v>
      </c>
      <c r="DJ1" s="342" t="str">
        <f>BB1</f>
        <v>Honduras</v>
      </c>
      <c r="DK1" s="342"/>
      <c r="DL1" s="342"/>
      <c r="DM1" s="342"/>
      <c r="DN1" s="342"/>
      <c r="DO1" s="343"/>
      <c r="DP1" s="332"/>
      <c r="DQ1" s="332"/>
      <c r="DR1" s="347" t="s">
        <v>28</v>
      </c>
      <c r="DS1" s="395" t="s">
        <v>302</v>
      </c>
      <c r="DT1" s="342" t="str">
        <f>BL1</f>
        <v>Honduras</v>
      </c>
      <c r="DU1" s="342"/>
      <c r="DV1" s="342"/>
      <c r="DW1" s="342"/>
      <c r="DX1" s="342"/>
      <c r="DY1" s="343"/>
      <c r="DZ1" s="332"/>
      <c r="EA1" s="332"/>
      <c r="EB1" s="347" t="s">
        <v>28</v>
      </c>
      <c r="EC1" s="395">
        <v>2019</v>
      </c>
      <c r="ED1" s="342" t="s">
        <v>159</v>
      </c>
      <c r="EE1" s="342"/>
      <c r="EF1" s="342"/>
      <c r="EG1" s="342"/>
      <c r="EH1" s="342"/>
      <c r="EI1" s="343"/>
      <c r="EJ1" s="332"/>
      <c r="EK1" s="332"/>
      <c r="EL1" s="347" t="s">
        <v>28</v>
      </c>
      <c r="EM1" s="395">
        <v>2019</v>
      </c>
      <c r="EN1" s="342" t="str">
        <f>ED1</f>
        <v>Honduras</v>
      </c>
      <c r="EO1" s="342"/>
      <c r="EP1" s="342"/>
      <c r="EQ1" s="342"/>
      <c r="ER1" s="342"/>
      <c r="ES1" s="343"/>
      <c r="ET1" s="332"/>
      <c r="EU1" s="332"/>
      <c r="EV1" s="347" t="s">
        <v>28</v>
      </c>
      <c r="EW1" s="395">
        <v>2019</v>
      </c>
      <c r="EX1" s="342" t="s">
        <v>159</v>
      </c>
      <c r="EY1" s="342"/>
      <c r="EZ1" s="342"/>
      <c r="FA1" s="342"/>
      <c r="FB1" s="342"/>
      <c r="FC1" s="343"/>
      <c r="FD1" s="332"/>
      <c r="FE1" s="332"/>
      <c r="FF1" s="347" t="s">
        <v>28</v>
      </c>
      <c r="FG1" s="395">
        <v>2021</v>
      </c>
      <c r="FH1" s="342" t="s">
        <v>159</v>
      </c>
      <c r="FI1" s="342"/>
      <c r="FJ1" s="342"/>
      <c r="FK1" s="342"/>
      <c r="FL1" s="342"/>
      <c r="FM1" s="343"/>
      <c r="FN1" s="332"/>
      <c r="FO1" s="332"/>
      <c r="FP1" s="347" t="s">
        <v>28</v>
      </c>
      <c r="FQ1" s="395">
        <v>2022</v>
      </c>
      <c r="FR1" s="342" t="s">
        <v>159</v>
      </c>
      <c r="FS1" s="342"/>
      <c r="FT1" s="342"/>
      <c r="FU1" s="342"/>
      <c r="FV1" s="342"/>
      <c r="FW1" s="343"/>
      <c r="FX1" s="332"/>
      <c r="FY1" s="332"/>
    </row>
    <row xmlns:x14ac="http://schemas.microsoft.com/office/spreadsheetml/2009/9/ac" r="2" s="331" customFormat="true" ht="30" customHeight="true" x14ac:dyDescent="0.25">
      <c r="A2" s="594" t="s">
        <v>343</v>
      </c>
      <c r="B2" s="344" t="s">
        <v>290</v>
      </c>
      <c r="C2" s="256" t="s">
        <v>164</v>
      </c>
      <c r="D2" s="256" t="s">
        <v>160</v>
      </c>
      <c r="E2" s="345"/>
      <c r="F2" s="345"/>
      <c r="G2" s="345"/>
      <c r="H2" s="345"/>
      <c r="I2" s="346"/>
      <c r="J2" s="332" t="s">
        <v>303</v>
      </c>
      <c r="K2" s="332"/>
      <c r="L2" s="344" t="s">
        <v>291</v>
      </c>
      <c r="M2" s="256" t="s">
        <v>165</v>
      </c>
      <c r="N2" s="256" t="s">
        <v>161</v>
      </c>
      <c r="O2" s="345"/>
      <c r="P2" s="345"/>
      <c r="Q2" s="345"/>
      <c r="R2" s="345"/>
      <c r="S2" s="346"/>
      <c r="T2" s="332" t="s">
        <v>303</v>
      </c>
      <c r="U2" s="332"/>
      <c r="V2" s="344" t="s">
        <v>292</v>
      </c>
      <c r="W2" s="256" t="s">
        <v>214</v>
      </c>
      <c r="X2" s="256" t="s">
        <v>162</v>
      </c>
      <c r="Y2" s="345"/>
      <c r="Z2" s="345"/>
      <c r="AA2" s="345"/>
      <c r="AB2" s="345"/>
      <c r="AC2" s="346"/>
      <c r="AD2" s="332" t="s">
        <v>303</v>
      </c>
      <c r="AE2" s="332"/>
      <c r="AF2" s="344" t="s">
        <v>332</v>
      </c>
      <c r="AG2" s="256" t="s">
        <v>164</v>
      </c>
      <c r="AH2" s="256" t="s">
        <v>320</v>
      </c>
      <c r="AI2" s="345"/>
      <c r="AJ2" s="345"/>
      <c r="AK2" s="345"/>
      <c r="AL2" s="345"/>
      <c r="AM2" s="346"/>
      <c r="AN2" s="332" t="s">
        <v>303</v>
      </c>
      <c r="AO2" s="332"/>
      <c r="AP2" s="344" t="s">
        <v>293</v>
      </c>
      <c r="AQ2" s="256" t="s">
        <v>164</v>
      </c>
      <c r="AR2" s="256" t="s">
        <v>163</v>
      </c>
      <c r="AS2" s="345"/>
      <c r="AT2" s="345"/>
      <c r="AU2" s="345"/>
      <c r="AV2" s="345"/>
      <c r="AW2" s="346"/>
      <c r="AX2" s="332" t="s">
        <v>303</v>
      </c>
      <c r="AY2" s="332"/>
      <c r="AZ2" s="344" t="s">
        <v>333</v>
      </c>
      <c r="BA2" s="256" t="s">
        <v>164</v>
      </c>
      <c r="BB2" s="256" t="s">
        <v>320</v>
      </c>
      <c r="BC2" s="345"/>
      <c r="BD2" s="345"/>
      <c r="BE2" s="345"/>
      <c r="BF2" s="345"/>
      <c r="BG2" s="346"/>
      <c r="BH2" s="332" t="s">
        <v>303</v>
      </c>
      <c r="BI2" s="332"/>
      <c r="BJ2" s="344" t="s">
        <v>294</v>
      </c>
      <c r="BK2" s="256" t="s">
        <v>214</v>
      </c>
      <c r="BL2" s="256" t="s">
        <v>215</v>
      </c>
      <c r="BM2" s="345"/>
      <c r="BN2" s="345"/>
      <c r="BO2" s="345"/>
      <c r="BP2" s="345"/>
      <c r="BQ2" s="346"/>
      <c r="BR2" s="332" t="s">
        <v>303</v>
      </c>
      <c r="BS2" s="332"/>
      <c r="BT2" s="344" t="s">
        <v>334</v>
      </c>
      <c r="BU2" s="256" t="s">
        <v>164</v>
      </c>
      <c r="BV2" s="256" t="s">
        <v>320</v>
      </c>
      <c r="BW2" s="345"/>
      <c r="BX2" s="345"/>
      <c r="BY2" s="345"/>
      <c r="BZ2" s="345"/>
      <c r="CA2" s="346"/>
      <c r="CB2" s="332" t="s">
        <v>303</v>
      </c>
      <c r="CC2" s="332"/>
      <c r="CD2" s="344" t="s">
        <v>335</v>
      </c>
      <c r="CE2" s="256" t="s">
        <v>164</v>
      </c>
      <c r="CF2" s="256" t="s">
        <v>320</v>
      </c>
      <c r="CG2" s="345"/>
      <c r="CH2" s="345"/>
      <c r="CI2" s="345"/>
      <c r="CJ2" s="345"/>
      <c r="CK2" s="346"/>
      <c r="CL2" s="332" t="s">
        <v>303</v>
      </c>
      <c r="CM2" s="332"/>
      <c r="CN2" s="344" t="s">
        <v>295</v>
      </c>
      <c r="CO2" s="256" t="s">
        <v>222</v>
      </c>
      <c r="CP2" s="256" t="s">
        <v>221</v>
      </c>
      <c r="CQ2" s="345"/>
      <c r="CR2" s="345"/>
      <c r="CS2" s="345"/>
      <c r="CT2" s="345"/>
      <c r="CU2" s="346"/>
      <c r="CV2" s="332" t="s">
        <v>303</v>
      </c>
      <c r="CW2" s="332"/>
      <c r="CX2" s="344" t="s">
        <v>336</v>
      </c>
      <c r="CY2" s="256" t="s">
        <v>164</v>
      </c>
      <c r="CZ2" s="256" t="s">
        <v>320</v>
      </c>
      <c r="DA2" s="345"/>
      <c r="DB2" s="345"/>
      <c r="DC2" s="345"/>
      <c r="DD2" s="345"/>
      <c r="DE2" s="346"/>
      <c r="DF2" s="332" t="s">
        <v>303</v>
      </c>
      <c r="DG2" s="332"/>
      <c r="DH2" s="344" t="s">
        <v>296</v>
      </c>
      <c r="DI2" s="256" t="s">
        <v>164</v>
      </c>
      <c r="DJ2" s="256" t="s">
        <v>259</v>
      </c>
      <c r="DK2" s="345"/>
      <c r="DL2" s="345"/>
      <c r="DM2" s="345"/>
      <c r="DN2" s="345"/>
      <c r="DO2" s="346"/>
      <c r="DP2" s="332" t="s">
        <v>303</v>
      </c>
      <c r="DQ2" s="332"/>
      <c r="DR2" s="344" t="s">
        <v>319</v>
      </c>
      <c r="DS2" s="256" t="s">
        <v>164</v>
      </c>
      <c r="DT2" s="256" t="s">
        <v>320</v>
      </c>
      <c r="DU2" s="345"/>
      <c r="DV2" s="345"/>
      <c r="DW2" s="345"/>
      <c r="DX2" s="345"/>
      <c r="DY2" s="346"/>
      <c r="DZ2" s="332" t="s">
        <v>303</v>
      </c>
      <c r="EA2" s="332"/>
      <c r="EB2" s="344" t="s">
        <v>328</v>
      </c>
      <c r="EC2" s="256" t="s">
        <v>164</v>
      </c>
      <c r="ED2" s="256" t="s">
        <v>320</v>
      </c>
      <c r="EE2" s="345"/>
      <c r="EF2" s="345"/>
      <c r="EG2" s="345"/>
      <c r="EH2" s="345"/>
      <c r="EI2" s="346"/>
      <c r="EJ2" s="332" t="s">
        <v>303</v>
      </c>
      <c r="EK2" s="332"/>
      <c r="EL2" s="344" t="s">
        <v>338</v>
      </c>
      <c r="EM2" s="256" t="s">
        <v>222</v>
      </c>
      <c r="EN2" s="256" t="s">
        <v>221</v>
      </c>
      <c r="EO2" s="345"/>
      <c r="EP2" s="345"/>
      <c r="EQ2" s="345"/>
      <c r="ER2" s="345"/>
      <c r="ES2" s="346"/>
      <c r="ET2" s="332" t="s">
        <v>303</v>
      </c>
      <c r="EU2" s="332"/>
      <c r="EV2" s="344" t="s">
        <v>348</v>
      </c>
      <c r="EW2" s="256" t="s">
        <v>164</v>
      </c>
      <c r="EX2" s="256" t="s">
        <v>349</v>
      </c>
      <c r="EY2" s="345"/>
      <c r="EZ2" s="345"/>
      <c r="FA2" s="345"/>
      <c r="FB2" s="345"/>
      <c r="FC2" s="346"/>
      <c r="FD2" s="332"/>
      <c r="FE2" s="332"/>
      <c r="FF2" s="344" t="s">
        <v>329</v>
      </c>
      <c r="FG2" s="256" t="s">
        <v>164</v>
      </c>
      <c r="FH2" s="256" t="s">
        <v>320</v>
      </c>
      <c r="FI2" s="345"/>
      <c r="FJ2" s="345"/>
      <c r="FK2" s="345"/>
      <c r="FL2" s="345"/>
      <c r="FM2" s="346"/>
      <c r="FN2" s="332"/>
      <c r="FO2" s="332"/>
      <c r="FP2" s="344" t="s">
        <v>355</v>
      </c>
      <c r="FQ2" s="256" t="s">
        <v>214</v>
      </c>
      <c r="FR2" s="256" t="s">
        <v>356</v>
      </c>
      <c r="FS2" s="345"/>
      <c r="FT2" s="345"/>
      <c r="FU2" s="345"/>
      <c r="FV2" s="345"/>
      <c r="FW2" s="346"/>
      <c r="FX2" s="332"/>
      <c r="FY2" s="332"/>
    </row>
    <row xmlns:x14ac="http://schemas.microsoft.com/office/spreadsheetml/2009/9/ac" r="3" s="263" customFormat="true" ht="18" customHeight="true" x14ac:dyDescent="0.25">
      <c r="A3" s="594"/>
      <c r="B3" s="257" t="s">
        <v>206</v>
      </c>
      <c r="C3" s="258" t="s">
        <v>56</v>
      </c>
      <c r="D3" s="259" t="s">
        <v>7</v>
      </c>
      <c r="E3" s="260" t="s">
        <v>1</v>
      </c>
      <c r="F3" s="260" t="s">
        <v>2</v>
      </c>
      <c r="G3" s="260" t="s">
        <v>16</v>
      </c>
      <c r="H3" s="260" t="s">
        <v>17</v>
      </c>
      <c r="I3" s="261" t="s">
        <v>18</v>
      </c>
      <c r="J3" s="262"/>
      <c r="K3" s="262"/>
      <c r="L3" s="257" t="s">
        <v>206</v>
      </c>
      <c r="M3" s="258" t="s">
        <v>56</v>
      </c>
      <c r="N3" s="259" t="s">
        <v>7</v>
      </c>
      <c r="O3" s="260" t="s">
        <v>1</v>
      </c>
      <c r="P3" s="260" t="s">
        <v>2</v>
      </c>
      <c r="Q3" s="260" t="s">
        <v>16</v>
      </c>
      <c r="R3" s="260" t="s">
        <v>17</v>
      </c>
      <c r="S3" s="261" t="s">
        <v>18</v>
      </c>
      <c r="T3" s="262"/>
      <c r="U3" s="262"/>
      <c r="V3" s="257" t="s">
        <v>206</v>
      </c>
      <c r="W3" s="258" t="s">
        <v>56</v>
      </c>
      <c r="X3" s="259" t="s">
        <v>7</v>
      </c>
      <c r="Y3" s="260" t="s">
        <v>1</v>
      </c>
      <c r="Z3" s="260" t="s">
        <v>2</v>
      </c>
      <c r="AA3" s="260" t="s">
        <v>16</v>
      </c>
      <c r="AB3" s="260" t="s">
        <v>17</v>
      </c>
      <c r="AC3" s="261" t="s">
        <v>18</v>
      </c>
      <c r="AD3" s="262"/>
      <c r="AE3" s="262"/>
      <c r="AF3" s="257" t="s">
        <v>206</v>
      </c>
      <c r="AG3" s="258" t="s">
        <v>56</v>
      </c>
      <c r="AH3" s="259" t="s">
        <v>7</v>
      </c>
      <c r="AI3" s="260" t="s">
        <v>1</v>
      </c>
      <c r="AJ3" s="260" t="s">
        <v>2</v>
      </c>
      <c r="AK3" s="260" t="s">
        <v>16</v>
      </c>
      <c r="AL3" s="260" t="s">
        <v>17</v>
      </c>
      <c r="AM3" s="261" t="s">
        <v>18</v>
      </c>
      <c r="AN3" s="262"/>
      <c r="AO3" s="262"/>
      <c r="AP3" s="257" t="s">
        <v>206</v>
      </c>
      <c r="AQ3" s="258" t="s">
        <v>56</v>
      </c>
      <c r="AR3" s="259" t="s">
        <v>7</v>
      </c>
      <c r="AS3" s="260" t="s">
        <v>1</v>
      </c>
      <c r="AT3" s="260" t="s">
        <v>2</v>
      </c>
      <c r="AU3" s="260" t="s">
        <v>16</v>
      </c>
      <c r="AV3" s="260" t="s">
        <v>17</v>
      </c>
      <c r="AW3" s="261" t="s">
        <v>18</v>
      </c>
      <c r="AX3" s="262"/>
      <c r="AY3" s="262"/>
      <c r="AZ3" s="257" t="s">
        <v>206</v>
      </c>
      <c r="BA3" s="258" t="s">
        <v>56</v>
      </c>
      <c r="BB3" s="259" t="s">
        <v>7</v>
      </c>
      <c r="BC3" s="260" t="s">
        <v>1</v>
      </c>
      <c r="BD3" s="260" t="s">
        <v>2</v>
      </c>
      <c r="BE3" s="260" t="s">
        <v>16</v>
      </c>
      <c r="BF3" s="260" t="s">
        <v>17</v>
      </c>
      <c r="BG3" s="261" t="s">
        <v>18</v>
      </c>
      <c r="BH3" s="262"/>
      <c r="BI3" s="262"/>
      <c r="BJ3" s="257" t="s">
        <v>206</v>
      </c>
      <c r="BK3" s="258" t="s">
        <v>56</v>
      </c>
      <c r="BL3" s="259" t="s">
        <v>7</v>
      </c>
      <c r="BM3" s="260" t="s">
        <v>1</v>
      </c>
      <c r="BN3" s="260" t="s">
        <v>2</v>
      </c>
      <c r="BO3" s="260" t="s">
        <v>16</v>
      </c>
      <c r="BP3" s="260" t="s">
        <v>17</v>
      </c>
      <c r="BQ3" s="261" t="s">
        <v>18</v>
      </c>
      <c r="BR3" s="262"/>
      <c r="BS3" s="262"/>
      <c r="BT3" s="257" t="s">
        <v>206</v>
      </c>
      <c r="BU3" s="258" t="s">
        <v>56</v>
      </c>
      <c r="BV3" s="259" t="s">
        <v>7</v>
      </c>
      <c r="BW3" s="260" t="s">
        <v>1</v>
      </c>
      <c r="BX3" s="260" t="s">
        <v>2</v>
      </c>
      <c r="BY3" s="260" t="s">
        <v>16</v>
      </c>
      <c r="BZ3" s="260" t="s">
        <v>17</v>
      </c>
      <c r="CA3" s="261" t="s">
        <v>18</v>
      </c>
      <c r="CB3" s="262"/>
      <c r="CC3" s="262"/>
      <c r="CD3" s="257" t="s">
        <v>206</v>
      </c>
      <c r="CE3" s="258" t="s">
        <v>56</v>
      </c>
      <c r="CF3" s="259" t="s">
        <v>7</v>
      </c>
      <c r="CG3" s="260" t="s">
        <v>1</v>
      </c>
      <c r="CH3" s="260" t="s">
        <v>2</v>
      </c>
      <c r="CI3" s="260" t="s">
        <v>16</v>
      </c>
      <c r="CJ3" s="260" t="s">
        <v>17</v>
      </c>
      <c r="CK3" s="261" t="s">
        <v>18</v>
      </c>
      <c r="CL3" s="262"/>
      <c r="CM3" s="262"/>
      <c r="CN3" s="257" t="s">
        <v>206</v>
      </c>
      <c r="CO3" s="258" t="s">
        <v>56</v>
      </c>
      <c r="CP3" s="259" t="s">
        <v>7</v>
      </c>
      <c r="CQ3" s="260" t="s">
        <v>1</v>
      </c>
      <c r="CR3" s="260" t="s">
        <v>2</v>
      </c>
      <c r="CS3" s="260" t="s">
        <v>16</v>
      </c>
      <c r="CT3" s="260" t="s">
        <v>17</v>
      </c>
      <c r="CU3" s="261" t="s">
        <v>18</v>
      </c>
      <c r="CV3" s="262"/>
      <c r="CW3" s="262"/>
      <c r="CX3" s="257" t="s">
        <v>206</v>
      </c>
      <c r="CY3" s="258" t="s">
        <v>56</v>
      </c>
      <c r="CZ3" s="259" t="s">
        <v>7</v>
      </c>
      <c r="DA3" s="260" t="s">
        <v>1</v>
      </c>
      <c r="DB3" s="260" t="s">
        <v>2</v>
      </c>
      <c r="DC3" s="260" t="s">
        <v>16</v>
      </c>
      <c r="DD3" s="260" t="s">
        <v>17</v>
      </c>
      <c r="DE3" s="261" t="s">
        <v>18</v>
      </c>
      <c r="DF3" s="262"/>
      <c r="DG3" s="262"/>
      <c r="DH3" s="257" t="s">
        <v>206</v>
      </c>
      <c r="DI3" s="258" t="s">
        <v>56</v>
      </c>
      <c r="DJ3" s="259" t="s">
        <v>7</v>
      </c>
      <c r="DK3" s="260" t="s">
        <v>1</v>
      </c>
      <c r="DL3" s="260" t="s">
        <v>2</v>
      </c>
      <c r="DM3" s="260" t="s">
        <v>16</v>
      </c>
      <c r="DN3" s="260" t="s">
        <v>17</v>
      </c>
      <c r="DO3" s="261" t="s">
        <v>18</v>
      </c>
      <c r="DP3" s="262"/>
      <c r="DQ3" s="262"/>
      <c r="DR3" s="257" t="s">
        <v>206</v>
      </c>
      <c r="DS3" s="258" t="s">
        <v>56</v>
      </c>
      <c r="DT3" s="259" t="s">
        <v>7</v>
      </c>
      <c r="DU3" s="260" t="s">
        <v>1</v>
      </c>
      <c r="DV3" s="260" t="s">
        <v>2</v>
      </c>
      <c r="DW3" s="260" t="s">
        <v>16</v>
      </c>
      <c r="DX3" s="260" t="s">
        <v>17</v>
      </c>
      <c r="DY3" s="261" t="s">
        <v>18</v>
      </c>
      <c r="DZ3" s="262"/>
      <c r="EA3" s="262"/>
      <c r="EB3" s="257" t="s">
        <v>206</v>
      </c>
      <c r="EC3" s="258" t="s">
        <v>56</v>
      </c>
      <c r="ED3" s="259" t="s">
        <v>7</v>
      </c>
      <c r="EE3" s="260" t="s">
        <v>1</v>
      </c>
      <c r="EF3" s="260" t="s">
        <v>2</v>
      </c>
      <c r="EG3" s="260" t="s">
        <v>16</v>
      </c>
      <c r="EH3" s="260" t="s">
        <v>17</v>
      </c>
      <c r="EI3" s="261" t="s">
        <v>18</v>
      </c>
      <c r="EJ3" s="262"/>
      <c r="EK3" s="262"/>
      <c r="EL3" s="257" t="s">
        <v>206</v>
      </c>
      <c r="EM3" s="258" t="s">
        <v>56</v>
      </c>
      <c r="EN3" s="259" t="s">
        <v>7</v>
      </c>
      <c r="EO3" s="260" t="s">
        <v>1</v>
      </c>
      <c r="EP3" s="260" t="s">
        <v>2</v>
      </c>
      <c r="EQ3" s="260" t="s">
        <v>16</v>
      </c>
      <c r="ER3" s="260" t="s">
        <v>17</v>
      </c>
      <c r="ES3" s="261" t="s">
        <v>18</v>
      </c>
      <c r="ET3" s="262"/>
      <c r="EU3" s="262"/>
      <c r="EV3" s="257" t="s">
        <v>206</v>
      </c>
      <c r="EW3" s="258" t="s">
        <v>56</v>
      </c>
      <c r="EX3" s="259" t="s">
        <v>7</v>
      </c>
      <c r="EY3" s="260" t="s">
        <v>1</v>
      </c>
      <c r="EZ3" s="260" t="s">
        <v>2</v>
      </c>
      <c r="FA3" s="260" t="s">
        <v>16</v>
      </c>
      <c r="FB3" s="260" t="s">
        <v>17</v>
      </c>
      <c r="FC3" s="261" t="s">
        <v>18</v>
      </c>
      <c r="FD3" s="262"/>
      <c r="FE3" s="262"/>
      <c r="FF3" s="257" t="s">
        <v>206</v>
      </c>
      <c r="FG3" s="258" t="s">
        <v>56</v>
      </c>
      <c r="FH3" s="259" t="s">
        <v>7</v>
      </c>
      <c r="FI3" s="260" t="s">
        <v>1</v>
      </c>
      <c r="FJ3" s="260" t="s">
        <v>2</v>
      </c>
      <c r="FK3" s="260" t="s">
        <v>16</v>
      </c>
      <c r="FL3" s="260" t="s">
        <v>17</v>
      </c>
      <c r="FM3" s="261" t="s">
        <v>18</v>
      </c>
      <c r="FN3" s="262"/>
      <c r="FO3" s="262"/>
      <c r="FP3" s="257" t="s">
        <v>206</v>
      </c>
      <c r="FQ3" s="258" t="s">
        <v>56</v>
      </c>
      <c r="FR3" s="259" t="s">
        <v>7</v>
      </c>
      <c r="FS3" s="260" t="s">
        <v>1</v>
      </c>
      <c r="FT3" s="260" t="s">
        <v>2</v>
      </c>
      <c r="FU3" s="260" t="s">
        <v>16</v>
      </c>
      <c r="FV3" s="260" t="s">
        <v>17</v>
      </c>
      <c r="FW3" s="261" t="s">
        <v>18</v>
      </c>
      <c r="FX3" s="262"/>
      <c r="FY3" s="262"/>
      <c r="FZ3" s="264"/>
      <c r="GJ3" s="264"/>
      <c r="GT3" s="264"/>
      <c r="HD3" s="264"/>
      <c r="HN3" s="264"/>
    </row>
    <row xmlns:x14ac="http://schemas.microsoft.com/office/spreadsheetml/2009/9/ac" r="4" s="4" customFormat="true" x14ac:dyDescent="0.25">
      <c r="A4" s="411" t="str">
        <f>IF(ISBLANK('Data Summary'!A6),"",'Data Summary'!A6)</f>
        <v>HND_2004_SUR</v>
      </c>
      <c r="B4" s="117"/>
      <c r="C4" s="15" t="s">
        <v>24</v>
      </c>
      <c r="D4" s="9">
        <f>IF(COUNTA(D13)=0,"",D13)</f>
        <v>20.049162697803041</v>
      </c>
      <c r="E4" s="9" t="str">
        <f t="shared" ref="E4:I4" si="0">IF(COUNTA(E13)=0,"",E13)</f>
        <v/>
      </c>
      <c r="F4" s="9" t="str">
        <f t="shared" si="0"/>
        <v/>
      </c>
      <c r="G4" s="9" t="str">
        <f t="shared" si="0"/>
        <v/>
      </c>
      <c r="H4" s="9" t="str">
        <f t="shared" si="0"/>
        <v/>
      </c>
      <c r="I4" s="31" t="str">
        <f t="shared" si="0"/>
        <v/>
      </c>
      <c r="J4" s="24"/>
      <c r="K4" s="24"/>
      <c r="L4" s="117"/>
      <c r="M4" s="15" t="s">
        <v>24</v>
      </c>
      <c r="N4" s="9">
        <f>IF(COUNTA(N13)=0,"",N13)</f>
        <v>18.899999999999999</v>
      </c>
      <c r="O4" s="9" t="str">
        <f t="shared" ref="O4:S4" si="1">IF(COUNTA(O13)=0,"",O13)</f>
        <v/>
      </c>
      <c r="P4" s="9" t="str">
        <f t="shared" si="1"/>
        <v/>
      </c>
      <c r="Q4" s="9" t="str">
        <f t="shared" si="1"/>
        <v/>
      </c>
      <c r="R4" s="9" t="str">
        <f t="shared" si="1"/>
        <v/>
      </c>
      <c r="S4" s="31" t="str">
        <f t="shared" si="1"/>
        <v/>
      </c>
      <c r="T4" s="24"/>
      <c r="U4" s="24"/>
      <c r="V4" s="117"/>
      <c r="W4" s="15" t="s">
        <v>24</v>
      </c>
      <c r="X4" s="9">
        <f>IF(COUNTA(X13)=0,"",X13)</f>
        <v>13.5</v>
      </c>
      <c r="Y4" s="9" t="str">
        <f t="shared" ref="Y4:AC4" si="2">IF(COUNTA(Y13)=0,"",Y13)</f>
        <v/>
      </c>
      <c r="Z4" s="9" t="str">
        <f t="shared" si="2"/>
        <v/>
      </c>
      <c r="AA4" s="9" t="str">
        <f t="shared" si="2"/>
        <v/>
      </c>
      <c r="AB4" s="9" t="str">
        <f t="shared" si="2"/>
        <v/>
      </c>
      <c r="AC4" s="31" t="str">
        <f t="shared" si="2"/>
        <v/>
      </c>
      <c r="AD4" s="24"/>
      <c r="AE4" s="24"/>
      <c r="AF4" s="117"/>
      <c r="AG4" s="15" t="s">
        <v>24</v>
      </c>
      <c r="AH4" s="9" t="str">
        <f>IF(COUNTA(AH13)=0,"",AH13)</f>
        <v/>
      </c>
      <c r="AI4" s="9" t="str">
        <f t="shared" ref="AI4:AM4" si="3">IF(COUNTA(AI13)=0,"",AI13)</f>
        <v/>
      </c>
      <c r="AJ4" s="9" t="str">
        <f t="shared" si="3"/>
        <v/>
      </c>
      <c r="AK4" s="9" t="str">
        <f t="shared" si="3"/>
        <v/>
      </c>
      <c r="AL4" s="9" t="str">
        <f t="shared" si="3"/>
        <v/>
      </c>
      <c r="AM4" s="31" t="str">
        <f t="shared" si="3"/>
        <v/>
      </c>
      <c r="AN4" s="24"/>
      <c r="AO4" s="24"/>
      <c r="AP4" s="117"/>
      <c r="AQ4" s="15" t="s">
        <v>24</v>
      </c>
      <c r="AR4" s="9" t="str">
        <f>IF(COUNTA(AR13)=0,"",AR13)</f>
        <v/>
      </c>
      <c r="AS4" s="9" t="str">
        <f t="shared" ref="AS4:AW4" si="4">IF(COUNTA(AS13)=0,"",AS13)</f>
        <v/>
      </c>
      <c r="AT4" s="9" t="str">
        <f t="shared" si="4"/>
        <v/>
      </c>
      <c r="AU4" s="9" t="str">
        <f t="shared" si="4"/>
        <v/>
      </c>
      <c r="AV4" s="9" t="str">
        <f t="shared" si="4"/>
        <v/>
      </c>
      <c r="AW4" s="31" t="str">
        <f t="shared" si="4"/>
        <v/>
      </c>
      <c r="AX4" s="24"/>
      <c r="AY4" s="24"/>
      <c r="AZ4" s="117"/>
      <c r="BA4" s="15" t="s">
        <v>24</v>
      </c>
      <c r="BB4" s="9" t="str">
        <f>IF(COUNTA(BB13)=0,"",BB13)</f>
        <v/>
      </c>
      <c r="BC4" s="9" t="str">
        <f t="shared" ref="BC4:BG4" si="5">IF(COUNTA(BC13)=0,"",BC13)</f>
        <v/>
      </c>
      <c r="BD4" s="9" t="str">
        <f t="shared" si="5"/>
        <v/>
      </c>
      <c r="BE4" s="9" t="str">
        <f t="shared" si="5"/>
        <v/>
      </c>
      <c r="BF4" s="9" t="str">
        <f t="shared" si="5"/>
        <v/>
      </c>
      <c r="BG4" s="31" t="str">
        <f t="shared" si="5"/>
        <v/>
      </c>
      <c r="BH4" s="24"/>
      <c r="BI4" s="24"/>
      <c r="BJ4" s="117"/>
      <c r="BK4" s="15" t="s">
        <v>24</v>
      </c>
      <c r="BL4" s="9">
        <f>IF(COUNTA(BL13)=0,"",BL13)</f>
        <v>17.822986345292719</v>
      </c>
      <c r="BM4" s="9" t="str">
        <f t="shared" ref="BM4:BQ4" si="6">IF(COUNTA(BM13)=0,"",BM13)</f>
        <v/>
      </c>
      <c r="BN4" s="9" t="str">
        <f t="shared" si="6"/>
        <v/>
      </c>
      <c r="BO4" s="9">
        <f t="shared" si="6"/>
        <v>20.382470119521912</v>
      </c>
      <c r="BP4" s="9">
        <f t="shared" si="6"/>
        <v>16.997419240010679</v>
      </c>
      <c r="BQ4" s="31">
        <f t="shared" si="6"/>
        <v>4.703476482617587</v>
      </c>
      <c r="BR4" s="24"/>
      <c r="BS4" s="24"/>
      <c r="BT4" s="117"/>
      <c r="BU4" s="15" t="s">
        <v>24</v>
      </c>
      <c r="BV4" s="9" t="str">
        <f>IF(COUNTA(BV13)=0,"",BV13)</f>
        <v/>
      </c>
      <c r="BW4" s="9" t="str">
        <f t="shared" ref="BW4:CA4" si="7">IF(COUNTA(BW13)=0,"",BW13)</f>
        <v/>
      </c>
      <c r="BX4" s="9" t="str">
        <f t="shared" si="7"/>
        <v/>
      </c>
      <c r="BY4" s="9" t="str">
        <f t="shared" si="7"/>
        <v/>
      </c>
      <c r="BZ4" s="9" t="str">
        <f t="shared" si="7"/>
        <v/>
      </c>
      <c r="CA4" s="31" t="str">
        <f t="shared" si="7"/>
        <v/>
      </c>
      <c r="CB4" s="24"/>
      <c r="CC4" s="24"/>
      <c r="CD4" s="117"/>
      <c r="CE4" s="15" t="s">
        <v>24</v>
      </c>
      <c r="CF4" s="9" t="str">
        <f>IF(COUNTA(CF13)=0,"",CF13)</f>
        <v/>
      </c>
      <c r="CG4" s="9" t="str">
        <f t="shared" ref="CG4:CK4" si="8">IF(COUNTA(CG13)=0,"",CG13)</f>
        <v/>
      </c>
      <c r="CH4" s="9" t="str">
        <f t="shared" si="8"/>
        <v/>
      </c>
      <c r="CI4" s="9" t="str">
        <f t="shared" si="8"/>
        <v/>
      </c>
      <c r="CJ4" s="9" t="str">
        <f t="shared" si="8"/>
        <v/>
      </c>
      <c r="CK4" s="31" t="str">
        <f t="shared" si="8"/>
        <v/>
      </c>
      <c r="CL4" s="24"/>
      <c r="CM4" s="24"/>
      <c r="CN4" s="117"/>
      <c r="CO4" s="15" t="s">
        <v>24</v>
      </c>
      <c r="CP4" s="9" t="str">
        <f>IF(COUNTA(CP13)=0,"",CP13)</f>
        <v/>
      </c>
      <c r="CQ4" s="9" t="str">
        <f t="shared" ref="CQ4:CU4" si="9">IF(COUNTA(CQ13)=0,"",CQ13)</f>
        <v/>
      </c>
      <c r="CR4" s="9" t="str">
        <f t="shared" si="9"/>
        <v/>
      </c>
      <c r="CS4" s="9" t="str">
        <f t="shared" si="9"/>
        <v/>
      </c>
      <c r="CT4" s="9" t="str">
        <f t="shared" si="9"/>
        <v/>
      </c>
      <c r="CU4" s="31" t="str">
        <f t="shared" si="9"/>
        <v/>
      </c>
      <c r="CV4" s="24"/>
      <c r="CW4" s="24"/>
      <c r="CX4" s="117"/>
      <c r="CY4" s="186" t="s">
        <v>24</v>
      </c>
      <c r="CZ4" s="9" t="str">
        <f t="shared" ref="CZ4:DE4" si="10">IF(COUNTA(CZ13)=0,"",CZ13)</f>
        <v/>
      </c>
      <c r="DA4" s="9" t="str">
        <f t="shared" si="10"/>
        <v/>
      </c>
      <c r="DB4" s="9" t="str">
        <f t="shared" si="10"/>
        <v/>
      </c>
      <c r="DC4" s="9" t="str">
        <f t="shared" si="10"/>
        <v/>
      </c>
      <c r="DD4" s="9" t="str">
        <f t="shared" si="10"/>
        <v/>
      </c>
      <c r="DE4" s="31" t="str">
        <f t="shared" si="10"/>
        <v/>
      </c>
      <c r="DF4" s="24"/>
      <c r="DG4" s="24"/>
      <c r="DH4" s="117"/>
      <c r="DI4" s="186" t="s">
        <v>24</v>
      </c>
      <c r="DJ4" s="9" t="str">
        <f t="shared" ref="DJ4:DO4" si="11">IF(COUNTA(DJ13)=0,"",DJ13)</f>
        <v/>
      </c>
      <c r="DK4" s="9" t="str">
        <f t="shared" si="11"/>
        <v/>
      </c>
      <c r="DL4" s="9">
        <f t="shared" si="11"/>
        <v>13.978490000000001</v>
      </c>
      <c r="DM4" s="9" t="str">
        <f t="shared" si="11"/>
        <v/>
      </c>
      <c r="DN4" s="9" t="str">
        <f t="shared" si="11"/>
        <v/>
      </c>
      <c r="DO4" s="31" t="str">
        <f t="shared" si="11"/>
        <v/>
      </c>
      <c r="DP4" s="24"/>
      <c r="DQ4" s="24"/>
      <c r="DR4" s="117"/>
      <c r="DS4" s="186" t="s">
        <v>24</v>
      </c>
      <c r="DT4" s="9" t="str">
        <f t="shared" ref="DT4:DY4" si="12">IF(COUNTA(DT13)=0,"",DT13)</f>
        <v/>
      </c>
      <c r="DU4" s="9" t="str">
        <f t="shared" si="12"/>
        <v/>
      </c>
      <c r="DV4" s="9" t="str">
        <f t="shared" si="12"/>
        <v/>
      </c>
      <c r="DW4" s="9" t="str">
        <f t="shared" si="12"/>
        <v/>
      </c>
      <c r="DX4" s="9" t="str">
        <f t="shared" si="12"/>
        <v/>
      </c>
      <c r="DY4" s="31" t="str">
        <f t="shared" si="12"/>
        <v/>
      </c>
      <c r="DZ4" s="24"/>
      <c r="EA4" s="24"/>
      <c r="EB4" s="117"/>
      <c r="EC4" s="186" t="s">
        <v>24</v>
      </c>
      <c r="ED4" s="9" t="str">
        <f t="shared" ref="ED4:EI4" si="13">IF(COUNTA(ED13)=0,"",ED13)</f>
        <v/>
      </c>
      <c r="EE4" s="9" t="str">
        <f t="shared" si="13"/>
        <v/>
      </c>
      <c r="EF4" s="9" t="str">
        <f t="shared" si="13"/>
        <v/>
      </c>
      <c r="EG4" s="9" t="str">
        <f t="shared" si="13"/>
        <v/>
      </c>
      <c r="EH4" s="9" t="str">
        <f t="shared" si="13"/>
        <v/>
      </c>
      <c r="EI4" s="31" t="str">
        <f t="shared" si="13"/>
        <v/>
      </c>
      <c r="EJ4" s="24"/>
      <c r="EK4" s="24"/>
      <c r="EL4" s="117"/>
      <c r="EM4" s="15" t="s">
        <v>24</v>
      </c>
      <c r="EN4" s="9" t="str">
        <f>IF(COUNTA(EN13)=0,"",EN13)</f>
        <v/>
      </c>
      <c r="EO4" s="9" t="str">
        <f t="shared" ref="EO4:ES4" si="14">IF(COUNTA(EO13)=0,"",EO13)</f>
        <v/>
      </c>
      <c r="EP4" s="9" t="str">
        <f t="shared" si="14"/>
        <v/>
      </c>
      <c r="EQ4" s="9" t="str">
        <f t="shared" si="14"/>
        <v/>
      </c>
      <c r="ER4" s="9" t="str">
        <f t="shared" si="14"/>
        <v/>
      </c>
      <c r="ES4" s="31" t="str">
        <f t="shared" si="14"/>
        <v/>
      </c>
      <c r="ET4" s="24"/>
      <c r="EU4" s="24"/>
      <c r="EV4" s="117"/>
      <c r="EW4" s="186" t="s">
        <v>24</v>
      </c>
      <c r="EX4" s="9" t="s">
        <v>324</v>
      </c>
      <c r="EY4" s="9" t="s">
        <v>324</v>
      </c>
      <c r="EZ4" s="9" t="s">
        <v>324</v>
      </c>
      <c r="FA4" s="9" t="str">
        <f t="shared" ref="FA4:FC4" si="15">IF(COUNTA(FA13)=0,"",FA13)</f>
        <v/>
      </c>
      <c r="FB4" s="9" t="str">
        <f t="shared" si="15"/>
        <v/>
      </c>
      <c r="FC4" s="31" t="str">
        <f t="shared" si="15"/>
        <v/>
      </c>
      <c r="FD4" s="24"/>
      <c r="FE4" s="24"/>
      <c r="FF4" s="117"/>
      <c r="FG4" s="186" t="s">
        <v>24</v>
      </c>
      <c r="FH4" s="9" t="s">
        <v>324</v>
      </c>
      <c r="FI4" s="9" t="s">
        <v>324</v>
      </c>
      <c r="FJ4" s="9" t="s">
        <v>324</v>
      </c>
      <c r="FK4" s="9" t="str">
        <f t="shared" ref="FK4:FM4" si="16">IF(COUNTA(FK13)=0,"",FK13)</f>
        <v/>
      </c>
      <c r="FL4" s="9" t="str">
        <f t="shared" si="16"/>
        <v/>
      </c>
      <c r="FM4" s="31" t="str">
        <f t="shared" si="16"/>
        <v/>
      </c>
      <c r="FN4" s="24"/>
      <c r="FO4" s="24"/>
      <c r="FP4" s="117"/>
      <c r="FQ4" s="186" t="s">
        <v>24</v>
      </c>
      <c r="FR4" s="9" t="s">
        <v>324</v>
      </c>
      <c r="FS4" s="9" t="s">
        <v>324</v>
      </c>
      <c r="FT4" s="9" t="s">
        <v>324</v>
      </c>
      <c r="FU4" s="9" t="str">
        <f t="shared" ref="FU4:FW4" si="17">IF(COUNTA(FU13)=0,"",FU13)</f>
        <v/>
      </c>
      <c r="FV4" s="9" t="str">
        <f t="shared" si="17"/>
        <v/>
      </c>
      <c r="FW4" s="31" t="str">
        <f t="shared" si="17"/>
        <v/>
      </c>
      <c r="FX4" s="24"/>
      <c r="FY4" s="24"/>
      <c r="FZ4" s="125"/>
      <c r="GJ4" s="125"/>
      <c r="GT4" s="125"/>
      <c r="HD4" s="125"/>
      <c r="HN4" s="125"/>
    </row>
    <row xmlns:x14ac="http://schemas.microsoft.com/office/spreadsheetml/2009/9/ac" r="5" s="4" customFormat="true" x14ac:dyDescent="0.25">
      <c r="A5" s="411" t="str">
        <f ca="true">IF(ISBLANK('Data Summary'!A7),"",'Data Summary'!A7)</f>
        <v>HND_2012_CEN</v>
      </c>
      <c r="B5" s="117"/>
      <c r="C5" s="15" t="s">
        <v>0</v>
      </c>
      <c r="D5" s="9">
        <f>IF((COUNTA(D14:D25)=0)+(COUNTA(D13)=0),"",100-D13-SUMPRODUCT(C14:C25,D14:D25))</f>
        <v>8.4355572674022312</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17"/>
      <c r="M5" s="15" t="s">
        <v>0</v>
      </c>
      <c r="N5" s="9">
        <f>IF((COUNTA(N14:N25)=0)+(COUNTA(N13)=0),"",100-N13-SUMPRODUCT(M14:M25,N14:N25))</f>
        <v>8.6999999999999886</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17"/>
      <c r="W5" s="15" t="s">
        <v>0</v>
      </c>
      <c r="X5" s="9">
        <f>IF((COUNTA(X14:X25)=0)+(COUNTA(X13)=0),"",100-X13-SUMPRODUCT(W14:W25,X14:X25))</f>
        <v>11.200000000000003</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1" t="str">
        <f>IF((COUNTA(AC14:AC25)=0)+(COUNTA(AC13)=0),"",100-AC13-SUMPRODUCT(W14:W25,AC14:AC25))</f>
        <v/>
      </c>
      <c r="AD5" s="24"/>
      <c r="AE5" s="24"/>
      <c r="AF5" s="117"/>
      <c r="AG5" s="15" t="s">
        <v>0</v>
      </c>
      <c r="AH5" s="9"/>
      <c r="AI5" s="9"/>
      <c r="AJ5" s="9"/>
      <c r="AK5" s="9" t="str">
        <f>IF((COUNTA(AK14:AK25)=0)+(COUNTA(AK13)=0),"",100-AK13-SUMPRODUCT(AG14:AG25,AK14:AK25))</f>
        <v/>
      </c>
      <c r="AL5" s="9"/>
      <c r="AM5" s="31" t="str">
        <f>IF((COUNTA(AM14:AM25)=0)+(COUNTA(AM13)=0),"",100-AM13-SUMPRODUCT(AG14:AG25,AM14:AM25))</f>
        <v/>
      </c>
      <c r="AN5" s="24"/>
      <c r="AO5" s="24"/>
      <c r="AP5" s="117"/>
      <c r="AQ5" s="15" t="s">
        <v>0</v>
      </c>
      <c r="AR5" s="9"/>
      <c r="AS5" s="9"/>
      <c r="AT5" s="9"/>
      <c r="AU5" s="9" t="str">
        <f>IF((COUNTA(AU14:AU25)=0)+(COUNTA(AU13)=0),"",100-AU13-SUMPRODUCT(AQ14:AQ25,AU14:AU25))</f>
        <v/>
      </c>
      <c r="AV5" s="9"/>
      <c r="AW5" s="31" t="str">
        <f>IF((COUNTA(AW14:AW25)=0)+(COUNTA(AW13)=0),"",100-AW13-SUMPRODUCT(AQ14:AQ25,AW14:AW25))</f>
        <v/>
      </c>
      <c r="AX5" s="24"/>
      <c r="AY5" s="24"/>
      <c r="AZ5" s="117"/>
      <c r="BA5" s="15" t="s">
        <v>0</v>
      </c>
      <c r="BB5" s="9" t="str">
        <f>IF((COUNTA(BB14:BB25)=0)+(COUNTA(BB13)=0),"",100-BB13-SUMPRODUCT(BA14:BA25,BB14:BB25))</f>
        <v/>
      </c>
      <c r="BC5" s="9"/>
      <c r="BD5" s="9"/>
      <c r="BE5" s="9" t="str">
        <f>IF((COUNTA(BE14:BE25)=0)+(COUNTA(BE13)=0),"",100-BE13-SUMPRODUCT(BA14:BA25,BE14:BE25))</f>
        <v/>
      </c>
      <c r="BF5" s="9"/>
      <c r="BG5" s="31" t="str">
        <f>IF((COUNTA(BG14:BG25)=0)+(COUNTA(BG13)=0),"",100-BG13-SUMPRODUCT(BA14:BA25,BG14:BG25))</f>
        <v/>
      </c>
      <c r="BH5" s="24"/>
      <c r="BI5" s="24"/>
      <c r="BJ5" s="117"/>
      <c r="BK5" s="15" t="s">
        <v>0</v>
      </c>
      <c r="BL5" s="9">
        <f>IF((COUNTA(BL14:BL25)=0)+(COUNTA(BL13)=0),"",100-BL13-SUMPRODUCT(BK14:BK25,BL14:BL25))</f>
        <v>10.120321742495435</v>
      </c>
      <c r="BM5" s="9"/>
      <c r="BN5" s="9"/>
      <c r="BO5" s="9" t="str">
        <f>IF((COUNTA(BO14:BO25)=0)+(COUNTA(BO13)=0),"",100-BO13-SUMPRODUCT(BK14:BK25,BO14:BO25))</f>
        <v/>
      </c>
      <c r="BP5" s="9"/>
      <c r="BQ5" s="31" t="str">
        <f>IF((COUNTA(BQ14:BQ25)=0)+(COUNTA(BQ13)=0),"",100-BQ13-SUMPRODUCT(BK14:BK25,BQ14:BQ25))</f>
        <v/>
      </c>
      <c r="BR5" s="24"/>
      <c r="BS5" s="24"/>
      <c r="BT5" s="117"/>
      <c r="BU5" s="15" t="s">
        <v>0</v>
      </c>
      <c r="BV5" s="9" t="str">
        <f>IF((COUNTA(BV14:BV25)=0)+(COUNTA(BV13)=0),"",100-BV13-SUMPRODUCT(BU14:BU25,BV14:BV25))</f>
        <v/>
      </c>
      <c r="BW5" s="9"/>
      <c r="BX5" s="9"/>
      <c r="BY5" s="9" t="str">
        <f>IF((COUNTA(BY14:BY25)=0)+(COUNTA(BY13)=0),"",100-BY13-SUMPRODUCT(BU14:BU25,BY14:BY25))</f>
        <v/>
      </c>
      <c r="BZ5" s="9"/>
      <c r="CA5" s="31" t="str">
        <f>IF((COUNTA(CA14:CA25)=0)+(COUNTA(CA13)=0),"",100-CA13-SUMPRODUCT(BU14:BU25,CA14:CA25))</f>
        <v/>
      </c>
      <c r="CB5" s="24"/>
      <c r="CC5" s="24"/>
      <c r="CD5" s="117"/>
      <c r="CE5" s="15" t="s">
        <v>0</v>
      </c>
      <c r="CF5" s="9" t="str">
        <f>IF((COUNTA(CF14:CF25)=0)+(COUNTA(CF13)=0),"",100-CF13-SUMPRODUCT(CE14:CE25,CF14:CF25))</f>
        <v/>
      </c>
      <c r="CG5" s="9"/>
      <c r="CH5" s="9"/>
      <c r="CI5" s="9" t="str">
        <f>IF((COUNTA(CI14:CI25)=0)+(COUNTA(CI13)=0),"",100-CI13-SUMPRODUCT(CE14:CE25,CI14:CI25))</f>
        <v/>
      </c>
      <c r="CJ5" s="9"/>
      <c r="CK5" s="31" t="str">
        <f>IF((COUNTA(CK14:CK25)=0)+(COUNTA(CK13)=0),"",100-CK13-SUMPRODUCT(CE14:CE25,CK14:CK25))</f>
        <v/>
      </c>
      <c r="CL5" s="24"/>
      <c r="CM5" s="24"/>
      <c r="CN5" s="117"/>
      <c r="CO5" s="15" t="s">
        <v>0</v>
      </c>
      <c r="CP5" s="9" t="str">
        <f>IF((COUNTA(CP14:CP25)=0)+(COUNTA(CP13)=0),"",100-CP13-SUMPRODUCT(CO14:CO25,CP14:CP25))</f>
        <v/>
      </c>
      <c r="CQ5" s="9"/>
      <c r="CR5" s="9"/>
      <c r="CS5" s="9" t="str">
        <f>IF((COUNTA(CS14:CS25)=0)+(COUNTA(CS13)=0),"",100-CS13-SUMPRODUCT(CO14:CO25,CS14:CS25))</f>
        <v/>
      </c>
      <c r="CT5" s="9"/>
      <c r="CU5" s="31" t="str">
        <f>IF((COUNTA(CU14:CU25)=0)+(COUNTA(CU13)=0),"",100-CU13-SUMPRODUCT(CO14:CO25,CU14:CU25))</f>
        <v/>
      </c>
      <c r="CV5" s="24"/>
      <c r="CW5" s="24"/>
      <c r="CX5" s="117"/>
      <c r="CY5" s="186"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31" t="str">
        <f>IF((COUNTA(DE14:DE25)=0)+(COUNTA(DE13)=0),"",100-DE13-SUMPRODUCT(CY14:CY25,DE14:DE25))</f>
        <v/>
      </c>
      <c r="DF5" s="24"/>
      <c r="DG5" s="24"/>
      <c r="DH5" s="117"/>
      <c r="DI5" s="186" t="s">
        <v>0</v>
      </c>
      <c r="DJ5" s="9" t="str">
        <f>IF((COUNTA(DJ14:DJ25)=0)+(COUNTA(DJ13)=0),"",100-DJ13-SUMPRODUCT(DI14:DI25,DJ14:DJ25))</f>
        <v/>
      </c>
      <c r="DK5" s="9" t="str">
        <f>IF((COUNTA(DK14:DK25)=0)+(COUNTA(DK13)=0),"",100-DK13-SUMPRODUCT(DI14:DI25,DK14:DK25))</f>
        <v/>
      </c>
      <c r="DL5" s="9">
        <f>IF((COUNTA(DL14:DL25)=0)+(COUNTA(DL13)=0),"",100-DL13-SUMPRODUCT(DI14:DI25,DL14:DL25))</f>
        <v>5.3763400000000132</v>
      </c>
      <c r="DM5" s="9" t="str">
        <f>IF((COUNTA(DM14:DM25)=0)+(COUNTA(DM13)=0),"",100-DM13-SUMPRODUCT(DI14:DI25,DM14:DM25))</f>
        <v/>
      </c>
      <c r="DN5" s="9" t="str">
        <f>IF((COUNTA(DN14:DN25)=0)+(COUNTA(DN13)=0),"",100-DN13-SUMPRODUCT(DI14:DI25,DN14:DN25))</f>
        <v/>
      </c>
      <c r="DO5" s="31" t="str">
        <f>IF((COUNTA(DO14:DO25)=0)+(COUNTA(DO13)=0),"",100-DO13-SUMPRODUCT(DI14:DI25,DO14:DO25))</f>
        <v/>
      </c>
      <c r="DP5" s="24"/>
      <c r="DQ5" s="24"/>
      <c r="DR5" s="117"/>
      <c r="DS5" s="186"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31" t="str">
        <f>IF((COUNTA(DY14:DY25)=0)+(COUNTA(DY13)=0),"",100-DY13-SUMPRODUCT(DS14:DS25,DY14:DY25))</f>
        <v/>
      </c>
      <c r="DZ5" s="24"/>
      <c r="EA5" s="24"/>
      <c r="EB5" s="117"/>
      <c r="EC5" s="186"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31" t="str">
        <f>IF((COUNTA(EI14:EI25)=0)+(COUNTA(EI13)=0),"",100-EI13-SUMPRODUCT(EC14:EC25,EI14:EI25))</f>
        <v/>
      </c>
      <c r="EJ5" s="24"/>
      <c r="EK5" s="24"/>
      <c r="EL5" s="117"/>
      <c r="EM5" s="15" t="s">
        <v>0</v>
      </c>
      <c r="EN5" s="9" t="str">
        <f>IF((COUNTA(EN14:EN25)=0)+(COUNTA(EN13)=0),"",100-EN13-SUMPRODUCT(EM14:EM25,EN14:EN25))</f>
        <v/>
      </c>
      <c r="EO5" s="9"/>
      <c r="EP5" s="9"/>
      <c r="EQ5" s="9" t="str">
        <f>IF((COUNTA(EQ14:EQ25)=0)+(COUNTA(EQ13)=0),"",100-EQ13-SUMPRODUCT(EM14:EM25,EQ14:EQ25))</f>
        <v/>
      </c>
      <c r="ER5" s="9"/>
      <c r="ES5" s="31" t="str">
        <f>IF((COUNTA(ES14:ES25)=0)+(COUNTA(ES13)=0),"",100-ES13-SUMPRODUCT(EM14:EM25,ES14:ES25))</f>
        <v/>
      </c>
      <c r="ET5" s="24"/>
      <c r="EU5" s="24"/>
      <c r="EV5" s="117"/>
      <c r="EW5" s="186" t="s">
        <v>0</v>
      </c>
      <c r="EX5" s="9" t="str">
        <f t="shared" ref="EX5:EZ5" si="18">IF((COUNTA(EX14:EX25)=0)+(COUNTA(EX13)=0),"",100-EX13-SUMPRODUCT(ET14:ET25,EX14:EX25))</f>
        <v/>
      </c>
      <c r="EY5" s="9" t="str">
        <f t="shared" si="18"/>
        <v/>
      </c>
      <c r="EZ5" s="9" t="str">
        <f t="shared" si="18"/>
        <v/>
      </c>
      <c r="FA5" s="9" t="str">
        <f>IF((COUNTA(FA14:FA25)=0)+(COUNTA(FA13)=0),"",100-FA13-SUMPRODUCT(EW14:EW25,FA14:FA25))</f>
        <v/>
      </c>
      <c r="FB5" s="9" t="str">
        <f>IF((COUNTA(FB14:FB25)=0)+(COUNTA(FB13)=0),"",100-FB13-SUMPRODUCT(EW14:EW25,FB14:FB25))</f>
        <v/>
      </c>
      <c r="FC5" s="31" t="str">
        <f>IF((COUNTA(FC14:FC25)=0)+(COUNTA(FC13)=0),"",100-FC13-SUMPRODUCT(EW14:EW25,FC14:FC25))</f>
        <v/>
      </c>
      <c r="FD5" s="24"/>
      <c r="FE5" s="24"/>
      <c r="FF5" s="117"/>
      <c r="FG5" s="186" t="s">
        <v>0</v>
      </c>
      <c r="FH5" s="9" t="str">
        <f t="shared" ref="FH5" si="19">IF((COUNTA(FH14:FH25)=0)+(COUNTA(FH13)=0),"",100-FH13-SUMPRODUCT(FD14:FD25,FH14:FH25))</f>
        <v/>
      </c>
      <c r="FI5" s="9" t="str">
        <f t="shared" ref="FI5" si="20">IF((COUNTA(FI14:FI25)=0)+(COUNTA(FI13)=0),"",100-FI13-SUMPRODUCT(FE14:FE25,FI14:FI25))</f>
        <v/>
      </c>
      <c r="FJ5" s="9" t="str">
        <f t="shared" ref="FJ5" si="21">IF((COUNTA(FJ14:FJ25)=0)+(COUNTA(FJ13)=0),"",100-FJ13-SUMPRODUCT(FF14:FF25,FJ14:FJ25))</f>
        <v/>
      </c>
      <c r="FK5" s="9" t="str">
        <f>IF((COUNTA(FK14:FK25)=0)+(COUNTA(FK13)=0),"",100-FK13-SUMPRODUCT(FG14:FG25,FK14:FK25))</f>
        <v/>
      </c>
      <c r="FL5" s="9" t="str">
        <f>IF((COUNTA(FL14:FL25)=0)+(COUNTA(FL13)=0),"",100-FL13-SUMPRODUCT(FG14:FG25,FL14:FL25))</f>
        <v/>
      </c>
      <c r="FM5" s="31" t="str">
        <f>IF((COUNTA(FM14:FM25)=0)+(COUNTA(FM13)=0),"",100-FM13-SUMPRODUCT(FG14:FG25,FM14:FM25))</f>
        <v/>
      </c>
      <c r="FN5" s="24"/>
      <c r="FO5" s="24"/>
      <c r="FP5" s="117"/>
      <c r="FQ5" s="186" t="s">
        <v>0</v>
      </c>
      <c r="FR5" s="9" t="str">
        <f t="shared" ref="FR5" si="22">IF((COUNTA(FR14:FR25)=0)+(COUNTA(FR13)=0),"",100-FR13-SUMPRODUCT(FN14:FN25,FR14:FR25))</f>
        <v/>
      </c>
      <c r="FS5" s="9" t="str">
        <f t="shared" ref="FS5" si="23">IF((COUNTA(FS14:FS25)=0)+(COUNTA(FS13)=0),"",100-FS13-SUMPRODUCT(FO14:FO25,FS14:FS25))</f>
        <v/>
      </c>
      <c r="FT5" s="9" t="str">
        <f t="shared" ref="FT5" si="24">IF((COUNTA(FT14:FT25)=0)+(COUNTA(FT13)=0),"",100-FT13-SUMPRODUCT(FP14:FP25,FT14:FT25))</f>
        <v/>
      </c>
      <c r="FU5" s="9" t="str">
        <f>IF((COUNTA(FU14:FU25)=0)+(COUNTA(FU13)=0),"",100-FU13-SUMPRODUCT(FQ14:FQ25,FU14:FU25))</f>
        <v/>
      </c>
      <c r="FV5" s="9" t="str">
        <f>IF((COUNTA(FV14:FV25)=0)+(COUNTA(FV13)=0),"",100-FV13-SUMPRODUCT(FQ14:FQ25,FV14:FV25))</f>
        <v/>
      </c>
      <c r="FW5" s="31" t="str">
        <f>IF((COUNTA(FW14:FW25)=0)+(COUNTA(FW13)=0),"",100-FW13-SUMPRODUCT(FQ14:FQ25,FW14:FW25))</f>
        <v/>
      </c>
      <c r="FX5" s="24"/>
      <c r="FY5" s="24"/>
      <c r="FZ5" s="125"/>
      <c r="GJ5" s="125"/>
      <c r="GT5" s="125"/>
      <c r="HD5" s="125"/>
      <c r="HN5" s="125"/>
    </row>
    <row xmlns:x14ac="http://schemas.microsoft.com/office/spreadsheetml/2009/9/ac" r="6" s="4" customFormat="true" x14ac:dyDescent="0.25">
      <c r="A6" s="411" t="str">
        <f ca="true">IF(ISBLANK('Data Summary'!A8),"",'Data Summary'!A8)</f>
        <v>HND_2012_EMIS</v>
      </c>
      <c r="B6" s="117"/>
      <c r="C6" s="15" t="s">
        <v>19</v>
      </c>
      <c r="D6" s="9">
        <f>IF(COUNTA(D14:D25)=0,"",SUMPRODUCT(D14:D25,C14:C25))</f>
        <v>71.515280034794728</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17"/>
      <c r="M6" s="15" t="s">
        <v>19</v>
      </c>
      <c r="N6" s="9">
        <f>IF(COUNTA(N14:N25)=0,"",SUMPRODUCT(N14:N25,M14:M25))</f>
        <v>72.400000000000006</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17"/>
      <c r="W6" s="15" t="s">
        <v>19</v>
      </c>
      <c r="X6" s="9">
        <f>IF(COUNTA(X14:X25)=0,"",SUMPRODUCT(X14:X25,W14:W25))</f>
        <v>75.3</v>
      </c>
      <c r="Y6" s="9" t="str">
        <f>IF(COUNTA(Y14:Y25)=0,"",SUMPRODUCT(Y14:Y25,W14:W25))</f>
        <v/>
      </c>
      <c r="Z6" s="9" t="str">
        <f>IF(COUNTA(Z14:Z25)=0,"",SUMPRODUCT(Z14:Z25,W14:W25))</f>
        <v/>
      </c>
      <c r="AA6" s="9" t="str">
        <f>IF(COUNTA(AA14:AA25)=0,"",SUMPRODUCT(AA14:AA25,W14:W25))</f>
        <v/>
      </c>
      <c r="AB6" s="9" t="str">
        <f>IF(COUNTA(AB14:AB25)=0,"",SUMPRODUCT(AB14:AB25,W14:W25))</f>
        <v/>
      </c>
      <c r="AC6" s="31" t="str">
        <f>IF(COUNTA(AC14:AC25)=0,"",SUMPRODUCT(AC14:AC25,W14:W25))</f>
        <v/>
      </c>
      <c r="AD6" s="24"/>
      <c r="AE6" s="24"/>
      <c r="AF6" s="117"/>
      <c r="AG6" s="15" t="s">
        <v>19</v>
      </c>
      <c r="AH6" s="9" t="str">
        <f>IF(COUNTA(AH14:AH25)=0,"",SUMPRODUCT(AH14:AH25,AG14:AG25))</f>
        <v/>
      </c>
      <c r="AI6" s="9" t="str">
        <f>IF(COUNTA(AI14:AI25)=0,"",SUMPRODUCT(AI14:AI25,AG14:AG25))</f>
        <v/>
      </c>
      <c r="AJ6" s="9">
        <f>IF(COUNTA(AJ14:AJ25)=0,"",SUMPRODUCT(AJ14:AJ25,AG14:AG25))</f>
        <v>71.573599999999999</v>
      </c>
      <c r="AK6" s="9" t="str">
        <f>IF(COUNTA(AK14:AK25)=0,"",SUMPRODUCT(AK14:AK25,AG14:AG25))</f>
        <v/>
      </c>
      <c r="AL6" s="9" t="str">
        <f>IF(COUNTA(AL14:AL25)=0,"",SUMPRODUCT(AL14:AL25,AG14:AG25))</f>
        <v/>
      </c>
      <c r="AM6" s="31" t="str">
        <f>IF(COUNTA(AM14:AM25)=0,"",SUMPRODUCT(AM14:AM25,AG14:AG25))</f>
        <v/>
      </c>
      <c r="AN6" s="24"/>
      <c r="AO6" s="24"/>
      <c r="AP6" s="117"/>
      <c r="AQ6" s="15" t="s">
        <v>19</v>
      </c>
      <c r="AR6" s="9">
        <f>IF(COUNTA(AR14:AR25)=0,"",SUMPRODUCT(AR14:AR25,AQ14:AQ25))</f>
        <v>86.597938144329902</v>
      </c>
      <c r="AS6" s="9">
        <f>IF(COUNTA(AS14:AS25)=0,"",SUMPRODUCT(AS14:AS25,AQ14:AQ25))</f>
        <v>95.744680851063833</v>
      </c>
      <c r="AT6" s="9">
        <f>IF(COUNTA(AT14:AT25)=0,"",SUMPRODUCT(AT14:AT25,AQ14:AQ25))</f>
        <v>81.376518218623488</v>
      </c>
      <c r="AU6" s="9" t="str">
        <f>IF(COUNTA(AU14:AU25)=0,"",SUMPRODUCT(AU14:AU25,AQ14:AQ25))</f>
        <v/>
      </c>
      <c r="AV6" s="9">
        <f>IF(COUNTA(AV14:AV25)=0,"",SUMPRODUCT(AV14:AV25,AQ14:AQ25))</f>
        <v>86.597938144329902</v>
      </c>
      <c r="AW6" s="31" t="str">
        <f>IF(COUNTA(AW14:AW25)=0,"",SUMPRODUCT(AW14:AW25,AQ14:AQ25))</f>
        <v/>
      </c>
      <c r="AX6" s="24"/>
      <c r="AY6" s="24"/>
      <c r="AZ6" s="117"/>
      <c r="BA6" s="15" t="s">
        <v>19</v>
      </c>
      <c r="BB6" s="9" t="str">
        <f>IF(COUNTA(BB14:BB25)=0,"",SUMPRODUCT(BB14:BB25,BA14:BA25))</f>
        <v/>
      </c>
      <c r="BC6" s="9" t="str">
        <f>IF(COUNTA(BC14:BC25)=0,"",SUMPRODUCT(BC14:BC25,BA14:BA25))</f>
        <v/>
      </c>
      <c r="BD6" s="9">
        <f>IF(COUNTA(BD14:BD25)=0,"",SUMPRODUCT(BD14:BD25,BA14:BA25))</f>
        <v>67.372100000000003</v>
      </c>
      <c r="BE6" s="9"/>
      <c r="BF6" s="9"/>
      <c r="BG6" s="31"/>
      <c r="BH6" s="24"/>
      <c r="BI6" s="24"/>
      <c r="BJ6" s="117"/>
      <c r="BK6" s="15" t="s">
        <v>19</v>
      </c>
      <c r="BL6" s="9">
        <f>IF(COUNTA(BL14:BL25)=0,"",SUMPRODUCT(BL14:BL25,BK14:BK25))</f>
        <v>72.056691912211846</v>
      </c>
      <c r="BM6" s="9" t="str">
        <f>IF(COUNTA(BM14:BM25)=0,"",SUMPRODUCT(BM14:BM25,BK14:BK25))</f>
        <v/>
      </c>
      <c r="BN6" s="9" t="str">
        <f>IF(COUNTA(BN14:BN25)=0,"",SUMPRODUCT(BN14:BN25,BK14:BK25))</f>
        <v/>
      </c>
      <c r="BO6" s="9"/>
      <c r="BP6" s="9"/>
      <c r="BQ6" s="31"/>
      <c r="BR6" s="24"/>
      <c r="BS6" s="24"/>
      <c r="BT6" s="117"/>
      <c r="BU6" s="15" t="s">
        <v>19</v>
      </c>
      <c r="BV6" s="9" t="str">
        <f>IF(COUNTA(BV14:BV25)=0,"",SUMPRODUCT(BV14:BV25,BU14:BU25))</f>
        <v/>
      </c>
      <c r="BW6" s="9" t="str">
        <f>IF(COUNTA(BW14:BW25)=0,"",SUMPRODUCT(BW14:BW25,BU14:BU25))</f>
        <v/>
      </c>
      <c r="BX6" s="9">
        <f>IF(COUNTA(BX14:BX25)=0,"",SUMPRODUCT(BX14:BX25,BU14:BU25))</f>
        <v>86.987399999999994</v>
      </c>
      <c r="BY6" s="9" t="str">
        <f>IF(COUNTA(BY14:BY25)=0,"",SUMPRODUCT(BY14:BY25,BU14:BU25))</f>
        <v/>
      </c>
      <c r="BZ6" s="9" t="str">
        <f>IF(COUNTA(BZ14:BZ25)=0,"",SUMPRODUCT(BZ14:BZ25,BU14:BU25))</f>
        <v/>
      </c>
      <c r="CA6" s="31" t="str">
        <f>IF(COUNTA(CA14:CA25)=0,"",SUMPRODUCT(CA14:CA25,BU14:BU25))</f>
        <v/>
      </c>
      <c r="CB6" s="24"/>
      <c r="CC6" s="24"/>
      <c r="CD6" s="117"/>
      <c r="CE6" s="15" t="s">
        <v>19</v>
      </c>
      <c r="CF6" s="9" t="str">
        <f>IF(COUNTA(CF14:CF25)=0,"",SUMPRODUCT(CF14:CF25,CE14:CE25))</f>
        <v/>
      </c>
      <c r="CG6" s="9" t="str">
        <f>IF(COUNTA(CG14:CG25)=0,"",SUMPRODUCT(CG14:CG25,CE14:CE25))</f>
        <v/>
      </c>
      <c r="CH6" s="9">
        <f>IF(COUNTA(CH14:CH25)=0,"",SUMPRODUCT(CH14:CH25,CE14:CE25))</f>
        <v>94.957999999999998</v>
      </c>
      <c r="CI6" s="9" t="str">
        <f>IF(COUNTA(CI14:CI25)=0,"",SUMPRODUCT(CI14:CI25,CE14:CE25))</f>
        <v/>
      </c>
      <c r="CJ6" s="9" t="str">
        <f>IF(COUNTA(CJ14:CJ25)=0,"",SUMPRODUCT(CJ14:CJ25,CE14:CE25))</f>
        <v/>
      </c>
      <c r="CK6" s="31" t="str">
        <f>IF(COUNTA(CK14:CK25)=0,"",SUMPRODUCT(CK14:CK25,CE14:CE25))</f>
        <v/>
      </c>
      <c r="CL6" s="24"/>
      <c r="CM6" s="24"/>
      <c r="CN6" s="117"/>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31" t="str">
        <f>IF(COUNTA(CU14:CU25)=0,"",SUMPRODUCT(CU14:CU25,CO14:CO25))</f>
        <v/>
      </c>
      <c r="CV6" s="24"/>
      <c r="CW6" s="24"/>
      <c r="CX6" s="117"/>
      <c r="CY6" s="186" t="s">
        <v>19</v>
      </c>
      <c r="CZ6" s="9" t="str">
        <f>IF(COUNTA(CZ14:CZ25)=0,"",SUMPRODUCT(CZ14:CZ25,CY14:CY25))</f>
        <v/>
      </c>
      <c r="DA6" s="9" t="str">
        <f>IF(COUNTA(DA14:DA25)=0,"",SUMPRODUCT(DA14:DA25,CY14:CY25))</f>
        <v/>
      </c>
      <c r="DB6" s="9">
        <f>IF(COUNTA(DB14:DB25)=0,"",SUMPRODUCT(DB14:DB25,CY14:CY25))</f>
        <v>85.648099999999999</v>
      </c>
      <c r="DC6" s="9" t="str">
        <f>IF(COUNTA(DC14:DC25)=0,"",SUMPRODUCT(DC14:DC25,CY14:CY25))</f>
        <v/>
      </c>
      <c r="DD6" s="9" t="str">
        <f>IF(COUNTA(DD14:DD25)=0,"",SUMPRODUCT(DD14:DD25,CY14:CY25))</f>
        <v/>
      </c>
      <c r="DE6" s="31" t="str">
        <f>IF(COUNTA(DE14:DE25)=0,"",SUMPRODUCT(DE14:DE25,CY14:CY25))</f>
        <v/>
      </c>
      <c r="DF6" s="24"/>
      <c r="DG6" s="24"/>
      <c r="DH6" s="117"/>
      <c r="DI6" s="186" t="s">
        <v>19</v>
      </c>
      <c r="DJ6" s="9" t="str">
        <f>IF(COUNTA(DJ14:DJ25)=0,"",SUMPRODUCT(DJ14:DJ25,DI14:DI25))</f>
        <v/>
      </c>
      <c r="DK6" s="9" t="str">
        <f>IF(COUNTA(DK14:DK25)=0,"",SUMPRODUCT(DK14:DK25,DI14:DI25))</f>
        <v/>
      </c>
      <c r="DL6" s="9">
        <f>IF(COUNTA(DL14:DL25)=0,"",SUMPRODUCT(DL14:DL25,DI14:DI25))</f>
        <v>80.645169999999993</v>
      </c>
      <c r="DM6" s="9" t="str">
        <f>IF(COUNTA(DM14:DM25)=0,"",SUMPRODUCT(DM14:DM25,DI14:DI25))</f>
        <v/>
      </c>
      <c r="DN6" s="9" t="str">
        <f>IF(COUNTA(DN14:DN25)=0,"",SUMPRODUCT(DN14:DN25,DI14:DI25))</f>
        <v/>
      </c>
      <c r="DO6" s="31" t="str">
        <f>IF(COUNTA(DO14:DO25)=0,"",SUMPRODUCT(DO14:DO25,DI14:DI25))</f>
        <v/>
      </c>
      <c r="DP6" s="24"/>
      <c r="DQ6" s="24"/>
      <c r="DR6" s="117"/>
      <c r="DS6" s="186" t="s">
        <v>19</v>
      </c>
      <c r="DT6" s="9" t="str">
        <f>IF(COUNTA(DT14:DT25)=0,"",SUMPRODUCT(DT14:DT25,DS14:DS25))</f>
        <v/>
      </c>
      <c r="DU6" s="9" t="str">
        <f>IF(COUNTA(DU14:DU25)=0,"",SUMPRODUCT(DU14:DU25,DS14:DS25))</f>
        <v/>
      </c>
      <c r="DV6" s="9">
        <f>IF(COUNTA(DV14:DV25)=0,"",SUMPRODUCT(DV14:DV25,DS14:DS25))</f>
        <v>86.486500000000007</v>
      </c>
      <c r="DW6" s="9" t="str">
        <f>IF(COUNTA(DW14:DW25)=0,"",SUMPRODUCT(DW14:DW25,DS14:DS25))</f>
        <v/>
      </c>
      <c r="DX6" s="9" t="str">
        <f>IF(COUNTA(DX14:DX25)=0,"",SUMPRODUCT(DX14:DX25,DS14:DS25))</f>
        <v/>
      </c>
      <c r="DY6" s="31" t="str">
        <f>IF(COUNTA(DY14:DY25)=0,"",SUMPRODUCT(DY14:DY25,DS14:DS25))</f>
        <v/>
      </c>
      <c r="DZ6" s="24"/>
      <c r="EA6" s="24"/>
      <c r="EB6" s="117"/>
      <c r="EC6" s="186" t="s">
        <v>19</v>
      </c>
      <c r="ED6" s="9" t="str">
        <f>IF(COUNTA(ED14:ED25)=0,"",SUMPRODUCT(ED14:ED25,EC14:EC25))</f>
        <v/>
      </c>
      <c r="EE6" s="9" t="str">
        <f>IF(COUNTA(EE14:EE25)=0,"",SUMPRODUCT(EE14:EE25,EC14:EC25))</f>
        <v/>
      </c>
      <c r="EF6" s="9">
        <f>IF(COUNTA(EF14:EF25)=0,"",SUMPRODUCT(EF14:EF25,EC14:EC25))</f>
        <v>91.463399999999993</v>
      </c>
      <c r="EG6" s="9" t="str">
        <f>IF(COUNTA(EG14:EG25)=0,"",SUMPRODUCT(EG14:EG25,EC14:EC25))</f>
        <v/>
      </c>
      <c r="EH6" s="9" t="str">
        <f>IF(COUNTA(EH14:EH25)=0,"",SUMPRODUCT(EH14:EH25,EC14:EC25))</f>
        <v/>
      </c>
      <c r="EI6" s="31" t="str">
        <f>IF(COUNTA(EI14:EI25)=0,"",SUMPRODUCT(EI14:EI25,EC14:EC25))</f>
        <v/>
      </c>
      <c r="EJ6" s="24"/>
      <c r="EK6" s="24"/>
      <c r="EL6" s="117"/>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31" t="str">
        <f>IF(COUNTA(ES14:ES25)=0,"",SUMPRODUCT(ES14:ES25,EM14:EM25))</f>
        <v/>
      </c>
      <c r="ET6" s="24"/>
      <c r="EU6" s="24"/>
      <c r="EV6" s="117"/>
      <c r="EW6" s="186" t="s">
        <v>19</v>
      </c>
      <c r="EX6" s="9">
        <f>IF(COUNTA(EX14:EX25)=0,"",SUMPRODUCT(EX14:EX25,EW14:EW25))</f>
        <v>87.596899224806208</v>
      </c>
      <c r="EY6" s="9">
        <f>IF(COUNTA(EY14:EY25)=0,"",SUMPRODUCT(EY14:EY25,EW14:EW25))</f>
        <v>94.285714285714278</v>
      </c>
      <c r="EZ6" s="9">
        <f>IF(COUNTA(EZ14:EZ25)=0,"",SUMPRODUCT(EZ14:EZ25,EW14:EW25))</f>
        <v>83.006535947712422</v>
      </c>
      <c r="FA6" s="9" t="str">
        <f>IF(COUNTA(FA14:FA25)=0,"",SUMPRODUCT(FA14:FA25,EW14:EW25))</f>
        <v/>
      </c>
      <c r="FB6" s="9">
        <f>IF(COUNTA(FB14:FB25)=0,"",SUMPRODUCT(FB14:FB25,EW14:EW25))</f>
        <v>87.596899224806208</v>
      </c>
      <c r="FC6" s="31">
        <f>IF(COUNTA(FC14:FC25)=0,"",SUMPRODUCT(FC14:FC25,EW14:EW25))</f>
        <v>87.951807228915655</v>
      </c>
      <c r="FD6" s="24"/>
      <c r="FE6" s="24"/>
      <c r="FF6" s="117"/>
      <c r="FG6" s="186" t="s">
        <v>19</v>
      </c>
      <c r="FH6" s="9" t="str">
        <f>IF(COUNTA(FH14:FH25)=0,"",SUMPRODUCT(FH14:FH25,FG14:FG25))</f>
        <v/>
      </c>
      <c r="FI6" s="9" t="str">
        <f>IF(COUNTA(FI14:FI25)=0,"",SUMPRODUCT(FI14:FI25,FG14:FG25))</f>
        <v/>
      </c>
      <c r="FJ6" s="9">
        <f>IF(COUNTA(FJ14:FJ25)=0,"",SUMPRODUCT(FJ14:FJ25,FG14:FG25))</f>
        <v>89.6755</v>
      </c>
      <c r="FK6" s="9" t="str">
        <f>IF(COUNTA(FK14:FK25)=0,"",SUMPRODUCT(FK14:FK25,FG14:FG25))</f>
        <v/>
      </c>
      <c r="FL6" s="9" t="str">
        <f>IF(COUNTA(FL14:FL25)=0,"",SUMPRODUCT(FL14:FL25,FG14:FG25))</f>
        <v/>
      </c>
      <c r="FM6" s="31" t="str">
        <f>IF(COUNTA(FM14:FM25)=0,"",SUMPRODUCT(FM14:FM25,FG14:FG25))</f>
        <v/>
      </c>
      <c r="FN6" s="24"/>
      <c r="FO6" s="24"/>
      <c r="FP6" s="117"/>
      <c r="FQ6" s="186" t="s">
        <v>19</v>
      </c>
      <c r="FR6" s="9">
        <f>IF(COUNTA(FR14:FR25)=0,"",SUMPRODUCT(FR14:FR25,FQ14:FQ25))</f>
        <v>68.2</v>
      </c>
      <c r="FS6" s="9" t="str">
        <f>IF(COUNTA(FS14:FS25)=0,"",SUMPRODUCT(FS14:FS25,FQ14:FQ25))</f>
        <v/>
      </c>
      <c r="FT6" s="9" t="str">
        <f>IF(COUNTA(FT14:FT25)=0,"",SUMPRODUCT(FT14:FT25,FQ14:FQ25))</f>
        <v/>
      </c>
      <c r="FU6" s="9" t="str">
        <f>IF(COUNTA(FU14:FU25)=0,"",SUMPRODUCT(FU14:FU25,FQ14:FQ25))</f>
        <v/>
      </c>
      <c r="FV6" s="9" t="str">
        <f>IF(COUNTA(FV14:FV25)=0,"",SUMPRODUCT(FV14:FV25,FQ14:FQ25))</f>
        <v/>
      </c>
      <c r="FW6" s="31" t="str">
        <f>IF(COUNTA(FW14:FW25)=0,"",SUMPRODUCT(FW14:FW25,FQ14:FQ25))</f>
        <v/>
      </c>
      <c r="FX6" s="24"/>
      <c r="FY6" s="24"/>
      <c r="FZ6" s="125"/>
      <c r="GJ6" s="125"/>
      <c r="GT6" s="125"/>
      <c r="HD6" s="125"/>
      <c r="HN6" s="125"/>
    </row>
    <row xmlns:x14ac="http://schemas.microsoft.com/office/spreadsheetml/2009/9/ac" r="7" s="4" customFormat="true" x14ac:dyDescent="0.25">
      <c r="A7" s="411" t="str">
        <f ca="true">IF(ISBLANK('Data Summary'!A9),"",'Data Summary'!A9)</f>
        <v>HND_2012_SIASAR</v>
      </c>
      <c r="B7" s="117"/>
      <c r="C7" s="48" t="s">
        <v>38</v>
      </c>
      <c r="D7" s="8"/>
      <c r="E7" s="8"/>
      <c r="F7" s="8"/>
      <c r="G7" s="8"/>
      <c r="H7" s="8"/>
      <c r="I7" s="31"/>
      <c r="J7" s="24"/>
      <c r="K7" s="24"/>
      <c r="L7" s="117"/>
      <c r="M7" s="48" t="s">
        <v>38</v>
      </c>
      <c r="N7" s="8"/>
      <c r="O7" s="8"/>
      <c r="P7" s="8"/>
      <c r="Q7" s="8"/>
      <c r="R7" s="8"/>
      <c r="S7" s="31"/>
      <c r="T7" s="24"/>
      <c r="U7" s="24"/>
      <c r="V7" s="117" t="s">
        <v>166</v>
      </c>
      <c r="W7" s="48" t="s">
        <v>38</v>
      </c>
      <c r="X7" s="8">
        <v>52.3</v>
      </c>
      <c r="Y7" s="8"/>
      <c r="Z7" s="8"/>
      <c r="AA7" s="8"/>
      <c r="AB7" s="8"/>
      <c r="AC7" s="31"/>
      <c r="AD7" s="24"/>
      <c r="AE7" s="24"/>
      <c r="AF7" s="117" t="s">
        <v>321</v>
      </c>
      <c r="AG7" s="48" t="s">
        <v>38</v>
      </c>
      <c r="AH7" s="8"/>
      <c r="AI7" s="8"/>
      <c r="AJ7" s="8">
        <v>71.573599999999999</v>
      </c>
      <c r="AK7" s="8"/>
      <c r="AL7" s="8"/>
      <c r="AM7" s="31"/>
      <c r="AN7" s="24"/>
      <c r="AO7" s="24"/>
      <c r="AP7" s="117"/>
      <c r="AQ7" s="48" t="s">
        <v>38</v>
      </c>
      <c r="AR7" s="8"/>
      <c r="AS7" s="8"/>
      <c r="AT7" s="8"/>
      <c r="AU7" s="8"/>
      <c r="AV7" s="8"/>
      <c r="AW7" s="31"/>
      <c r="AX7" s="24"/>
      <c r="AY7" s="24"/>
      <c r="AZ7" s="117" t="s">
        <v>321</v>
      </c>
      <c r="BA7" s="48" t="s">
        <v>38</v>
      </c>
      <c r="BB7" s="8"/>
      <c r="BC7" s="8"/>
      <c r="BD7" s="8">
        <v>67.372100000000003</v>
      </c>
      <c r="BE7" s="8"/>
      <c r="BF7" s="8"/>
      <c r="BG7" s="31"/>
      <c r="BH7" s="24"/>
      <c r="BI7" s="24"/>
      <c r="BJ7" s="117"/>
      <c r="BK7" s="48" t="s">
        <v>38</v>
      </c>
      <c r="BL7" s="8"/>
      <c r="BM7" s="8"/>
      <c r="BN7" s="8"/>
      <c r="BO7" s="8"/>
      <c r="BP7" s="8"/>
      <c r="BQ7" s="31"/>
      <c r="BR7" s="24"/>
      <c r="BS7" s="24"/>
      <c r="BT7" s="117" t="s">
        <v>321</v>
      </c>
      <c r="BU7" s="48" t="s">
        <v>38</v>
      </c>
      <c r="BV7" s="8"/>
      <c r="BW7" s="8"/>
      <c r="BX7" s="8">
        <v>86.987399999999994</v>
      </c>
      <c r="BY7" s="8"/>
      <c r="BZ7" s="8"/>
      <c r="CA7" s="31"/>
      <c r="CB7" s="24"/>
      <c r="CC7" s="24"/>
      <c r="CD7" s="117" t="s">
        <v>321</v>
      </c>
      <c r="CE7" s="48" t="s">
        <v>38</v>
      </c>
      <c r="CF7" s="8"/>
      <c r="CG7" s="8"/>
      <c r="CH7" s="8">
        <v>94.957999999999998</v>
      </c>
      <c r="CI7" s="8"/>
      <c r="CJ7" s="8"/>
      <c r="CK7" s="31"/>
      <c r="CL7" s="24"/>
      <c r="CM7" s="24"/>
      <c r="CN7" s="117"/>
      <c r="CO7" s="48" t="s">
        <v>38</v>
      </c>
      <c r="CP7" s="8"/>
      <c r="CQ7" s="8"/>
      <c r="CR7" s="8"/>
      <c r="CS7" s="8"/>
      <c r="CT7" s="8"/>
      <c r="CU7" s="31"/>
      <c r="CV7" s="24"/>
      <c r="CW7" s="24"/>
      <c r="CX7" s="117" t="s">
        <v>321</v>
      </c>
      <c r="CY7" s="187" t="s">
        <v>38</v>
      </c>
      <c r="CZ7" s="8"/>
      <c r="DA7" s="8"/>
      <c r="DB7" s="8">
        <v>85.648099999999999</v>
      </c>
      <c r="DC7" s="8"/>
      <c r="DD7" s="8"/>
      <c r="DE7" s="31"/>
      <c r="DF7" s="24"/>
      <c r="DG7" s="24"/>
      <c r="DH7" s="117"/>
      <c r="DI7" s="187" t="s">
        <v>38</v>
      </c>
      <c r="DJ7" s="8"/>
      <c r="DK7" s="8"/>
      <c r="DL7" s="8">
        <v>75.268820000000005</v>
      </c>
      <c r="DM7" s="8"/>
      <c r="DN7" s="8"/>
      <c r="DO7" s="31"/>
      <c r="DP7" s="24"/>
      <c r="DQ7" s="24"/>
      <c r="DR7" s="117" t="s">
        <v>321</v>
      </c>
      <c r="DS7" s="187" t="s">
        <v>38</v>
      </c>
      <c r="DT7" s="8"/>
      <c r="DU7" s="8"/>
      <c r="DV7" s="8">
        <v>86.486500000000007</v>
      </c>
      <c r="DW7" s="8"/>
      <c r="DX7" s="8"/>
      <c r="DY7" s="31"/>
      <c r="DZ7" s="24"/>
      <c r="EA7" s="24"/>
      <c r="EB7" s="117" t="s">
        <v>321</v>
      </c>
      <c r="EC7" s="187" t="s">
        <v>38</v>
      </c>
      <c r="ED7" s="8"/>
      <c r="EE7" s="8"/>
      <c r="EF7" s="8">
        <v>90.243899999999996</v>
      </c>
      <c r="EG7" s="8"/>
      <c r="EH7" s="8"/>
      <c r="EI7" s="31"/>
      <c r="EJ7" s="24"/>
      <c r="EK7" s="24"/>
      <c r="EL7" s="117"/>
      <c r="EM7" s="48" t="s">
        <v>38</v>
      </c>
      <c r="EN7" s="8"/>
      <c r="EO7" s="8"/>
      <c r="EP7" s="8"/>
      <c r="EQ7" s="8"/>
      <c r="ER7" s="8"/>
      <c r="ES7" s="31"/>
      <c r="ET7" s="24"/>
      <c r="EU7" s="24"/>
      <c r="EV7" s="117"/>
      <c r="EW7" s="187" t="s">
        <v>38</v>
      </c>
      <c r="EX7" s="8"/>
      <c r="EY7" s="8"/>
      <c r="EZ7" s="8"/>
      <c r="FA7" s="8"/>
      <c r="FB7" s="8"/>
      <c r="FC7" s="31"/>
      <c r="FD7" s="24"/>
      <c r="FE7" s="24"/>
      <c r="FF7" s="117" t="s">
        <v>321</v>
      </c>
      <c r="FG7" s="187" t="s">
        <v>38</v>
      </c>
      <c r="FH7" s="8"/>
      <c r="FI7" s="8"/>
      <c r="FJ7" s="8">
        <v>87.610600000000005</v>
      </c>
      <c r="FK7" s="8"/>
      <c r="FL7" s="8"/>
      <c r="FM7" s="31"/>
      <c r="FN7" s="24"/>
      <c r="FO7" s="24"/>
      <c r="FP7" s="117"/>
      <c r="FQ7" s="187" t="s">
        <v>38</v>
      </c>
      <c r="FR7" s="8"/>
      <c r="FS7" s="8"/>
      <c r="FT7" s="8"/>
      <c r="FU7" s="8"/>
      <c r="FV7" s="8"/>
      <c r="FW7" s="31"/>
      <c r="FX7" s="24"/>
      <c r="FY7" s="24"/>
      <c r="FZ7" s="125"/>
      <c r="GJ7" s="125"/>
      <c r="GT7" s="125"/>
      <c r="HD7" s="125"/>
      <c r="HN7" s="125"/>
    </row>
    <row xmlns:x14ac="http://schemas.microsoft.com/office/spreadsheetml/2009/9/ac" r="8" s="4" customFormat="true" ht="15.75" customHeight="true" x14ac:dyDescent="0.25">
      <c r="A8" s="411" t="str">
        <f ca="true">IF(ISBLANK('Data Summary'!A10),"",'Data Summary'!A10)</f>
        <v>HND_2013_LLECE</v>
      </c>
      <c r="B8" s="117"/>
      <c r="C8" s="48" t="s">
        <v>106</v>
      </c>
      <c r="D8" s="9"/>
      <c r="E8" s="9"/>
      <c r="F8" s="9"/>
      <c r="G8" s="9"/>
      <c r="H8" s="9"/>
      <c r="I8" s="31"/>
      <c r="J8" s="24"/>
      <c r="K8" s="24"/>
      <c r="L8" s="117"/>
      <c r="M8" s="48" t="s">
        <v>106</v>
      </c>
      <c r="N8" s="9"/>
      <c r="O8" s="9"/>
      <c r="P8" s="9"/>
      <c r="Q8" s="9"/>
      <c r="R8" s="9"/>
      <c r="S8" s="31"/>
      <c r="T8" s="24"/>
      <c r="U8" s="24"/>
      <c r="V8" s="117"/>
      <c r="W8" s="48" t="s">
        <v>106</v>
      </c>
      <c r="X8" s="9"/>
      <c r="Y8" s="9"/>
      <c r="Z8" s="9"/>
      <c r="AA8" s="9"/>
      <c r="AB8" s="9"/>
      <c r="AC8" s="31"/>
      <c r="AD8" s="24"/>
      <c r="AE8" s="24"/>
      <c r="AF8" s="117"/>
      <c r="AG8" s="48" t="s">
        <v>106</v>
      </c>
      <c r="AH8" s="9"/>
      <c r="AI8" s="9"/>
      <c r="AJ8" s="9"/>
      <c r="AK8" s="9"/>
      <c r="AL8" s="9"/>
      <c r="AM8" s="31"/>
      <c r="AN8" s="24"/>
      <c r="AO8" s="24"/>
      <c r="AP8" s="117"/>
      <c r="AQ8" s="48" t="s">
        <v>106</v>
      </c>
      <c r="AR8" s="9"/>
      <c r="AS8" s="9"/>
      <c r="AT8" s="9"/>
      <c r="AU8" s="9"/>
      <c r="AV8" s="9"/>
      <c r="AW8" s="31"/>
      <c r="AX8" s="24"/>
      <c r="AY8" s="24"/>
      <c r="AZ8" s="117"/>
      <c r="BA8" s="48" t="s">
        <v>106</v>
      </c>
      <c r="BB8" s="9"/>
      <c r="BC8" s="9"/>
      <c r="BD8" s="9"/>
      <c r="BE8" s="9"/>
      <c r="BF8" s="9"/>
      <c r="BG8" s="31"/>
      <c r="BH8" s="24"/>
      <c r="BI8" s="24"/>
      <c r="BJ8" s="117"/>
      <c r="BK8" s="48" t="s">
        <v>106</v>
      </c>
      <c r="BL8" s="9"/>
      <c r="BM8" s="9"/>
      <c r="BN8" s="9"/>
      <c r="BO8" s="9"/>
      <c r="BP8" s="9"/>
      <c r="BQ8" s="31"/>
      <c r="BR8" s="24"/>
      <c r="BS8" s="24"/>
      <c r="BT8" s="117"/>
      <c r="BU8" s="48" t="s">
        <v>106</v>
      </c>
      <c r="BV8" s="9"/>
      <c r="BW8" s="9"/>
      <c r="BX8" s="9"/>
      <c r="BY8" s="9"/>
      <c r="BZ8" s="9"/>
      <c r="CA8" s="31"/>
      <c r="CB8" s="24"/>
      <c r="CC8" s="24"/>
      <c r="CD8" s="117"/>
      <c r="CE8" s="48" t="s">
        <v>106</v>
      </c>
      <c r="CF8" s="9"/>
      <c r="CG8" s="9"/>
      <c r="CH8" s="9"/>
      <c r="CI8" s="9"/>
      <c r="CJ8" s="9"/>
      <c r="CK8" s="31"/>
      <c r="CL8" s="24"/>
      <c r="CM8" s="24"/>
      <c r="CN8" s="117"/>
      <c r="CO8" s="48" t="s">
        <v>106</v>
      </c>
      <c r="CP8" s="9"/>
      <c r="CQ8" s="9"/>
      <c r="CR8" s="9"/>
      <c r="CS8" s="9"/>
      <c r="CT8" s="9"/>
      <c r="CU8" s="31"/>
      <c r="CV8" s="24"/>
      <c r="CW8" s="24"/>
      <c r="CX8" s="117"/>
      <c r="CY8" s="187" t="s">
        <v>106</v>
      </c>
      <c r="CZ8" s="9"/>
      <c r="DA8" s="9"/>
      <c r="DB8" s="9"/>
      <c r="DC8" s="9"/>
      <c r="DD8" s="9"/>
      <c r="DE8" s="31"/>
      <c r="DF8" s="24"/>
      <c r="DG8" s="24"/>
      <c r="DH8" s="117"/>
      <c r="DI8" s="187" t="s">
        <v>106</v>
      </c>
      <c r="DJ8" s="9"/>
      <c r="DK8" s="9"/>
      <c r="DL8" s="9">
        <v>78.494619999999998</v>
      </c>
      <c r="DM8" s="9"/>
      <c r="DN8" s="9"/>
      <c r="DO8" s="31"/>
      <c r="DP8" s="24"/>
      <c r="DQ8" s="24"/>
      <c r="DR8" s="117"/>
      <c r="DS8" s="187" t="s">
        <v>106</v>
      </c>
      <c r="DT8" s="9"/>
      <c r="DU8" s="9"/>
      <c r="DV8" s="9"/>
      <c r="DW8" s="9"/>
      <c r="DX8" s="9"/>
      <c r="DY8" s="31"/>
      <c r="DZ8" s="24"/>
      <c r="EA8" s="24"/>
      <c r="EB8" s="117"/>
      <c r="EC8" s="187" t="s">
        <v>106</v>
      </c>
      <c r="ED8" s="9"/>
      <c r="EE8" s="9"/>
      <c r="EF8" s="9"/>
      <c r="EG8" s="9"/>
      <c r="EH8" s="9"/>
      <c r="EI8" s="31"/>
      <c r="EJ8" s="24"/>
      <c r="EK8" s="24"/>
      <c r="EL8" s="117"/>
      <c r="EM8" s="48" t="s">
        <v>106</v>
      </c>
      <c r="EN8" s="9"/>
      <c r="EO8" s="9"/>
      <c r="EP8" s="9"/>
      <c r="EQ8" s="9"/>
      <c r="ER8" s="9"/>
      <c r="ES8" s="31"/>
      <c r="ET8" s="24"/>
      <c r="EU8" s="24"/>
      <c r="EV8" s="117"/>
      <c r="EW8" s="187" t="s">
        <v>106</v>
      </c>
      <c r="EX8" s="9"/>
      <c r="EY8" s="9"/>
      <c r="EZ8" s="9"/>
      <c r="FA8" s="9"/>
      <c r="FB8" s="9"/>
      <c r="FC8" s="31"/>
      <c r="FD8" s="24"/>
      <c r="FE8" s="24"/>
      <c r="FF8" s="117"/>
      <c r="FG8" s="187" t="s">
        <v>106</v>
      </c>
      <c r="FH8" s="9"/>
      <c r="FI8" s="9"/>
      <c r="FJ8" s="9"/>
      <c r="FK8" s="9"/>
      <c r="FL8" s="9"/>
      <c r="FM8" s="31"/>
      <c r="FN8" s="24"/>
      <c r="FO8" s="24"/>
      <c r="FP8" s="117"/>
      <c r="FQ8" s="187" t="s">
        <v>106</v>
      </c>
      <c r="FR8" s="9"/>
      <c r="FS8" s="9"/>
      <c r="FT8" s="9"/>
      <c r="FU8" s="9"/>
      <c r="FV8" s="9"/>
      <c r="FW8" s="31"/>
      <c r="FX8" s="24"/>
      <c r="FY8" s="24"/>
      <c r="FZ8" s="125"/>
      <c r="GJ8" s="125"/>
      <c r="GT8" s="125"/>
      <c r="HD8" s="125"/>
      <c r="HN8" s="125"/>
    </row>
    <row xmlns:x14ac="http://schemas.microsoft.com/office/spreadsheetml/2009/9/ac" r="9" s="4" customFormat="true" x14ac:dyDescent="0.25">
      <c r="A9" s="411" t="str">
        <f ca="true">IF(ISBLANK('Data Summary'!A11),"",'Data Summary'!A11)</f>
        <v>HND_2013_SIASAR</v>
      </c>
      <c r="B9" s="117"/>
      <c r="C9" s="67" t="s">
        <v>207</v>
      </c>
      <c r="D9" s="8"/>
      <c r="E9" s="7"/>
      <c r="F9" s="7"/>
      <c r="G9" s="7"/>
      <c r="H9" s="7"/>
      <c r="I9" s="26"/>
      <c r="J9" s="24"/>
      <c r="K9" s="24"/>
      <c r="L9" s="117"/>
      <c r="M9" s="67" t="s">
        <v>207</v>
      </c>
      <c r="N9" s="8"/>
      <c r="O9" s="8"/>
      <c r="P9" s="8"/>
      <c r="Q9" s="8"/>
      <c r="R9" s="8"/>
      <c r="S9" s="26"/>
      <c r="T9" s="24"/>
      <c r="U9" s="24"/>
      <c r="V9" s="117" t="s">
        <v>167</v>
      </c>
      <c r="W9" s="67" t="s">
        <v>207</v>
      </c>
      <c r="X9" s="8">
        <f>0.523*X6</f>
        <v>39.381900000000002</v>
      </c>
      <c r="Y9" s="7"/>
      <c r="Z9" s="7"/>
      <c r="AA9" s="7"/>
      <c r="AB9" s="7"/>
      <c r="AC9" s="26"/>
      <c r="AD9" s="24"/>
      <c r="AE9" s="24"/>
      <c r="AF9" s="117" t="s">
        <v>322</v>
      </c>
      <c r="AG9" s="67" t="s">
        <v>207</v>
      </c>
      <c r="AH9" s="8"/>
      <c r="AI9" s="7"/>
      <c r="AJ9" s="7">
        <v>71.573599999999999</v>
      </c>
      <c r="AK9" s="7"/>
      <c r="AL9" s="7"/>
      <c r="AM9" s="26"/>
      <c r="AN9" s="24"/>
      <c r="AO9" s="24"/>
      <c r="AP9" s="117"/>
      <c r="AQ9" s="67" t="s">
        <v>207</v>
      </c>
      <c r="AR9" s="8"/>
      <c r="AS9" s="7"/>
      <c r="AT9" s="7"/>
      <c r="AU9" s="7"/>
      <c r="AV9" s="7"/>
      <c r="AW9" s="26"/>
      <c r="AX9" s="24"/>
      <c r="AY9" s="24"/>
      <c r="AZ9" s="117" t="s">
        <v>322</v>
      </c>
      <c r="BA9" s="67" t="s">
        <v>207</v>
      </c>
      <c r="BB9" s="8"/>
      <c r="BC9" s="7"/>
      <c r="BD9" s="7">
        <v>67.372100000000003</v>
      </c>
      <c r="BE9" s="7"/>
      <c r="BF9" s="7"/>
      <c r="BG9" s="26"/>
      <c r="BH9" s="24"/>
      <c r="BI9" s="24"/>
      <c r="BJ9" s="117"/>
      <c r="BK9" s="67" t="s">
        <v>207</v>
      </c>
      <c r="BL9" s="8"/>
      <c r="BM9" s="7"/>
      <c r="BN9" s="7"/>
      <c r="BO9" s="7"/>
      <c r="BP9" s="7"/>
      <c r="BQ9" s="26"/>
      <c r="BR9" s="24"/>
      <c r="BS9" s="24"/>
      <c r="BT9" s="117" t="s">
        <v>322</v>
      </c>
      <c r="BU9" s="67" t="s">
        <v>207</v>
      </c>
      <c r="BV9" s="8"/>
      <c r="BW9" s="7"/>
      <c r="BX9" s="7">
        <v>86.987399999999994</v>
      </c>
      <c r="BY9" s="7"/>
      <c r="BZ9" s="7"/>
      <c r="CA9" s="26"/>
      <c r="CB9" s="24"/>
      <c r="CC9" s="24"/>
      <c r="CD9" s="117" t="s">
        <v>322</v>
      </c>
      <c r="CE9" s="67" t="s">
        <v>207</v>
      </c>
      <c r="CF9" s="8"/>
      <c r="CG9" s="7"/>
      <c r="CH9" s="7">
        <v>94.957999999999998</v>
      </c>
      <c r="CI9" s="7"/>
      <c r="CJ9" s="7"/>
      <c r="CK9" s="26"/>
      <c r="CL9" s="24"/>
      <c r="CM9" s="24"/>
      <c r="CN9" s="117" t="s">
        <v>223</v>
      </c>
      <c r="CO9" s="67" t="s">
        <v>207</v>
      </c>
      <c r="CP9" s="8">
        <v>58.624683936942859</v>
      </c>
      <c r="CQ9" s="7"/>
      <c r="CR9" s="7"/>
      <c r="CS9" s="7"/>
      <c r="CT9" s="7">
        <v>64.63</v>
      </c>
      <c r="CU9" s="26">
        <v>51.54</v>
      </c>
      <c r="CV9" s="24"/>
      <c r="CW9" s="24"/>
      <c r="CX9" s="117" t="s">
        <v>322</v>
      </c>
      <c r="CY9" s="188" t="s">
        <v>207</v>
      </c>
      <c r="CZ9" s="8"/>
      <c r="DA9" s="189"/>
      <c r="DB9" s="189">
        <v>85.648099999999999</v>
      </c>
      <c r="DC9" s="189"/>
      <c r="DD9" s="189"/>
      <c r="DE9" s="26"/>
      <c r="DF9" s="24"/>
      <c r="DG9" s="24"/>
      <c r="DH9" s="117"/>
      <c r="DI9" s="188" t="s">
        <v>207</v>
      </c>
      <c r="DJ9" s="8"/>
      <c r="DK9" s="189"/>
      <c r="DL9" s="189">
        <v>74.193550000000002</v>
      </c>
      <c r="DM9" s="189"/>
      <c r="DN9" s="189"/>
      <c r="DO9" s="26"/>
      <c r="DP9" s="24"/>
      <c r="DQ9" s="24"/>
      <c r="DR9" s="117" t="s">
        <v>322</v>
      </c>
      <c r="DS9" s="188" t="s">
        <v>207</v>
      </c>
      <c r="DT9" s="8"/>
      <c r="DU9" s="189"/>
      <c r="DV9" s="189">
        <v>86.486500000000007</v>
      </c>
      <c r="DW9" s="189"/>
      <c r="DX9" s="189"/>
      <c r="DY9" s="26"/>
      <c r="DZ9" s="24"/>
      <c r="EA9" s="24"/>
      <c r="EB9" s="117" t="s">
        <v>322</v>
      </c>
      <c r="EC9" s="188" t="s">
        <v>207</v>
      </c>
      <c r="ED9" s="8"/>
      <c r="EE9" s="189"/>
      <c r="EF9" s="189">
        <v>90.243899999999996</v>
      </c>
      <c r="EG9" s="189"/>
      <c r="EH9" s="189"/>
      <c r="EI9" s="26"/>
      <c r="EJ9" s="24"/>
      <c r="EK9" s="24"/>
      <c r="EL9" s="117" t="s">
        <v>223</v>
      </c>
      <c r="EM9" s="67" t="s">
        <v>207</v>
      </c>
      <c r="EN9" s="8">
        <f>(ER9*1207110+ES9*1038988)/(1207110+1038988)</f>
        <v>88.253624795667875</v>
      </c>
      <c r="EO9" s="7"/>
      <c r="EP9" s="7"/>
      <c r="EQ9" s="7"/>
      <c r="ER9" s="7">
        <v>87.882329999999996</v>
      </c>
      <c r="ES9" s="26">
        <v>88.685000000000002</v>
      </c>
      <c r="ET9" s="24"/>
      <c r="EU9" s="24"/>
      <c r="EV9" s="117"/>
      <c r="EW9" s="188" t="s">
        <v>207</v>
      </c>
      <c r="EX9" s="8"/>
      <c r="EY9" s="189"/>
      <c r="EZ9" s="189"/>
      <c r="FA9" s="189"/>
      <c r="FB9" s="189"/>
      <c r="FC9" s="26"/>
      <c r="FD9" s="24"/>
      <c r="FE9" s="24"/>
      <c r="FF9" s="117" t="s">
        <v>322</v>
      </c>
      <c r="FG9" s="188" t="s">
        <v>207</v>
      </c>
      <c r="FH9" s="8"/>
      <c r="FI9" s="189"/>
      <c r="FJ9" s="189">
        <v>87.610600000000005</v>
      </c>
      <c r="FK9" s="189"/>
      <c r="FL9" s="189"/>
      <c r="FM9" s="26"/>
      <c r="FN9" s="24"/>
      <c r="FO9" s="24"/>
      <c r="FP9" s="117"/>
      <c r="FQ9" s="188" t="s">
        <v>207</v>
      </c>
      <c r="FR9" s="8"/>
      <c r="FS9" s="189"/>
      <c r="FT9" s="189"/>
      <c r="FU9" s="189"/>
      <c r="FV9" s="189"/>
      <c r="FW9" s="26"/>
      <c r="FX9" s="24"/>
      <c r="FY9" s="24"/>
      <c r="FZ9" s="125"/>
      <c r="GJ9" s="125"/>
      <c r="GT9" s="125"/>
      <c r="HD9" s="125"/>
      <c r="HN9" s="125"/>
    </row>
    <row xmlns:x14ac="http://schemas.microsoft.com/office/spreadsheetml/2009/9/ac" r="10" s="4" customFormat="true" ht="15.75" customHeight="true" x14ac:dyDescent="0.25">
      <c r="A10" s="411" t="str">
        <f ca="true">IF(ISBLANK('Data Summary'!A12),"",'Data Summary'!A12)</f>
        <v>HND_2014_EMIS</v>
      </c>
      <c r="B10" s="117"/>
      <c r="C10" s="67" t="s">
        <v>107</v>
      </c>
      <c r="D10" s="19"/>
      <c r="E10" s="7"/>
      <c r="F10" s="7"/>
      <c r="G10" s="7"/>
      <c r="H10" s="7"/>
      <c r="I10" s="26"/>
      <c r="J10" s="24"/>
      <c r="K10" s="24"/>
      <c r="L10" s="117"/>
      <c r="M10" s="67" t="s">
        <v>107</v>
      </c>
      <c r="N10" s="19"/>
      <c r="O10" s="7"/>
      <c r="P10" s="7"/>
      <c r="Q10" s="7"/>
      <c r="R10" s="7"/>
      <c r="S10" s="26"/>
      <c r="T10" s="24"/>
      <c r="U10" s="24"/>
      <c r="V10" s="117"/>
      <c r="W10" s="67" t="s">
        <v>107</v>
      </c>
      <c r="X10" s="19"/>
      <c r="Y10" s="7"/>
      <c r="Z10" s="7"/>
      <c r="AA10" s="7"/>
      <c r="AB10" s="7"/>
      <c r="AC10" s="26"/>
      <c r="AD10" s="24"/>
      <c r="AE10" s="24"/>
      <c r="AF10" s="117"/>
      <c r="AG10" s="67" t="s">
        <v>107</v>
      </c>
      <c r="AH10" s="19"/>
      <c r="AI10" s="7"/>
      <c r="AJ10" s="7"/>
      <c r="AK10" s="7"/>
      <c r="AL10" s="7"/>
      <c r="AM10" s="26"/>
      <c r="AN10" s="24"/>
      <c r="AO10" s="24"/>
      <c r="AP10" s="117"/>
      <c r="AQ10" s="67" t="s">
        <v>107</v>
      </c>
      <c r="AR10" s="19"/>
      <c r="AS10" s="7"/>
      <c r="AT10" s="7"/>
      <c r="AU10" s="7"/>
      <c r="AV10" s="7"/>
      <c r="AW10" s="26"/>
      <c r="AX10" s="24"/>
      <c r="AY10" s="24"/>
      <c r="AZ10" s="117"/>
      <c r="BA10" s="67" t="s">
        <v>107</v>
      </c>
      <c r="BB10" s="19"/>
      <c r="BC10" s="7"/>
      <c r="BD10" s="7"/>
      <c r="BE10" s="7"/>
      <c r="BF10" s="7"/>
      <c r="BG10" s="26"/>
      <c r="BH10" s="24"/>
      <c r="BI10" s="24"/>
      <c r="BJ10" s="117"/>
      <c r="BK10" s="67" t="s">
        <v>107</v>
      </c>
      <c r="BL10" s="19"/>
      <c r="BM10" s="7"/>
      <c r="BN10" s="7"/>
      <c r="BO10" s="7"/>
      <c r="BP10" s="7"/>
      <c r="BQ10" s="26"/>
      <c r="BR10" s="24"/>
      <c r="BS10" s="24"/>
      <c r="BT10" s="117"/>
      <c r="BU10" s="67" t="s">
        <v>107</v>
      </c>
      <c r="BV10" s="19"/>
      <c r="BW10" s="7"/>
      <c r="BX10" s="7"/>
      <c r="BY10" s="7"/>
      <c r="BZ10" s="7"/>
      <c r="CA10" s="26"/>
      <c r="CB10" s="24"/>
      <c r="CC10" s="24"/>
      <c r="CD10" s="117"/>
      <c r="CE10" s="67" t="s">
        <v>107</v>
      </c>
      <c r="CF10" s="19"/>
      <c r="CG10" s="7"/>
      <c r="CH10" s="7"/>
      <c r="CI10" s="7"/>
      <c r="CJ10" s="7"/>
      <c r="CK10" s="26"/>
      <c r="CL10" s="24"/>
      <c r="CM10" s="24"/>
      <c r="CN10" s="117"/>
      <c r="CO10" s="67" t="s">
        <v>107</v>
      </c>
      <c r="CP10" s="19"/>
      <c r="CQ10" s="7"/>
      <c r="CR10" s="7"/>
      <c r="CS10" s="7"/>
      <c r="CT10" s="7"/>
      <c r="CU10" s="26"/>
      <c r="CV10" s="24"/>
      <c r="CW10" s="24"/>
      <c r="CX10" s="117"/>
      <c r="CY10" s="188" t="s">
        <v>107</v>
      </c>
      <c r="CZ10" s="190"/>
      <c r="DA10" s="189"/>
      <c r="DB10" s="189"/>
      <c r="DC10" s="189"/>
      <c r="DD10" s="189"/>
      <c r="DE10" s="26"/>
      <c r="DF10" s="24"/>
      <c r="DG10" s="24"/>
      <c r="DH10" s="117"/>
      <c r="DI10" s="188" t="s">
        <v>107</v>
      </c>
      <c r="DJ10" s="190"/>
      <c r="DK10" s="189"/>
      <c r="DL10" s="189"/>
      <c r="DM10" s="189"/>
      <c r="DN10" s="189"/>
      <c r="DO10" s="26"/>
      <c r="DP10" s="24"/>
      <c r="DQ10" s="24"/>
      <c r="DR10" s="117"/>
      <c r="DS10" s="188" t="s">
        <v>107</v>
      </c>
      <c r="DT10" s="190"/>
      <c r="DU10" s="189"/>
      <c r="DV10" s="189"/>
      <c r="DW10" s="189"/>
      <c r="DX10" s="189"/>
      <c r="DY10" s="26"/>
      <c r="DZ10" s="24"/>
      <c r="EA10" s="24"/>
      <c r="EB10" s="117"/>
      <c r="EC10" s="188" t="s">
        <v>107</v>
      </c>
      <c r="ED10" s="190"/>
      <c r="EE10" s="189"/>
      <c r="EF10" s="189"/>
      <c r="EG10" s="189"/>
      <c r="EH10" s="189"/>
      <c r="EI10" s="26"/>
      <c r="EJ10" s="24"/>
      <c r="EK10" s="24"/>
      <c r="EL10" s="117"/>
      <c r="EM10" s="67" t="s">
        <v>107</v>
      </c>
      <c r="EN10" s="19"/>
      <c r="EO10" s="7"/>
      <c r="EP10" s="7"/>
      <c r="EQ10" s="7"/>
      <c r="ER10" s="7"/>
      <c r="ES10" s="26"/>
      <c r="ET10" s="24"/>
      <c r="EU10" s="24"/>
      <c r="EV10" s="117"/>
      <c r="EW10" s="188" t="s">
        <v>107</v>
      </c>
      <c r="EX10" s="190"/>
      <c r="EY10" s="189"/>
      <c r="EZ10" s="189"/>
      <c r="FA10" s="189"/>
      <c r="FB10" s="189"/>
      <c r="FC10" s="26"/>
      <c r="FD10" s="24"/>
      <c r="FE10" s="24"/>
      <c r="FF10" s="117"/>
      <c r="FG10" s="188" t="s">
        <v>107</v>
      </c>
      <c r="FH10" s="190"/>
      <c r="FI10" s="189"/>
      <c r="FJ10" s="189"/>
      <c r="FK10" s="189"/>
      <c r="FL10" s="189"/>
      <c r="FM10" s="26"/>
      <c r="FN10" s="24"/>
      <c r="FO10" s="24"/>
      <c r="FP10" s="117"/>
      <c r="FQ10" s="188" t="s">
        <v>107</v>
      </c>
      <c r="FR10" s="190"/>
      <c r="FS10" s="189"/>
      <c r="FT10" s="189"/>
      <c r="FU10" s="189"/>
      <c r="FV10" s="189"/>
      <c r="FW10" s="26"/>
      <c r="FX10" s="24"/>
      <c r="FY10" s="24"/>
      <c r="FZ10" s="125"/>
      <c r="GJ10" s="125"/>
      <c r="GT10" s="125"/>
      <c r="HD10" s="125"/>
      <c r="HN10" s="125"/>
    </row>
    <row xmlns:x14ac="http://schemas.microsoft.com/office/spreadsheetml/2009/9/ac" r="11" s="4" customFormat="true" ht="15.75" customHeight="true" x14ac:dyDescent="0.25">
      <c r="A11" s="411" t="str">
        <f ca="true">IF(ISBLANK('Data Summary'!A13),"",'Data Summary'!A13)</f>
        <v>HND_2014_SIASAR</v>
      </c>
      <c r="B11" s="117"/>
      <c r="C11" s="67" t="s">
        <v>108</v>
      </c>
      <c r="D11" s="19"/>
      <c r="E11" s="7"/>
      <c r="F11" s="7"/>
      <c r="G11" s="7"/>
      <c r="H11" s="7"/>
      <c r="I11" s="26"/>
      <c r="J11" s="24"/>
      <c r="K11" s="24"/>
      <c r="L11" s="117"/>
      <c r="M11" s="67" t="s">
        <v>108</v>
      </c>
      <c r="N11" s="19"/>
      <c r="O11" s="7"/>
      <c r="P11" s="7"/>
      <c r="Q11" s="7"/>
      <c r="R11" s="7"/>
      <c r="S11" s="26"/>
      <c r="T11" s="24"/>
      <c r="U11" s="24"/>
      <c r="V11" s="117"/>
      <c r="W11" s="67" t="s">
        <v>108</v>
      </c>
      <c r="X11" s="19"/>
      <c r="Y11" s="7"/>
      <c r="Z11" s="7"/>
      <c r="AA11" s="7"/>
      <c r="AB11" s="7"/>
      <c r="AC11" s="26"/>
      <c r="AD11" s="24"/>
      <c r="AE11" s="24"/>
      <c r="AF11" s="117"/>
      <c r="AG11" s="67" t="s">
        <v>108</v>
      </c>
      <c r="AH11" s="19"/>
      <c r="AI11" s="7"/>
      <c r="AJ11" s="7"/>
      <c r="AK11" s="7"/>
      <c r="AL11" s="7"/>
      <c r="AM11" s="26"/>
      <c r="AN11" s="24"/>
      <c r="AO11" s="24"/>
      <c r="AP11" s="117"/>
      <c r="AQ11" s="67" t="s">
        <v>108</v>
      </c>
      <c r="AR11" s="19"/>
      <c r="AS11" s="7"/>
      <c r="AT11" s="7"/>
      <c r="AU11" s="7"/>
      <c r="AV11" s="7"/>
      <c r="AW11" s="26"/>
      <c r="AX11" s="24"/>
      <c r="AY11" s="24"/>
      <c r="AZ11" s="117"/>
      <c r="BA11" s="67" t="s">
        <v>108</v>
      </c>
      <c r="BB11" s="19"/>
      <c r="BC11" s="7"/>
      <c r="BD11" s="7"/>
      <c r="BE11" s="7"/>
      <c r="BF11" s="7"/>
      <c r="BG11" s="26"/>
      <c r="BH11" s="24"/>
      <c r="BI11" s="24"/>
      <c r="BJ11" s="117"/>
      <c r="BK11" s="67" t="s">
        <v>108</v>
      </c>
      <c r="BL11" s="19"/>
      <c r="BM11" s="7"/>
      <c r="BN11" s="7"/>
      <c r="BO11" s="7"/>
      <c r="BP11" s="7"/>
      <c r="BQ11" s="26"/>
      <c r="BR11" s="24"/>
      <c r="BS11" s="24"/>
      <c r="BT11" s="117"/>
      <c r="BU11" s="67" t="s">
        <v>108</v>
      </c>
      <c r="BV11" s="19"/>
      <c r="BW11" s="7"/>
      <c r="BX11" s="7"/>
      <c r="BY11" s="7"/>
      <c r="BZ11" s="7"/>
      <c r="CA11" s="26"/>
      <c r="CB11" s="24"/>
      <c r="CC11" s="24"/>
      <c r="CD11" s="117"/>
      <c r="CE11" s="67" t="s">
        <v>108</v>
      </c>
      <c r="CF11" s="19"/>
      <c r="CG11" s="7"/>
      <c r="CH11" s="7"/>
      <c r="CI11" s="7"/>
      <c r="CJ11" s="7"/>
      <c r="CK11" s="26"/>
      <c r="CL11" s="24"/>
      <c r="CM11" s="24"/>
      <c r="CN11" s="117"/>
      <c r="CO11" s="67" t="s">
        <v>108</v>
      </c>
      <c r="CP11" s="19"/>
      <c r="CQ11" s="7"/>
      <c r="CR11" s="7"/>
      <c r="CS11" s="7"/>
      <c r="CT11" s="7"/>
      <c r="CU11" s="26"/>
      <c r="CV11" s="24"/>
      <c r="CW11" s="24"/>
      <c r="CX11" s="117"/>
      <c r="CY11" s="188" t="s">
        <v>108</v>
      </c>
      <c r="CZ11" s="190"/>
      <c r="DA11" s="189"/>
      <c r="DB11" s="189"/>
      <c r="DC11" s="189"/>
      <c r="DD11" s="189"/>
      <c r="DE11" s="26"/>
      <c r="DF11" s="24"/>
      <c r="DG11" s="24"/>
      <c r="DH11" s="117"/>
      <c r="DI11" s="188" t="s">
        <v>108</v>
      </c>
      <c r="DJ11" s="190"/>
      <c r="DK11" s="189"/>
      <c r="DL11" s="189"/>
      <c r="DM11" s="189"/>
      <c r="DN11" s="189"/>
      <c r="DO11" s="26"/>
      <c r="DP11" s="24"/>
      <c r="DQ11" s="24"/>
      <c r="DR11" s="117"/>
      <c r="DS11" s="188" t="s">
        <v>108</v>
      </c>
      <c r="DT11" s="190"/>
      <c r="DU11" s="189"/>
      <c r="DV11" s="189"/>
      <c r="DW11" s="189"/>
      <c r="DX11" s="189"/>
      <c r="DY11" s="26"/>
      <c r="DZ11" s="24"/>
      <c r="EA11" s="24"/>
      <c r="EB11" s="117"/>
      <c r="EC11" s="188" t="s">
        <v>108</v>
      </c>
      <c r="ED11" s="190"/>
      <c r="EE11" s="189"/>
      <c r="EF11" s="189"/>
      <c r="EG11" s="189"/>
      <c r="EH11" s="189"/>
      <c r="EI11" s="26"/>
      <c r="EJ11" s="24"/>
      <c r="EK11" s="24"/>
      <c r="EL11" s="117"/>
      <c r="EM11" s="67" t="s">
        <v>108</v>
      </c>
      <c r="EN11" s="19"/>
      <c r="EO11" s="7"/>
      <c r="EP11" s="7"/>
      <c r="EQ11" s="7"/>
      <c r="ER11" s="7"/>
      <c r="ES11" s="26"/>
      <c r="ET11" s="24"/>
      <c r="EU11" s="24"/>
      <c r="EV11" s="117"/>
      <c r="EW11" s="188" t="s">
        <v>108</v>
      </c>
      <c r="EX11" s="190"/>
      <c r="EY11" s="189"/>
      <c r="EZ11" s="189"/>
      <c r="FA11" s="189"/>
      <c r="FB11" s="189"/>
      <c r="FC11" s="26"/>
      <c r="FD11" s="24"/>
      <c r="FE11" s="24"/>
      <c r="FF11" s="117"/>
      <c r="FG11" s="188" t="s">
        <v>108</v>
      </c>
      <c r="FH11" s="190"/>
      <c r="FI11" s="189"/>
      <c r="FJ11" s="189"/>
      <c r="FK11" s="189"/>
      <c r="FL11" s="189"/>
      <c r="FM11" s="26"/>
      <c r="FN11" s="24"/>
      <c r="FO11" s="24"/>
      <c r="FP11" s="117"/>
      <c r="FQ11" s="188" t="s">
        <v>108</v>
      </c>
      <c r="FR11" s="190"/>
      <c r="FS11" s="189"/>
      <c r="FT11" s="189"/>
      <c r="FU11" s="189"/>
      <c r="FV11" s="189"/>
      <c r="FW11" s="26"/>
      <c r="FX11" s="24"/>
      <c r="FY11" s="24"/>
      <c r="FZ11" s="125"/>
      <c r="GJ11" s="125"/>
      <c r="GT11" s="125"/>
      <c r="HD11" s="125"/>
      <c r="HN11" s="125"/>
    </row>
    <row xmlns:x14ac="http://schemas.microsoft.com/office/spreadsheetml/2009/9/ac" r="12" s="270" customFormat="true" ht="18" customHeight="true" x14ac:dyDescent="0.2">
      <c r="A12" s="411" t="str">
        <f ca="true">IF(ISBLANK('Data Summary'!A14),"",'Data Summary'!A14)</f>
        <v>HND_2015_SIASAR</v>
      </c>
      <c r="B12" s="265" t="s">
        <v>57</v>
      </c>
      <c r="C12" s="266" t="s">
        <v>27</v>
      </c>
      <c r="D12" s="267"/>
      <c r="E12" s="267"/>
      <c r="F12" s="267"/>
      <c r="G12" s="267"/>
      <c r="H12" s="267"/>
      <c r="I12" s="268"/>
      <c r="J12" s="262"/>
      <c r="K12" s="262"/>
      <c r="L12" s="265" t="s">
        <v>57</v>
      </c>
      <c r="M12" s="266" t="s">
        <v>27</v>
      </c>
      <c r="N12" s="267"/>
      <c r="O12" s="267"/>
      <c r="P12" s="267"/>
      <c r="Q12" s="267"/>
      <c r="R12" s="267"/>
      <c r="S12" s="268"/>
      <c r="T12" s="262"/>
      <c r="U12" s="262"/>
      <c r="V12" s="265" t="s">
        <v>57</v>
      </c>
      <c r="W12" s="266" t="s">
        <v>27</v>
      </c>
      <c r="X12" s="267"/>
      <c r="Y12" s="267"/>
      <c r="Z12" s="267"/>
      <c r="AA12" s="267"/>
      <c r="AB12" s="267"/>
      <c r="AC12" s="268"/>
      <c r="AD12" s="262"/>
      <c r="AE12" s="262"/>
      <c r="AF12" s="265" t="s">
        <v>57</v>
      </c>
      <c r="AG12" s="266" t="s">
        <v>27</v>
      </c>
      <c r="AH12" s="267"/>
      <c r="AI12" s="267"/>
      <c r="AJ12" s="267"/>
      <c r="AK12" s="267"/>
      <c r="AL12" s="267"/>
      <c r="AM12" s="268"/>
      <c r="AN12" s="262"/>
      <c r="AO12" s="262"/>
      <c r="AP12" s="265" t="s">
        <v>57</v>
      </c>
      <c r="AQ12" s="266" t="s">
        <v>27</v>
      </c>
      <c r="AR12" s="267"/>
      <c r="AS12" s="267"/>
      <c r="AT12" s="267"/>
      <c r="AU12" s="267"/>
      <c r="AV12" s="267"/>
      <c r="AW12" s="268"/>
      <c r="AX12" s="262"/>
      <c r="AY12" s="262"/>
      <c r="AZ12" s="265" t="s">
        <v>57</v>
      </c>
      <c r="BA12" s="266" t="s">
        <v>27</v>
      </c>
      <c r="BB12" s="267"/>
      <c r="BC12" s="267"/>
      <c r="BD12" s="267"/>
      <c r="BE12" s="267"/>
      <c r="BF12" s="267"/>
      <c r="BG12" s="268"/>
      <c r="BH12" s="262"/>
      <c r="BI12" s="262"/>
      <c r="BJ12" s="265" t="s">
        <v>57</v>
      </c>
      <c r="BK12" s="266" t="s">
        <v>27</v>
      </c>
      <c r="BL12" s="267"/>
      <c r="BM12" s="267"/>
      <c r="BN12" s="267"/>
      <c r="BO12" s="267"/>
      <c r="BP12" s="267"/>
      <c r="BQ12" s="268"/>
      <c r="BR12" s="262"/>
      <c r="BS12" s="262"/>
      <c r="BT12" s="265" t="s">
        <v>57</v>
      </c>
      <c r="BU12" s="266" t="s">
        <v>27</v>
      </c>
      <c r="BV12" s="267"/>
      <c r="BW12" s="267"/>
      <c r="BX12" s="267"/>
      <c r="BY12" s="267"/>
      <c r="BZ12" s="267"/>
      <c r="CA12" s="268"/>
      <c r="CB12" s="262"/>
      <c r="CC12" s="262"/>
      <c r="CD12" s="265" t="s">
        <v>57</v>
      </c>
      <c r="CE12" s="266" t="s">
        <v>27</v>
      </c>
      <c r="CF12" s="267"/>
      <c r="CG12" s="267"/>
      <c r="CH12" s="267"/>
      <c r="CI12" s="267"/>
      <c r="CJ12" s="267"/>
      <c r="CK12" s="268"/>
      <c r="CL12" s="262"/>
      <c r="CM12" s="262"/>
      <c r="CN12" s="265" t="s">
        <v>57</v>
      </c>
      <c r="CO12" s="266" t="s">
        <v>27</v>
      </c>
      <c r="CP12" s="267"/>
      <c r="CQ12" s="267"/>
      <c r="CR12" s="267"/>
      <c r="CS12" s="267"/>
      <c r="CT12" s="267"/>
      <c r="CU12" s="268"/>
      <c r="CV12" s="262"/>
      <c r="CW12" s="262"/>
      <c r="CX12" s="265" t="s">
        <v>57</v>
      </c>
      <c r="CY12" s="266" t="s">
        <v>27</v>
      </c>
      <c r="CZ12" s="269"/>
      <c r="DA12" s="269"/>
      <c r="DB12" s="269"/>
      <c r="DC12" s="269"/>
      <c r="DD12" s="269"/>
      <c r="DE12" s="268"/>
      <c r="DF12" s="262"/>
      <c r="DG12" s="262"/>
      <c r="DH12" s="265" t="s">
        <v>57</v>
      </c>
      <c r="DI12" s="266" t="s">
        <v>27</v>
      </c>
      <c r="DJ12" s="269"/>
      <c r="DK12" s="269"/>
      <c r="DL12" s="269"/>
      <c r="DM12" s="269"/>
      <c r="DN12" s="269"/>
      <c r="DO12" s="268"/>
      <c r="DP12" s="262"/>
      <c r="DQ12" s="262"/>
      <c r="DR12" s="265" t="s">
        <v>57</v>
      </c>
      <c r="DS12" s="266" t="s">
        <v>27</v>
      </c>
      <c r="DT12" s="269"/>
      <c r="DU12" s="269"/>
      <c r="DV12" s="269"/>
      <c r="DW12" s="269"/>
      <c r="DX12" s="269"/>
      <c r="DY12" s="268"/>
      <c r="DZ12" s="262"/>
      <c r="EA12" s="262"/>
      <c r="EB12" s="265" t="s">
        <v>57</v>
      </c>
      <c r="EC12" s="266" t="s">
        <v>27</v>
      </c>
      <c r="ED12" s="269"/>
      <c r="EE12" s="269"/>
      <c r="EF12" s="269"/>
      <c r="EG12" s="269"/>
      <c r="EH12" s="269"/>
      <c r="EI12" s="268"/>
      <c r="EJ12" s="262"/>
      <c r="EK12" s="262"/>
      <c r="EL12" s="265" t="s">
        <v>57</v>
      </c>
      <c r="EM12" s="266" t="s">
        <v>27</v>
      </c>
      <c r="EN12" s="267"/>
      <c r="EO12" s="267"/>
      <c r="EP12" s="267"/>
      <c r="EQ12" s="267"/>
      <c r="ER12" s="267"/>
      <c r="ES12" s="268"/>
      <c r="ET12" s="262"/>
      <c r="EU12" s="262"/>
      <c r="EV12" s="265" t="s">
        <v>57</v>
      </c>
      <c r="EW12" s="266" t="s">
        <v>27</v>
      </c>
      <c r="EX12" s="269"/>
      <c r="EY12" s="269"/>
      <c r="EZ12" s="269"/>
      <c r="FA12" s="269"/>
      <c r="FB12" s="269"/>
      <c r="FC12" s="268"/>
      <c r="FD12" s="262"/>
      <c r="FE12" s="262"/>
      <c r="FF12" s="265" t="s">
        <v>57</v>
      </c>
      <c r="FG12" s="266" t="s">
        <v>27</v>
      </c>
      <c r="FH12" s="269"/>
      <c r="FI12" s="269"/>
      <c r="FJ12" s="269"/>
      <c r="FK12" s="269"/>
      <c r="FL12" s="269"/>
      <c r="FM12" s="268"/>
      <c r="FN12" s="262"/>
      <c r="FO12" s="262"/>
      <c r="FP12" s="265" t="s">
        <v>57</v>
      </c>
      <c r="FQ12" s="266" t="s">
        <v>27</v>
      </c>
      <c r="FR12" s="269"/>
      <c r="FS12" s="269"/>
      <c r="FT12" s="269"/>
      <c r="FU12" s="269"/>
      <c r="FV12" s="269"/>
      <c r="FW12" s="268"/>
      <c r="FX12" s="262"/>
      <c r="FY12" s="262"/>
      <c r="FZ12" s="271"/>
      <c r="GJ12" s="271"/>
      <c r="GT12" s="271"/>
      <c r="HD12" s="271"/>
      <c r="HN12" s="271"/>
    </row>
    <row xmlns:x14ac="http://schemas.microsoft.com/office/spreadsheetml/2009/9/ac" r="13" s="14" customFormat="true" ht="14.25" customHeight="true" x14ac:dyDescent="0.2">
      <c r="A13" s="411" t="str">
        <f ca="true">IF(ISBLANK('Data Summary'!A15),"",'Data Summary'!A15)</f>
        <v>HND_2016_UIS</v>
      </c>
      <c r="B13" s="118" t="s">
        <v>55</v>
      </c>
      <c r="C13" s="5">
        <v>0</v>
      </c>
      <c r="D13" s="47">
        <f>2610/13018*100</f>
        <v>20.049162697803041</v>
      </c>
      <c r="E13" s="47"/>
      <c r="F13" s="47"/>
      <c r="G13" s="47"/>
      <c r="H13" s="47"/>
      <c r="I13" s="68"/>
      <c r="J13" s="11"/>
      <c r="K13" s="11"/>
      <c r="L13" s="118" t="s">
        <v>55</v>
      </c>
      <c r="M13" s="5">
        <v>0</v>
      </c>
      <c r="N13" s="47">
        <v>18.899999999999999</v>
      </c>
      <c r="O13" s="47"/>
      <c r="P13" s="47"/>
      <c r="Q13" s="47"/>
      <c r="R13" s="47"/>
      <c r="S13" s="68"/>
      <c r="T13" s="11"/>
      <c r="U13" s="11"/>
      <c r="V13" s="118" t="s">
        <v>55</v>
      </c>
      <c r="W13" s="5">
        <v>0</v>
      </c>
      <c r="X13" s="47">
        <v>13.5</v>
      </c>
      <c r="Y13" s="47"/>
      <c r="Z13" s="47"/>
      <c r="AA13" s="47"/>
      <c r="AB13" s="47"/>
      <c r="AC13" s="68"/>
      <c r="AD13" s="11"/>
      <c r="AE13" s="11"/>
      <c r="AF13" s="118" t="s">
        <v>55</v>
      </c>
      <c r="AG13" s="5">
        <v>0</v>
      </c>
      <c r="AH13" s="47"/>
      <c r="AI13" s="47"/>
      <c r="AJ13" s="47"/>
      <c r="AK13" s="47"/>
      <c r="AL13" s="47"/>
      <c r="AM13" s="68"/>
      <c r="AN13" s="11"/>
      <c r="AO13" s="11"/>
      <c r="AP13" s="118" t="s">
        <v>55</v>
      </c>
      <c r="AQ13" s="5">
        <v>0</v>
      </c>
      <c r="AR13" s="47"/>
      <c r="AS13" s="47"/>
      <c r="AT13" s="47"/>
      <c r="AU13" s="47"/>
      <c r="AV13" s="47"/>
      <c r="AW13" s="68"/>
      <c r="AX13" s="11"/>
      <c r="AY13" s="11"/>
      <c r="AZ13" s="118" t="s">
        <v>55</v>
      </c>
      <c r="BA13" s="5">
        <v>0</v>
      </c>
      <c r="BB13" s="47"/>
      <c r="BC13" s="47"/>
      <c r="BD13" s="47"/>
      <c r="BE13" s="47"/>
      <c r="BF13" s="47"/>
      <c r="BG13" s="68"/>
      <c r="BH13" s="11"/>
      <c r="BI13" s="11"/>
      <c r="BJ13" s="118" t="s">
        <v>55</v>
      </c>
      <c r="BK13" s="5">
        <v>0</v>
      </c>
      <c r="BL13" s="47">
        <f>3224/BL31*100</f>
        <v>17.822986345292719</v>
      </c>
      <c r="BM13" s="47"/>
      <c r="BN13" s="47"/>
      <c r="BO13" s="47">
        <f>(455+824)/BO31*100</f>
        <v>20.382470119521912</v>
      </c>
      <c r="BP13" s="47">
        <f>1910/BP31*100</f>
        <v>16.997419240010679</v>
      </c>
      <c r="BQ13" s="68">
        <f>23/BQ31*100</f>
        <v>4.703476482617587</v>
      </c>
      <c r="BR13" s="11"/>
      <c r="BS13" s="11"/>
      <c r="BT13" s="118" t="s">
        <v>55</v>
      </c>
      <c r="BU13" s="5">
        <v>0</v>
      </c>
      <c r="BV13" s="47"/>
      <c r="BW13" s="47"/>
      <c r="BX13" s="47"/>
      <c r="BY13" s="47"/>
      <c r="BZ13" s="47"/>
      <c r="CA13" s="68"/>
      <c r="CB13" s="11"/>
      <c r="CC13" s="11"/>
      <c r="CD13" s="118" t="s">
        <v>55</v>
      </c>
      <c r="CE13" s="5">
        <v>0</v>
      </c>
      <c r="CF13" s="47"/>
      <c r="CG13" s="47"/>
      <c r="CH13" s="47"/>
      <c r="CI13" s="47"/>
      <c r="CJ13" s="47"/>
      <c r="CK13" s="68"/>
      <c r="CL13" s="11"/>
      <c r="CM13" s="11"/>
      <c r="CN13" s="118" t="s">
        <v>55</v>
      </c>
      <c r="CO13" s="5">
        <v>0</v>
      </c>
      <c r="CP13" s="47"/>
      <c r="CQ13" s="47"/>
      <c r="CR13" s="47"/>
      <c r="CS13" s="47"/>
      <c r="CT13" s="47"/>
      <c r="CU13" s="68"/>
      <c r="CV13" s="11"/>
      <c r="CW13" s="11"/>
      <c r="CX13" s="118" t="s">
        <v>55</v>
      </c>
      <c r="CY13" s="5">
        <v>0</v>
      </c>
      <c r="CZ13" s="47"/>
      <c r="DA13" s="47"/>
      <c r="DB13" s="47"/>
      <c r="DC13" s="47"/>
      <c r="DD13" s="47"/>
      <c r="DE13" s="68"/>
      <c r="DF13" s="11"/>
      <c r="DG13" s="11"/>
      <c r="DH13" s="118" t="s">
        <v>55</v>
      </c>
      <c r="DI13" s="5">
        <v>0</v>
      </c>
      <c r="DJ13" s="47"/>
      <c r="DK13" s="47"/>
      <c r="DL13" s="47">
        <f>5.37634+8.60215</f>
        <v>13.978490000000001</v>
      </c>
      <c r="DM13" s="47"/>
      <c r="DN13" s="47"/>
      <c r="DO13" s="68"/>
      <c r="DP13" s="11"/>
      <c r="DQ13" s="11"/>
      <c r="DR13" s="118" t="s">
        <v>55</v>
      </c>
      <c r="DS13" s="5">
        <v>0</v>
      </c>
      <c r="DT13" s="47"/>
      <c r="DU13" s="47"/>
      <c r="DV13" s="47"/>
      <c r="DW13" s="47"/>
      <c r="DX13" s="47"/>
      <c r="DY13" s="68"/>
      <c r="DZ13" s="11"/>
      <c r="EA13" s="11"/>
      <c r="EB13" s="118" t="s">
        <v>55</v>
      </c>
      <c r="EC13" s="5">
        <v>0</v>
      </c>
      <c r="ED13" s="47"/>
      <c r="EE13" s="47"/>
      <c r="EF13" s="47"/>
      <c r="EG13" s="47"/>
      <c r="EH13" s="47"/>
      <c r="EI13" s="68"/>
      <c r="EJ13" s="11"/>
      <c r="EK13" s="11"/>
      <c r="EL13" s="118" t="s">
        <v>55</v>
      </c>
      <c r="EM13" s="5">
        <v>0</v>
      </c>
      <c r="EN13" s="47"/>
      <c r="EO13" s="47"/>
      <c r="EP13" s="47"/>
      <c r="EQ13" s="47"/>
      <c r="ER13" s="47"/>
      <c r="ES13" s="68"/>
      <c r="ET13" s="11"/>
      <c r="EU13" s="11"/>
      <c r="EV13" s="118" t="s">
        <v>55</v>
      </c>
      <c r="EW13" s="5">
        <v>0</v>
      </c>
      <c r="EX13" s="47"/>
      <c r="EY13" s="47"/>
      <c r="EZ13" s="47"/>
      <c r="FA13" s="47"/>
      <c r="FB13" s="47"/>
      <c r="FC13" s="68"/>
      <c r="FD13" s="11"/>
      <c r="FE13" s="11"/>
      <c r="FF13" s="118" t="s">
        <v>55</v>
      </c>
      <c r="FG13" s="5">
        <v>0</v>
      </c>
      <c r="FH13" s="47"/>
      <c r="FI13" s="47"/>
      <c r="FJ13" s="47"/>
      <c r="FK13" s="47"/>
      <c r="FL13" s="47"/>
      <c r="FM13" s="68"/>
      <c r="FN13" s="11"/>
      <c r="FO13" s="11"/>
      <c r="FP13" s="118" t="s">
        <v>55</v>
      </c>
      <c r="FQ13" s="5">
        <v>0</v>
      </c>
      <c r="FR13" s="47"/>
      <c r="FS13" s="47"/>
      <c r="FT13" s="47"/>
      <c r="FU13" s="47"/>
      <c r="FV13" s="47"/>
      <c r="FW13" s="68"/>
      <c r="FX13" s="11"/>
      <c r="FY13" s="11"/>
      <c r="FZ13" s="127"/>
      <c r="GJ13" s="127"/>
      <c r="GT13" s="127"/>
      <c r="HD13" s="127"/>
      <c r="HN13" s="127"/>
    </row>
    <row xmlns:x14ac="http://schemas.microsoft.com/office/spreadsheetml/2009/9/ac" r="14" x14ac:dyDescent="0.25">
      <c r="A14" s="411" t="str">
        <f ca="true">IF(ISBLANK('Data Summary'!A16),"",'Data Summary'!A16)</f>
        <v>HND_2016_SIASAR</v>
      </c>
      <c r="B14" s="119" t="s">
        <v>105</v>
      </c>
      <c r="C14" s="22">
        <v>0</v>
      </c>
      <c r="D14" s="47"/>
      <c r="E14" s="47"/>
      <c r="F14" s="47"/>
      <c r="G14" s="47"/>
      <c r="H14" s="47"/>
      <c r="I14" s="68"/>
      <c r="J14" s="11"/>
      <c r="K14" s="11"/>
      <c r="L14" s="119" t="s">
        <v>105</v>
      </c>
      <c r="M14" s="22">
        <v>0</v>
      </c>
      <c r="N14" s="47"/>
      <c r="O14" s="47"/>
      <c r="P14" s="47"/>
      <c r="Q14" s="47"/>
      <c r="R14" s="47"/>
      <c r="S14" s="68"/>
      <c r="T14" s="11"/>
      <c r="U14" s="11"/>
      <c r="V14" s="119" t="s">
        <v>105</v>
      </c>
      <c r="W14" s="22">
        <v>0</v>
      </c>
      <c r="X14" s="47"/>
      <c r="Y14" s="47"/>
      <c r="Z14" s="47"/>
      <c r="AA14" s="47"/>
      <c r="AB14" s="47"/>
      <c r="AC14" s="68"/>
      <c r="AD14" s="11"/>
      <c r="AE14" s="11"/>
      <c r="AF14" s="119" t="s">
        <v>105</v>
      </c>
      <c r="AG14" s="22">
        <v>0</v>
      </c>
      <c r="AH14" s="47"/>
      <c r="AI14" s="47"/>
      <c r="AJ14" s="47"/>
      <c r="AK14" s="47"/>
      <c r="AL14" s="47"/>
      <c r="AM14" s="68"/>
      <c r="AN14" s="11"/>
      <c r="AO14" s="11"/>
      <c r="AP14" s="119" t="s">
        <v>105</v>
      </c>
      <c r="AQ14" s="22">
        <v>0</v>
      </c>
      <c r="AR14" s="47"/>
      <c r="AS14" s="47"/>
      <c r="AT14" s="47"/>
      <c r="AU14" s="47"/>
      <c r="AV14" s="47"/>
      <c r="AW14" s="68"/>
      <c r="AX14" s="11"/>
      <c r="AY14" s="11"/>
      <c r="AZ14" s="119" t="s">
        <v>105</v>
      </c>
      <c r="BA14" s="22">
        <v>0</v>
      </c>
      <c r="BB14" s="47"/>
      <c r="BC14" s="47"/>
      <c r="BD14" s="47"/>
      <c r="BE14" s="47"/>
      <c r="BF14" s="47"/>
      <c r="BG14" s="68"/>
      <c r="BH14" s="11"/>
      <c r="BI14" s="11"/>
      <c r="BJ14" s="119" t="s">
        <v>105</v>
      </c>
      <c r="BK14" s="22">
        <v>0</v>
      </c>
      <c r="BL14" s="47"/>
      <c r="BM14" s="47"/>
      <c r="BN14" s="47"/>
      <c r="BO14" s="47"/>
      <c r="BP14" s="47"/>
      <c r="BQ14" s="68"/>
      <c r="BR14" s="11"/>
      <c r="BS14" s="11"/>
      <c r="BT14" s="119" t="s">
        <v>105</v>
      </c>
      <c r="BU14" s="22">
        <v>0</v>
      </c>
      <c r="BV14" s="47"/>
      <c r="BW14" s="47"/>
      <c r="BX14" s="47"/>
      <c r="BY14" s="47"/>
      <c r="BZ14" s="47"/>
      <c r="CA14" s="68"/>
      <c r="CB14" s="11"/>
      <c r="CC14" s="11"/>
      <c r="CD14" s="119" t="s">
        <v>105</v>
      </c>
      <c r="CE14" s="22">
        <v>0</v>
      </c>
      <c r="CF14" s="47"/>
      <c r="CG14" s="47"/>
      <c r="CH14" s="47"/>
      <c r="CI14" s="47"/>
      <c r="CJ14" s="47"/>
      <c r="CK14" s="68"/>
      <c r="CL14" s="11"/>
      <c r="CM14" s="11"/>
      <c r="CN14" s="119" t="s">
        <v>105</v>
      </c>
      <c r="CO14" s="22">
        <v>0</v>
      </c>
      <c r="CP14" s="47"/>
      <c r="CQ14" s="47"/>
      <c r="CR14" s="47"/>
      <c r="CS14" s="47"/>
      <c r="CT14" s="47"/>
      <c r="CU14" s="68"/>
      <c r="CV14" s="11"/>
      <c r="CW14" s="11"/>
      <c r="CX14" s="119" t="s">
        <v>105</v>
      </c>
      <c r="CY14" s="191">
        <v>0</v>
      </c>
      <c r="CZ14" s="47"/>
      <c r="DA14" s="47"/>
      <c r="DB14" s="47"/>
      <c r="DC14" s="47"/>
      <c r="DD14" s="47"/>
      <c r="DE14" s="68"/>
      <c r="DF14" s="11"/>
      <c r="DG14" s="11"/>
      <c r="DH14" s="119" t="s">
        <v>105</v>
      </c>
      <c r="DI14" s="191">
        <v>0</v>
      </c>
      <c r="DJ14" s="47"/>
      <c r="DK14" s="47"/>
      <c r="DL14" s="47">
        <v>0</v>
      </c>
      <c r="DM14" s="47"/>
      <c r="DN14" s="47"/>
      <c r="DO14" s="68"/>
      <c r="DP14" s="11"/>
      <c r="DQ14" s="11"/>
      <c r="DR14" s="119" t="s">
        <v>105</v>
      </c>
      <c r="DS14" s="191">
        <v>0</v>
      </c>
      <c r="DT14" s="47"/>
      <c r="DU14" s="47"/>
      <c r="DV14" s="47"/>
      <c r="DW14" s="47"/>
      <c r="DX14" s="47"/>
      <c r="DY14" s="68"/>
      <c r="DZ14" s="11"/>
      <c r="EA14" s="11"/>
      <c r="EB14" s="119" t="s">
        <v>105</v>
      </c>
      <c r="EC14" s="191">
        <v>0</v>
      </c>
      <c r="ED14" s="47"/>
      <c r="EE14" s="47"/>
      <c r="EF14" s="47"/>
      <c r="EG14" s="47"/>
      <c r="EH14" s="47"/>
      <c r="EI14" s="68"/>
      <c r="EJ14" s="11"/>
      <c r="EK14" s="11"/>
      <c r="EL14" s="119" t="s">
        <v>105</v>
      </c>
      <c r="EM14" s="22">
        <v>0</v>
      </c>
      <c r="EN14" s="47"/>
      <c r="EO14" s="47"/>
      <c r="EP14" s="47"/>
      <c r="EQ14" s="47"/>
      <c r="ER14" s="47"/>
      <c r="ES14" s="68"/>
      <c r="ET14" s="11"/>
      <c r="EU14" s="11"/>
      <c r="EV14" s="119" t="s">
        <v>105</v>
      </c>
      <c r="EW14" s="191">
        <v>0</v>
      </c>
      <c r="EX14" s="47"/>
      <c r="EY14" s="47"/>
      <c r="EZ14" s="47"/>
      <c r="FA14" s="47"/>
      <c r="FB14" s="47"/>
      <c r="FC14" s="68"/>
      <c r="FD14" s="11"/>
      <c r="FE14" s="11"/>
      <c r="FF14" s="119" t="s">
        <v>105</v>
      </c>
      <c r="FG14" s="191">
        <v>0</v>
      </c>
      <c r="FH14" s="47"/>
      <c r="FI14" s="47"/>
      <c r="FJ14" s="47"/>
      <c r="FK14" s="47"/>
      <c r="FL14" s="47"/>
      <c r="FM14" s="68"/>
      <c r="FN14" s="11"/>
      <c r="FO14" s="11"/>
      <c r="FP14" s="119" t="s">
        <v>105</v>
      </c>
      <c r="FQ14" s="191">
        <v>0</v>
      </c>
      <c r="FR14" s="47"/>
      <c r="FS14" s="47"/>
      <c r="FT14" s="47"/>
      <c r="FU14" s="47"/>
      <c r="FV14" s="47"/>
      <c r="FW14" s="68"/>
      <c r="FX14" s="11"/>
      <c r="FY14" s="11"/>
    </row>
    <row xmlns:x14ac="http://schemas.microsoft.com/office/spreadsheetml/2009/9/ac" r="15" s="2" customFormat="true" ht="15.6" customHeight="true" x14ac:dyDescent="0.25">
      <c r="A15" s="411" t="str">
        <f ca="true">IF(ISBLANK('Data Summary'!A17),"",'Data Summary'!A17)</f>
        <v>HND_2017_WV</v>
      </c>
      <c r="B15" s="119" t="s">
        <v>168</v>
      </c>
      <c r="C15" s="6">
        <v>1</v>
      </c>
      <c r="D15" s="47">
        <f>9221/13018*100/85.2*80</f>
        <v>66.509571074215046</v>
      </c>
      <c r="E15" s="7"/>
      <c r="F15" s="7"/>
      <c r="G15" s="7"/>
      <c r="H15" s="47"/>
      <c r="I15" s="68"/>
      <c r="J15" s="11"/>
      <c r="K15" s="11"/>
      <c r="L15" s="119" t="s">
        <v>169</v>
      </c>
      <c r="M15" s="6">
        <v>1</v>
      </c>
      <c r="N15" s="47">
        <v>68.2</v>
      </c>
      <c r="O15" s="7"/>
      <c r="P15" s="7"/>
      <c r="Q15" s="7"/>
      <c r="R15" s="47"/>
      <c r="S15" s="68"/>
      <c r="T15" s="11"/>
      <c r="U15" s="11"/>
      <c r="V15" s="119" t="s">
        <v>169</v>
      </c>
      <c r="W15" s="6">
        <v>1</v>
      </c>
      <c r="X15" s="47">
        <v>66.8</v>
      </c>
      <c r="Y15" s="7"/>
      <c r="Z15" s="7"/>
      <c r="AA15" s="7"/>
      <c r="AB15" s="47"/>
      <c r="AC15" s="68"/>
      <c r="AD15" s="11"/>
      <c r="AE15" s="11"/>
      <c r="AF15" s="119" t="s">
        <v>323</v>
      </c>
      <c r="AG15" s="6">
        <v>1</v>
      </c>
      <c r="AH15" s="47"/>
      <c r="AI15" s="7"/>
      <c r="AJ15" s="7">
        <v>71.573599999999999</v>
      </c>
      <c r="AK15" s="7"/>
      <c r="AL15" s="47"/>
      <c r="AM15" s="68"/>
      <c r="AN15" s="11"/>
      <c r="AO15" s="11"/>
      <c r="AP15" s="119" t="s">
        <v>170</v>
      </c>
      <c r="AQ15" s="6">
        <v>1</v>
      </c>
      <c r="AR15" s="47">
        <f>336/388*100</f>
        <v>86.597938144329902</v>
      </c>
      <c r="AS15" s="7">
        <f>135/141*100</f>
        <v>95.744680851063833</v>
      </c>
      <c r="AT15" s="7">
        <f>201/247*100</f>
        <v>81.376518218623488</v>
      </c>
      <c r="AU15" s="7"/>
      <c r="AV15" s="47">
        <f>336/388*100</f>
        <v>86.597938144329902</v>
      </c>
      <c r="AW15" s="68"/>
      <c r="AX15" s="11"/>
      <c r="AY15" s="11"/>
      <c r="AZ15" s="119" t="s">
        <v>323</v>
      </c>
      <c r="BA15" s="6">
        <v>1</v>
      </c>
      <c r="BB15" s="47"/>
      <c r="BC15" s="7"/>
      <c r="BD15" s="7">
        <v>67.372100000000003</v>
      </c>
      <c r="BE15" s="7"/>
      <c r="BF15" s="47"/>
      <c r="BG15" s="68"/>
      <c r="BH15" s="11"/>
      <c r="BI15" s="11"/>
      <c r="BJ15" s="119" t="s">
        <v>216</v>
      </c>
      <c r="BK15" s="6">
        <v>1</v>
      </c>
      <c r="BL15" s="47">
        <f>12018/18089*100</f>
        <v>66.438166841727025</v>
      </c>
      <c r="BM15" s="7"/>
      <c r="BN15" s="7"/>
      <c r="BO15" s="7"/>
      <c r="BP15" s="47"/>
      <c r="BQ15" s="68"/>
      <c r="BR15" s="11"/>
      <c r="BS15" s="11"/>
      <c r="BT15" s="119" t="s">
        <v>323</v>
      </c>
      <c r="BU15" s="6">
        <v>1</v>
      </c>
      <c r="BV15" s="47"/>
      <c r="BW15" s="7"/>
      <c r="BX15" s="7">
        <v>86.987399999999994</v>
      </c>
      <c r="BY15" s="7"/>
      <c r="BZ15" s="47"/>
      <c r="CA15" s="68"/>
      <c r="CB15" s="11"/>
      <c r="CC15" s="11"/>
      <c r="CD15" s="119" t="s">
        <v>323</v>
      </c>
      <c r="CE15" s="6">
        <v>1</v>
      </c>
      <c r="CF15" s="47"/>
      <c r="CG15" s="7"/>
      <c r="CH15" s="7">
        <v>94.957999999999998</v>
      </c>
      <c r="CI15" s="7"/>
      <c r="CJ15" s="47"/>
      <c r="CK15" s="68"/>
      <c r="CL15" s="11"/>
      <c r="CM15" s="11"/>
      <c r="CN15" s="119"/>
      <c r="CO15" s="6"/>
      <c r="CP15" s="47"/>
      <c r="CQ15" s="7"/>
      <c r="CR15" s="7"/>
      <c r="CS15" s="7"/>
      <c r="CT15" s="47"/>
      <c r="CU15" s="68"/>
      <c r="CV15" s="11"/>
      <c r="CW15" s="11"/>
      <c r="CX15" s="119" t="s">
        <v>323</v>
      </c>
      <c r="CY15" s="6">
        <v>1</v>
      </c>
      <c r="CZ15" s="47"/>
      <c r="DA15" s="189"/>
      <c r="DB15" s="189">
        <v>85.648099999999999</v>
      </c>
      <c r="DC15" s="189"/>
      <c r="DD15" s="47"/>
      <c r="DE15" s="68"/>
      <c r="DF15" s="11"/>
      <c r="DG15" s="11"/>
      <c r="DH15" s="119" t="s">
        <v>260</v>
      </c>
      <c r="DI15" s="6">
        <v>1</v>
      </c>
      <c r="DJ15" s="47"/>
      <c r="DK15" s="189"/>
      <c r="DL15" s="189">
        <v>77.419359999999998</v>
      </c>
      <c r="DM15" s="189"/>
      <c r="DN15" s="47"/>
      <c r="DO15" s="68"/>
      <c r="DP15" s="11"/>
      <c r="DQ15" s="11"/>
      <c r="DR15" s="119" t="s">
        <v>323</v>
      </c>
      <c r="DS15" s="6">
        <v>1</v>
      </c>
      <c r="DT15" s="47"/>
      <c r="DU15" s="189"/>
      <c r="DV15" s="189">
        <v>86.486500000000007</v>
      </c>
      <c r="DW15" s="189"/>
      <c r="DX15" s="47"/>
      <c r="DY15" s="68"/>
      <c r="DZ15" s="11"/>
      <c r="EA15" s="11"/>
      <c r="EB15" s="119" t="s">
        <v>323</v>
      </c>
      <c r="EC15" s="6">
        <v>1</v>
      </c>
      <c r="ED15" s="47"/>
      <c r="EE15" s="189"/>
      <c r="EF15" s="189">
        <v>91.463399999999993</v>
      </c>
      <c r="EG15" s="189"/>
      <c r="EH15" s="47"/>
      <c r="EI15" s="68"/>
      <c r="EJ15" s="11"/>
      <c r="EK15" s="11"/>
      <c r="EL15" s="119"/>
      <c r="EM15" s="6"/>
      <c r="EN15" s="47"/>
      <c r="EO15" s="7"/>
      <c r="EP15" s="7"/>
      <c r="EQ15" s="7"/>
      <c r="ER15" s="47"/>
      <c r="ES15" s="68"/>
      <c r="ET15" s="11"/>
      <c r="EU15" s="11"/>
      <c r="EV15" s="119" t="s">
        <v>350</v>
      </c>
      <c r="EW15" s="6">
        <v>1</v>
      </c>
      <c r="EX15" s="47">
        <v>87.596899224806208</v>
      </c>
      <c r="EY15" s="189">
        <v>94.285714285714278</v>
      </c>
      <c r="EZ15" s="189">
        <v>83.006535947712422</v>
      </c>
      <c r="FA15" s="189"/>
      <c r="FB15" s="47">
        <v>87.596899224806208</v>
      </c>
      <c r="FC15" s="68">
        <v>87.951807228915655</v>
      </c>
      <c r="FD15" s="11"/>
      <c r="FE15" s="11"/>
      <c r="FF15" s="119" t="s">
        <v>323</v>
      </c>
      <c r="FG15" s="6">
        <v>1</v>
      </c>
      <c r="FH15" s="47"/>
      <c r="FI15" s="189"/>
      <c r="FJ15" s="189">
        <v>89.6755</v>
      </c>
      <c r="FK15" s="189"/>
      <c r="FL15" s="47"/>
      <c r="FM15" s="68"/>
      <c r="FN15" s="11"/>
      <c r="FO15" s="11"/>
      <c r="FP15" s="119" t="s">
        <v>350</v>
      </c>
      <c r="FQ15" s="6">
        <v>1</v>
      </c>
      <c r="FR15" s="47">
        <v>68.2</v>
      </c>
      <c r="FS15" s="189"/>
      <c r="FT15" s="189"/>
      <c r="FU15" s="189"/>
      <c r="FV15" s="47"/>
      <c r="FW15" s="68"/>
      <c r="FX15" s="11"/>
      <c r="FY15" s="11"/>
      <c r="FZ15" s="128"/>
      <c r="GJ15" s="128"/>
      <c r="GT15" s="128"/>
      <c r="HD15" s="128"/>
      <c r="HN15" s="128"/>
    </row>
    <row xmlns:x14ac="http://schemas.microsoft.com/office/spreadsheetml/2009/9/ac" r="16" s="2" customFormat="true" x14ac:dyDescent="0.25">
      <c r="A16" s="411" t="str">
        <f ca="true">IF(ISBLANK('Data Summary'!A18),"",'Data Summary'!A18)</f>
        <v>HND_2017_SIASAR</v>
      </c>
      <c r="B16" s="119" t="s">
        <v>171</v>
      </c>
      <c r="C16" s="13">
        <v>0.5</v>
      </c>
      <c r="D16" s="47">
        <f>1206/13018*100/85.2*80</f>
        <v>8.6986815655030192</v>
      </c>
      <c r="E16" s="7"/>
      <c r="F16" s="7"/>
      <c r="G16" s="7"/>
      <c r="H16" s="47"/>
      <c r="I16" s="68"/>
      <c r="J16" s="11"/>
      <c r="K16" s="11"/>
      <c r="L16" s="119" t="s">
        <v>172</v>
      </c>
      <c r="M16" s="13">
        <v>0</v>
      </c>
      <c r="N16" s="47">
        <v>4.5</v>
      </c>
      <c r="O16" s="7"/>
      <c r="P16" s="7"/>
      <c r="Q16" s="7"/>
      <c r="R16" s="47"/>
      <c r="S16" s="68"/>
      <c r="T16" s="11"/>
      <c r="U16" s="11"/>
      <c r="V16" s="119" t="s">
        <v>172</v>
      </c>
      <c r="W16" s="13">
        <v>0</v>
      </c>
      <c r="X16" s="47">
        <v>2.7</v>
      </c>
      <c r="Y16" s="7"/>
      <c r="Z16" s="7"/>
      <c r="AA16" s="7"/>
      <c r="AB16" s="47"/>
      <c r="AC16" s="68"/>
      <c r="AD16" s="11"/>
      <c r="AE16" s="11"/>
      <c r="AF16" s="119"/>
      <c r="AG16" s="13"/>
      <c r="AH16" s="47"/>
      <c r="AI16" s="7"/>
      <c r="AJ16" s="7"/>
      <c r="AK16" s="7"/>
      <c r="AL16" s="47"/>
      <c r="AM16" s="68"/>
      <c r="AN16" s="11"/>
      <c r="AO16" s="11"/>
      <c r="AP16" s="119"/>
      <c r="AQ16" s="13"/>
      <c r="AR16" s="47"/>
      <c r="AS16" s="7"/>
      <c r="AT16" s="7"/>
      <c r="AU16" s="7"/>
      <c r="AV16" s="47"/>
      <c r="AW16" s="68"/>
      <c r="AX16" s="11"/>
      <c r="AY16" s="11"/>
      <c r="AZ16" s="119"/>
      <c r="BA16" s="13"/>
      <c r="BB16" s="47"/>
      <c r="BC16" s="7"/>
      <c r="BD16" s="7"/>
      <c r="BE16" s="7"/>
      <c r="BF16" s="47"/>
      <c r="BG16" s="68"/>
      <c r="BH16" s="11"/>
      <c r="BI16" s="11"/>
      <c r="BJ16" s="119" t="s">
        <v>172</v>
      </c>
      <c r="BK16" s="13">
        <v>0</v>
      </c>
      <c r="BL16" s="47">
        <f>813/BL31*100</f>
        <v>4.4944441373210235</v>
      </c>
      <c r="BM16" s="7"/>
      <c r="BN16" s="7"/>
      <c r="BO16" s="7"/>
      <c r="BP16" s="47"/>
      <c r="BQ16" s="68"/>
      <c r="BR16" s="11"/>
      <c r="BS16" s="11"/>
      <c r="BT16" s="119"/>
      <c r="BU16" s="13"/>
      <c r="BV16" s="47"/>
      <c r="BW16" s="7"/>
      <c r="BX16" s="7"/>
      <c r="BY16" s="7"/>
      <c r="BZ16" s="47"/>
      <c r="CA16" s="68"/>
      <c r="CB16" s="11"/>
      <c r="CC16" s="11"/>
      <c r="CD16" s="119"/>
      <c r="CE16" s="13"/>
      <c r="CF16" s="47"/>
      <c r="CG16" s="7"/>
      <c r="CH16" s="7"/>
      <c r="CI16" s="7"/>
      <c r="CJ16" s="47"/>
      <c r="CK16" s="68"/>
      <c r="CL16" s="11"/>
      <c r="CM16" s="11"/>
      <c r="CN16" s="119"/>
      <c r="CO16" s="13"/>
      <c r="CP16" s="47"/>
      <c r="CQ16" s="7"/>
      <c r="CR16" s="7"/>
      <c r="CS16" s="7"/>
      <c r="CT16" s="47"/>
      <c r="CU16" s="68"/>
      <c r="CV16" s="11"/>
      <c r="CW16" s="11"/>
      <c r="CX16" s="119"/>
      <c r="CY16" s="192"/>
      <c r="CZ16" s="47"/>
      <c r="DA16" s="189"/>
      <c r="DB16" s="189"/>
      <c r="DC16" s="189"/>
      <c r="DD16" s="47"/>
      <c r="DE16" s="68"/>
      <c r="DF16" s="11"/>
      <c r="DG16" s="11"/>
      <c r="DH16" s="119" t="s">
        <v>261</v>
      </c>
      <c r="DI16" s="192">
        <v>1</v>
      </c>
      <c r="DJ16" s="47"/>
      <c r="DK16" s="189"/>
      <c r="DL16" s="189">
        <v>0</v>
      </c>
      <c r="DM16" s="189"/>
      <c r="DN16" s="47"/>
      <c r="DO16" s="68"/>
      <c r="DP16" s="11"/>
      <c r="DQ16" s="11"/>
      <c r="DR16" s="119"/>
      <c r="DS16" s="192"/>
      <c r="DT16" s="47"/>
      <c r="DU16" s="189"/>
      <c r="DV16" s="189"/>
      <c r="DW16" s="189"/>
      <c r="DX16" s="47"/>
      <c r="DY16" s="68"/>
      <c r="DZ16" s="11"/>
      <c r="EA16" s="11"/>
      <c r="EB16" s="119"/>
      <c r="EC16" s="192"/>
      <c r="ED16" s="47"/>
      <c r="EE16" s="189"/>
      <c r="EF16" s="189"/>
      <c r="EG16" s="189"/>
      <c r="EH16" s="47"/>
      <c r="EI16" s="68"/>
      <c r="EJ16" s="11"/>
      <c r="EK16" s="11"/>
      <c r="EL16" s="119"/>
      <c r="EM16" s="13"/>
      <c r="EN16" s="47"/>
      <c r="EO16" s="7"/>
      <c r="EP16" s="7"/>
      <c r="EQ16" s="7"/>
      <c r="ER16" s="47"/>
      <c r="ES16" s="68"/>
      <c r="ET16" s="11"/>
      <c r="EU16" s="11"/>
      <c r="EV16" s="119"/>
      <c r="EW16" s="192"/>
      <c r="EX16" s="47"/>
      <c r="EY16" s="189"/>
      <c r="EZ16" s="189"/>
      <c r="FA16" s="189"/>
      <c r="FB16" s="47"/>
      <c r="FC16" s="68"/>
      <c r="FD16" s="11"/>
      <c r="FE16" s="11"/>
      <c r="FF16" s="119"/>
      <c r="FG16" s="192"/>
      <c r="FH16" s="47"/>
      <c r="FI16" s="189"/>
      <c r="FJ16" s="189"/>
      <c r="FK16" s="189"/>
      <c r="FL16" s="47"/>
      <c r="FM16" s="68"/>
      <c r="FN16" s="11"/>
      <c r="FO16" s="11"/>
      <c r="FP16" s="119"/>
      <c r="FQ16" s="192"/>
      <c r="FR16" s="47"/>
      <c r="FS16" s="189"/>
      <c r="FT16" s="189"/>
      <c r="FU16" s="189"/>
      <c r="FV16" s="47"/>
      <c r="FW16" s="68"/>
      <c r="FX16" s="11"/>
      <c r="FY16" s="11"/>
      <c r="FZ16" s="128"/>
      <c r="GJ16" s="128"/>
      <c r="GT16" s="128"/>
      <c r="HD16" s="128"/>
      <c r="HN16" s="128"/>
    </row>
    <row xmlns:x14ac="http://schemas.microsoft.com/office/spreadsheetml/2009/9/ac" r="17" s="2" customFormat="true" x14ac:dyDescent="0.25">
      <c r="A17" s="411" t="str">
        <f ca="true">IF(ISBLANK('Data Summary'!A19),"",'Data Summary'!A19)</f>
        <v>HND_2019_SIASAR</v>
      </c>
      <c r="B17" s="119" t="s">
        <v>173</v>
      </c>
      <c r="C17" s="13">
        <v>0</v>
      </c>
      <c r="D17" s="47">
        <f>481/13018*100/85.2*80</f>
        <v>3.4693746542346204</v>
      </c>
      <c r="E17" s="7"/>
      <c r="F17" s="7"/>
      <c r="G17" s="7"/>
      <c r="H17" s="7"/>
      <c r="I17" s="26"/>
      <c r="J17" s="11"/>
      <c r="K17" s="11"/>
      <c r="L17" s="119" t="s">
        <v>174</v>
      </c>
      <c r="M17" s="13">
        <v>0.5</v>
      </c>
      <c r="N17" s="47">
        <v>8.4</v>
      </c>
      <c r="O17" s="7"/>
      <c r="P17" s="7"/>
      <c r="Q17" s="7"/>
      <c r="R17" s="7"/>
      <c r="S17" s="26"/>
      <c r="T17" s="11"/>
      <c r="U17" s="11"/>
      <c r="V17" s="119" t="s">
        <v>174</v>
      </c>
      <c r="W17" s="13">
        <v>0.5</v>
      </c>
      <c r="X17" s="47">
        <v>6.4</v>
      </c>
      <c r="Y17" s="7"/>
      <c r="Z17" s="7"/>
      <c r="AA17" s="7"/>
      <c r="AB17" s="7"/>
      <c r="AC17" s="26"/>
      <c r="AD17" s="11"/>
      <c r="AE17" s="11"/>
      <c r="AF17" s="119"/>
      <c r="AG17" s="13"/>
      <c r="AH17" s="47"/>
      <c r="AI17" s="7"/>
      <c r="AJ17" s="7"/>
      <c r="AK17" s="7"/>
      <c r="AL17" s="7"/>
      <c r="AM17" s="26"/>
      <c r="AN17" s="11"/>
      <c r="AO17" s="11"/>
      <c r="AP17" s="119"/>
      <c r="AQ17" s="13"/>
      <c r="AR17" s="47"/>
      <c r="AS17" s="7"/>
      <c r="AT17" s="7"/>
      <c r="AU17" s="7"/>
      <c r="AV17" s="7"/>
      <c r="AW17" s="26"/>
      <c r="AX17" s="11"/>
      <c r="AY17" s="11"/>
      <c r="AZ17" s="119"/>
      <c r="BA17" s="13"/>
      <c r="BB17" s="47"/>
      <c r="BC17" s="7"/>
      <c r="BD17" s="7"/>
      <c r="BE17" s="7"/>
      <c r="BF17" s="7"/>
      <c r="BG17" s="26"/>
      <c r="BH17" s="11"/>
      <c r="BI17" s="11"/>
      <c r="BJ17" s="119" t="s">
        <v>174</v>
      </c>
      <c r="BK17" s="13">
        <v>0.5</v>
      </c>
      <c r="BL17" s="47">
        <f>1490/BL31*100</f>
        <v>8.2370501409696502</v>
      </c>
      <c r="BM17" s="7"/>
      <c r="BN17" s="7"/>
      <c r="BO17" s="7"/>
      <c r="BP17" s="7"/>
      <c r="BQ17" s="26"/>
      <c r="BR17" s="11"/>
      <c r="BS17" s="11"/>
      <c r="BT17" s="119"/>
      <c r="BU17" s="13"/>
      <c r="BV17" s="47"/>
      <c r="BW17" s="7"/>
      <c r="BX17" s="7"/>
      <c r="BY17" s="7"/>
      <c r="BZ17" s="7"/>
      <c r="CA17" s="26"/>
      <c r="CB17" s="11"/>
      <c r="CC17" s="11"/>
      <c r="CD17" s="119"/>
      <c r="CE17" s="13"/>
      <c r="CF17" s="47"/>
      <c r="CG17" s="7"/>
      <c r="CH17" s="7"/>
      <c r="CI17" s="7"/>
      <c r="CJ17" s="7"/>
      <c r="CK17" s="26"/>
      <c r="CL17" s="11"/>
      <c r="CM17" s="11"/>
      <c r="CN17" s="119"/>
      <c r="CO17" s="13"/>
      <c r="CP17" s="47"/>
      <c r="CQ17" s="7"/>
      <c r="CR17" s="7"/>
      <c r="CS17" s="7"/>
      <c r="CT17" s="7"/>
      <c r="CU17" s="26"/>
      <c r="CV17" s="11"/>
      <c r="CW17" s="11"/>
      <c r="CX17" s="119"/>
      <c r="CY17" s="192"/>
      <c r="CZ17" s="47"/>
      <c r="DA17" s="189"/>
      <c r="DB17" s="189"/>
      <c r="DC17" s="189"/>
      <c r="DD17" s="189"/>
      <c r="DE17" s="26"/>
      <c r="DF17" s="11"/>
      <c r="DG17" s="11"/>
      <c r="DH17" s="119" t="s">
        <v>262</v>
      </c>
      <c r="DI17" s="192">
        <v>1</v>
      </c>
      <c r="DJ17" s="47"/>
      <c r="DK17" s="189"/>
      <c r="DL17" s="189">
        <v>3.2258100000000001</v>
      </c>
      <c r="DM17" s="189"/>
      <c r="DN17" s="189"/>
      <c r="DO17" s="26"/>
      <c r="DP17" s="11"/>
      <c r="DQ17" s="11"/>
      <c r="DR17" s="119"/>
      <c r="DS17" s="192"/>
      <c r="DT17" s="47"/>
      <c r="DU17" s="189"/>
      <c r="DV17" s="189"/>
      <c r="DW17" s="189"/>
      <c r="DX17" s="189"/>
      <c r="DY17" s="26"/>
      <c r="DZ17" s="11"/>
      <c r="EA17" s="11"/>
      <c r="EB17" s="119"/>
      <c r="EC17" s="192"/>
      <c r="ED17" s="47"/>
      <c r="EE17" s="189"/>
      <c r="EF17" s="189"/>
      <c r="EG17" s="189"/>
      <c r="EH17" s="189"/>
      <c r="EI17" s="26"/>
      <c r="EJ17" s="11"/>
      <c r="EK17" s="11"/>
      <c r="EL17" s="119"/>
      <c r="EM17" s="13"/>
      <c r="EN17" s="47"/>
      <c r="EO17" s="7"/>
      <c r="EP17" s="7"/>
      <c r="EQ17" s="7"/>
      <c r="ER17" s="7"/>
      <c r="ES17" s="26"/>
      <c r="ET17" s="11"/>
      <c r="EU17" s="11"/>
      <c r="EV17" s="119"/>
      <c r="EW17" s="192"/>
      <c r="EX17" s="47"/>
      <c r="EY17" s="189"/>
      <c r="EZ17" s="189"/>
      <c r="FA17" s="189"/>
      <c r="FB17" s="189"/>
      <c r="FC17" s="26"/>
      <c r="FD17" s="11"/>
      <c r="FE17" s="11"/>
      <c r="FF17" s="119"/>
      <c r="FG17" s="192"/>
      <c r="FH17" s="47"/>
      <c r="FI17" s="189"/>
      <c r="FJ17" s="189"/>
      <c r="FK17" s="189"/>
      <c r="FL17" s="189"/>
      <c r="FM17" s="26"/>
      <c r="FN17" s="11"/>
      <c r="FO17" s="11"/>
      <c r="FP17" s="119"/>
      <c r="FQ17" s="192"/>
      <c r="FR17" s="47"/>
      <c r="FS17" s="189"/>
      <c r="FT17" s="189"/>
      <c r="FU17" s="189"/>
      <c r="FV17" s="189"/>
      <c r="FW17" s="26"/>
      <c r="FX17" s="11"/>
      <c r="FY17" s="11"/>
      <c r="FZ17" s="128"/>
      <c r="GJ17" s="128"/>
      <c r="GT17" s="128"/>
      <c r="HD17" s="128"/>
      <c r="HN17" s="128"/>
    </row>
    <row xmlns:x14ac="http://schemas.microsoft.com/office/spreadsheetml/2009/9/ac" r="18" s="2" customFormat="true" x14ac:dyDescent="0.25">
      <c r="A18" s="411" t="str">
        <f ca="true">IF(ISBLANK('Data Summary'!A20),"",'Data Summary'!A20)</f>
        <v>HND_2019_UIS</v>
      </c>
      <c r="B18" s="119" t="s">
        <v>175</v>
      </c>
      <c r="C18" s="13">
        <v>0.5</v>
      </c>
      <c r="D18" s="47">
        <f>182/13018*100/85.2*80</f>
        <v>1.3127363556563429</v>
      </c>
      <c r="E18" s="69"/>
      <c r="F18" s="69"/>
      <c r="G18" s="7"/>
      <c r="H18" s="7"/>
      <c r="I18" s="26"/>
      <c r="J18" s="11"/>
      <c r="K18" s="11"/>
      <c r="L18" s="119"/>
      <c r="M18" s="13"/>
      <c r="N18" s="47"/>
      <c r="O18" s="69"/>
      <c r="P18" s="69"/>
      <c r="Q18" s="7"/>
      <c r="R18" s="7"/>
      <c r="S18" s="26"/>
      <c r="T18" s="11"/>
      <c r="U18" s="11"/>
      <c r="V18" s="119" t="s">
        <v>229</v>
      </c>
      <c r="W18" s="13">
        <v>0.5</v>
      </c>
      <c r="X18" s="47">
        <v>10.6</v>
      </c>
      <c r="Y18" s="69"/>
      <c r="Z18" s="69"/>
      <c r="AA18" s="7"/>
      <c r="AB18" s="7"/>
      <c r="AC18" s="26"/>
      <c r="AD18" s="11"/>
      <c r="AE18" s="11"/>
      <c r="AF18" s="119"/>
      <c r="AG18" s="13"/>
      <c r="AH18" s="47"/>
      <c r="AI18" s="69"/>
      <c r="AJ18" s="69"/>
      <c r="AK18" s="7"/>
      <c r="AL18" s="7"/>
      <c r="AM18" s="26"/>
      <c r="AN18" s="11"/>
      <c r="AO18" s="11"/>
      <c r="AP18" s="119"/>
      <c r="AQ18" s="13"/>
      <c r="AR18" s="47"/>
      <c r="AS18" s="69"/>
      <c r="AT18" s="69"/>
      <c r="AU18" s="7"/>
      <c r="AV18" s="7"/>
      <c r="AW18" s="26"/>
      <c r="AX18" s="11"/>
      <c r="AY18" s="11"/>
      <c r="AZ18" s="119"/>
      <c r="BA18" s="13"/>
      <c r="BB18" s="47"/>
      <c r="BC18" s="69"/>
      <c r="BD18" s="69"/>
      <c r="BE18" s="7"/>
      <c r="BF18" s="7"/>
      <c r="BG18" s="26"/>
      <c r="BH18" s="11"/>
      <c r="BI18" s="11"/>
      <c r="BJ18" s="119" t="s">
        <v>229</v>
      </c>
      <c r="BK18" s="13">
        <v>0.5</v>
      </c>
      <c r="BL18" s="47">
        <v>3</v>
      </c>
      <c r="BM18" s="69"/>
      <c r="BN18" s="69"/>
      <c r="BO18" s="7"/>
      <c r="BP18" s="7"/>
      <c r="BQ18" s="26"/>
      <c r="BR18" s="11"/>
      <c r="BS18" s="11"/>
      <c r="BT18" s="119"/>
      <c r="BU18" s="13"/>
      <c r="BV18" s="47"/>
      <c r="BW18" s="69"/>
      <c r="BX18" s="69"/>
      <c r="BY18" s="7"/>
      <c r="BZ18" s="7"/>
      <c r="CA18" s="26"/>
      <c r="CB18" s="11"/>
      <c r="CC18" s="11"/>
      <c r="CD18" s="119"/>
      <c r="CE18" s="13"/>
      <c r="CF18" s="47"/>
      <c r="CG18" s="69"/>
      <c r="CH18" s="69"/>
      <c r="CI18" s="7"/>
      <c r="CJ18" s="7"/>
      <c r="CK18" s="26"/>
      <c r="CL18" s="11"/>
      <c r="CM18" s="11"/>
      <c r="CN18" s="119"/>
      <c r="CO18" s="13"/>
      <c r="CP18" s="47"/>
      <c r="CQ18" s="69"/>
      <c r="CR18" s="69"/>
      <c r="CS18" s="7"/>
      <c r="CT18" s="7"/>
      <c r="CU18" s="26"/>
      <c r="CV18" s="11"/>
      <c r="CW18" s="11"/>
      <c r="CX18" s="119"/>
      <c r="CY18" s="192"/>
      <c r="CZ18" s="47"/>
      <c r="DA18" s="69"/>
      <c r="DB18" s="69"/>
      <c r="DC18" s="189"/>
      <c r="DD18" s="189"/>
      <c r="DE18" s="26"/>
      <c r="DF18" s="11"/>
      <c r="DG18" s="11"/>
      <c r="DH18" s="119" t="s">
        <v>263</v>
      </c>
      <c r="DI18" s="192">
        <v>0</v>
      </c>
      <c r="DJ18" s="47"/>
      <c r="DK18" s="69"/>
      <c r="DL18" s="69">
        <v>3.2258100000000001</v>
      </c>
      <c r="DM18" s="189"/>
      <c r="DN18" s="189"/>
      <c r="DO18" s="26"/>
      <c r="DP18" s="11"/>
      <c r="DQ18" s="11"/>
      <c r="DR18" s="119"/>
      <c r="DS18" s="192"/>
      <c r="DT18" s="47"/>
      <c r="DU18" s="69"/>
      <c r="DV18" s="69"/>
      <c r="DW18" s="189"/>
      <c r="DX18" s="189"/>
      <c r="DY18" s="26"/>
      <c r="DZ18" s="11"/>
      <c r="EA18" s="11"/>
      <c r="EB18" s="119"/>
      <c r="EC18" s="192"/>
      <c r="ED18" s="47"/>
      <c r="EE18" s="69"/>
      <c r="EF18" s="69"/>
      <c r="EG18" s="189"/>
      <c r="EH18" s="189"/>
      <c r="EI18" s="26"/>
      <c r="EJ18" s="11"/>
      <c r="EK18" s="11"/>
      <c r="EL18" s="119"/>
      <c r="EM18" s="13"/>
      <c r="EN18" s="47"/>
      <c r="EO18" s="69"/>
      <c r="EP18" s="69"/>
      <c r="EQ18" s="7"/>
      <c r="ER18" s="7"/>
      <c r="ES18" s="26"/>
      <c r="ET18" s="11"/>
      <c r="EU18" s="11"/>
      <c r="EV18" s="119"/>
      <c r="EW18" s="192"/>
      <c r="EX18" s="47"/>
      <c r="EY18" s="69"/>
      <c r="EZ18" s="69"/>
      <c r="FA18" s="189"/>
      <c r="FB18" s="189"/>
      <c r="FC18" s="26"/>
      <c r="FD18" s="11"/>
      <c r="FE18" s="11"/>
      <c r="FF18" s="119"/>
      <c r="FG18" s="192"/>
      <c r="FH18" s="47"/>
      <c r="FI18" s="69"/>
      <c r="FJ18" s="69"/>
      <c r="FK18" s="189"/>
      <c r="FL18" s="189"/>
      <c r="FM18" s="26"/>
      <c r="FN18" s="11"/>
      <c r="FO18" s="11"/>
      <c r="FP18" s="119"/>
      <c r="FQ18" s="192"/>
      <c r="FR18" s="47"/>
      <c r="FS18" s="69"/>
      <c r="FT18" s="69"/>
      <c r="FU18" s="189"/>
      <c r="FV18" s="189"/>
      <c r="FW18" s="26"/>
      <c r="FX18" s="11"/>
      <c r="FY18" s="11"/>
      <c r="FZ18" s="128"/>
      <c r="GJ18" s="128"/>
      <c r="GT18" s="128"/>
      <c r="HD18" s="128"/>
      <c r="HN18" s="128"/>
    </row>
    <row xmlns:x14ac="http://schemas.microsoft.com/office/spreadsheetml/2009/9/ac" r="19" s="2" customFormat="true" x14ac:dyDescent="0.25">
      <c r="A19" s="411" t="str">
        <f ca="true">IF(ISBLANK('Data Summary'!A21),"",'Data Summary'!A21)</f>
        <v>HND_2019_LLECE</v>
      </c>
      <c r="B19" s="119"/>
      <c r="C19" s="6"/>
      <c r="D19" s="47"/>
      <c r="E19" s="69"/>
      <c r="F19" s="69"/>
      <c r="G19" s="69"/>
      <c r="H19" s="69"/>
      <c r="I19" s="70"/>
      <c r="J19" s="11"/>
      <c r="K19" s="11"/>
      <c r="L19" s="119"/>
      <c r="M19" s="6"/>
      <c r="N19" s="47"/>
      <c r="O19" s="69"/>
      <c r="P19" s="69"/>
      <c r="Q19" s="69"/>
      <c r="R19" s="69"/>
      <c r="S19" s="70"/>
      <c r="T19" s="11"/>
      <c r="U19" s="11"/>
      <c r="V19" s="119"/>
      <c r="W19" s="6"/>
      <c r="X19" s="47"/>
      <c r="Y19" s="69"/>
      <c r="Z19" s="69"/>
      <c r="AA19" s="69"/>
      <c r="AB19" s="69"/>
      <c r="AC19" s="70"/>
      <c r="AD19" s="11"/>
      <c r="AE19" s="11"/>
      <c r="AF19" s="119"/>
      <c r="AG19" s="6"/>
      <c r="AH19" s="47"/>
      <c r="AI19" s="69"/>
      <c r="AJ19" s="69"/>
      <c r="AK19" s="69"/>
      <c r="AL19" s="69"/>
      <c r="AM19" s="70"/>
      <c r="AN19" s="11"/>
      <c r="AO19" s="11"/>
      <c r="AP19" s="119"/>
      <c r="AQ19" s="6"/>
      <c r="AR19" s="47"/>
      <c r="AS19" s="69"/>
      <c r="AT19" s="69"/>
      <c r="AU19" s="69"/>
      <c r="AV19" s="69"/>
      <c r="AW19" s="70"/>
      <c r="AX19" s="11"/>
      <c r="AY19" s="11"/>
      <c r="AZ19" s="119"/>
      <c r="BA19" s="6"/>
      <c r="BB19" s="47"/>
      <c r="BC19" s="69"/>
      <c r="BD19" s="69"/>
      <c r="BE19" s="69"/>
      <c r="BF19" s="69"/>
      <c r="BG19" s="70"/>
      <c r="BH19" s="11"/>
      <c r="BI19" s="11"/>
      <c r="BJ19" s="119"/>
      <c r="BK19" s="6"/>
      <c r="BL19" s="47"/>
      <c r="BM19" s="69"/>
      <c r="BN19" s="69"/>
      <c r="BO19" s="69"/>
      <c r="BP19" s="69"/>
      <c r="BQ19" s="70"/>
      <c r="BR19" s="11"/>
      <c r="BS19" s="11"/>
      <c r="BT19" s="119"/>
      <c r="BU19" s="6"/>
      <c r="BV19" s="47"/>
      <c r="BW19" s="69"/>
      <c r="BX19" s="69"/>
      <c r="BY19" s="69"/>
      <c r="BZ19" s="69"/>
      <c r="CA19" s="70"/>
      <c r="CB19" s="11"/>
      <c r="CC19" s="11"/>
      <c r="CD19" s="119"/>
      <c r="CE19" s="6"/>
      <c r="CF19" s="47"/>
      <c r="CG19" s="69"/>
      <c r="CH19" s="69"/>
      <c r="CI19" s="69"/>
      <c r="CJ19" s="69"/>
      <c r="CK19" s="70"/>
      <c r="CL19" s="11"/>
      <c r="CM19" s="11"/>
      <c r="CN19" s="119"/>
      <c r="CO19" s="6"/>
      <c r="CP19" s="47"/>
      <c r="CQ19" s="69"/>
      <c r="CR19" s="69"/>
      <c r="CS19" s="69"/>
      <c r="CT19" s="69"/>
      <c r="CU19" s="70"/>
      <c r="CV19" s="11"/>
      <c r="CW19" s="11"/>
      <c r="CX19" s="119"/>
      <c r="CY19" s="6"/>
      <c r="CZ19" s="47"/>
      <c r="DA19" s="69"/>
      <c r="DB19" s="69"/>
      <c r="DC19" s="69"/>
      <c r="DD19" s="69"/>
      <c r="DE19" s="70"/>
      <c r="DF19" s="11"/>
      <c r="DG19" s="11"/>
      <c r="DH19" s="119" t="s">
        <v>264</v>
      </c>
      <c r="DI19" s="6">
        <v>1</v>
      </c>
      <c r="DJ19" s="47"/>
      <c r="DK19" s="69"/>
      <c r="DL19" s="69">
        <v>0</v>
      </c>
      <c r="DM19" s="69"/>
      <c r="DN19" s="69"/>
      <c r="DO19" s="70"/>
      <c r="DP19" s="11"/>
      <c r="DQ19" s="11"/>
      <c r="DR19" s="119"/>
      <c r="DS19" s="6"/>
      <c r="DT19" s="47"/>
      <c r="DU19" s="69"/>
      <c r="DV19" s="69"/>
      <c r="DW19" s="69"/>
      <c r="DX19" s="69"/>
      <c r="DY19" s="70"/>
      <c r="DZ19" s="11"/>
      <c r="EA19" s="11"/>
      <c r="EB19" s="119"/>
      <c r="EC19" s="6"/>
      <c r="ED19" s="47"/>
      <c r="EE19" s="69"/>
      <c r="EF19" s="69"/>
      <c r="EG19" s="69"/>
      <c r="EH19" s="69"/>
      <c r="EI19" s="70"/>
      <c r="EJ19" s="11"/>
      <c r="EK19" s="11"/>
      <c r="EL19" s="119"/>
      <c r="EM19" s="6"/>
      <c r="EN19" s="47"/>
      <c r="EO19" s="69"/>
      <c r="EP19" s="69"/>
      <c r="EQ19" s="69"/>
      <c r="ER19" s="69"/>
      <c r="ES19" s="70"/>
      <c r="ET19" s="11"/>
      <c r="EU19" s="11"/>
      <c r="EV19" s="119"/>
      <c r="EW19" s="6"/>
      <c r="EX19" s="47"/>
      <c r="EY19" s="69"/>
      <c r="EZ19" s="69"/>
      <c r="FA19" s="69"/>
      <c r="FB19" s="69"/>
      <c r="FC19" s="70"/>
      <c r="FD19" s="11"/>
      <c r="FE19" s="11"/>
      <c r="FF19" s="119"/>
      <c r="FG19" s="6"/>
      <c r="FH19" s="47"/>
      <c r="FI19" s="69"/>
      <c r="FJ19" s="69"/>
      <c r="FK19" s="69"/>
      <c r="FL19" s="69"/>
      <c r="FM19" s="70"/>
      <c r="FN19" s="11"/>
      <c r="FO19" s="11"/>
      <c r="FP19" s="119"/>
      <c r="FQ19" s="6"/>
      <c r="FR19" s="47"/>
      <c r="FS19" s="69"/>
      <c r="FT19" s="69"/>
      <c r="FU19" s="69"/>
      <c r="FV19" s="69"/>
      <c r="FW19" s="70"/>
      <c r="FX19" s="11"/>
      <c r="FY19" s="11"/>
      <c r="FZ19" s="128"/>
      <c r="GJ19" s="128"/>
      <c r="GT19" s="128"/>
      <c r="HD19" s="128"/>
      <c r="HN19" s="128"/>
    </row>
    <row xmlns:x14ac="http://schemas.microsoft.com/office/spreadsheetml/2009/9/ac" r="20" s="2" customFormat="true" x14ac:dyDescent="0.25">
      <c r="A20" s="411" t="str">
        <f ca="true">IF(ISBLANK('Data Summary'!A22),"",'Data Summary'!A22)</f>
        <v>HND_2021_SIASAR</v>
      </c>
      <c r="B20" s="119"/>
      <c r="C20" s="6"/>
      <c r="D20" s="69"/>
      <c r="E20" s="69"/>
      <c r="F20" s="69"/>
      <c r="G20" s="69"/>
      <c r="H20" s="69"/>
      <c r="I20" s="71"/>
      <c r="J20" s="11"/>
      <c r="K20" s="11"/>
      <c r="L20" s="119"/>
      <c r="M20" s="6"/>
      <c r="N20" s="69"/>
      <c r="O20" s="69"/>
      <c r="P20" s="69"/>
      <c r="Q20" s="69"/>
      <c r="R20" s="69"/>
      <c r="S20" s="71"/>
      <c r="T20" s="11"/>
      <c r="U20" s="11"/>
      <c r="V20" s="119"/>
      <c r="W20" s="6"/>
      <c r="X20" s="69"/>
      <c r="Y20" s="69"/>
      <c r="Z20" s="69"/>
      <c r="AA20" s="69"/>
      <c r="AB20" s="69"/>
      <c r="AC20" s="71"/>
      <c r="AD20" s="11"/>
      <c r="AE20" s="11"/>
      <c r="AF20" s="119"/>
      <c r="AG20" s="6"/>
      <c r="AH20" s="69"/>
      <c r="AI20" s="69"/>
      <c r="AJ20" s="69"/>
      <c r="AK20" s="69"/>
      <c r="AL20" s="69"/>
      <c r="AM20" s="71"/>
      <c r="AN20" s="11"/>
      <c r="AO20" s="11"/>
      <c r="AP20" s="119"/>
      <c r="AQ20" s="6"/>
      <c r="AR20" s="69"/>
      <c r="AS20" s="69"/>
      <c r="AT20" s="69"/>
      <c r="AU20" s="69"/>
      <c r="AV20" s="69"/>
      <c r="AW20" s="71"/>
      <c r="AX20" s="11"/>
      <c r="AY20" s="11"/>
      <c r="AZ20" s="119"/>
      <c r="BA20" s="6"/>
      <c r="BB20" s="69"/>
      <c r="BC20" s="69"/>
      <c r="BD20" s="69"/>
      <c r="BE20" s="69"/>
      <c r="BF20" s="69"/>
      <c r="BG20" s="71"/>
      <c r="BH20" s="11"/>
      <c r="BI20" s="11"/>
      <c r="BJ20" s="119"/>
      <c r="BK20" s="6"/>
      <c r="BL20" s="69"/>
      <c r="BM20" s="69"/>
      <c r="BN20" s="69"/>
      <c r="BO20" s="69"/>
      <c r="BP20" s="69"/>
      <c r="BQ20" s="71"/>
      <c r="BR20" s="11"/>
      <c r="BS20" s="11"/>
      <c r="BT20" s="119"/>
      <c r="BU20" s="6"/>
      <c r="BV20" s="69"/>
      <c r="BW20" s="69"/>
      <c r="BX20" s="69"/>
      <c r="BY20" s="69"/>
      <c r="BZ20" s="69"/>
      <c r="CA20" s="71"/>
      <c r="CB20" s="11"/>
      <c r="CC20" s="11"/>
      <c r="CD20" s="119"/>
      <c r="CE20" s="6"/>
      <c r="CF20" s="69"/>
      <c r="CG20" s="69"/>
      <c r="CH20" s="69"/>
      <c r="CI20" s="69"/>
      <c r="CJ20" s="69"/>
      <c r="CK20" s="71"/>
      <c r="CL20" s="11"/>
      <c r="CM20" s="11"/>
      <c r="CN20" s="119"/>
      <c r="CO20" s="6"/>
      <c r="CP20" s="69"/>
      <c r="CQ20" s="69"/>
      <c r="CR20" s="69"/>
      <c r="CS20" s="69"/>
      <c r="CT20" s="69"/>
      <c r="CU20" s="71"/>
      <c r="CV20" s="11"/>
      <c r="CW20" s="11"/>
      <c r="CX20" s="119"/>
      <c r="CY20" s="6"/>
      <c r="CZ20" s="69"/>
      <c r="DA20" s="69"/>
      <c r="DB20" s="69"/>
      <c r="DC20" s="69"/>
      <c r="DD20" s="69"/>
      <c r="DE20" s="71"/>
      <c r="DF20" s="11"/>
      <c r="DG20" s="11"/>
      <c r="DH20" s="119" t="s">
        <v>265</v>
      </c>
      <c r="DI20" s="6">
        <v>0</v>
      </c>
      <c r="DJ20" s="69"/>
      <c r="DK20" s="69"/>
      <c r="DL20" s="69">
        <v>0</v>
      </c>
      <c r="DM20" s="69"/>
      <c r="DN20" s="69"/>
      <c r="DO20" s="71"/>
      <c r="DP20" s="11"/>
      <c r="DQ20" s="11"/>
      <c r="DR20" s="119"/>
      <c r="DS20" s="6"/>
      <c r="DT20" s="69"/>
      <c r="DU20" s="69"/>
      <c r="DV20" s="69"/>
      <c r="DW20" s="69"/>
      <c r="DX20" s="69"/>
      <c r="DY20" s="71"/>
      <c r="DZ20" s="11"/>
      <c r="EA20" s="11"/>
      <c r="EB20" s="119"/>
      <c r="EC20" s="6"/>
      <c r="ED20" s="69"/>
      <c r="EE20" s="69"/>
      <c r="EF20" s="69"/>
      <c r="EG20" s="69"/>
      <c r="EH20" s="69"/>
      <c r="EI20" s="71"/>
      <c r="EJ20" s="11"/>
      <c r="EK20" s="11"/>
      <c r="EL20" s="119"/>
      <c r="EM20" s="6"/>
      <c r="EN20" s="69"/>
      <c r="EO20" s="69"/>
      <c r="EP20" s="69"/>
      <c r="EQ20" s="69"/>
      <c r="ER20" s="69"/>
      <c r="ES20" s="71"/>
      <c r="ET20" s="11"/>
      <c r="EU20" s="11"/>
      <c r="EV20" s="119"/>
      <c r="EW20" s="6"/>
      <c r="EX20" s="69"/>
      <c r="EY20" s="69"/>
      <c r="EZ20" s="69"/>
      <c r="FA20" s="69"/>
      <c r="FB20" s="69"/>
      <c r="FC20" s="71"/>
      <c r="FD20" s="11"/>
      <c r="FE20" s="11"/>
      <c r="FF20" s="119"/>
      <c r="FG20" s="6"/>
      <c r="FH20" s="69"/>
      <c r="FI20" s="69"/>
      <c r="FJ20" s="69"/>
      <c r="FK20" s="69"/>
      <c r="FL20" s="69"/>
      <c r="FM20" s="71"/>
      <c r="FN20" s="11"/>
      <c r="FO20" s="11"/>
      <c r="FP20" s="119"/>
      <c r="FQ20" s="6"/>
      <c r="FR20" s="69"/>
      <c r="FS20" s="69"/>
      <c r="FT20" s="69"/>
      <c r="FU20" s="69"/>
      <c r="FV20" s="69"/>
      <c r="FW20" s="71"/>
      <c r="FX20" s="11"/>
      <c r="FY20" s="11"/>
      <c r="FZ20" s="128"/>
      <c r="GJ20" s="128"/>
      <c r="GT20" s="128"/>
      <c r="HD20" s="128"/>
      <c r="HN20" s="128"/>
    </row>
    <row xmlns:x14ac="http://schemas.microsoft.com/office/spreadsheetml/2009/9/ac" r="21" s="2" customFormat="true" x14ac:dyDescent="0.25">
      <c r="A21" s="411" t="str">
        <f ca="true">IF(ISBLANK('Data Summary'!A23),"",'Data Summary'!A23)</f>
        <v>HND_2022_EMIS</v>
      </c>
      <c r="B21" s="119"/>
      <c r="C21" s="13"/>
      <c r="D21" s="7"/>
      <c r="E21" s="7"/>
      <c r="F21" s="7"/>
      <c r="G21" s="7"/>
      <c r="H21" s="7"/>
      <c r="I21" s="71"/>
      <c r="J21" s="11"/>
      <c r="K21" s="11"/>
      <c r="L21" s="119"/>
      <c r="M21" s="13"/>
      <c r="N21" s="7"/>
      <c r="O21" s="7"/>
      <c r="P21" s="7"/>
      <c r="Q21" s="7"/>
      <c r="R21" s="7"/>
      <c r="S21" s="71"/>
      <c r="T21" s="11"/>
      <c r="U21" s="11"/>
      <c r="V21" s="119"/>
      <c r="W21" s="13"/>
      <c r="X21" s="7"/>
      <c r="Y21" s="7"/>
      <c r="Z21" s="7"/>
      <c r="AA21" s="7"/>
      <c r="AB21" s="7"/>
      <c r="AC21" s="71"/>
      <c r="AD21" s="11"/>
      <c r="AE21" s="11"/>
      <c r="AF21" s="119"/>
      <c r="AG21" s="13"/>
      <c r="AH21" s="7"/>
      <c r="AI21" s="7"/>
      <c r="AJ21" s="7"/>
      <c r="AK21" s="7"/>
      <c r="AL21" s="7"/>
      <c r="AM21" s="71"/>
      <c r="AN21" s="11"/>
      <c r="AO21" s="11"/>
      <c r="AP21" s="119"/>
      <c r="AQ21" s="13"/>
      <c r="AR21" s="7"/>
      <c r="AS21" s="7"/>
      <c r="AT21" s="7"/>
      <c r="AU21" s="7"/>
      <c r="AV21" s="7"/>
      <c r="AW21" s="71"/>
      <c r="AX21" s="11"/>
      <c r="AY21" s="11"/>
      <c r="AZ21" s="119"/>
      <c r="BA21" s="13"/>
      <c r="BB21" s="7"/>
      <c r="BC21" s="7"/>
      <c r="BD21" s="7"/>
      <c r="BE21" s="7"/>
      <c r="BF21" s="7"/>
      <c r="BG21" s="71"/>
      <c r="BH21" s="11"/>
      <c r="BI21" s="11"/>
      <c r="BJ21" s="119"/>
      <c r="BK21" s="13"/>
      <c r="BL21" s="7"/>
      <c r="BM21" s="7"/>
      <c r="BN21" s="7"/>
      <c r="BO21" s="7"/>
      <c r="BP21" s="7"/>
      <c r="BQ21" s="71"/>
      <c r="BR21" s="11"/>
      <c r="BS21" s="11"/>
      <c r="BT21" s="119"/>
      <c r="BU21" s="13"/>
      <c r="BV21" s="7"/>
      <c r="BW21" s="7"/>
      <c r="BX21" s="7"/>
      <c r="BY21" s="7"/>
      <c r="BZ21" s="7"/>
      <c r="CA21" s="71"/>
      <c r="CB21" s="11"/>
      <c r="CC21" s="11"/>
      <c r="CD21" s="119"/>
      <c r="CE21" s="13"/>
      <c r="CF21" s="7"/>
      <c r="CG21" s="7"/>
      <c r="CH21" s="7"/>
      <c r="CI21" s="7"/>
      <c r="CJ21" s="7"/>
      <c r="CK21" s="71"/>
      <c r="CL21" s="11"/>
      <c r="CM21" s="11"/>
      <c r="CN21" s="119"/>
      <c r="CO21" s="13"/>
      <c r="CP21" s="7"/>
      <c r="CQ21" s="7"/>
      <c r="CR21" s="7"/>
      <c r="CS21" s="7"/>
      <c r="CT21" s="7"/>
      <c r="CU21" s="71"/>
      <c r="CV21" s="11"/>
      <c r="CW21" s="11"/>
      <c r="CX21" s="119"/>
      <c r="CY21" s="192"/>
      <c r="CZ21" s="189"/>
      <c r="DA21" s="189"/>
      <c r="DB21" s="189"/>
      <c r="DC21" s="189"/>
      <c r="DD21" s="189"/>
      <c r="DE21" s="71"/>
      <c r="DF21" s="11"/>
      <c r="DG21" s="11"/>
      <c r="DH21" s="119" t="s">
        <v>266</v>
      </c>
      <c r="DI21" s="192">
        <v>1</v>
      </c>
      <c r="DJ21" s="189"/>
      <c r="DK21" s="189"/>
      <c r="DL21" s="189">
        <v>0</v>
      </c>
      <c r="DM21" s="189"/>
      <c r="DN21" s="189"/>
      <c r="DO21" s="71"/>
      <c r="DP21" s="11"/>
      <c r="DQ21" s="11"/>
      <c r="DR21" s="119"/>
      <c r="DS21" s="192"/>
      <c r="DT21" s="189"/>
      <c r="DU21" s="189"/>
      <c r="DV21" s="189"/>
      <c r="DW21" s="189"/>
      <c r="DX21" s="189"/>
      <c r="DY21" s="71"/>
      <c r="DZ21" s="11"/>
      <c r="EA21" s="11"/>
      <c r="EB21" s="119"/>
      <c r="EC21" s="192"/>
      <c r="ED21" s="189"/>
      <c r="EE21" s="189"/>
      <c r="EF21" s="189"/>
      <c r="EG21" s="189"/>
      <c r="EH21" s="189"/>
      <c r="EI21" s="71"/>
      <c r="EJ21" s="11"/>
      <c r="EK21" s="11"/>
      <c r="EL21" s="119"/>
      <c r="EM21" s="13"/>
      <c r="EN21" s="7"/>
      <c r="EO21" s="7"/>
      <c r="EP21" s="7"/>
      <c r="EQ21" s="7"/>
      <c r="ER21" s="7"/>
      <c r="ES21" s="71"/>
      <c r="ET21" s="11"/>
      <c r="EU21" s="11"/>
      <c r="EV21" s="119"/>
      <c r="EW21" s="192"/>
      <c r="EX21" s="189"/>
      <c r="EY21" s="189"/>
      <c r="EZ21" s="189"/>
      <c r="FA21" s="189"/>
      <c r="FB21" s="189"/>
      <c r="FC21" s="71"/>
      <c r="FD21" s="11"/>
      <c r="FE21" s="11"/>
      <c r="FF21" s="119"/>
      <c r="FG21" s="192"/>
      <c r="FH21" s="189"/>
      <c r="FI21" s="189"/>
      <c r="FJ21" s="189"/>
      <c r="FK21" s="189"/>
      <c r="FL21" s="189"/>
      <c r="FM21" s="71"/>
      <c r="FN21" s="11"/>
      <c r="FO21" s="11"/>
      <c r="FP21" s="119"/>
      <c r="FQ21" s="192"/>
      <c r="FR21" s="189"/>
      <c r="FS21" s="189"/>
      <c r="FT21" s="189"/>
      <c r="FU21" s="189"/>
      <c r="FV21" s="189"/>
      <c r="FW21" s="71"/>
      <c r="FX21" s="11"/>
      <c r="FY21" s="11"/>
      <c r="FZ21" s="128"/>
      <c r="GJ21" s="128"/>
      <c r="GT21" s="128"/>
      <c r="HD21" s="128"/>
      <c r="HN21" s="128"/>
    </row>
    <row xmlns:x14ac="http://schemas.microsoft.com/office/spreadsheetml/2009/9/ac" r="22" s="2" customFormat="true" x14ac:dyDescent="0.25">
      <c r="A22" s="412" t="str">
        <f ca="true">IF(ISBLANK('Data Summary'!A24),"",'Data Summary'!A24)</f>
        <v/>
      </c>
      <c r="B22" s="119"/>
      <c r="C22" s="13"/>
      <c r="D22" s="7"/>
      <c r="E22" s="7"/>
      <c r="F22" s="7"/>
      <c r="G22" s="7"/>
      <c r="H22" s="7"/>
      <c r="I22" s="26"/>
      <c r="J22" s="11"/>
      <c r="K22" s="11"/>
      <c r="L22" s="119"/>
      <c r="M22" s="13"/>
      <c r="N22" s="7"/>
      <c r="O22" s="7"/>
      <c r="P22" s="7"/>
      <c r="Q22" s="7"/>
      <c r="R22" s="7"/>
      <c r="S22" s="26"/>
      <c r="T22" s="11"/>
      <c r="U22" s="11"/>
      <c r="V22" s="119"/>
      <c r="W22" s="13"/>
      <c r="X22" s="7"/>
      <c r="Y22" s="7"/>
      <c r="Z22" s="7"/>
      <c r="AA22" s="7"/>
      <c r="AB22" s="7"/>
      <c r="AC22" s="26"/>
      <c r="AD22" s="11"/>
      <c r="AE22" s="11"/>
      <c r="AF22" s="119"/>
      <c r="AG22" s="13"/>
      <c r="AH22" s="7"/>
      <c r="AI22" s="7"/>
      <c r="AJ22" s="7"/>
      <c r="AK22" s="7"/>
      <c r="AL22" s="7"/>
      <c r="AM22" s="26"/>
      <c r="AN22" s="11"/>
      <c r="AO22" s="11"/>
      <c r="AP22" s="119"/>
      <c r="AQ22" s="13"/>
      <c r="AR22" s="7"/>
      <c r="AS22" s="7"/>
      <c r="AT22" s="7"/>
      <c r="AU22" s="7"/>
      <c r="AV22" s="7"/>
      <c r="AW22" s="26"/>
      <c r="AX22" s="11"/>
      <c r="AY22" s="11"/>
      <c r="AZ22" s="119"/>
      <c r="BA22" s="13"/>
      <c r="BB22" s="7"/>
      <c r="BC22" s="7"/>
      <c r="BD22" s="7"/>
      <c r="BE22" s="7"/>
      <c r="BF22" s="7"/>
      <c r="BG22" s="26"/>
      <c r="BH22" s="11"/>
      <c r="BI22" s="11"/>
      <c r="BJ22" s="119"/>
      <c r="BK22" s="13"/>
      <c r="BL22" s="7"/>
      <c r="BM22" s="7"/>
      <c r="BN22" s="7"/>
      <c r="BO22" s="7"/>
      <c r="BP22" s="7"/>
      <c r="BQ22" s="26"/>
      <c r="BR22" s="11"/>
      <c r="BS22" s="11"/>
      <c r="BT22" s="119"/>
      <c r="BU22" s="13"/>
      <c r="BV22" s="7"/>
      <c r="BW22" s="7"/>
      <c r="BX22" s="7"/>
      <c r="BY22" s="7"/>
      <c r="BZ22" s="7"/>
      <c r="CA22" s="26"/>
      <c r="CB22" s="11"/>
      <c r="CC22" s="11"/>
      <c r="CD22" s="119"/>
      <c r="CE22" s="13"/>
      <c r="CF22" s="7"/>
      <c r="CG22" s="7"/>
      <c r="CH22" s="7"/>
      <c r="CI22" s="7"/>
      <c r="CJ22" s="7"/>
      <c r="CK22" s="26"/>
      <c r="CL22" s="11"/>
      <c r="CM22" s="11"/>
      <c r="CN22" s="119"/>
      <c r="CO22" s="13"/>
      <c r="CP22" s="7"/>
      <c r="CQ22" s="7"/>
      <c r="CR22" s="7"/>
      <c r="CS22" s="7"/>
      <c r="CT22" s="7"/>
      <c r="CU22" s="26"/>
      <c r="CV22" s="11"/>
      <c r="CW22" s="11"/>
      <c r="CX22" s="119"/>
      <c r="CY22" s="192"/>
      <c r="CZ22" s="189"/>
      <c r="DA22" s="189"/>
      <c r="DB22" s="189"/>
      <c r="DC22" s="189"/>
      <c r="DD22" s="189"/>
      <c r="DE22" s="26"/>
      <c r="DF22" s="11"/>
      <c r="DG22" s="11"/>
      <c r="DH22" s="119" t="s">
        <v>267</v>
      </c>
      <c r="DI22" s="192">
        <v>1</v>
      </c>
      <c r="DJ22" s="189"/>
      <c r="DK22" s="189"/>
      <c r="DL22" s="189">
        <v>0</v>
      </c>
      <c r="DM22" s="189"/>
      <c r="DN22" s="189"/>
      <c r="DO22" s="26"/>
      <c r="DP22" s="11"/>
      <c r="DQ22" s="11"/>
      <c r="DR22" s="119"/>
      <c r="DS22" s="192"/>
      <c r="DT22" s="189"/>
      <c r="DU22" s="189"/>
      <c r="DV22" s="189"/>
      <c r="DW22" s="189"/>
      <c r="DX22" s="189"/>
      <c r="DY22" s="26"/>
      <c r="DZ22" s="11"/>
      <c r="EA22" s="11"/>
      <c r="EB22" s="119"/>
      <c r="EC22" s="192"/>
      <c r="ED22" s="189"/>
      <c r="EE22" s="189"/>
      <c r="EF22" s="189"/>
      <c r="EG22" s="189"/>
      <c r="EH22" s="189"/>
      <c r="EI22" s="26"/>
      <c r="EJ22" s="11"/>
      <c r="EK22" s="11"/>
      <c r="EL22" s="119"/>
      <c r="EM22" s="13"/>
      <c r="EN22" s="7"/>
      <c r="EO22" s="7"/>
      <c r="EP22" s="7"/>
      <c r="EQ22" s="7"/>
      <c r="ER22" s="7"/>
      <c r="ES22" s="26"/>
      <c r="ET22" s="11"/>
      <c r="EU22" s="11"/>
      <c r="EV22" s="119"/>
      <c r="EW22" s="192"/>
      <c r="EX22" s="189"/>
      <c r="EY22" s="189"/>
      <c r="EZ22" s="189"/>
      <c r="FA22" s="189"/>
      <c r="FB22" s="189"/>
      <c r="FC22" s="26"/>
      <c r="FD22" s="11"/>
      <c r="FE22" s="11"/>
      <c r="FF22" s="119"/>
      <c r="FG22" s="192"/>
      <c r="FH22" s="189"/>
      <c r="FI22" s="189"/>
      <c r="FJ22" s="189"/>
      <c r="FK22" s="189"/>
      <c r="FL22" s="189"/>
      <c r="FM22" s="26"/>
      <c r="FN22" s="11"/>
      <c r="FO22" s="11"/>
      <c r="FP22" s="119"/>
      <c r="FQ22" s="192"/>
      <c r="FR22" s="189"/>
      <c r="FS22" s="189"/>
      <c r="FT22" s="189"/>
      <c r="FU22" s="189"/>
      <c r="FV22" s="189"/>
      <c r="FW22" s="26"/>
      <c r="FX22" s="11"/>
      <c r="FY22" s="11"/>
      <c r="FZ22" s="128"/>
      <c r="GJ22" s="128"/>
      <c r="GT22" s="128"/>
      <c r="HD22" s="128"/>
      <c r="HN22" s="128"/>
    </row>
    <row xmlns:x14ac="http://schemas.microsoft.com/office/spreadsheetml/2009/9/ac" r="23" s="2" customFormat="true" x14ac:dyDescent="0.25">
      <c r="A23" s="412" t="str">
        <f ca="true">IF(ISBLANK('Data Summary'!A25),"",'Data Summary'!A25)</f>
        <v/>
      </c>
      <c r="B23" s="119"/>
      <c r="C23" s="13"/>
      <c r="D23" s="7"/>
      <c r="E23" s="7"/>
      <c r="F23" s="7"/>
      <c r="G23" s="7"/>
      <c r="H23" s="7"/>
      <c r="I23" s="26"/>
      <c r="J23" s="11"/>
      <c r="K23" s="11"/>
      <c r="L23" s="119"/>
      <c r="M23" s="13"/>
      <c r="N23" s="7"/>
      <c r="O23" s="7"/>
      <c r="P23" s="7"/>
      <c r="Q23" s="7"/>
      <c r="R23" s="7"/>
      <c r="S23" s="26"/>
      <c r="T23" s="11"/>
      <c r="U23" s="11"/>
      <c r="V23" s="119"/>
      <c r="W23" s="13"/>
      <c r="X23" s="7"/>
      <c r="Y23" s="7"/>
      <c r="Z23" s="7"/>
      <c r="AA23" s="7"/>
      <c r="AB23" s="7"/>
      <c r="AC23" s="26"/>
      <c r="AD23" s="11"/>
      <c r="AE23" s="11"/>
      <c r="AF23" s="119"/>
      <c r="AG23" s="13"/>
      <c r="AH23" s="7"/>
      <c r="AI23" s="7"/>
      <c r="AJ23" s="7"/>
      <c r="AK23" s="7"/>
      <c r="AL23" s="7"/>
      <c r="AM23" s="26"/>
      <c r="AN23" s="11"/>
      <c r="AO23" s="11"/>
      <c r="AP23" s="119"/>
      <c r="AQ23" s="13"/>
      <c r="AR23" s="7"/>
      <c r="AS23" s="7"/>
      <c r="AT23" s="7"/>
      <c r="AU23" s="7"/>
      <c r="AV23" s="7"/>
      <c r="AW23" s="26"/>
      <c r="AX23" s="11"/>
      <c r="AY23" s="11"/>
      <c r="AZ23" s="119"/>
      <c r="BA23" s="13"/>
      <c r="BB23" s="7"/>
      <c r="BC23" s="7"/>
      <c r="BD23" s="7"/>
      <c r="BE23" s="7"/>
      <c r="BF23" s="7"/>
      <c r="BG23" s="26"/>
      <c r="BH23" s="11"/>
      <c r="BI23" s="11"/>
      <c r="BJ23" s="119"/>
      <c r="BK23" s="13"/>
      <c r="BL23" s="7"/>
      <c r="BM23" s="7"/>
      <c r="BN23" s="7"/>
      <c r="BO23" s="7"/>
      <c r="BP23" s="7"/>
      <c r="BQ23" s="26"/>
      <c r="BR23" s="11"/>
      <c r="BS23" s="11"/>
      <c r="BT23" s="119"/>
      <c r="BU23" s="13"/>
      <c r="BV23" s="7"/>
      <c r="BW23" s="7"/>
      <c r="BX23" s="7"/>
      <c r="BY23" s="7"/>
      <c r="BZ23" s="7"/>
      <c r="CA23" s="26"/>
      <c r="CB23" s="11"/>
      <c r="CC23" s="11"/>
      <c r="CD23" s="119"/>
      <c r="CE23" s="13"/>
      <c r="CF23" s="7"/>
      <c r="CG23" s="7"/>
      <c r="CH23" s="7"/>
      <c r="CI23" s="7"/>
      <c r="CJ23" s="7"/>
      <c r="CK23" s="26"/>
      <c r="CL23" s="11"/>
      <c r="CM23" s="11"/>
      <c r="CN23" s="119"/>
      <c r="CO23" s="13"/>
      <c r="CP23" s="7"/>
      <c r="CQ23" s="7"/>
      <c r="CR23" s="7"/>
      <c r="CS23" s="7"/>
      <c r="CT23" s="7"/>
      <c r="CU23" s="26"/>
      <c r="CV23" s="11"/>
      <c r="CW23" s="11"/>
      <c r="CX23" s="119"/>
      <c r="CY23" s="192"/>
      <c r="CZ23" s="189"/>
      <c r="DA23" s="189"/>
      <c r="DB23" s="189"/>
      <c r="DC23" s="189"/>
      <c r="DD23" s="189"/>
      <c r="DE23" s="26"/>
      <c r="DF23" s="11"/>
      <c r="DG23" s="11"/>
      <c r="DH23" s="119" t="s">
        <v>268</v>
      </c>
      <c r="DI23" s="192">
        <v>1</v>
      </c>
      <c r="DJ23" s="189"/>
      <c r="DK23" s="189"/>
      <c r="DL23" s="189">
        <v>0</v>
      </c>
      <c r="DM23" s="189"/>
      <c r="DN23" s="189"/>
      <c r="DO23" s="26"/>
      <c r="DP23" s="11"/>
      <c r="DQ23" s="11"/>
      <c r="DR23" s="119"/>
      <c r="DS23" s="192"/>
      <c r="DT23" s="189"/>
      <c r="DU23" s="189"/>
      <c r="DV23" s="189"/>
      <c r="DW23" s="189"/>
      <c r="DX23" s="189"/>
      <c r="DY23" s="26"/>
      <c r="DZ23" s="11"/>
      <c r="EA23" s="11"/>
      <c r="EB23" s="119"/>
      <c r="EC23" s="192"/>
      <c r="ED23" s="189"/>
      <c r="EE23" s="189"/>
      <c r="EF23" s="189"/>
      <c r="EG23" s="189"/>
      <c r="EH23" s="189"/>
      <c r="EI23" s="26"/>
      <c r="EJ23" s="11"/>
      <c r="EK23" s="11"/>
      <c r="EL23" s="119"/>
      <c r="EM23" s="13"/>
      <c r="EN23" s="7"/>
      <c r="EO23" s="7"/>
      <c r="EP23" s="7"/>
      <c r="EQ23" s="7"/>
      <c r="ER23" s="7"/>
      <c r="ES23" s="26"/>
      <c r="ET23" s="11"/>
      <c r="EU23" s="11"/>
      <c r="EV23" s="119"/>
      <c r="EW23" s="192"/>
      <c r="EX23" s="189"/>
      <c r="EY23" s="189"/>
      <c r="EZ23" s="189"/>
      <c r="FA23" s="189"/>
      <c r="FB23" s="189"/>
      <c r="FC23" s="26"/>
      <c r="FD23" s="11"/>
      <c r="FE23" s="11"/>
      <c r="FF23" s="119"/>
      <c r="FG23" s="192"/>
      <c r="FH23" s="189"/>
      <c r="FI23" s="189"/>
      <c r="FJ23" s="189"/>
      <c r="FK23" s="189"/>
      <c r="FL23" s="189"/>
      <c r="FM23" s="26"/>
      <c r="FN23" s="11"/>
      <c r="FO23" s="11"/>
      <c r="FP23" s="119"/>
      <c r="FQ23" s="192"/>
      <c r="FR23" s="189"/>
      <c r="FS23" s="189"/>
      <c r="FT23" s="189"/>
      <c r="FU23" s="189"/>
      <c r="FV23" s="189"/>
      <c r="FW23" s="26"/>
      <c r="FX23" s="11"/>
      <c r="FY23" s="11"/>
      <c r="FZ23" s="128"/>
      <c r="GJ23" s="128"/>
      <c r="GT23" s="128"/>
      <c r="HD23" s="128"/>
      <c r="HN23" s="128"/>
    </row>
    <row xmlns:x14ac="http://schemas.microsoft.com/office/spreadsheetml/2009/9/ac" r="24" s="2" customFormat="true" x14ac:dyDescent="0.25">
      <c r="A24" s="412" t="str">
        <f ca="true">IF(ISBLANK('Data Summary'!A26),"",'Data Summary'!A26)</f>
        <v/>
      </c>
      <c r="B24" s="119"/>
      <c r="C24" s="13"/>
      <c r="D24" s="7"/>
      <c r="E24" s="7"/>
      <c r="F24" s="7"/>
      <c r="G24" s="7"/>
      <c r="H24" s="7"/>
      <c r="I24" s="26"/>
      <c r="J24" s="11"/>
      <c r="K24" s="11"/>
      <c r="L24" s="119"/>
      <c r="M24" s="13"/>
      <c r="N24" s="7"/>
      <c r="O24" s="7"/>
      <c r="P24" s="7"/>
      <c r="Q24" s="7"/>
      <c r="R24" s="7"/>
      <c r="S24" s="26"/>
      <c r="T24" s="11"/>
      <c r="U24" s="11"/>
      <c r="V24" s="119"/>
      <c r="W24" s="13"/>
      <c r="X24" s="7"/>
      <c r="Y24" s="7"/>
      <c r="Z24" s="7"/>
      <c r="AA24" s="7"/>
      <c r="AB24" s="7"/>
      <c r="AC24" s="26"/>
      <c r="AD24" s="11"/>
      <c r="AE24" s="11"/>
      <c r="AF24" s="119"/>
      <c r="AG24" s="13"/>
      <c r="AH24" s="7"/>
      <c r="AI24" s="7"/>
      <c r="AJ24" s="7"/>
      <c r="AK24" s="7"/>
      <c r="AL24" s="7"/>
      <c r="AM24" s="26"/>
      <c r="AN24" s="11"/>
      <c r="AO24" s="11"/>
      <c r="AP24" s="119"/>
      <c r="AQ24" s="13"/>
      <c r="AR24" s="7"/>
      <c r="AS24" s="7"/>
      <c r="AT24" s="7"/>
      <c r="AU24" s="7"/>
      <c r="AV24" s="7"/>
      <c r="AW24" s="26"/>
      <c r="AX24" s="11"/>
      <c r="AY24" s="11"/>
      <c r="AZ24" s="119"/>
      <c r="BA24" s="13"/>
      <c r="BB24" s="7"/>
      <c r="BC24" s="7"/>
      <c r="BD24" s="7"/>
      <c r="BE24" s="7"/>
      <c r="BF24" s="7"/>
      <c r="BG24" s="26"/>
      <c r="BH24" s="11"/>
      <c r="BI24" s="11"/>
      <c r="BJ24" s="119"/>
      <c r="BK24" s="13"/>
      <c r="BL24" s="7"/>
      <c r="BM24" s="7"/>
      <c r="BN24" s="7"/>
      <c r="BO24" s="7"/>
      <c r="BP24" s="7"/>
      <c r="BQ24" s="26"/>
      <c r="BR24" s="11"/>
      <c r="BS24" s="11"/>
      <c r="BT24" s="119"/>
      <c r="BU24" s="13"/>
      <c r="BV24" s="7"/>
      <c r="BW24" s="7"/>
      <c r="BX24" s="7"/>
      <c r="BY24" s="7"/>
      <c r="BZ24" s="7"/>
      <c r="CA24" s="26"/>
      <c r="CB24" s="11"/>
      <c r="CC24" s="11"/>
      <c r="CD24" s="119"/>
      <c r="CE24" s="13"/>
      <c r="CF24" s="7"/>
      <c r="CG24" s="7"/>
      <c r="CH24" s="7"/>
      <c r="CI24" s="7"/>
      <c r="CJ24" s="7"/>
      <c r="CK24" s="26"/>
      <c r="CL24" s="11"/>
      <c r="CM24" s="11"/>
      <c r="CN24" s="119"/>
      <c r="CO24" s="13"/>
      <c r="CP24" s="7"/>
      <c r="CQ24" s="7"/>
      <c r="CR24" s="7"/>
      <c r="CS24" s="7"/>
      <c r="CT24" s="7"/>
      <c r="CU24" s="26"/>
      <c r="CV24" s="11"/>
      <c r="CW24" s="11"/>
      <c r="CX24" s="119"/>
      <c r="CY24" s="192"/>
      <c r="CZ24" s="189"/>
      <c r="DA24" s="189"/>
      <c r="DB24" s="189"/>
      <c r="DC24" s="189"/>
      <c r="DD24" s="189"/>
      <c r="DE24" s="26"/>
      <c r="DF24" s="11"/>
      <c r="DG24" s="11"/>
      <c r="DH24" s="119" t="s">
        <v>269</v>
      </c>
      <c r="DI24" s="192">
        <v>0</v>
      </c>
      <c r="DJ24" s="189"/>
      <c r="DK24" s="189"/>
      <c r="DL24" s="189">
        <v>0</v>
      </c>
      <c r="DM24" s="189"/>
      <c r="DN24" s="189"/>
      <c r="DO24" s="26"/>
      <c r="DP24" s="11"/>
      <c r="DQ24" s="11"/>
      <c r="DR24" s="119"/>
      <c r="DS24" s="192"/>
      <c r="DT24" s="189"/>
      <c r="DU24" s="189"/>
      <c r="DV24" s="189"/>
      <c r="DW24" s="189"/>
      <c r="DX24" s="189"/>
      <c r="DY24" s="26"/>
      <c r="DZ24" s="11"/>
      <c r="EA24" s="11"/>
      <c r="EB24" s="119"/>
      <c r="EC24" s="192"/>
      <c r="ED24" s="189"/>
      <c r="EE24" s="189"/>
      <c r="EF24" s="189"/>
      <c r="EG24" s="189"/>
      <c r="EH24" s="189"/>
      <c r="EI24" s="26"/>
      <c r="EJ24" s="11"/>
      <c r="EK24" s="11"/>
      <c r="EL24" s="119"/>
      <c r="EM24" s="13"/>
      <c r="EN24" s="7"/>
      <c r="EO24" s="7"/>
      <c r="EP24" s="7"/>
      <c r="EQ24" s="7"/>
      <c r="ER24" s="7"/>
      <c r="ES24" s="26"/>
      <c r="ET24" s="11"/>
      <c r="EU24" s="11"/>
      <c r="EV24" s="119"/>
      <c r="EW24" s="192"/>
      <c r="EX24" s="189"/>
      <c r="EY24" s="189"/>
      <c r="EZ24" s="189"/>
      <c r="FA24" s="189"/>
      <c r="FB24" s="189"/>
      <c r="FC24" s="26"/>
      <c r="FD24" s="11"/>
      <c r="FE24" s="11"/>
      <c r="FF24" s="119"/>
      <c r="FG24" s="192"/>
      <c r="FH24" s="189"/>
      <c r="FI24" s="189"/>
      <c r="FJ24" s="189"/>
      <c r="FK24" s="189"/>
      <c r="FL24" s="189"/>
      <c r="FM24" s="26"/>
      <c r="FN24" s="11"/>
      <c r="FO24" s="11"/>
      <c r="FP24" s="119"/>
      <c r="FQ24" s="192"/>
      <c r="FR24" s="189"/>
      <c r="FS24" s="189"/>
      <c r="FT24" s="189"/>
      <c r="FU24" s="189"/>
      <c r="FV24" s="189"/>
      <c r="FW24" s="26"/>
      <c r="FX24" s="11"/>
      <c r="FY24" s="11"/>
      <c r="FZ24" s="128"/>
      <c r="GJ24" s="128"/>
      <c r="GT24" s="128"/>
      <c r="HD24" s="128"/>
      <c r="HN24" s="128"/>
    </row>
    <row xmlns:x14ac="http://schemas.microsoft.com/office/spreadsheetml/2009/9/ac" r="25" s="2" customFormat="true" x14ac:dyDescent="0.25">
      <c r="A25" s="412" t="str">
        <f ca="true">IF(ISBLANK('Data Summary'!A27),"",'Data Summary'!A27)</f>
        <v/>
      </c>
      <c r="B25" s="119"/>
      <c r="C25" s="13"/>
      <c r="D25" s="7"/>
      <c r="E25" s="7"/>
      <c r="F25" s="7"/>
      <c r="G25" s="7"/>
      <c r="H25" s="7"/>
      <c r="I25" s="26"/>
      <c r="J25" s="11"/>
      <c r="K25" s="11"/>
      <c r="L25" s="119"/>
      <c r="M25" s="13"/>
      <c r="N25" s="7"/>
      <c r="O25" s="7"/>
      <c r="P25" s="7"/>
      <c r="Q25" s="7"/>
      <c r="R25" s="7"/>
      <c r="S25" s="26"/>
      <c r="T25" s="11"/>
      <c r="U25" s="11"/>
      <c r="V25" s="119"/>
      <c r="W25" s="13"/>
      <c r="X25" s="7"/>
      <c r="Y25" s="7"/>
      <c r="Z25" s="7"/>
      <c r="AA25" s="7"/>
      <c r="AB25" s="7"/>
      <c r="AC25" s="26"/>
      <c r="AD25" s="11"/>
      <c r="AE25" s="11"/>
      <c r="AF25" s="119"/>
      <c r="AG25" s="13"/>
      <c r="AH25" s="7"/>
      <c r="AI25" s="7"/>
      <c r="AJ25" s="7"/>
      <c r="AK25" s="7"/>
      <c r="AL25" s="7"/>
      <c r="AM25" s="26"/>
      <c r="AN25" s="11"/>
      <c r="AO25" s="11"/>
      <c r="AP25" s="119"/>
      <c r="AQ25" s="13"/>
      <c r="AR25" s="7"/>
      <c r="AS25" s="7"/>
      <c r="AT25" s="7"/>
      <c r="AU25" s="7"/>
      <c r="AV25" s="7"/>
      <c r="AW25" s="26"/>
      <c r="AX25" s="11"/>
      <c r="AY25" s="11"/>
      <c r="AZ25" s="119"/>
      <c r="BA25" s="13"/>
      <c r="BB25" s="7"/>
      <c r="BC25" s="7"/>
      <c r="BD25" s="7"/>
      <c r="BE25" s="7"/>
      <c r="BF25" s="7"/>
      <c r="BG25" s="26"/>
      <c r="BH25" s="11"/>
      <c r="BI25" s="11"/>
      <c r="BJ25" s="119"/>
      <c r="BK25" s="13"/>
      <c r="BL25" s="7"/>
      <c r="BM25" s="7"/>
      <c r="BN25" s="7"/>
      <c r="BO25" s="7"/>
      <c r="BP25" s="7"/>
      <c r="BQ25" s="26"/>
      <c r="BR25" s="11"/>
      <c r="BS25" s="11"/>
      <c r="BT25" s="119"/>
      <c r="BU25" s="13"/>
      <c r="BV25" s="7"/>
      <c r="BW25" s="7"/>
      <c r="BX25" s="7"/>
      <c r="BY25" s="7"/>
      <c r="BZ25" s="7"/>
      <c r="CA25" s="26"/>
      <c r="CB25" s="11"/>
      <c r="CC25" s="11"/>
      <c r="CD25" s="119"/>
      <c r="CE25" s="13"/>
      <c r="CF25" s="7"/>
      <c r="CG25" s="7"/>
      <c r="CH25" s="7"/>
      <c r="CI25" s="7"/>
      <c r="CJ25" s="7"/>
      <c r="CK25" s="26"/>
      <c r="CL25" s="11"/>
      <c r="CM25" s="11"/>
      <c r="CN25" s="119"/>
      <c r="CO25" s="13"/>
      <c r="CP25" s="7"/>
      <c r="CQ25" s="7"/>
      <c r="CR25" s="7"/>
      <c r="CS25" s="7"/>
      <c r="CT25" s="7"/>
      <c r="CU25" s="26"/>
      <c r="CV25" s="11"/>
      <c r="CW25" s="11"/>
      <c r="CX25" s="119"/>
      <c r="CY25" s="192"/>
      <c r="CZ25" s="189"/>
      <c r="DA25" s="189"/>
      <c r="DB25" s="189"/>
      <c r="DC25" s="189"/>
      <c r="DD25" s="189"/>
      <c r="DE25" s="26"/>
      <c r="DF25" s="11"/>
      <c r="DG25" s="11"/>
      <c r="DH25" s="119" t="s">
        <v>222</v>
      </c>
      <c r="DI25" s="192">
        <v>0</v>
      </c>
      <c r="DJ25" s="189"/>
      <c r="DK25" s="189"/>
      <c r="DL25" s="189">
        <v>2.1505399999999999</v>
      </c>
      <c r="DM25" s="189"/>
      <c r="DN25" s="189"/>
      <c r="DO25" s="26"/>
      <c r="DP25" s="11"/>
      <c r="DQ25" s="11"/>
      <c r="DR25" s="119"/>
      <c r="DS25" s="192"/>
      <c r="DT25" s="189"/>
      <c r="DU25" s="189"/>
      <c r="DV25" s="189"/>
      <c r="DW25" s="189"/>
      <c r="DX25" s="189"/>
      <c r="DY25" s="26"/>
      <c r="DZ25" s="11"/>
      <c r="EA25" s="11"/>
      <c r="EB25" s="119"/>
      <c r="EC25" s="192"/>
      <c r="ED25" s="189"/>
      <c r="EE25" s="189"/>
      <c r="EF25" s="189"/>
      <c r="EG25" s="189"/>
      <c r="EH25" s="189"/>
      <c r="EI25" s="26"/>
      <c r="EJ25" s="11"/>
      <c r="EK25" s="11"/>
      <c r="EL25" s="119"/>
      <c r="EM25" s="13"/>
      <c r="EN25" s="7"/>
      <c r="EO25" s="7"/>
      <c r="EP25" s="7"/>
      <c r="EQ25" s="7"/>
      <c r="ER25" s="7"/>
      <c r="ES25" s="26"/>
      <c r="ET25" s="11"/>
      <c r="EU25" s="11"/>
      <c r="EV25" s="119"/>
      <c r="EW25" s="192"/>
      <c r="EX25" s="189"/>
      <c r="EY25" s="189"/>
      <c r="EZ25" s="189"/>
      <c r="FA25" s="189"/>
      <c r="FB25" s="189"/>
      <c r="FC25" s="26"/>
      <c r="FD25" s="11"/>
      <c r="FE25" s="11"/>
      <c r="FF25" s="119"/>
      <c r="FG25" s="192"/>
      <c r="FH25" s="189"/>
      <c r="FI25" s="189"/>
      <c r="FJ25" s="189"/>
      <c r="FK25" s="189"/>
      <c r="FL25" s="189"/>
      <c r="FM25" s="26"/>
      <c r="FN25" s="11"/>
      <c r="FO25" s="11"/>
      <c r="FP25" s="119"/>
      <c r="FQ25" s="192"/>
      <c r="FR25" s="189"/>
      <c r="FS25" s="189"/>
      <c r="FT25" s="189"/>
      <c r="FU25" s="189"/>
      <c r="FV25" s="189"/>
      <c r="FW25" s="26"/>
      <c r="FX25" s="11"/>
      <c r="FY25" s="11"/>
      <c r="FZ25" s="128"/>
      <c r="GJ25" s="128"/>
      <c r="GT25" s="128"/>
      <c r="HD25" s="128"/>
      <c r="HN25" s="128"/>
    </row>
    <row xmlns:x14ac="http://schemas.microsoft.com/office/spreadsheetml/2009/9/ac" r="26" s="2" customFormat="true" ht="83.25" customHeight="true" x14ac:dyDescent="0.25">
      <c r="A26" s="412" t="str">
        <f ca="true">IF(ISBLANK('Data Summary'!A28),"",'Data Summary'!A28)</f>
        <v/>
      </c>
      <c r="B26" s="120" t="s">
        <v>12</v>
      </c>
      <c r="C26" s="591" t="s">
        <v>176</v>
      </c>
      <c r="D26" s="592"/>
      <c r="E26" s="592"/>
      <c r="F26" s="592"/>
      <c r="G26" s="592"/>
      <c r="H26" s="592"/>
      <c r="I26" s="593"/>
      <c r="J26" s="11"/>
      <c r="K26" s="11"/>
      <c r="L26" s="120" t="s">
        <v>12</v>
      </c>
      <c r="M26" s="591" t="s">
        <v>286</v>
      </c>
      <c r="N26" s="592"/>
      <c r="O26" s="592"/>
      <c r="P26" s="592"/>
      <c r="Q26" s="592"/>
      <c r="R26" s="592"/>
      <c r="S26" s="593"/>
      <c r="T26" s="11"/>
      <c r="U26" s="11"/>
      <c r="V26" s="120" t="s">
        <v>12</v>
      </c>
      <c r="W26" s="591" t="s">
        <v>228</v>
      </c>
      <c r="X26" s="592"/>
      <c r="Y26" s="592"/>
      <c r="Z26" s="592"/>
      <c r="AA26" s="592"/>
      <c r="AB26" s="592"/>
      <c r="AC26" s="593"/>
      <c r="AD26" s="11"/>
      <c r="AE26" s="11"/>
      <c r="AF26" s="120" t="s">
        <v>12</v>
      </c>
      <c r="AG26" s="591" t="s">
        <v>330</v>
      </c>
      <c r="AH26" s="592"/>
      <c r="AI26" s="592"/>
      <c r="AJ26" s="592"/>
      <c r="AK26" s="592"/>
      <c r="AL26" s="592"/>
      <c r="AM26" s="593"/>
      <c r="AN26" s="11"/>
      <c r="AO26" s="11"/>
      <c r="AP26" s="120" t="s">
        <v>12</v>
      </c>
      <c r="AQ26" s="591" t="s">
        <v>177</v>
      </c>
      <c r="AR26" s="592"/>
      <c r="AS26" s="592"/>
      <c r="AT26" s="592"/>
      <c r="AU26" s="592"/>
      <c r="AV26" s="592"/>
      <c r="AW26" s="593"/>
      <c r="AX26" s="11"/>
      <c r="AY26" s="11"/>
      <c r="AZ26" s="120" t="s">
        <v>12</v>
      </c>
      <c r="BA26" s="591" t="s">
        <v>330</v>
      </c>
      <c r="BB26" s="592"/>
      <c r="BC26" s="592"/>
      <c r="BD26" s="592"/>
      <c r="BE26" s="592"/>
      <c r="BF26" s="592"/>
      <c r="BG26" s="593"/>
      <c r="BH26" s="11"/>
      <c r="BI26" s="11"/>
      <c r="BJ26" s="120" t="s">
        <v>12</v>
      </c>
      <c r="BK26" s="591" t="s">
        <v>230</v>
      </c>
      <c r="BL26" s="592"/>
      <c r="BM26" s="592"/>
      <c r="BN26" s="592"/>
      <c r="BO26" s="592"/>
      <c r="BP26" s="592"/>
      <c r="BQ26" s="593"/>
      <c r="BR26" s="11"/>
      <c r="BS26" s="11"/>
      <c r="BT26" s="120" t="s">
        <v>12</v>
      </c>
      <c r="BU26" s="591" t="s">
        <v>330</v>
      </c>
      <c r="BV26" s="592"/>
      <c r="BW26" s="592"/>
      <c r="BX26" s="592"/>
      <c r="BY26" s="592"/>
      <c r="BZ26" s="592"/>
      <c r="CA26" s="593"/>
      <c r="CB26" s="11"/>
      <c r="CC26" s="11"/>
      <c r="CD26" s="120" t="s">
        <v>12</v>
      </c>
      <c r="CE26" s="591" t="s">
        <v>330</v>
      </c>
      <c r="CF26" s="592"/>
      <c r="CG26" s="592"/>
      <c r="CH26" s="592"/>
      <c r="CI26" s="592"/>
      <c r="CJ26" s="592"/>
      <c r="CK26" s="593"/>
      <c r="CL26" s="11"/>
      <c r="CM26" s="11"/>
      <c r="CN26" s="120" t="s">
        <v>12</v>
      </c>
      <c r="CO26" s="591" t="s">
        <v>224</v>
      </c>
      <c r="CP26" s="592"/>
      <c r="CQ26" s="592"/>
      <c r="CR26" s="592"/>
      <c r="CS26" s="592"/>
      <c r="CT26" s="592"/>
      <c r="CU26" s="593"/>
      <c r="CV26" s="11"/>
      <c r="CW26" s="11"/>
      <c r="CX26" s="120" t="s">
        <v>12</v>
      </c>
      <c r="CY26" s="591" t="s">
        <v>330</v>
      </c>
      <c r="CZ26" s="592"/>
      <c r="DA26" s="592"/>
      <c r="DB26" s="592"/>
      <c r="DC26" s="592"/>
      <c r="DD26" s="592"/>
      <c r="DE26" s="593"/>
      <c r="DF26" s="11"/>
      <c r="DG26" s="11"/>
      <c r="DH26" s="120" t="s">
        <v>12</v>
      </c>
      <c r="DI26" s="591" t="s">
        <v>270</v>
      </c>
      <c r="DJ26" s="592"/>
      <c r="DK26" s="592"/>
      <c r="DL26" s="592"/>
      <c r="DM26" s="592"/>
      <c r="DN26" s="592"/>
      <c r="DO26" s="593"/>
      <c r="DP26" s="11"/>
      <c r="DQ26" s="11"/>
      <c r="DR26" s="120" t="s">
        <v>12</v>
      </c>
      <c r="DS26" s="591" t="s">
        <v>331</v>
      </c>
      <c r="DT26" s="592"/>
      <c r="DU26" s="592"/>
      <c r="DV26" s="592"/>
      <c r="DW26" s="592"/>
      <c r="DX26" s="592"/>
      <c r="DY26" s="593"/>
      <c r="DZ26" s="11"/>
      <c r="EA26" s="11"/>
      <c r="EB26" s="120" t="s">
        <v>12</v>
      </c>
      <c r="EC26" s="591" t="s">
        <v>331</v>
      </c>
      <c r="ED26" s="592"/>
      <c r="EE26" s="592"/>
      <c r="EF26" s="592"/>
      <c r="EG26" s="592"/>
      <c r="EH26" s="592"/>
      <c r="EI26" s="593"/>
      <c r="EJ26" s="11"/>
      <c r="EK26" s="11"/>
      <c r="EL26" s="120" t="s">
        <v>12</v>
      </c>
      <c r="EM26" s="591" t="s">
        <v>339</v>
      </c>
      <c r="EN26" s="592"/>
      <c r="EO26" s="592"/>
      <c r="EP26" s="592"/>
      <c r="EQ26" s="592"/>
      <c r="ER26" s="592"/>
      <c r="ES26" s="593"/>
      <c r="ET26" s="11"/>
      <c r="EU26" s="11"/>
      <c r="EV26" s="120" t="s">
        <v>12</v>
      </c>
      <c r="EW26" s="591" t="s">
        <v>351</v>
      </c>
      <c r="EX26" s="592"/>
      <c r="EY26" s="592"/>
      <c r="EZ26" s="592"/>
      <c r="FA26" s="592"/>
      <c r="FB26" s="592"/>
      <c r="FC26" s="593"/>
      <c r="FD26" s="11"/>
      <c r="FE26" s="11"/>
      <c r="FF26" s="120" t="s">
        <v>12</v>
      </c>
      <c r="FG26" s="591" t="s">
        <v>330</v>
      </c>
      <c r="FH26" s="592"/>
      <c r="FI26" s="592"/>
      <c r="FJ26" s="592"/>
      <c r="FK26" s="592"/>
      <c r="FL26" s="592"/>
      <c r="FM26" s="593"/>
      <c r="FN26" s="11"/>
      <c r="FO26" s="11"/>
      <c r="FP26" s="120" t="s">
        <v>12</v>
      </c>
      <c r="FQ26" s="591" t="s">
        <v>357</v>
      </c>
      <c r="FR26" s="592"/>
      <c r="FS26" s="592"/>
      <c r="FT26" s="592"/>
      <c r="FU26" s="592"/>
      <c r="FV26" s="592"/>
      <c r="FW26" s="593"/>
      <c r="FX26" s="11"/>
      <c r="FY26" s="11"/>
      <c r="FZ26" s="128"/>
      <c r="GJ26" s="128"/>
      <c r="GT26" s="128"/>
      <c r="HD26" s="128"/>
      <c r="HN26" s="128"/>
    </row>
    <row xmlns:x14ac="http://schemas.microsoft.com/office/spreadsheetml/2009/9/ac" r="27" s="2" customFormat="true" ht="15.75" customHeight="true" x14ac:dyDescent="0.25">
      <c r="A27" s="412" t="str">
        <f ca="true">IF(ISBLANK('Data Summary'!A29),"",'Data Summary'!A29)</f>
        <v/>
      </c>
      <c r="B27" s="120"/>
      <c r="C27" s="66" t="s">
        <v>120</v>
      </c>
      <c r="D27" s="55" t="s">
        <v>178</v>
      </c>
      <c r="E27" s="55"/>
      <c r="F27" s="55"/>
      <c r="G27" s="55"/>
      <c r="H27" s="55"/>
      <c r="I27" s="106"/>
      <c r="J27" s="11"/>
      <c r="K27" s="11"/>
      <c r="L27" s="120"/>
      <c r="M27" s="66" t="s">
        <v>120</v>
      </c>
      <c r="N27" s="55" t="s">
        <v>178</v>
      </c>
      <c r="O27" s="55"/>
      <c r="P27" s="55"/>
      <c r="Q27" s="55"/>
      <c r="R27" s="55"/>
      <c r="S27" s="106"/>
      <c r="T27" s="11"/>
      <c r="U27" s="11"/>
      <c r="V27" s="120"/>
      <c r="W27" s="66" t="s">
        <v>120</v>
      </c>
      <c r="X27" s="55" t="s">
        <v>178</v>
      </c>
      <c r="Y27" s="55"/>
      <c r="Z27" s="55"/>
      <c r="AA27" s="55"/>
      <c r="AB27" s="55"/>
      <c r="AC27" s="106"/>
      <c r="AD27" s="11"/>
      <c r="AE27" s="11"/>
      <c r="AF27" s="120"/>
      <c r="AG27" s="66" t="s">
        <v>120</v>
      </c>
      <c r="AH27" s="55"/>
      <c r="AI27" s="55"/>
      <c r="AJ27" s="55"/>
      <c r="AK27" s="55"/>
      <c r="AL27" s="55"/>
      <c r="AM27" s="106"/>
      <c r="AN27" s="11"/>
      <c r="AO27" s="11"/>
      <c r="AP27" s="120"/>
      <c r="AQ27" s="66" t="s">
        <v>120</v>
      </c>
      <c r="AR27" s="55"/>
      <c r="AS27" s="55"/>
      <c r="AT27" s="55"/>
      <c r="AU27" s="55"/>
      <c r="AV27" s="55"/>
      <c r="AW27" s="106"/>
      <c r="AX27" s="11"/>
      <c r="AY27" s="11"/>
      <c r="AZ27" s="120"/>
      <c r="BA27" s="66" t="s">
        <v>120</v>
      </c>
      <c r="BB27" s="55"/>
      <c r="BC27" s="55"/>
      <c r="BD27" s="55"/>
      <c r="BE27" s="55"/>
      <c r="BF27" s="55"/>
      <c r="BG27" s="106"/>
      <c r="BH27" s="11"/>
      <c r="BI27" s="11"/>
      <c r="BJ27" s="120"/>
      <c r="BK27" s="66" t="s">
        <v>120</v>
      </c>
      <c r="BL27" s="55" t="s">
        <v>178</v>
      </c>
      <c r="BM27" s="55"/>
      <c r="BN27" s="55"/>
      <c r="BO27" s="55" t="s">
        <v>178</v>
      </c>
      <c r="BP27" s="55" t="s">
        <v>178</v>
      </c>
      <c r="BQ27" s="106" t="s">
        <v>178</v>
      </c>
      <c r="BR27" s="11"/>
      <c r="BS27" s="11"/>
      <c r="BT27" s="120"/>
      <c r="BU27" s="66" t="s">
        <v>120</v>
      </c>
      <c r="BV27" s="55"/>
      <c r="BW27" s="55"/>
      <c r="BX27" s="55"/>
      <c r="BY27" s="55"/>
      <c r="BZ27" s="55"/>
      <c r="CA27" s="106"/>
      <c r="CB27" s="11"/>
      <c r="CC27" s="11"/>
      <c r="CD27" s="120"/>
      <c r="CE27" s="66" t="s">
        <v>120</v>
      </c>
      <c r="CF27" s="55"/>
      <c r="CG27" s="55"/>
      <c r="CH27" s="55"/>
      <c r="CI27" s="55"/>
      <c r="CJ27" s="55"/>
      <c r="CK27" s="106"/>
      <c r="CL27" s="11"/>
      <c r="CM27" s="11"/>
      <c r="CN27" s="120"/>
      <c r="CO27" s="66" t="s">
        <v>120</v>
      </c>
      <c r="CP27" s="55"/>
      <c r="CQ27" s="55"/>
      <c r="CR27" s="55"/>
      <c r="CS27" s="55"/>
      <c r="CT27" s="55"/>
      <c r="CU27" s="106"/>
      <c r="CV27" s="11"/>
      <c r="CW27" s="11"/>
      <c r="CX27" s="120"/>
      <c r="CY27" s="66" t="s">
        <v>120</v>
      </c>
      <c r="CZ27" s="193"/>
      <c r="DA27" s="193"/>
      <c r="DB27" s="193"/>
      <c r="DC27" s="193"/>
      <c r="DD27" s="193"/>
      <c r="DE27" s="106"/>
      <c r="DF27" s="11"/>
      <c r="DG27" s="11"/>
      <c r="DH27" s="120"/>
      <c r="DI27" s="66" t="s">
        <v>120</v>
      </c>
      <c r="DJ27" s="193"/>
      <c r="DK27" s="193"/>
      <c r="DL27" s="193" t="s">
        <v>178</v>
      </c>
      <c r="DM27" s="193"/>
      <c r="DN27" s="193"/>
      <c r="DO27" s="106"/>
      <c r="DP27" s="11"/>
      <c r="DQ27" s="11"/>
      <c r="DR27" s="120"/>
      <c r="DS27" s="66" t="s">
        <v>120</v>
      </c>
      <c r="DT27" s="193"/>
      <c r="DU27" s="193"/>
      <c r="DV27" s="193"/>
      <c r="DW27" s="193"/>
      <c r="DX27" s="193"/>
      <c r="DY27" s="106"/>
      <c r="DZ27" s="11"/>
      <c r="EA27" s="11"/>
      <c r="EB27" s="120"/>
      <c r="EC27" s="66" t="s">
        <v>120</v>
      </c>
      <c r="ED27" s="193"/>
      <c r="EE27" s="193"/>
      <c r="EF27" s="193"/>
      <c r="EG27" s="193"/>
      <c r="EH27" s="193"/>
      <c r="EI27" s="106"/>
      <c r="EJ27" s="11"/>
      <c r="EK27" s="11"/>
      <c r="EL27" s="120"/>
      <c r="EM27" s="66" t="s">
        <v>120</v>
      </c>
      <c r="EN27" s="55"/>
      <c r="EO27" s="55"/>
      <c r="EP27" s="55"/>
      <c r="EQ27" s="55"/>
      <c r="ER27" s="55"/>
      <c r="ES27" s="106"/>
      <c r="ET27" s="11"/>
      <c r="EU27" s="11"/>
      <c r="EV27" s="120"/>
      <c r="EW27" s="66" t="s">
        <v>120</v>
      </c>
      <c r="EX27" s="193"/>
      <c r="EY27" s="193"/>
      <c r="EZ27" s="193"/>
      <c r="FA27" s="193"/>
      <c r="FB27" s="193"/>
      <c r="FC27" s="106"/>
      <c r="FD27" s="11"/>
      <c r="FE27" s="11"/>
      <c r="FF27" s="120"/>
      <c r="FG27" s="66" t="s">
        <v>120</v>
      </c>
      <c r="FH27" s="193"/>
      <c r="FI27" s="193"/>
      <c r="FJ27" s="193"/>
      <c r="FK27" s="193"/>
      <c r="FL27" s="193"/>
      <c r="FM27" s="106"/>
      <c r="FN27" s="11"/>
      <c r="FO27" s="11"/>
      <c r="FP27" s="120"/>
      <c r="FQ27" s="66" t="s">
        <v>120</v>
      </c>
      <c r="FR27" s="193"/>
      <c r="FS27" s="193"/>
      <c r="FT27" s="193"/>
      <c r="FU27" s="193"/>
      <c r="FV27" s="193"/>
      <c r="FW27" s="106"/>
      <c r="FX27" s="11"/>
      <c r="FY27" s="11"/>
      <c r="FZ27" s="128"/>
      <c r="GJ27" s="128"/>
      <c r="GT27" s="128"/>
      <c r="HD27" s="128"/>
      <c r="HN27" s="128"/>
    </row>
    <row xmlns:x14ac="http://schemas.microsoft.com/office/spreadsheetml/2009/9/ac" r="28" s="2" customFormat="true" ht="15.75" customHeight="true" x14ac:dyDescent="0.25">
      <c r="A28" s="412" t="str">
        <f ca="true">IF(ISBLANK('Data Summary'!A30),"",'Data Summary'!A30)</f>
        <v/>
      </c>
      <c r="B28" s="120"/>
      <c r="C28" s="66" t="s">
        <v>102</v>
      </c>
      <c r="D28" s="72" t="s">
        <v>178</v>
      </c>
      <c r="E28" s="54"/>
      <c r="F28" s="54"/>
      <c r="G28" s="54"/>
      <c r="H28" s="54"/>
      <c r="I28" s="102"/>
      <c r="J28" s="11"/>
      <c r="K28" s="11"/>
      <c r="L28" s="120"/>
      <c r="M28" s="66" t="s">
        <v>102</v>
      </c>
      <c r="N28" s="72" t="s">
        <v>178</v>
      </c>
      <c r="O28" s="54"/>
      <c r="P28" s="54"/>
      <c r="Q28" s="54"/>
      <c r="R28" s="54"/>
      <c r="S28" s="102"/>
      <c r="T28" s="11"/>
      <c r="U28" s="11"/>
      <c r="V28" s="120"/>
      <c r="W28" s="66" t="s">
        <v>102</v>
      </c>
      <c r="X28" s="72" t="s">
        <v>178</v>
      </c>
      <c r="Y28" s="54"/>
      <c r="Z28" s="54"/>
      <c r="AA28" s="54"/>
      <c r="AB28" s="54"/>
      <c r="AC28" s="102"/>
      <c r="AD28" s="11"/>
      <c r="AE28" s="11"/>
      <c r="AF28" s="120"/>
      <c r="AG28" s="66" t="s">
        <v>102</v>
      </c>
      <c r="AH28" s="72"/>
      <c r="AI28" s="54"/>
      <c r="AJ28" s="54" t="s">
        <v>178</v>
      </c>
      <c r="AK28" s="54"/>
      <c r="AL28" s="54"/>
      <c r="AM28" s="102"/>
      <c r="AN28" s="11"/>
      <c r="AO28" s="11"/>
      <c r="AP28" s="120"/>
      <c r="AQ28" s="66" t="s">
        <v>102</v>
      </c>
      <c r="AR28" s="72" t="s">
        <v>178</v>
      </c>
      <c r="AS28" s="54" t="s">
        <v>178</v>
      </c>
      <c r="AT28" s="54" t="s">
        <v>178</v>
      </c>
      <c r="AU28" s="54"/>
      <c r="AV28" s="54" t="s">
        <v>178</v>
      </c>
      <c r="AW28" s="102"/>
      <c r="AX28" s="11"/>
      <c r="AY28" s="11"/>
      <c r="AZ28" s="120"/>
      <c r="BA28" s="66" t="s">
        <v>102</v>
      </c>
      <c r="BB28" s="72"/>
      <c r="BC28" s="54"/>
      <c r="BD28" s="54" t="s">
        <v>178</v>
      </c>
      <c r="BE28" s="54"/>
      <c r="BF28" s="54"/>
      <c r="BG28" s="102"/>
      <c r="BH28" s="11"/>
      <c r="BI28" s="11"/>
      <c r="BJ28" s="120"/>
      <c r="BK28" s="66" t="s">
        <v>102</v>
      </c>
      <c r="BL28" s="72" t="s">
        <v>178</v>
      </c>
      <c r="BM28" s="54"/>
      <c r="BN28" s="54"/>
      <c r="BO28" s="54"/>
      <c r="BP28" s="54"/>
      <c r="BQ28" s="102"/>
      <c r="BR28" s="11"/>
      <c r="BS28" s="11"/>
      <c r="BT28" s="120"/>
      <c r="BU28" s="66" t="s">
        <v>102</v>
      </c>
      <c r="BV28" s="72"/>
      <c r="BW28" s="54"/>
      <c r="BX28" s="54" t="s">
        <v>178</v>
      </c>
      <c r="BY28" s="54"/>
      <c r="BZ28" s="54"/>
      <c r="CA28" s="102"/>
      <c r="CB28" s="11"/>
      <c r="CC28" s="11"/>
      <c r="CD28" s="120"/>
      <c r="CE28" s="66" t="s">
        <v>102</v>
      </c>
      <c r="CF28" s="72"/>
      <c r="CG28" s="54"/>
      <c r="CH28" s="54" t="s">
        <v>178</v>
      </c>
      <c r="CI28" s="54"/>
      <c r="CJ28" s="54"/>
      <c r="CK28" s="102"/>
      <c r="CL28" s="11"/>
      <c r="CM28" s="11"/>
      <c r="CN28" s="120"/>
      <c r="CO28" s="66" t="s">
        <v>102</v>
      </c>
      <c r="CP28" s="72"/>
      <c r="CQ28" s="54"/>
      <c r="CR28" s="54"/>
      <c r="CS28" s="54"/>
      <c r="CT28" s="54"/>
      <c r="CU28" s="102"/>
      <c r="CV28" s="11"/>
      <c r="CW28" s="11"/>
      <c r="CX28" s="120"/>
      <c r="CY28" s="66" t="s">
        <v>102</v>
      </c>
      <c r="CZ28" s="72"/>
      <c r="DA28" s="54"/>
      <c r="DB28" s="54" t="s">
        <v>178</v>
      </c>
      <c r="DC28" s="54"/>
      <c r="DD28" s="54"/>
      <c r="DE28" s="102"/>
      <c r="DF28" s="11"/>
      <c r="DG28" s="11"/>
      <c r="DH28" s="120"/>
      <c r="DI28" s="66" t="s">
        <v>102</v>
      </c>
      <c r="DJ28" s="72"/>
      <c r="DK28" s="54"/>
      <c r="DL28" s="54" t="s">
        <v>178</v>
      </c>
      <c r="DM28" s="54"/>
      <c r="DN28" s="54"/>
      <c r="DO28" s="102"/>
      <c r="DP28" s="11"/>
      <c r="DQ28" s="11"/>
      <c r="DR28" s="120"/>
      <c r="DS28" s="66" t="s">
        <v>102</v>
      </c>
      <c r="DT28" s="72"/>
      <c r="DU28" s="54"/>
      <c r="DV28" s="54" t="s">
        <v>178</v>
      </c>
      <c r="DW28" s="54"/>
      <c r="DX28" s="54"/>
      <c r="DY28" s="102"/>
      <c r="DZ28" s="11"/>
      <c r="EA28" s="11"/>
      <c r="EB28" s="120"/>
      <c r="EC28" s="66" t="s">
        <v>102</v>
      </c>
      <c r="ED28" s="72"/>
      <c r="EE28" s="54"/>
      <c r="EF28" s="54" t="s">
        <v>178</v>
      </c>
      <c r="EG28" s="54"/>
      <c r="EH28" s="54"/>
      <c r="EI28" s="102"/>
      <c r="EJ28" s="11"/>
      <c r="EK28" s="11"/>
      <c r="EL28" s="120"/>
      <c r="EM28" s="66" t="s">
        <v>102</v>
      </c>
      <c r="EN28" s="72"/>
      <c r="EO28" s="54"/>
      <c r="EP28" s="54"/>
      <c r="EQ28" s="54"/>
      <c r="ER28" s="54"/>
      <c r="ES28" s="102"/>
      <c r="ET28" s="11"/>
      <c r="EU28" s="11"/>
      <c r="EV28" s="120"/>
      <c r="EW28" s="66" t="s">
        <v>102</v>
      </c>
      <c r="EX28" s="72" t="s">
        <v>178</v>
      </c>
      <c r="EY28" s="54" t="s">
        <v>178</v>
      </c>
      <c r="EZ28" s="54" t="s">
        <v>178</v>
      </c>
      <c r="FA28" s="54"/>
      <c r="FB28" s="54" t="s">
        <v>178</v>
      </c>
      <c r="FC28" s="102" t="s">
        <v>178</v>
      </c>
      <c r="FD28" s="11"/>
      <c r="FE28" s="11"/>
      <c r="FF28" s="120"/>
      <c r="FG28" s="66" t="s">
        <v>102</v>
      </c>
      <c r="FH28" s="72"/>
      <c r="FI28" s="54"/>
      <c r="FJ28" s="54" t="s">
        <v>178</v>
      </c>
      <c r="FK28" s="54"/>
      <c r="FL28" s="54"/>
      <c r="FM28" s="102"/>
      <c r="FN28" s="11"/>
      <c r="FO28" s="11"/>
      <c r="FP28" s="120"/>
      <c r="FQ28" s="66" t="s">
        <v>102</v>
      </c>
      <c r="FR28" s="72" t="s">
        <v>178</v>
      </c>
      <c r="FS28" s="54"/>
      <c r="FT28" s="54"/>
      <c r="FU28" s="54"/>
      <c r="FV28" s="54"/>
      <c r="FW28" s="102"/>
      <c r="FX28" s="11"/>
      <c r="FY28" s="11"/>
      <c r="FZ28" s="128"/>
      <c r="GJ28" s="128"/>
      <c r="GT28" s="128"/>
      <c r="HD28" s="128"/>
      <c r="HN28" s="128"/>
    </row>
    <row xmlns:x14ac="http://schemas.microsoft.com/office/spreadsheetml/2009/9/ac" r="29" ht="15.75" customHeight="true" x14ac:dyDescent="0.25">
      <c r="A29" s="412" t="str">
        <f ca="true">IF(ISBLANK('Data Summary'!A31),"",'Data Summary'!A31)</f>
        <v/>
      </c>
      <c r="B29" s="120"/>
      <c r="C29" s="66" t="s">
        <v>103</v>
      </c>
      <c r="D29" s="54"/>
      <c r="E29" s="54"/>
      <c r="F29" s="54"/>
      <c r="G29" s="54"/>
      <c r="H29" s="54"/>
      <c r="I29" s="102"/>
      <c r="J29" s="11"/>
      <c r="K29" s="11"/>
      <c r="L29" s="120"/>
      <c r="M29" s="66" t="s">
        <v>103</v>
      </c>
      <c r="N29" s="54"/>
      <c r="O29" s="54"/>
      <c r="P29" s="54"/>
      <c r="Q29" s="54"/>
      <c r="R29" s="54"/>
      <c r="S29" s="102"/>
      <c r="T29" s="11"/>
      <c r="U29" s="11"/>
      <c r="V29" s="120"/>
      <c r="W29" s="66" t="s">
        <v>103</v>
      </c>
      <c r="X29" s="54" t="s">
        <v>178</v>
      </c>
      <c r="Y29" s="54"/>
      <c r="Z29" s="54"/>
      <c r="AA29" s="54"/>
      <c r="AB29" s="54"/>
      <c r="AC29" s="102"/>
      <c r="AD29" s="11"/>
      <c r="AE29" s="11"/>
      <c r="AF29" s="120"/>
      <c r="AG29" s="66" t="s">
        <v>103</v>
      </c>
      <c r="AH29" s="54"/>
      <c r="AI29" s="54"/>
      <c r="AJ29" s="54" t="s">
        <v>178</v>
      </c>
      <c r="AK29" s="54"/>
      <c r="AL29" s="54"/>
      <c r="AM29" s="102"/>
      <c r="AN29" s="11"/>
      <c r="AO29" s="11"/>
      <c r="AP29" s="120"/>
      <c r="AQ29" s="66" t="s">
        <v>103</v>
      </c>
      <c r="AR29" s="54"/>
      <c r="AS29" s="54"/>
      <c r="AT29" s="54"/>
      <c r="AU29" s="54"/>
      <c r="AV29" s="54"/>
      <c r="AW29" s="102"/>
      <c r="AX29" s="11"/>
      <c r="AY29" s="11"/>
      <c r="AZ29" s="120"/>
      <c r="BA29" s="66" t="s">
        <v>103</v>
      </c>
      <c r="BB29" s="54"/>
      <c r="BC29" s="54"/>
      <c r="BD29" s="54" t="s">
        <v>178</v>
      </c>
      <c r="BE29" s="54"/>
      <c r="BF29" s="54"/>
      <c r="BG29" s="102"/>
      <c r="BH29" s="11"/>
      <c r="BI29" s="11"/>
      <c r="BJ29" s="120"/>
      <c r="BK29" s="66" t="s">
        <v>103</v>
      </c>
      <c r="BL29" s="54"/>
      <c r="BM29" s="54"/>
      <c r="BN29" s="54"/>
      <c r="BO29" s="54"/>
      <c r="BP29" s="54"/>
      <c r="BQ29" s="102"/>
      <c r="BR29" s="11"/>
      <c r="BS29" s="11"/>
      <c r="BT29" s="120"/>
      <c r="BU29" s="66" t="s">
        <v>103</v>
      </c>
      <c r="BV29" s="54"/>
      <c r="BW29" s="54"/>
      <c r="BX29" s="54" t="s">
        <v>178</v>
      </c>
      <c r="BY29" s="54"/>
      <c r="BZ29" s="54"/>
      <c r="CA29" s="102"/>
      <c r="CB29" s="11"/>
      <c r="CC29" s="11"/>
      <c r="CD29" s="120"/>
      <c r="CE29" s="66" t="s">
        <v>103</v>
      </c>
      <c r="CF29" s="54"/>
      <c r="CG29" s="54"/>
      <c r="CH29" s="54" t="s">
        <v>178</v>
      </c>
      <c r="CI29" s="54"/>
      <c r="CJ29" s="54"/>
      <c r="CK29" s="102"/>
      <c r="CL29" s="11"/>
      <c r="CM29" s="11"/>
      <c r="CN29" s="120"/>
      <c r="CO29" s="66" t="s">
        <v>103</v>
      </c>
      <c r="CP29" s="54" t="s">
        <v>178</v>
      </c>
      <c r="CQ29" s="54"/>
      <c r="CR29" s="54"/>
      <c r="CS29" s="54"/>
      <c r="CT29" s="54" t="s">
        <v>178</v>
      </c>
      <c r="CU29" s="102" t="s">
        <v>178</v>
      </c>
      <c r="CV29" s="11"/>
      <c r="CW29" s="11"/>
      <c r="CX29" s="120"/>
      <c r="CY29" s="66" t="s">
        <v>103</v>
      </c>
      <c r="CZ29" s="54"/>
      <c r="DA29" s="54"/>
      <c r="DB29" s="54" t="s">
        <v>178</v>
      </c>
      <c r="DC29" s="54"/>
      <c r="DD29" s="54"/>
      <c r="DE29" s="102"/>
      <c r="DF29" s="11"/>
      <c r="DG29" s="11"/>
      <c r="DH29" s="120"/>
      <c r="DI29" s="66" t="s">
        <v>103</v>
      </c>
      <c r="DJ29" s="54"/>
      <c r="DK29" s="54"/>
      <c r="DL29" s="54" t="s">
        <v>178</v>
      </c>
      <c r="DM29" s="54"/>
      <c r="DN29" s="54"/>
      <c r="DO29" s="102"/>
      <c r="DP29" s="11"/>
      <c r="DQ29" s="11"/>
      <c r="DR29" s="120"/>
      <c r="DS29" s="66" t="s">
        <v>103</v>
      </c>
      <c r="DT29" s="54"/>
      <c r="DU29" s="54"/>
      <c r="DV29" s="54" t="s">
        <v>178</v>
      </c>
      <c r="DW29" s="54"/>
      <c r="DX29" s="54"/>
      <c r="DY29" s="102"/>
      <c r="DZ29" s="11"/>
      <c r="EA29" s="11"/>
      <c r="EB29" s="120"/>
      <c r="EC29" s="66" t="s">
        <v>103</v>
      </c>
      <c r="ED29" s="54"/>
      <c r="EE29" s="54"/>
      <c r="EF29" s="54" t="s">
        <v>178</v>
      </c>
      <c r="EG29" s="54"/>
      <c r="EH29" s="54"/>
      <c r="EI29" s="102"/>
      <c r="EJ29" s="11"/>
      <c r="EK29" s="11"/>
      <c r="EL29" s="120"/>
      <c r="EM29" s="66" t="s">
        <v>103</v>
      </c>
      <c r="EN29" s="54" t="s">
        <v>178</v>
      </c>
      <c r="EO29" s="54"/>
      <c r="EP29" s="54"/>
      <c r="EQ29" s="54"/>
      <c r="ER29" s="54" t="s">
        <v>178</v>
      </c>
      <c r="ES29" s="102" t="s">
        <v>178</v>
      </c>
      <c r="ET29" s="11"/>
      <c r="EU29" s="11"/>
      <c r="EV29" s="120"/>
      <c r="EW29" s="66" t="s">
        <v>103</v>
      </c>
      <c r="EX29" s="54"/>
      <c r="EY29" s="54"/>
      <c r="EZ29" s="54"/>
      <c r="FA29" s="54"/>
      <c r="FB29" s="54"/>
      <c r="FC29" s="102"/>
      <c r="FD29" s="11"/>
      <c r="FE29" s="11"/>
      <c r="FF29" s="120"/>
      <c r="FG29" s="66" t="s">
        <v>103</v>
      </c>
      <c r="FH29" s="54"/>
      <c r="FI29" s="54"/>
      <c r="FJ29" s="54" t="s">
        <v>178</v>
      </c>
      <c r="FK29" s="54"/>
      <c r="FL29" s="54"/>
      <c r="FM29" s="102"/>
      <c r="FN29" s="11"/>
      <c r="FO29" s="11"/>
      <c r="FP29" s="120"/>
      <c r="FQ29" s="66" t="s">
        <v>103</v>
      </c>
      <c r="FR29" s="54"/>
      <c r="FS29" s="54"/>
      <c r="FT29" s="54"/>
      <c r="FU29" s="54"/>
      <c r="FV29" s="54"/>
      <c r="FW29" s="102"/>
      <c r="FX29" s="11"/>
      <c r="FY29" s="11"/>
    </row>
    <row xmlns:x14ac="http://schemas.microsoft.com/office/spreadsheetml/2009/9/ac" r="30" ht="15.75" customHeight="true" x14ac:dyDescent="0.25">
      <c r="A30" s="412" t="str">
        <f ca="true">IF(ISBLANK('Data Summary'!A32),"",'Data Summary'!A32)</f>
        <v/>
      </c>
      <c r="B30" s="121"/>
      <c r="C30" s="12" t="s">
        <v>23</v>
      </c>
      <c r="D30" s="73">
        <v>17367</v>
      </c>
      <c r="E30" s="73"/>
      <c r="F30" s="73"/>
      <c r="G30" s="74">
        <v>5358</v>
      </c>
      <c r="H30" s="75">
        <v>11133</v>
      </c>
      <c r="I30" s="76">
        <v>876</v>
      </c>
      <c r="J30" s="11"/>
      <c r="K30" s="11"/>
      <c r="L30" s="121"/>
      <c r="M30" s="12" t="s">
        <v>23</v>
      </c>
      <c r="N30" s="73">
        <v>21819</v>
      </c>
      <c r="O30" s="73">
        <v>9446</v>
      </c>
      <c r="P30" s="73">
        <v>12373</v>
      </c>
      <c r="Q30" s="74">
        <v>6561</v>
      </c>
      <c r="R30" s="75">
        <v>14732</v>
      </c>
      <c r="S30" s="76">
        <v>526</v>
      </c>
      <c r="T30" s="11"/>
      <c r="U30" s="11"/>
      <c r="V30" s="121"/>
      <c r="W30" s="12" t="s">
        <v>23</v>
      </c>
      <c r="X30" s="73"/>
      <c r="Y30" s="73"/>
      <c r="Z30" s="73"/>
      <c r="AA30" s="74"/>
      <c r="AB30" s="75"/>
      <c r="AC30" s="76"/>
      <c r="AD30" s="11"/>
      <c r="AE30" s="11"/>
      <c r="AF30" s="121"/>
      <c r="AG30" s="12" t="s">
        <v>23</v>
      </c>
      <c r="AH30" s="73" t="s">
        <v>324</v>
      </c>
      <c r="AI30" s="73" t="s">
        <v>324</v>
      </c>
      <c r="AJ30" s="73" t="s">
        <v>324</v>
      </c>
      <c r="AK30" s="74" t="s">
        <v>324</v>
      </c>
      <c r="AL30" s="75" t="s">
        <v>324</v>
      </c>
      <c r="AM30" s="76" t="s">
        <v>324</v>
      </c>
      <c r="AN30" s="11"/>
      <c r="AO30" s="11"/>
      <c r="AP30" s="121"/>
      <c r="AQ30" s="12" t="s">
        <v>23</v>
      </c>
      <c r="AR30" s="73"/>
      <c r="AS30" s="73"/>
      <c r="AT30" s="73"/>
      <c r="AU30" s="74"/>
      <c r="AV30" s="75"/>
      <c r="AW30" s="76"/>
      <c r="AX30" s="11"/>
      <c r="AY30" s="11"/>
      <c r="AZ30" s="121"/>
      <c r="BA30" s="12" t="s">
        <v>23</v>
      </c>
      <c r="BB30" s="73" t="s">
        <v>324</v>
      </c>
      <c r="BC30" s="73" t="s">
        <v>324</v>
      </c>
      <c r="BD30" s="73" t="s">
        <v>324</v>
      </c>
      <c r="BE30" s="74" t="s">
        <v>324</v>
      </c>
      <c r="BF30" s="75" t="s">
        <v>324</v>
      </c>
      <c r="BG30" s="76" t="s">
        <v>324</v>
      </c>
      <c r="BH30" s="11"/>
      <c r="BI30" s="11"/>
      <c r="BJ30" s="121"/>
      <c r="BK30" s="12" t="s">
        <v>23</v>
      </c>
      <c r="BL30" s="73"/>
      <c r="BM30" s="73"/>
      <c r="BN30" s="73"/>
      <c r="BO30" s="74"/>
      <c r="BP30" s="75"/>
      <c r="BQ30" s="76"/>
      <c r="BR30" s="11"/>
      <c r="BS30" s="11"/>
      <c r="BT30" s="121"/>
      <c r="BU30" s="12" t="s">
        <v>23</v>
      </c>
      <c r="BV30" s="73" t="s">
        <v>324</v>
      </c>
      <c r="BW30" s="73" t="s">
        <v>324</v>
      </c>
      <c r="BX30" s="73" t="s">
        <v>324</v>
      </c>
      <c r="BY30" s="74" t="s">
        <v>324</v>
      </c>
      <c r="BZ30" s="75" t="s">
        <v>324</v>
      </c>
      <c r="CA30" s="76" t="s">
        <v>324</v>
      </c>
      <c r="CB30" s="11"/>
      <c r="CC30" s="11"/>
      <c r="CD30" s="121"/>
      <c r="CE30" s="12" t="s">
        <v>23</v>
      </c>
      <c r="CF30" s="73" t="s">
        <v>324</v>
      </c>
      <c r="CG30" s="73" t="s">
        <v>324</v>
      </c>
      <c r="CH30" s="73" t="s">
        <v>324</v>
      </c>
      <c r="CI30" s="74" t="s">
        <v>324</v>
      </c>
      <c r="CJ30" s="75" t="s">
        <v>324</v>
      </c>
      <c r="CK30" s="76" t="s">
        <v>324</v>
      </c>
      <c r="CL30" s="11"/>
      <c r="CM30" s="11"/>
      <c r="CN30" s="121"/>
      <c r="CO30" s="12" t="s">
        <v>23</v>
      </c>
      <c r="CP30" s="73"/>
      <c r="CQ30" s="73"/>
      <c r="CR30" s="73"/>
      <c r="CS30" s="74"/>
      <c r="CT30" s="75"/>
      <c r="CU30" s="76"/>
      <c r="CV30" s="11"/>
      <c r="CW30" s="11"/>
      <c r="CX30" s="121"/>
      <c r="CY30" s="12" t="s">
        <v>23</v>
      </c>
      <c r="CZ30" s="194"/>
      <c r="DA30" s="194"/>
      <c r="DB30" s="194" t="s">
        <v>324</v>
      </c>
      <c r="DC30" s="195"/>
      <c r="DD30" s="196"/>
      <c r="DE30" s="76"/>
      <c r="DF30" s="11"/>
      <c r="DG30" s="11"/>
      <c r="DH30" s="121"/>
      <c r="DI30" s="12" t="s">
        <v>23</v>
      </c>
      <c r="DJ30" s="194"/>
      <c r="DK30" s="194"/>
      <c r="DL30" s="194"/>
      <c r="DM30" s="195"/>
      <c r="DN30" s="196"/>
      <c r="DO30" s="76"/>
      <c r="DP30" s="11"/>
      <c r="DQ30" s="11"/>
      <c r="DR30" s="121"/>
      <c r="DS30" s="12" t="s">
        <v>23</v>
      </c>
      <c r="DT30" s="194"/>
      <c r="DU30" s="194"/>
      <c r="DV30" s="194" t="s">
        <v>324</v>
      </c>
      <c r="DW30" s="195"/>
      <c r="DX30" s="196"/>
      <c r="DY30" s="76"/>
      <c r="DZ30" s="11"/>
      <c r="EA30" s="11"/>
      <c r="EB30" s="121"/>
      <c r="EC30" s="12" t="s">
        <v>23</v>
      </c>
      <c r="ED30" s="194"/>
      <c r="EE30" s="194"/>
      <c r="EF30" s="194" t="s">
        <v>324</v>
      </c>
      <c r="EG30" s="195"/>
      <c r="EH30" s="196"/>
      <c r="EI30" s="76"/>
      <c r="EJ30" s="11"/>
      <c r="EK30" s="11"/>
      <c r="EL30" s="121"/>
      <c r="EM30" s="12" t="s">
        <v>23</v>
      </c>
      <c r="EN30" s="73"/>
      <c r="EO30" s="73"/>
      <c r="EP30" s="73"/>
      <c r="EQ30" s="74"/>
      <c r="ER30" s="75"/>
      <c r="ES30" s="76"/>
      <c r="ET30" s="11"/>
      <c r="EU30" s="11"/>
      <c r="EV30" s="121"/>
      <c r="EW30" s="12" t="s">
        <v>23</v>
      </c>
      <c r="EX30" s="194" t="s">
        <v>324</v>
      </c>
      <c r="EY30" s="194" t="s">
        <v>324</v>
      </c>
      <c r="EZ30" s="194" t="s">
        <v>324</v>
      </c>
      <c r="FA30" s="195" t="s">
        <v>324</v>
      </c>
      <c r="FB30" s="196" t="s">
        <v>324</v>
      </c>
      <c r="FC30" s="76" t="s">
        <v>324</v>
      </c>
      <c r="FD30" s="11"/>
      <c r="FE30" s="11"/>
      <c r="FF30" s="121"/>
      <c r="FG30" s="12" t="s">
        <v>23</v>
      </c>
      <c r="FH30" s="194"/>
      <c r="FI30" s="194"/>
      <c r="FJ30" s="194" t="s">
        <v>324</v>
      </c>
      <c r="FK30" s="195"/>
      <c r="FL30" s="196"/>
      <c r="FM30" s="76"/>
      <c r="FN30" s="11"/>
      <c r="FO30" s="11"/>
      <c r="FP30" s="121"/>
      <c r="FQ30" s="12" t="s">
        <v>23</v>
      </c>
      <c r="FR30" s="194" t="s">
        <v>324</v>
      </c>
      <c r="FS30" s="194" t="s">
        <v>324</v>
      </c>
      <c r="FT30" s="194" t="s">
        <v>324</v>
      </c>
      <c r="FU30" s="195" t="s">
        <v>324</v>
      </c>
      <c r="FV30" s="196" t="s">
        <v>324</v>
      </c>
      <c r="FW30" s="76" t="s">
        <v>324</v>
      </c>
      <c r="FX30" s="11"/>
      <c r="FY30" s="11"/>
    </row>
    <row xmlns:x14ac="http://schemas.microsoft.com/office/spreadsheetml/2009/9/ac" r="31" s="3" customFormat="true" ht="16.5" thickBot="true" x14ac:dyDescent="0.3">
      <c r="A31" s="412" t="str">
        <f ca="true">IF(ISBLANK('Data Summary'!A33),"",'Data Summary'!A33)</f>
        <v/>
      </c>
      <c r="B31" s="122"/>
      <c r="C31" s="77" t="s">
        <v>20</v>
      </c>
      <c r="D31" s="78">
        <v>13018</v>
      </c>
      <c r="E31" s="78"/>
      <c r="F31" s="78"/>
      <c r="G31" s="78">
        <v>2368</v>
      </c>
      <c r="H31" s="78"/>
      <c r="I31" s="79"/>
      <c r="J31" s="11"/>
      <c r="K31" s="11"/>
      <c r="L31" s="122"/>
      <c r="M31" s="77" t="s">
        <v>20</v>
      </c>
      <c r="N31" s="78"/>
      <c r="O31" s="78"/>
      <c r="P31" s="78"/>
      <c r="Q31" s="78"/>
      <c r="R31" s="78"/>
      <c r="S31" s="79"/>
      <c r="T31" s="11"/>
      <c r="U31" s="11"/>
      <c r="V31" s="122"/>
      <c r="W31" s="77" t="s">
        <v>20</v>
      </c>
      <c r="X31" s="78">
        <v>21258</v>
      </c>
      <c r="Y31" s="78"/>
      <c r="Z31" s="78"/>
      <c r="AA31" s="78"/>
      <c r="AB31" s="78"/>
      <c r="AC31" s="79"/>
      <c r="AD31" s="11"/>
      <c r="AE31" s="11"/>
      <c r="AF31" s="122"/>
      <c r="AG31" s="77" t="s">
        <v>20</v>
      </c>
      <c r="AH31" s="78" t="s">
        <v>324</v>
      </c>
      <c r="AI31" s="78" t="s">
        <v>324</v>
      </c>
      <c r="AJ31" s="78">
        <v>197</v>
      </c>
      <c r="AK31" s="78" t="s">
        <v>324</v>
      </c>
      <c r="AL31" s="78" t="s">
        <v>324</v>
      </c>
      <c r="AM31" s="79" t="s">
        <v>324</v>
      </c>
      <c r="AN31" s="11"/>
      <c r="AO31" s="11"/>
      <c r="AP31" s="122"/>
      <c r="AQ31" s="77" t="s">
        <v>20</v>
      </c>
      <c r="AR31" s="78">
        <v>388</v>
      </c>
      <c r="AS31" s="78">
        <v>141</v>
      </c>
      <c r="AT31" s="78">
        <v>247</v>
      </c>
      <c r="AU31" s="78"/>
      <c r="AV31" s="78">
        <v>388</v>
      </c>
      <c r="AW31" s="79"/>
      <c r="AX31" s="11"/>
      <c r="AY31" s="11"/>
      <c r="AZ31" s="122"/>
      <c r="BA31" s="77" t="s">
        <v>20</v>
      </c>
      <c r="BB31" s="78" t="s">
        <v>324</v>
      </c>
      <c r="BC31" s="78" t="s">
        <v>324</v>
      </c>
      <c r="BD31" s="78">
        <v>567</v>
      </c>
      <c r="BE31" s="78" t="s">
        <v>324</v>
      </c>
      <c r="BF31" s="78" t="s">
        <v>324</v>
      </c>
      <c r="BG31" s="79" t="s">
        <v>324</v>
      </c>
      <c r="BH31" s="11"/>
      <c r="BI31" s="11"/>
      <c r="BJ31" s="122"/>
      <c r="BK31" s="77" t="s">
        <v>20</v>
      </c>
      <c r="BL31" s="78">
        <v>18089</v>
      </c>
      <c r="BM31" s="78"/>
      <c r="BN31" s="78"/>
      <c r="BO31" s="78">
        <f>2740+3535</f>
        <v>6275</v>
      </c>
      <c r="BP31" s="78">
        <v>11237</v>
      </c>
      <c r="BQ31" s="79">
        <v>489</v>
      </c>
      <c r="BR31" s="11"/>
      <c r="BS31" s="11"/>
      <c r="BT31" s="122"/>
      <c r="BU31" s="77" t="s">
        <v>20</v>
      </c>
      <c r="BV31" s="78" t="s">
        <v>324</v>
      </c>
      <c r="BW31" s="78" t="s">
        <v>324</v>
      </c>
      <c r="BX31" s="78">
        <v>1268</v>
      </c>
      <c r="BY31" s="78" t="s">
        <v>324</v>
      </c>
      <c r="BZ31" s="78" t="s">
        <v>324</v>
      </c>
      <c r="CA31" s="79" t="s">
        <v>324</v>
      </c>
      <c r="CB31" s="11"/>
      <c r="CC31" s="11"/>
      <c r="CD31" s="122"/>
      <c r="CE31" s="77" t="s">
        <v>20</v>
      </c>
      <c r="CF31" s="78" t="s">
        <v>324</v>
      </c>
      <c r="CG31" s="78" t="s">
        <v>324</v>
      </c>
      <c r="CH31" s="78">
        <v>952</v>
      </c>
      <c r="CI31" s="78" t="s">
        <v>324</v>
      </c>
      <c r="CJ31" s="78" t="s">
        <v>324</v>
      </c>
      <c r="CK31" s="79" t="s">
        <v>324</v>
      </c>
      <c r="CL31" s="11"/>
      <c r="CM31" s="11"/>
      <c r="CN31" s="122"/>
      <c r="CO31" s="77" t="s">
        <v>20</v>
      </c>
      <c r="CP31" s="78"/>
      <c r="CQ31" s="78"/>
      <c r="CR31" s="78"/>
      <c r="CS31" s="78"/>
      <c r="CT31" s="78"/>
      <c r="CU31" s="79"/>
      <c r="CV31" s="11"/>
      <c r="CW31" s="11"/>
      <c r="CX31" s="122"/>
      <c r="CY31" s="77" t="s">
        <v>20</v>
      </c>
      <c r="CZ31" s="78"/>
      <c r="DA31" s="78"/>
      <c r="DB31" s="78">
        <v>216</v>
      </c>
      <c r="DC31" s="78"/>
      <c r="DD31" s="78"/>
      <c r="DE31" s="79"/>
      <c r="DF31" s="11"/>
      <c r="DG31" s="11"/>
      <c r="DH31" s="122"/>
      <c r="DI31" s="77" t="s">
        <v>20</v>
      </c>
      <c r="DJ31" s="78"/>
      <c r="DK31" s="78"/>
      <c r="DL31" s="78">
        <v>93</v>
      </c>
      <c r="DM31" s="78"/>
      <c r="DN31" s="78"/>
      <c r="DO31" s="79"/>
      <c r="DP31" s="11"/>
      <c r="DQ31" s="11"/>
      <c r="DR31" s="122"/>
      <c r="DS31" s="77" t="s">
        <v>20</v>
      </c>
      <c r="DT31" s="78"/>
      <c r="DU31" s="78"/>
      <c r="DV31" s="78">
        <v>74</v>
      </c>
      <c r="DW31" s="78"/>
      <c r="DX31" s="78"/>
      <c r="DY31" s="79"/>
      <c r="DZ31" s="11"/>
      <c r="EA31" s="11"/>
      <c r="EB31" s="122"/>
      <c r="EC31" s="77" t="s">
        <v>20</v>
      </c>
      <c r="ED31" s="78"/>
      <c r="EE31" s="78"/>
      <c r="EF31" s="78">
        <v>82</v>
      </c>
      <c r="EG31" s="78"/>
      <c r="EH31" s="78"/>
      <c r="EI31" s="79"/>
      <c r="EJ31" s="11"/>
      <c r="EK31" s="11"/>
      <c r="EL31" s="122"/>
      <c r="EM31" s="77" t="s">
        <v>20</v>
      </c>
      <c r="EN31" s="78"/>
      <c r="EO31" s="78"/>
      <c r="EP31" s="78"/>
      <c r="EQ31" s="78"/>
      <c r="ER31" s="78"/>
      <c r="ES31" s="79"/>
      <c r="ET31" s="11"/>
      <c r="EU31" s="11"/>
      <c r="EV31" s="122"/>
      <c r="EW31" s="77" t="s">
        <v>20</v>
      </c>
      <c r="EX31" s="78">
        <v>261</v>
      </c>
      <c r="EY31" s="78">
        <v>107</v>
      </c>
      <c r="EZ31" s="78">
        <v>154</v>
      </c>
      <c r="FA31" s="78" t="s">
        <v>324</v>
      </c>
      <c r="FB31" s="78">
        <v>261</v>
      </c>
      <c r="FC31" s="79">
        <v>167</v>
      </c>
      <c r="FD31" s="11"/>
      <c r="FE31" s="11"/>
      <c r="FF31" s="122"/>
      <c r="FG31" s="77" t="s">
        <v>20</v>
      </c>
      <c r="FH31" s="78"/>
      <c r="FI31" s="78"/>
      <c r="FJ31" s="78">
        <v>339</v>
      </c>
      <c r="FK31" s="78"/>
      <c r="FL31" s="78"/>
      <c r="FM31" s="79"/>
      <c r="FN31" s="11"/>
      <c r="FO31" s="11"/>
      <c r="FP31" s="122"/>
      <c r="FQ31" s="77" t="s">
        <v>20</v>
      </c>
      <c r="FR31" s="78" t="s">
        <v>324</v>
      </c>
      <c r="FS31" s="78" t="s">
        <v>324</v>
      </c>
      <c r="FT31" s="78" t="s">
        <v>324</v>
      </c>
      <c r="FU31" s="78" t="s">
        <v>324</v>
      </c>
      <c r="FV31" s="78" t="s">
        <v>324</v>
      </c>
      <c r="FW31" s="79" t="s">
        <v>324</v>
      </c>
      <c r="FX31" s="11"/>
      <c r="FY31" s="11"/>
      <c r="FZ31" s="123"/>
      <c r="GJ31" s="123"/>
      <c r="GT31" s="123"/>
      <c r="HD31" s="123"/>
      <c r="HN31" s="123"/>
    </row>
    <row xmlns:x14ac="http://schemas.microsoft.com/office/spreadsheetml/2009/9/ac" r="32" s="3" customFormat="true" x14ac:dyDescent="0.25">
      <c r="A32" s="412" t="str">
        <f ca="true">IF(ISBLANK('Data Summary'!A34),"",'Data Summary'!A34)</f>
        <v/>
      </c>
      <c r="B32" s="123"/>
      <c r="L32" s="123"/>
      <c r="V32" s="123"/>
      <c r="AF32" s="123"/>
      <c r="AP32" s="123"/>
      <c r="AZ32" s="123"/>
      <c r="BA32" s="123"/>
      <c r="BJ32" s="123"/>
      <c r="BK32" s="123"/>
      <c r="BT32" s="200"/>
      <c r="BU32" s="201"/>
      <c r="BV32" s="201"/>
      <c r="BW32" s="201"/>
      <c r="BX32" s="201"/>
      <c r="BY32" s="201"/>
      <c r="BZ32" s="201"/>
      <c r="CA32" s="201"/>
      <c r="CB32" s="201"/>
      <c r="CC32" s="201"/>
      <c r="CD32" s="200"/>
      <c r="CN32" s="123"/>
      <c r="CX32" s="123"/>
      <c r="DH32" s="123"/>
      <c r="DR32" s="123"/>
      <c r="EB32" s="123"/>
      <c r="EL32" s="123"/>
      <c r="EV32" s="123"/>
      <c r="FF32" s="123"/>
      <c r="FP32" s="123"/>
      <c r="FZ32" s="123"/>
      <c r="GJ32" s="123"/>
      <c r="GT32" s="123"/>
      <c r="HD32" s="123"/>
      <c r="HN32" s="123"/>
    </row>
    <row xmlns:x14ac="http://schemas.microsoft.com/office/spreadsheetml/2009/9/ac" r="33" s="3" customFormat="true" x14ac:dyDescent="0.25">
      <c r="A33" s="412" t="str">
        <f ca="true">IF(ISBLANK('Data Summary'!A35),"",'Data Summary'!A35)</f>
        <v/>
      </c>
      <c r="B33" s="123"/>
      <c r="L33" s="123"/>
      <c r="V33" s="123"/>
      <c r="AF33" s="123"/>
      <c r="AP33" s="123"/>
      <c r="AZ33" s="123"/>
      <c r="BA33" s="123"/>
      <c r="BJ33" s="123"/>
      <c r="BK33" s="123"/>
      <c r="BT33" s="200"/>
      <c r="BU33" s="201"/>
      <c r="BV33" s="201"/>
      <c r="BW33" s="201"/>
      <c r="BX33" s="201"/>
      <c r="BY33" s="201"/>
      <c r="BZ33" s="201"/>
      <c r="CA33" s="201"/>
      <c r="CB33" s="201"/>
      <c r="CC33" s="201"/>
      <c r="CD33" s="200"/>
      <c r="CN33" s="123"/>
      <c r="CX33" s="123"/>
      <c r="DH33" s="123"/>
      <c r="DR33" s="123"/>
      <c r="EB33" s="123"/>
      <c r="EL33" s="123"/>
      <c r="EV33" s="123"/>
      <c r="FF33" s="123"/>
      <c r="FP33" s="123"/>
      <c r="FZ33" s="123"/>
      <c r="GJ33" s="123"/>
      <c r="GT33" s="123"/>
      <c r="HD33" s="123"/>
      <c r="HN33" s="123"/>
    </row>
    <row xmlns:x14ac="http://schemas.microsoft.com/office/spreadsheetml/2009/9/ac" r="34" s="3" customFormat="true" x14ac:dyDescent="0.25">
      <c r="A34" s="412" t="str">
        <f ca="true">IF(ISBLANK('Data Summary'!A36),"",'Data Summary'!A36)</f>
        <v/>
      </c>
      <c r="B34" s="123"/>
      <c r="L34" s="123"/>
      <c r="V34" s="123"/>
      <c r="AF34" s="123"/>
      <c r="AP34" s="123"/>
      <c r="AZ34" s="123"/>
      <c r="BA34" s="123"/>
      <c r="BJ34" s="123"/>
      <c r="BK34" s="123"/>
      <c r="BT34" s="123"/>
      <c r="CD34" s="123"/>
      <c r="CN34" s="123"/>
      <c r="CX34" s="123"/>
      <c r="DH34" s="123"/>
      <c r="DR34" s="123"/>
      <c r="EB34" s="123"/>
      <c r="EL34" s="123"/>
      <c r="EV34" s="123"/>
      <c r="FF34" s="123"/>
      <c r="FP34" s="123"/>
      <c r="FZ34" s="123"/>
      <c r="GJ34" s="123"/>
      <c r="GT34" s="123"/>
      <c r="HD34" s="123"/>
      <c r="HN34" s="123"/>
    </row>
    <row xmlns:x14ac="http://schemas.microsoft.com/office/spreadsheetml/2009/9/ac" r="35" s="3" customFormat="true" x14ac:dyDescent="0.25">
      <c r="A35" s="412" t="str">
        <f ca="true">IF(ISBLANK('Data Summary'!A37),"",'Data Summary'!A37)</f>
        <v/>
      </c>
      <c r="B35" s="123"/>
      <c r="L35" s="123"/>
      <c r="V35" s="123"/>
      <c r="AF35" s="123"/>
      <c r="AP35" s="123"/>
      <c r="AZ35" s="123"/>
      <c r="BA35" s="123"/>
      <c r="BJ35" s="123"/>
      <c r="BK35" s="123"/>
      <c r="BT35" s="123"/>
      <c r="CD35" s="123"/>
      <c r="CN35" s="123"/>
      <c r="CX35" s="123"/>
      <c r="DH35" s="123"/>
      <c r="DR35" s="123"/>
      <c r="EB35" s="123"/>
      <c r="EL35" s="123"/>
      <c r="EV35" s="123"/>
      <c r="FF35" s="123"/>
      <c r="FP35" s="123"/>
      <c r="FZ35" s="123"/>
      <c r="GJ35" s="123"/>
      <c r="GT35" s="123"/>
      <c r="HD35" s="123"/>
      <c r="HN35" s="123"/>
    </row>
    <row xmlns:x14ac="http://schemas.microsoft.com/office/spreadsheetml/2009/9/ac" r="36" s="3" customFormat="true" x14ac:dyDescent="0.25">
      <c r="A36" s="412" t="str">
        <f ca="true">IF(ISBLANK('Data Summary'!A38),"",'Data Summary'!A38)</f>
        <v/>
      </c>
      <c r="B36" s="123"/>
      <c r="L36" s="123"/>
      <c r="V36" s="123"/>
      <c r="AF36" s="123"/>
      <c r="AP36" s="123"/>
      <c r="AZ36" s="123"/>
      <c r="BA36" s="123"/>
      <c r="BJ36" s="123"/>
      <c r="BK36" s="123"/>
      <c r="BT36" s="123"/>
      <c r="CD36" s="123"/>
      <c r="CN36" s="123"/>
      <c r="CX36" s="123"/>
      <c r="DH36" s="123"/>
      <c r="DR36" s="123"/>
      <c r="EB36" s="123"/>
      <c r="EL36" s="123"/>
      <c r="EV36" s="123"/>
      <c r="FF36" s="123"/>
      <c r="FP36" s="123"/>
      <c r="FZ36" s="123"/>
      <c r="GJ36" s="123"/>
      <c r="GT36" s="123"/>
      <c r="HD36" s="123"/>
      <c r="HN36" s="123"/>
    </row>
    <row xmlns:x14ac="http://schemas.microsoft.com/office/spreadsheetml/2009/9/ac" r="37" s="3" customFormat="true" x14ac:dyDescent="0.25">
      <c r="A37" s="412" t="str">
        <f ca="true">IF(ISBLANK('Data Summary'!A39),"",'Data Summary'!A39)</f>
        <v/>
      </c>
      <c r="B37" s="123"/>
      <c r="L37" s="123"/>
      <c r="V37" s="123"/>
      <c r="AF37" s="123"/>
      <c r="AP37" s="123"/>
      <c r="AZ37" s="123"/>
      <c r="BA37" s="123"/>
      <c r="BJ37" s="123"/>
      <c r="BK37" s="123"/>
      <c r="BT37" s="123"/>
      <c r="CD37" s="123"/>
      <c r="CN37" s="123"/>
      <c r="CX37" s="123"/>
      <c r="DH37" s="123"/>
      <c r="DR37" s="123"/>
      <c r="EB37" s="123"/>
      <c r="EL37" s="123"/>
      <c r="EV37" s="123"/>
      <c r="FF37" s="123"/>
      <c r="FP37" s="123"/>
      <c r="FZ37" s="123"/>
      <c r="GJ37" s="123"/>
      <c r="GT37" s="123"/>
      <c r="HD37" s="123"/>
      <c r="HN37" s="123"/>
    </row>
    <row xmlns:x14ac="http://schemas.microsoft.com/office/spreadsheetml/2009/9/ac" r="38" s="3" customFormat="true" x14ac:dyDescent="0.25">
      <c r="A38" s="412" t="str">
        <f ca="true">IF(ISBLANK('Data Summary'!A40),"",'Data Summary'!A40)</f>
        <v/>
      </c>
      <c r="B38" s="123"/>
      <c r="L38" s="123"/>
      <c r="V38" s="123"/>
      <c r="AF38" s="123"/>
      <c r="AP38" s="123"/>
      <c r="AZ38" s="123"/>
      <c r="BA38" s="123"/>
      <c r="BJ38" s="123"/>
      <c r="BK38" s="123"/>
      <c r="BT38" s="123"/>
      <c r="CD38" s="123"/>
      <c r="CN38" s="123"/>
      <c r="CX38" s="123"/>
      <c r="DH38" s="123"/>
      <c r="DR38" s="123"/>
      <c r="EB38" s="123"/>
      <c r="EL38" s="123"/>
      <c r="EV38" s="123"/>
      <c r="FF38" s="123"/>
      <c r="FP38" s="123"/>
      <c r="FZ38" s="123"/>
      <c r="GJ38" s="123"/>
      <c r="GT38" s="123"/>
      <c r="HD38" s="123"/>
      <c r="HN38" s="123"/>
    </row>
    <row xmlns:x14ac="http://schemas.microsoft.com/office/spreadsheetml/2009/9/ac" r="39" s="3" customFormat="true" x14ac:dyDescent="0.25">
      <c r="A39" s="412" t="str">
        <f ca="true">IF(ISBLANK('Data Summary'!A41),"",'Data Summary'!A41)</f>
        <v/>
      </c>
      <c r="B39" s="123"/>
      <c r="L39" s="123"/>
      <c r="V39" s="123"/>
      <c r="AF39" s="123"/>
      <c r="AP39" s="123"/>
      <c r="AZ39" s="123"/>
      <c r="BA39" s="123"/>
      <c r="BJ39" s="123"/>
      <c r="BK39" s="123"/>
      <c r="BT39" s="123"/>
      <c r="CD39" s="123"/>
      <c r="CN39" s="123"/>
      <c r="CX39" s="123"/>
      <c r="DH39" s="123"/>
      <c r="DR39" s="123"/>
      <c r="EB39" s="123"/>
      <c r="EL39" s="123"/>
      <c r="EV39" s="123"/>
      <c r="FF39" s="123"/>
      <c r="FP39" s="123"/>
      <c r="FZ39" s="123"/>
      <c r="GJ39" s="123"/>
      <c r="GT39" s="123"/>
      <c r="HD39" s="123"/>
      <c r="HN39" s="123"/>
    </row>
    <row xmlns:x14ac="http://schemas.microsoft.com/office/spreadsheetml/2009/9/ac" r="40" s="3" customFormat="true" x14ac:dyDescent="0.25">
      <c r="A40" s="412" t="str">
        <f ca="true">IF(ISBLANK('Data Summary'!A42),"",'Data Summary'!A42)</f>
        <v/>
      </c>
      <c r="B40" s="123"/>
      <c r="L40" s="123"/>
      <c r="V40" s="123"/>
      <c r="AF40" s="123"/>
      <c r="AP40" s="123"/>
      <c r="AZ40" s="123"/>
      <c r="BA40" s="123"/>
      <c r="BJ40" s="123"/>
      <c r="BK40" s="123"/>
      <c r="BT40" s="123"/>
      <c r="CD40" s="123"/>
      <c r="CN40" s="123"/>
      <c r="CX40" s="123"/>
      <c r="DH40" s="123"/>
      <c r="DR40" s="123"/>
      <c r="EB40" s="123"/>
      <c r="EL40" s="123"/>
      <c r="EV40" s="123"/>
      <c r="FF40" s="123"/>
      <c r="FP40" s="123"/>
      <c r="FZ40" s="123"/>
      <c r="GJ40" s="123"/>
      <c r="GT40" s="123"/>
      <c r="HD40" s="123"/>
      <c r="HN40" s="123"/>
    </row>
    <row xmlns:x14ac="http://schemas.microsoft.com/office/spreadsheetml/2009/9/ac" r="41" s="3" customFormat="true" x14ac:dyDescent="0.25">
      <c r="A41" s="412" t="str">
        <f ca="true">IF(ISBLANK('Data Summary'!A43),"",'Data Summary'!A43)</f>
        <v/>
      </c>
      <c r="B41" s="123"/>
      <c r="L41" s="123"/>
      <c r="V41" s="123"/>
      <c r="AF41" s="123"/>
      <c r="AP41" s="123"/>
      <c r="AZ41" s="123"/>
      <c r="BA41" s="123"/>
      <c r="BJ41" s="123"/>
      <c r="BK41" s="123"/>
      <c r="BT41" s="123"/>
      <c r="CD41" s="123"/>
      <c r="CN41" s="123"/>
      <c r="CX41" s="123"/>
      <c r="DH41" s="123"/>
      <c r="DR41" s="123"/>
      <c r="EB41" s="123"/>
      <c r="EL41" s="123"/>
      <c r="EV41" s="123"/>
      <c r="FF41" s="123"/>
      <c r="FP41" s="123"/>
      <c r="FZ41" s="123"/>
      <c r="GJ41" s="123"/>
      <c r="GT41" s="123"/>
      <c r="HD41" s="123"/>
      <c r="HN41" s="123"/>
    </row>
    <row xmlns:x14ac="http://schemas.microsoft.com/office/spreadsheetml/2009/9/ac" r="42" s="3" customFormat="true" x14ac:dyDescent="0.25">
      <c r="A42" s="412" t="str">
        <f ca="true">IF(ISBLANK('Data Summary'!A44),"",'Data Summary'!A44)</f>
        <v/>
      </c>
      <c r="B42" s="123"/>
      <c r="L42" s="123"/>
      <c r="V42" s="123"/>
      <c r="AF42" s="123"/>
      <c r="AP42" s="123"/>
      <c r="AZ42" s="123"/>
      <c r="BA42" s="123"/>
      <c r="BJ42" s="123"/>
      <c r="BK42" s="123"/>
      <c r="BT42" s="123"/>
      <c r="CD42" s="123"/>
      <c r="CN42" s="123"/>
      <c r="CX42" s="123"/>
      <c r="DH42" s="123"/>
      <c r="DR42" s="123"/>
      <c r="EB42" s="123"/>
      <c r="EL42" s="123"/>
      <c r="EV42" s="123"/>
      <c r="FF42" s="123"/>
      <c r="FP42" s="123"/>
      <c r="FZ42" s="123"/>
      <c r="GJ42" s="123"/>
      <c r="GT42" s="123"/>
      <c r="HD42" s="123"/>
      <c r="HN42" s="123"/>
    </row>
    <row xmlns:x14ac="http://schemas.microsoft.com/office/spreadsheetml/2009/9/ac" r="43" s="3" customFormat="true" x14ac:dyDescent="0.25">
      <c r="A43" s="412" t="str">
        <f ca="true">IF(ISBLANK('Data Summary'!A45),"",'Data Summary'!A45)</f>
        <v/>
      </c>
      <c r="B43" s="123"/>
      <c r="L43" s="123"/>
      <c r="V43" s="123"/>
      <c r="AF43" s="123"/>
      <c r="AP43" s="123"/>
      <c r="AZ43" s="123"/>
      <c r="BA43" s="123"/>
      <c r="BJ43" s="123"/>
      <c r="BK43" s="123"/>
      <c r="BT43" s="123"/>
      <c r="CD43" s="123"/>
      <c r="CN43" s="123"/>
      <c r="CX43" s="123"/>
      <c r="DH43" s="123"/>
      <c r="DR43" s="123"/>
      <c r="EB43" s="123"/>
      <c r="EL43" s="123"/>
      <c r="EV43" s="123"/>
      <c r="FF43" s="123"/>
      <c r="FP43" s="123"/>
      <c r="FZ43" s="123"/>
      <c r="GJ43" s="123"/>
      <c r="GT43" s="123"/>
      <c r="HD43" s="123"/>
      <c r="HN43" s="123"/>
    </row>
    <row xmlns:x14ac="http://schemas.microsoft.com/office/spreadsheetml/2009/9/ac" r="44" s="3" customFormat="true" x14ac:dyDescent="0.25">
      <c r="A44" s="412" t="str">
        <f ca="true">IF(ISBLANK('Data Summary'!A46),"",'Data Summary'!A46)</f>
        <v/>
      </c>
      <c r="B44" s="123"/>
      <c r="L44" s="123"/>
      <c r="V44" s="123"/>
      <c r="AF44" s="123"/>
      <c r="AP44" s="123"/>
      <c r="AZ44" s="123"/>
      <c r="BA44" s="123"/>
      <c r="BJ44" s="123"/>
      <c r="BK44" s="123"/>
      <c r="BT44" s="123"/>
      <c r="CD44" s="123"/>
      <c r="CN44" s="123"/>
      <c r="CX44" s="123"/>
      <c r="DH44" s="123"/>
      <c r="DR44" s="123"/>
      <c r="EB44" s="123"/>
      <c r="EL44" s="123"/>
      <c r="EV44" s="123"/>
      <c r="FF44" s="123"/>
      <c r="FP44" s="123"/>
      <c r="FZ44" s="123"/>
      <c r="GJ44" s="123"/>
      <c r="GT44" s="123"/>
      <c r="HD44" s="123"/>
      <c r="HN44" s="123"/>
    </row>
    <row xmlns:x14ac="http://schemas.microsoft.com/office/spreadsheetml/2009/9/ac" r="45" s="3" customFormat="true" x14ac:dyDescent="0.25">
      <c r="A45" s="412" t="str">
        <f ca="true">IF(ISBLANK('Data Summary'!A47),"",'Data Summary'!A47)</f>
        <v/>
      </c>
      <c r="B45" s="123"/>
      <c r="L45" s="123"/>
      <c r="V45" s="123"/>
      <c r="AF45" s="123"/>
      <c r="AP45" s="123"/>
      <c r="AZ45" s="123"/>
      <c r="BA45" s="123"/>
      <c r="BJ45" s="123"/>
      <c r="BK45" s="123"/>
      <c r="BT45" s="123"/>
      <c r="CD45" s="123"/>
      <c r="CN45" s="123"/>
      <c r="CX45" s="123"/>
      <c r="DH45" s="123"/>
      <c r="DR45" s="123"/>
      <c r="EB45" s="123"/>
      <c r="EL45" s="123"/>
      <c r="EV45" s="123"/>
      <c r="FF45" s="123"/>
      <c r="FP45" s="123"/>
      <c r="FZ45" s="123"/>
      <c r="GJ45" s="123"/>
      <c r="GT45" s="123"/>
      <c r="HD45" s="123"/>
      <c r="HN45" s="123"/>
    </row>
    <row xmlns:x14ac="http://schemas.microsoft.com/office/spreadsheetml/2009/9/ac" r="46" s="3" customFormat="true" x14ac:dyDescent="0.25">
      <c r="A46" s="412" t="str">
        <f ca="true">IF(ISBLANK('Data Summary'!A48),"",'Data Summary'!A48)</f>
        <v/>
      </c>
      <c r="B46" s="123"/>
      <c r="L46" s="123"/>
      <c r="V46" s="123"/>
      <c r="AF46" s="123"/>
      <c r="AP46" s="123"/>
      <c r="AZ46" s="123"/>
      <c r="BA46" s="123"/>
      <c r="BJ46" s="123"/>
      <c r="BK46" s="123"/>
      <c r="BT46" s="123"/>
      <c r="CD46" s="123"/>
      <c r="CN46" s="123"/>
      <c r="CX46" s="123"/>
      <c r="DH46" s="123"/>
      <c r="DR46" s="123"/>
      <c r="EB46" s="123"/>
      <c r="EL46" s="123"/>
      <c r="EV46" s="123"/>
      <c r="FF46" s="123"/>
      <c r="FP46" s="123"/>
      <c r="FZ46" s="123"/>
      <c r="GJ46" s="123"/>
      <c r="GT46" s="123"/>
      <c r="HD46" s="123"/>
      <c r="HN46" s="123"/>
    </row>
    <row xmlns:x14ac="http://schemas.microsoft.com/office/spreadsheetml/2009/9/ac" r="47" s="3" customFormat="true" x14ac:dyDescent="0.25">
      <c r="A47" s="412" t="str">
        <f ca="true">IF(ISBLANK('Data Summary'!A49),"",'Data Summary'!A49)</f>
        <v/>
      </c>
      <c r="B47" s="123"/>
      <c r="L47" s="123"/>
      <c r="V47" s="123"/>
      <c r="AF47" s="123"/>
      <c r="AP47" s="123"/>
      <c r="AZ47" s="123"/>
      <c r="BA47" s="123"/>
      <c r="BJ47" s="123"/>
      <c r="BK47" s="123"/>
      <c r="BT47" s="123"/>
      <c r="CD47" s="123"/>
      <c r="CN47" s="123"/>
      <c r="CX47" s="123"/>
      <c r="DH47" s="123"/>
      <c r="DR47" s="123"/>
      <c r="EB47" s="123"/>
      <c r="EL47" s="123"/>
      <c r="EV47" s="123"/>
      <c r="FF47" s="123"/>
      <c r="FP47" s="123"/>
      <c r="FZ47" s="123"/>
      <c r="GJ47" s="123"/>
      <c r="GT47" s="123"/>
      <c r="HD47" s="123"/>
      <c r="HN47" s="123"/>
    </row>
    <row xmlns:x14ac="http://schemas.microsoft.com/office/spreadsheetml/2009/9/ac" r="48" s="3" customFormat="true" x14ac:dyDescent="0.25">
      <c r="A48" s="412" t="str">
        <f ca="true">IF(ISBLANK('Data Summary'!A50),"",'Data Summary'!A50)</f>
        <v/>
      </c>
      <c r="B48" s="123"/>
      <c r="L48" s="123"/>
      <c r="V48" s="123"/>
      <c r="AF48" s="123"/>
      <c r="AP48" s="123"/>
      <c r="AZ48" s="123"/>
      <c r="BA48" s="123"/>
      <c r="BJ48" s="123"/>
      <c r="BK48" s="123"/>
      <c r="BT48" s="123"/>
      <c r="CD48" s="123"/>
      <c r="CN48" s="123"/>
      <c r="CX48" s="123"/>
      <c r="DH48" s="123"/>
      <c r="DR48" s="123"/>
      <c r="EB48" s="123"/>
      <c r="EL48" s="123"/>
      <c r="EV48" s="123"/>
      <c r="FF48" s="123"/>
      <c r="FP48" s="123"/>
      <c r="FZ48" s="123"/>
      <c r="GJ48" s="123"/>
      <c r="GT48" s="123"/>
      <c r="HD48" s="123"/>
      <c r="HN48" s="123"/>
    </row>
    <row xmlns:x14ac="http://schemas.microsoft.com/office/spreadsheetml/2009/9/ac" r="49" s="3" customFormat="true" x14ac:dyDescent="0.25">
      <c r="A49" s="412" t="str">
        <f ca="true">IF(ISBLANK('Data Summary'!A51),"",'Data Summary'!A51)</f>
        <v/>
      </c>
      <c r="B49" s="123"/>
      <c r="L49" s="123"/>
      <c r="V49" s="123"/>
      <c r="AF49" s="123"/>
      <c r="AP49" s="123"/>
      <c r="AZ49" s="123"/>
      <c r="BA49" s="123"/>
      <c r="BJ49" s="123"/>
      <c r="BK49" s="123"/>
      <c r="BT49" s="123"/>
      <c r="CD49" s="123"/>
      <c r="CN49" s="123"/>
      <c r="CX49" s="123"/>
      <c r="DH49" s="123"/>
      <c r="DR49" s="123"/>
      <c r="EB49" s="123"/>
      <c r="EL49" s="123"/>
      <c r="EV49" s="123"/>
      <c r="FF49" s="123"/>
      <c r="FP49" s="123"/>
      <c r="FZ49" s="123"/>
      <c r="GJ49" s="123"/>
      <c r="GT49" s="123"/>
      <c r="HD49" s="123"/>
      <c r="HN49" s="123"/>
    </row>
    <row xmlns:x14ac="http://schemas.microsoft.com/office/spreadsheetml/2009/9/ac" r="50" s="3" customFormat="true" x14ac:dyDescent="0.25">
      <c r="A50" s="412" t="str">
        <f ca="true">IF(ISBLANK('Data Summary'!A52),"",'Data Summary'!A52)</f>
        <v/>
      </c>
      <c r="B50" s="123"/>
      <c r="L50" s="123"/>
      <c r="V50" s="123"/>
      <c r="AF50" s="123"/>
      <c r="AP50" s="123"/>
      <c r="AZ50" s="123"/>
      <c r="BA50" s="123"/>
      <c r="BJ50" s="123"/>
      <c r="BK50" s="123"/>
      <c r="BT50" s="123"/>
      <c r="CD50" s="123"/>
      <c r="CN50" s="123"/>
      <c r="CX50" s="123"/>
      <c r="DH50" s="123"/>
      <c r="DR50" s="123"/>
      <c r="EB50" s="123"/>
      <c r="EL50" s="123"/>
      <c r="EV50" s="123"/>
      <c r="FF50" s="123"/>
      <c r="FP50" s="123"/>
      <c r="FZ50" s="123"/>
      <c r="GJ50" s="123"/>
      <c r="GT50" s="123"/>
      <c r="HD50" s="123"/>
      <c r="HN50" s="123"/>
    </row>
    <row xmlns:x14ac="http://schemas.microsoft.com/office/spreadsheetml/2009/9/ac" r="51" s="3" customFormat="true" x14ac:dyDescent="0.25">
      <c r="A51" s="412" t="str">
        <f ca="true">IF(ISBLANK('Data Summary'!A53),"",'Data Summary'!A53)</f>
        <v/>
      </c>
      <c r="B51" s="123"/>
      <c r="L51" s="123"/>
      <c r="V51" s="123"/>
      <c r="AF51" s="123"/>
      <c r="AP51" s="123"/>
      <c r="AZ51" s="123"/>
      <c r="BA51" s="123"/>
      <c r="BJ51" s="123"/>
      <c r="BK51" s="123"/>
      <c r="BT51" s="123"/>
      <c r="CD51" s="123"/>
      <c r="CN51" s="123"/>
      <c r="CX51" s="123"/>
      <c r="DH51" s="123"/>
      <c r="DR51" s="123"/>
      <c r="EB51" s="123"/>
      <c r="EL51" s="123"/>
      <c r="EV51" s="123"/>
      <c r="FF51" s="123"/>
      <c r="FP51" s="123"/>
      <c r="FZ51" s="123"/>
      <c r="GJ51" s="123"/>
      <c r="GT51" s="123"/>
      <c r="HD51" s="123"/>
      <c r="HN51" s="123"/>
    </row>
    <row xmlns:x14ac="http://schemas.microsoft.com/office/spreadsheetml/2009/9/ac" r="52" s="3" customFormat="true" x14ac:dyDescent="0.25">
      <c r="A52" s="412" t="str">
        <f ca="true">IF(ISBLANK('Data Summary'!A54),"",'Data Summary'!A54)</f>
        <v/>
      </c>
      <c r="B52" s="123"/>
      <c r="L52" s="123"/>
      <c r="V52" s="123"/>
      <c r="AF52" s="123"/>
      <c r="AP52" s="123"/>
      <c r="AZ52" s="123"/>
      <c r="BA52" s="123"/>
      <c r="BJ52" s="123"/>
      <c r="BK52" s="123"/>
      <c r="BT52" s="123"/>
      <c r="CD52" s="123"/>
      <c r="CN52" s="123"/>
      <c r="CX52" s="123"/>
      <c r="DH52" s="123"/>
      <c r="DR52" s="123"/>
      <c r="EB52" s="123"/>
      <c r="EL52" s="123"/>
      <c r="EV52" s="123"/>
      <c r="FF52" s="123"/>
      <c r="FP52" s="123"/>
      <c r="FZ52" s="123"/>
      <c r="GJ52" s="123"/>
      <c r="GT52" s="123"/>
      <c r="HD52" s="123"/>
      <c r="HN52" s="123"/>
    </row>
    <row xmlns:x14ac="http://schemas.microsoft.com/office/spreadsheetml/2009/9/ac" r="53" s="3" customFormat="true" x14ac:dyDescent="0.25">
      <c r="A53" s="412" t="str">
        <f ca="true">IF(ISBLANK('Data Summary'!A55),"",'Data Summary'!A55)</f>
        <v/>
      </c>
      <c r="B53" s="123"/>
      <c r="L53" s="123"/>
      <c r="V53" s="123"/>
      <c r="AF53" s="123"/>
      <c r="AP53" s="123"/>
      <c r="AZ53" s="123"/>
      <c r="BA53" s="123"/>
      <c r="BJ53" s="123"/>
      <c r="BK53" s="123"/>
      <c r="BT53" s="123"/>
      <c r="CD53" s="123"/>
      <c r="CN53" s="123"/>
      <c r="CX53" s="123"/>
      <c r="DH53" s="123"/>
      <c r="DR53" s="123"/>
      <c r="EB53" s="123"/>
      <c r="EL53" s="123"/>
      <c r="EV53" s="123"/>
      <c r="FF53" s="123"/>
      <c r="FP53" s="123"/>
      <c r="FZ53" s="123"/>
      <c r="GJ53" s="123"/>
      <c r="GT53" s="123"/>
      <c r="HD53" s="123"/>
      <c r="HN53" s="123"/>
    </row>
    <row xmlns:x14ac="http://schemas.microsoft.com/office/spreadsheetml/2009/9/ac" r="54" s="3" customFormat="true" x14ac:dyDescent="0.25">
      <c r="A54" s="412" t="str">
        <f ca="true">IF(ISBLANK('Data Summary'!A56),"",'Data Summary'!A56)</f>
        <v/>
      </c>
      <c r="B54" s="123"/>
      <c r="L54" s="123"/>
      <c r="V54" s="123"/>
      <c r="AF54" s="123"/>
      <c r="AP54" s="123"/>
      <c r="AZ54" s="123"/>
      <c r="BA54" s="123"/>
      <c r="BJ54" s="123"/>
      <c r="BK54" s="123"/>
      <c r="BT54" s="123"/>
      <c r="CD54" s="123"/>
      <c r="CN54" s="123"/>
      <c r="CX54" s="123"/>
      <c r="DH54" s="123"/>
      <c r="DR54" s="123"/>
      <c r="EB54" s="123"/>
      <c r="EL54" s="123"/>
      <c r="EV54" s="123"/>
      <c r="FF54" s="123"/>
      <c r="FP54" s="123"/>
      <c r="FZ54" s="123"/>
      <c r="GJ54" s="123"/>
      <c r="GT54" s="123"/>
      <c r="HD54" s="123"/>
      <c r="HN54" s="123"/>
    </row>
    <row xmlns:x14ac="http://schemas.microsoft.com/office/spreadsheetml/2009/9/ac" r="55" s="3" customFormat="true" x14ac:dyDescent="0.25">
      <c r="A55" s="412" t="str">
        <f ca="true">IF(ISBLANK('Data Summary'!A57),"",'Data Summary'!A57)</f>
        <v/>
      </c>
      <c r="B55" s="123"/>
      <c r="L55" s="123"/>
      <c r="V55" s="123"/>
      <c r="AF55" s="123"/>
      <c r="AP55" s="123"/>
      <c r="AZ55" s="123"/>
      <c r="BA55" s="123"/>
      <c r="BJ55" s="123"/>
      <c r="BK55" s="123"/>
      <c r="BT55" s="123"/>
      <c r="CD55" s="123"/>
      <c r="CN55" s="123"/>
      <c r="CX55" s="123"/>
      <c r="DH55" s="123"/>
      <c r="DR55" s="123"/>
      <c r="EB55" s="123"/>
      <c r="EL55" s="123"/>
      <c r="EV55" s="123"/>
      <c r="FF55" s="123"/>
      <c r="FP55" s="123"/>
      <c r="FZ55" s="123"/>
      <c r="GJ55" s="123"/>
      <c r="GT55" s="123"/>
      <c r="HD55" s="123"/>
      <c r="HN55" s="123"/>
    </row>
    <row xmlns:x14ac="http://schemas.microsoft.com/office/spreadsheetml/2009/9/ac" r="56" s="3" customFormat="true" x14ac:dyDescent="0.25">
      <c r="A56" s="412" t="str">
        <f ca="true">IF(ISBLANK('Data Summary'!A58),"",'Data Summary'!A58)</f>
        <v/>
      </c>
      <c r="B56" s="123"/>
      <c r="L56" s="123"/>
      <c r="V56" s="123"/>
      <c r="AF56" s="123"/>
      <c r="AP56" s="123"/>
      <c r="AZ56" s="123"/>
      <c r="BA56" s="123"/>
      <c r="BJ56" s="123"/>
      <c r="BK56" s="123"/>
      <c r="BT56" s="123"/>
      <c r="CD56" s="123"/>
      <c r="CN56" s="123"/>
      <c r="CX56" s="123"/>
      <c r="DH56" s="123"/>
      <c r="DR56" s="123"/>
      <c r="EB56" s="123"/>
      <c r="EL56" s="123"/>
      <c r="EV56" s="123"/>
      <c r="FF56" s="123"/>
      <c r="FP56" s="123"/>
      <c r="FZ56" s="123"/>
      <c r="GJ56" s="123"/>
      <c r="GT56" s="123"/>
      <c r="HD56" s="123"/>
      <c r="HN56" s="123"/>
    </row>
    <row xmlns:x14ac="http://schemas.microsoft.com/office/spreadsheetml/2009/9/ac" r="57" s="3" customFormat="true" x14ac:dyDescent="0.25">
      <c r="A57" s="412" t="str">
        <f ca="true">IF(ISBLANK('Data Summary'!A59),"",'Data Summary'!A59)</f>
        <v/>
      </c>
      <c r="B57" s="123"/>
      <c r="L57" s="123"/>
      <c r="V57" s="123"/>
      <c r="AF57" s="123"/>
      <c r="AP57" s="123"/>
      <c r="AZ57" s="123"/>
      <c r="BA57" s="123"/>
      <c r="BJ57" s="123"/>
      <c r="BK57" s="123"/>
      <c r="BT57" s="123"/>
      <c r="CD57" s="123"/>
      <c r="CN57" s="123"/>
      <c r="CX57" s="123"/>
      <c r="DH57" s="123"/>
      <c r="DR57" s="123"/>
      <c r="EB57" s="123"/>
      <c r="EL57" s="123"/>
      <c r="EV57" s="123"/>
      <c r="FF57" s="123"/>
      <c r="FP57" s="123"/>
      <c r="FZ57" s="123"/>
      <c r="GJ57" s="123"/>
      <c r="GT57" s="123"/>
      <c r="HD57" s="123"/>
      <c r="HN57" s="123"/>
    </row>
    <row xmlns:x14ac="http://schemas.microsoft.com/office/spreadsheetml/2009/9/ac" r="58" s="3" customFormat="true" x14ac:dyDescent="0.25">
      <c r="A58" s="412" t="str">
        <f ca="true">IF(ISBLANK('Data Summary'!A60),"",'Data Summary'!A60)</f>
        <v/>
      </c>
      <c r="B58" s="123"/>
      <c r="L58" s="123"/>
      <c r="V58" s="123"/>
      <c r="AF58" s="123"/>
      <c r="AP58" s="123"/>
      <c r="AZ58" s="123"/>
      <c r="BA58" s="123"/>
      <c r="BJ58" s="123"/>
      <c r="BK58" s="123"/>
      <c r="BT58" s="123"/>
      <c r="CD58" s="123"/>
      <c r="CN58" s="123"/>
      <c r="CX58" s="123"/>
      <c r="DH58" s="123"/>
      <c r="DR58" s="123"/>
      <c r="EB58" s="123"/>
      <c r="EL58" s="123"/>
      <c r="EV58" s="123"/>
      <c r="FF58" s="123"/>
      <c r="FP58" s="123"/>
      <c r="FZ58" s="123"/>
      <c r="GJ58" s="123"/>
      <c r="GT58" s="123"/>
      <c r="HD58" s="123"/>
      <c r="HN58" s="123"/>
    </row>
    <row xmlns:x14ac="http://schemas.microsoft.com/office/spreadsheetml/2009/9/ac" r="59" s="3" customFormat="true" x14ac:dyDescent="0.25">
      <c r="A59" s="412" t="str">
        <f ca="true">IF(ISBLANK('Data Summary'!A61),"",'Data Summary'!A61)</f>
        <v/>
      </c>
      <c r="B59" s="123"/>
      <c r="L59" s="123"/>
      <c r="V59" s="123"/>
      <c r="AF59" s="123"/>
      <c r="AP59" s="123"/>
      <c r="AZ59" s="123"/>
      <c r="BA59" s="123"/>
      <c r="BJ59" s="123"/>
      <c r="BK59" s="123"/>
      <c r="BT59" s="123"/>
      <c r="CD59" s="123"/>
      <c r="CN59" s="123"/>
      <c r="CX59" s="123"/>
      <c r="DH59" s="123"/>
      <c r="DR59" s="123"/>
      <c r="EB59" s="123"/>
      <c r="EL59" s="123"/>
      <c r="EV59" s="123"/>
      <c r="FF59" s="123"/>
      <c r="FP59" s="123"/>
      <c r="FZ59" s="123"/>
      <c r="GJ59" s="123"/>
      <c r="GT59" s="123"/>
      <c r="HD59" s="123"/>
      <c r="HN59" s="123"/>
    </row>
    <row xmlns:x14ac="http://schemas.microsoft.com/office/spreadsheetml/2009/9/ac" r="60" s="3" customFormat="true" x14ac:dyDescent="0.25">
      <c r="A60" s="412" t="str">
        <f ca="true">IF(ISBLANK('Data Summary'!A62),"",'Data Summary'!A62)</f>
        <v/>
      </c>
      <c r="B60" s="123"/>
      <c r="L60" s="123"/>
      <c r="V60" s="123"/>
      <c r="AF60" s="123"/>
      <c r="AP60" s="123"/>
      <c r="AZ60" s="123"/>
      <c r="BA60" s="123"/>
      <c r="BJ60" s="123"/>
      <c r="BK60" s="123"/>
      <c r="BT60" s="123"/>
      <c r="CD60" s="123"/>
      <c r="CN60" s="123"/>
      <c r="CX60" s="123"/>
      <c r="DH60" s="123"/>
      <c r="DR60" s="123"/>
      <c r="EB60" s="123"/>
      <c r="EL60" s="123"/>
      <c r="EV60" s="123"/>
      <c r="FF60" s="123"/>
      <c r="FP60" s="123"/>
      <c r="FZ60" s="123"/>
      <c r="GJ60" s="123"/>
      <c r="GT60" s="123"/>
      <c r="HD60" s="123"/>
      <c r="HN60" s="123"/>
    </row>
    <row xmlns:x14ac="http://schemas.microsoft.com/office/spreadsheetml/2009/9/ac" r="61" s="3" customFormat="true" x14ac:dyDescent="0.25">
      <c r="A61" s="412" t="str">
        <f ca="true">IF(ISBLANK('Data Summary'!A63),"",'Data Summary'!A63)</f>
        <v/>
      </c>
      <c r="B61" s="123"/>
      <c r="L61" s="123"/>
      <c r="V61" s="123"/>
      <c r="AF61" s="123"/>
      <c r="AP61" s="123"/>
      <c r="AZ61" s="123"/>
      <c r="BA61" s="123"/>
      <c r="BJ61" s="123"/>
      <c r="BK61" s="123"/>
      <c r="BT61" s="123"/>
      <c r="CD61" s="123"/>
      <c r="CN61" s="123"/>
      <c r="CX61" s="123"/>
      <c r="DH61" s="123"/>
      <c r="DR61" s="123"/>
      <c r="EB61" s="123"/>
      <c r="EL61" s="123"/>
      <c r="EV61" s="123"/>
      <c r="FF61" s="123"/>
      <c r="FP61" s="123"/>
      <c r="FZ61" s="123"/>
      <c r="GJ61" s="123"/>
      <c r="GT61" s="123"/>
      <c r="HD61" s="123"/>
      <c r="HN61" s="123"/>
    </row>
    <row xmlns:x14ac="http://schemas.microsoft.com/office/spreadsheetml/2009/9/ac" r="62" s="3" customFormat="true" x14ac:dyDescent="0.25">
      <c r="A62" s="412" t="str">
        <f ca="true">IF(ISBLANK('Data Summary'!A64),"",'Data Summary'!A64)</f>
        <v/>
      </c>
      <c r="B62" s="123"/>
      <c r="L62" s="123"/>
      <c r="V62" s="123"/>
      <c r="AF62" s="123"/>
      <c r="AP62" s="123"/>
      <c r="AZ62" s="123"/>
      <c r="BA62" s="123"/>
      <c r="BJ62" s="123"/>
      <c r="BK62" s="123"/>
      <c r="BT62" s="123"/>
      <c r="CD62" s="123"/>
      <c r="CN62" s="123"/>
      <c r="CX62" s="123"/>
      <c r="DH62" s="123"/>
      <c r="DR62" s="123"/>
      <c r="EB62" s="123"/>
      <c r="EL62" s="123"/>
      <c r="EV62" s="123"/>
      <c r="FF62" s="123"/>
      <c r="FP62" s="123"/>
      <c r="FZ62" s="123"/>
      <c r="GJ62" s="123"/>
      <c r="GT62" s="123"/>
      <c r="HD62" s="123"/>
      <c r="HN62" s="123"/>
    </row>
    <row xmlns:x14ac="http://schemas.microsoft.com/office/spreadsheetml/2009/9/ac" r="63" s="3" customFormat="true" x14ac:dyDescent="0.25">
      <c r="A63" s="412" t="str">
        <f ca="true">IF(ISBLANK('Data Summary'!A65),"",'Data Summary'!A65)</f>
        <v/>
      </c>
      <c r="B63" s="123"/>
      <c r="L63" s="123"/>
      <c r="V63" s="123"/>
      <c r="AF63" s="123"/>
      <c r="AP63" s="123"/>
      <c r="AZ63" s="123"/>
      <c r="BA63" s="123"/>
      <c r="BJ63" s="123"/>
      <c r="BK63" s="123"/>
      <c r="BT63" s="123"/>
      <c r="CD63" s="123"/>
      <c r="CN63" s="123"/>
      <c r="CX63" s="123"/>
      <c r="DH63" s="123"/>
      <c r="DR63" s="123"/>
      <c r="EB63" s="123"/>
      <c r="EL63" s="123"/>
      <c r="EV63" s="123"/>
      <c r="FF63" s="123"/>
      <c r="FP63" s="123"/>
      <c r="FZ63" s="123"/>
      <c r="GJ63" s="123"/>
      <c r="GT63" s="123"/>
      <c r="HD63" s="123"/>
      <c r="HN63" s="123"/>
    </row>
    <row xmlns:x14ac="http://schemas.microsoft.com/office/spreadsheetml/2009/9/ac" r="64" s="3" customFormat="true" x14ac:dyDescent="0.25">
      <c r="A64" s="412" t="str">
        <f ca="true">IF(ISBLANK('Data Summary'!A66),"",'Data Summary'!A66)</f>
        <v/>
      </c>
      <c r="B64" s="123"/>
      <c r="L64" s="123"/>
      <c r="V64" s="123"/>
      <c r="AF64" s="123"/>
      <c r="AP64" s="123"/>
      <c r="AZ64" s="123"/>
      <c r="BA64" s="123"/>
      <c r="BJ64" s="123"/>
      <c r="BK64" s="123"/>
      <c r="BT64" s="123"/>
      <c r="CD64" s="123"/>
      <c r="CN64" s="123"/>
      <c r="CX64" s="123"/>
      <c r="DH64" s="123"/>
      <c r="DR64" s="123"/>
      <c r="EB64" s="123"/>
      <c r="EL64" s="123"/>
      <c r="EV64" s="123"/>
      <c r="FF64" s="123"/>
      <c r="FP64" s="123"/>
      <c r="FZ64" s="123"/>
      <c r="GJ64" s="123"/>
      <c r="GT64" s="123"/>
      <c r="HD64" s="123"/>
      <c r="HN64" s="123"/>
    </row>
    <row xmlns:x14ac="http://schemas.microsoft.com/office/spreadsheetml/2009/9/ac" r="65" s="3" customFormat="true" x14ac:dyDescent="0.25">
      <c r="A65" s="412" t="str">
        <f ca="true">IF(ISBLANK('Data Summary'!A67),"",'Data Summary'!A67)</f>
        <v/>
      </c>
      <c r="B65" s="123"/>
      <c r="L65" s="123"/>
      <c r="V65" s="123"/>
      <c r="AF65" s="123"/>
      <c r="AP65" s="123"/>
      <c r="AZ65" s="123"/>
      <c r="BA65" s="123"/>
      <c r="BJ65" s="123"/>
      <c r="BK65" s="123"/>
      <c r="BT65" s="123"/>
      <c r="CD65" s="123"/>
      <c r="CN65" s="123"/>
      <c r="CX65" s="123"/>
      <c r="DH65" s="123"/>
      <c r="DR65" s="123"/>
      <c r="EB65" s="123"/>
      <c r="EL65" s="123"/>
      <c r="EV65" s="123"/>
      <c r="FF65" s="123"/>
      <c r="FP65" s="123"/>
      <c r="FZ65" s="123"/>
      <c r="GJ65" s="123"/>
      <c r="GT65" s="123"/>
      <c r="HD65" s="123"/>
      <c r="HN65" s="123"/>
    </row>
    <row xmlns:x14ac="http://schemas.microsoft.com/office/spreadsheetml/2009/9/ac" r="66" s="3" customFormat="true" x14ac:dyDescent="0.25">
      <c r="A66" s="412" t="str">
        <f ca="true">IF(ISBLANK('Data Summary'!A68),"",'Data Summary'!A68)</f>
        <v/>
      </c>
      <c r="B66" s="123"/>
      <c r="L66" s="123"/>
      <c r="V66" s="123"/>
      <c r="AF66" s="123"/>
      <c r="AP66" s="123"/>
      <c r="AZ66" s="123"/>
      <c r="BA66" s="123"/>
      <c r="BJ66" s="123"/>
      <c r="BK66" s="123"/>
      <c r="BT66" s="123"/>
      <c r="CD66" s="123"/>
      <c r="CN66" s="123"/>
      <c r="CX66" s="123"/>
      <c r="DH66" s="123"/>
      <c r="DR66" s="123"/>
      <c r="EB66" s="123"/>
      <c r="EL66" s="123"/>
      <c r="EV66" s="123"/>
      <c r="FF66" s="123"/>
      <c r="FP66" s="123"/>
      <c r="FZ66" s="123"/>
      <c r="GJ66" s="123"/>
      <c r="GT66" s="123"/>
      <c r="HD66" s="123"/>
      <c r="HN66" s="123"/>
    </row>
    <row xmlns:x14ac="http://schemas.microsoft.com/office/spreadsheetml/2009/9/ac" r="67" s="3" customFormat="true" x14ac:dyDescent="0.25">
      <c r="A67" s="412" t="str">
        <f ca="true">IF(ISBLANK('Data Summary'!A69),"",'Data Summary'!A69)</f>
        <v/>
      </c>
      <c r="B67" s="123"/>
      <c r="L67" s="123"/>
      <c r="V67" s="123"/>
      <c r="AF67" s="123"/>
      <c r="AP67" s="123"/>
      <c r="AZ67" s="123"/>
      <c r="BA67" s="123"/>
      <c r="BJ67" s="123"/>
      <c r="BK67" s="123"/>
      <c r="BT67" s="123"/>
      <c r="CD67" s="123"/>
      <c r="CN67" s="123"/>
      <c r="CX67" s="123"/>
      <c r="DH67" s="123"/>
      <c r="DR67" s="123"/>
      <c r="EB67" s="123"/>
      <c r="EL67" s="123"/>
      <c r="EV67" s="123"/>
      <c r="FF67" s="123"/>
      <c r="FP67" s="123"/>
      <c r="FZ67" s="123"/>
      <c r="GJ67" s="123"/>
      <c r="GT67" s="123"/>
      <c r="HD67" s="123"/>
      <c r="HN67" s="123"/>
    </row>
    <row xmlns:x14ac="http://schemas.microsoft.com/office/spreadsheetml/2009/9/ac" r="68" s="3" customFormat="true" x14ac:dyDescent="0.25">
      <c r="A68" s="412" t="str">
        <f ca="true">IF(ISBLANK('Data Summary'!A70),"",'Data Summary'!A70)</f>
        <v/>
      </c>
      <c r="B68" s="123"/>
      <c r="L68" s="123"/>
      <c r="V68" s="123"/>
      <c r="AF68" s="123"/>
      <c r="AP68" s="123"/>
      <c r="AZ68" s="123"/>
      <c r="BA68" s="123"/>
      <c r="BJ68" s="123"/>
      <c r="BK68" s="123"/>
      <c r="BT68" s="123"/>
      <c r="CD68" s="123"/>
      <c r="CN68" s="123"/>
      <c r="CX68" s="123"/>
      <c r="DH68" s="123"/>
      <c r="DR68" s="123"/>
      <c r="EB68" s="123"/>
      <c r="EL68" s="123"/>
      <c r="EV68" s="123"/>
      <c r="FF68" s="123"/>
      <c r="FP68" s="123"/>
      <c r="FZ68" s="123"/>
      <c r="GJ68" s="123"/>
      <c r="GT68" s="123"/>
      <c r="HD68" s="123"/>
      <c r="HN68" s="123"/>
    </row>
    <row xmlns:x14ac="http://schemas.microsoft.com/office/spreadsheetml/2009/9/ac" r="69" s="3" customFormat="true" x14ac:dyDescent="0.25">
      <c r="A69" s="412" t="str">
        <f ca="true">IF(ISBLANK('Data Summary'!A71),"",'Data Summary'!A71)</f>
        <v/>
      </c>
      <c r="B69" s="123"/>
      <c r="L69" s="123"/>
      <c r="V69" s="123"/>
      <c r="AF69" s="123"/>
      <c r="AP69" s="123"/>
      <c r="AZ69" s="123"/>
      <c r="BA69" s="123"/>
      <c r="BJ69" s="123"/>
      <c r="BK69" s="123"/>
      <c r="BT69" s="123"/>
      <c r="CD69" s="123"/>
      <c r="CN69" s="123"/>
      <c r="CX69" s="123"/>
      <c r="DH69" s="123"/>
      <c r="DR69" s="123"/>
      <c r="EB69" s="123"/>
      <c r="EL69" s="123"/>
      <c r="EV69" s="123"/>
      <c r="FF69" s="123"/>
      <c r="FP69" s="123"/>
      <c r="FZ69" s="123"/>
      <c r="GJ69" s="123"/>
      <c r="GT69" s="123"/>
      <c r="HD69" s="123"/>
      <c r="HN69" s="123"/>
    </row>
    <row xmlns:x14ac="http://schemas.microsoft.com/office/spreadsheetml/2009/9/ac" r="70" s="3" customFormat="true" x14ac:dyDescent="0.25">
      <c r="A70" s="412" t="str">
        <f ca="true">IF(ISBLANK('Data Summary'!A72),"",'Data Summary'!A72)</f>
        <v/>
      </c>
      <c r="B70" s="123"/>
      <c r="L70" s="123"/>
      <c r="V70" s="123"/>
      <c r="AF70" s="123"/>
      <c r="AP70" s="123"/>
      <c r="AZ70" s="123"/>
      <c r="BA70" s="123"/>
      <c r="BJ70" s="123"/>
      <c r="BK70" s="123"/>
      <c r="BT70" s="123"/>
      <c r="CD70" s="123"/>
      <c r="CN70" s="123"/>
      <c r="CX70" s="123"/>
      <c r="DH70" s="123"/>
      <c r="DR70" s="123"/>
      <c r="EB70" s="123"/>
      <c r="EL70" s="123"/>
      <c r="EV70" s="123"/>
      <c r="FF70" s="123"/>
      <c r="FP70" s="123"/>
      <c r="FZ70" s="123"/>
      <c r="GJ70" s="123"/>
      <c r="GT70" s="123"/>
      <c r="HD70" s="123"/>
      <c r="HN70" s="123"/>
    </row>
    <row xmlns:x14ac="http://schemas.microsoft.com/office/spreadsheetml/2009/9/ac" r="71" s="3" customFormat="true" x14ac:dyDescent="0.25">
      <c r="A71" s="412" t="str">
        <f ca="true">IF(ISBLANK('Data Summary'!A73),"",'Data Summary'!A73)</f>
        <v/>
      </c>
      <c r="B71" s="123"/>
      <c r="L71" s="123"/>
      <c r="V71" s="123"/>
      <c r="AF71" s="123"/>
      <c r="AP71" s="123"/>
      <c r="AZ71" s="123"/>
      <c r="BA71" s="123"/>
      <c r="BJ71" s="123"/>
      <c r="BK71" s="123"/>
      <c r="BT71" s="123"/>
      <c r="CD71" s="123"/>
      <c r="CN71" s="123"/>
      <c r="CX71" s="123"/>
      <c r="DH71" s="123"/>
      <c r="DR71" s="123"/>
      <c r="EB71" s="123"/>
      <c r="EL71" s="123"/>
      <c r="EV71" s="123"/>
      <c r="FF71" s="123"/>
      <c r="FP71" s="123"/>
      <c r="FZ71" s="123"/>
      <c r="GJ71" s="123"/>
      <c r="GT71" s="123"/>
      <c r="HD71" s="123"/>
      <c r="HN71" s="123"/>
    </row>
    <row xmlns:x14ac="http://schemas.microsoft.com/office/spreadsheetml/2009/9/ac" r="72" s="3" customFormat="true" x14ac:dyDescent="0.25">
      <c r="A72" s="412" t="str">
        <f ca="true">IF(ISBLANK('Data Summary'!A74),"",'Data Summary'!A74)</f>
        <v/>
      </c>
      <c r="B72" s="123"/>
      <c r="L72" s="123"/>
      <c r="V72" s="123"/>
      <c r="AF72" s="123"/>
      <c r="AP72" s="123"/>
      <c r="AZ72" s="123"/>
      <c r="BA72" s="123"/>
      <c r="BJ72" s="123"/>
      <c r="BK72" s="123"/>
      <c r="BT72" s="123"/>
      <c r="CD72" s="123"/>
      <c r="CN72" s="123"/>
      <c r="CX72" s="123"/>
      <c r="DH72" s="123"/>
      <c r="DR72" s="123"/>
      <c r="EB72" s="123"/>
      <c r="EL72" s="123"/>
      <c r="EV72" s="123"/>
      <c r="FF72" s="123"/>
      <c r="FP72" s="123"/>
      <c r="FZ72" s="123"/>
      <c r="GJ72" s="123"/>
      <c r="GT72" s="123"/>
      <c r="HD72" s="123"/>
      <c r="HN72" s="123"/>
    </row>
    <row xmlns:x14ac="http://schemas.microsoft.com/office/spreadsheetml/2009/9/ac" r="73" s="3" customFormat="true" x14ac:dyDescent="0.25">
      <c r="A73" s="412" t="str">
        <f ca="true">IF(ISBLANK('Data Summary'!A75),"",'Data Summary'!A75)</f>
        <v/>
      </c>
      <c r="B73" s="123"/>
      <c r="L73" s="123"/>
      <c r="V73" s="123"/>
      <c r="AF73" s="123"/>
      <c r="AP73" s="123"/>
      <c r="AZ73" s="123"/>
      <c r="BA73" s="123"/>
      <c r="BJ73" s="123"/>
      <c r="BK73" s="123"/>
      <c r="BT73" s="123"/>
      <c r="CD73" s="123"/>
      <c r="CN73" s="123"/>
      <c r="CX73" s="123"/>
      <c r="DH73" s="123"/>
      <c r="DR73" s="123"/>
      <c r="EB73" s="123"/>
      <c r="EL73" s="123"/>
      <c r="EV73" s="123"/>
      <c r="FF73" s="123"/>
      <c r="FP73" s="123"/>
      <c r="FZ73" s="123"/>
      <c r="GJ73" s="123"/>
      <c r="GT73" s="123"/>
      <c r="HD73" s="123"/>
      <c r="HN73" s="123"/>
    </row>
    <row xmlns:x14ac="http://schemas.microsoft.com/office/spreadsheetml/2009/9/ac" r="74" s="3" customFormat="true" x14ac:dyDescent="0.25">
      <c r="A74" s="412" t="str">
        <f ca="true">IF(ISBLANK('Data Summary'!A76),"",'Data Summary'!A76)</f>
        <v/>
      </c>
      <c r="B74" s="123"/>
      <c r="L74" s="123"/>
      <c r="V74" s="123"/>
      <c r="AF74" s="123"/>
      <c r="AP74" s="123"/>
      <c r="AZ74" s="123"/>
      <c r="BA74" s="123"/>
      <c r="BJ74" s="123"/>
      <c r="BK74" s="123"/>
      <c r="BT74" s="123"/>
      <c r="CD74" s="123"/>
      <c r="CN74" s="123"/>
      <c r="CX74" s="123"/>
      <c r="DH74" s="123"/>
      <c r="DR74" s="123"/>
      <c r="EB74" s="123"/>
      <c r="EL74" s="123"/>
      <c r="EV74" s="123"/>
      <c r="FF74" s="123"/>
      <c r="FP74" s="123"/>
      <c r="FZ74" s="123"/>
      <c r="GJ74" s="123"/>
      <c r="GT74" s="123"/>
      <c r="HD74" s="123"/>
      <c r="HN74" s="123"/>
    </row>
    <row xmlns:x14ac="http://schemas.microsoft.com/office/spreadsheetml/2009/9/ac" r="75" s="3" customFormat="true" x14ac:dyDescent="0.25">
      <c r="A75" s="412" t="str">
        <f ca="true">IF(ISBLANK('Data Summary'!A77),"",'Data Summary'!A77)</f>
        <v/>
      </c>
      <c r="B75" s="123"/>
      <c r="L75" s="123"/>
      <c r="V75" s="123"/>
      <c r="AF75" s="123"/>
      <c r="AP75" s="123"/>
      <c r="AZ75" s="123"/>
      <c r="BA75" s="123"/>
      <c r="BJ75" s="123"/>
      <c r="BK75" s="123"/>
      <c r="BT75" s="123"/>
      <c r="CD75" s="123"/>
      <c r="CN75" s="123"/>
      <c r="CX75" s="123"/>
      <c r="DH75" s="123"/>
      <c r="DR75" s="123"/>
      <c r="EB75" s="123"/>
      <c r="EL75" s="123"/>
      <c r="EV75" s="123"/>
      <c r="FF75" s="123"/>
      <c r="FP75" s="123"/>
      <c r="FZ75" s="123"/>
      <c r="GJ75" s="123"/>
      <c r="GT75" s="123"/>
      <c r="HD75" s="123"/>
      <c r="HN75" s="123"/>
    </row>
    <row xmlns:x14ac="http://schemas.microsoft.com/office/spreadsheetml/2009/9/ac" r="76" s="3" customFormat="true" x14ac:dyDescent="0.25">
      <c r="A76" s="412" t="str">
        <f ca="true">IF(ISBLANK('Data Summary'!A78),"",'Data Summary'!A78)</f>
        <v/>
      </c>
      <c r="B76" s="123"/>
      <c r="L76" s="123"/>
      <c r="V76" s="123"/>
      <c r="AF76" s="123"/>
      <c r="AP76" s="123"/>
      <c r="AZ76" s="123"/>
      <c r="BA76" s="123"/>
      <c r="BJ76" s="123"/>
      <c r="BK76" s="123"/>
      <c r="BT76" s="123"/>
      <c r="CD76" s="123"/>
      <c r="CN76" s="123"/>
      <c r="CX76" s="123"/>
      <c r="DH76" s="123"/>
      <c r="DR76" s="123"/>
      <c r="EB76" s="123"/>
      <c r="EL76" s="123"/>
      <c r="EV76" s="123"/>
      <c r="FF76" s="123"/>
      <c r="FP76" s="123"/>
      <c r="FZ76" s="123"/>
      <c r="GJ76" s="123"/>
      <c r="GT76" s="123"/>
      <c r="HD76" s="123"/>
      <c r="HN76" s="123"/>
    </row>
    <row xmlns:x14ac="http://schemas.microsoft.com/office/spreadsheetml/2009/9/ac" r="77" s="3" customFormat="true" x14ac:dyDescent="0.25">
      <c r="A77" s="412" t="str">
        <f ca="true">IF(ISBLANK('Data Summary'!A79),"",'Data Summary'!A79)</f>
        <v/>
      </c>
      <c r="B77" s="123"/>
      <c r="L77" s="123"/>
      <c r="V77" s="123"/>
      <c r="AF77" s="123"/>
      <c r="AP77" s="123"/>
      <c r="AZ77" s="123"/>
      <c r="BA77" s="123"/>
      <c r="BJ77" s="123"/>
      <c r="BK77" s="123"/>
      <c r="BT77" s="123"/>
      <c r="CD77" s="123"/>
      <c r="CN77" s="123"/>
      <c r="CX77" s="123"/>
      <c r="DH77" s="123"/>
      <c r="DR77" s="123"/>
      <c r="EB77" s="123"/>
      <c r="EL77" s="123"/>
      <c r="EV77" s="123"/>
      <c r="FF77" s="123"/>
      <c r="FP77" s="123"/>
      <c r="FZ77" s="123"/>
      <c r="GJ77" s="123"/>
      <c r="GT77" s="123"/>
      <c r="HD77" s="123"/>
      <c r="HN77" s="123"/>
    </row>
    <row xmlns:x14ac="http://schemas.microsoft.com/office/spreadsheetml/2009/9/ac" r="78" s="3" customFormat="true" x14ac:dyDescent="0.25">
      <c r="A78" s="412" t="str">
        <f ca="true">IF(ISBLANK('Data Summary'!A80),"",'Data Summary'!A80)</f>
        <v/>
      </c>
      <c r="B78" s="123"/>
      <c r="L78" s="123"/>
      <c r="V78" s="123"/>
      <c r="AF78" s="123"/>
      <c r="AP78" s="123"/>
      <c r="AZ78" s="123"/>
      <c r="BA78" s="123"/>
      <c r="BJ78" s="123"/>
      <c r="BK78" s="123"/>
      <c r="BT78" s="123"/>
      <c r="CD78" s="123"/>
      <c r="CN78" s="123"/>
      <c r="CX78" s="123"/>
      <c r="DH78" s="123"/>
      <c r="DR78" s="123"/>
      <c r="EB78" s="123"/>
      <c r="EL78" s="123"/>
      <c r="EV78" s="123"/>
      <c r="FF78" s="123"/>
      <c r="FP78" s="123"/>
      <c r="FZ78" s="123"/>
      <c r="GJ78" s="123"/>
      <c r="GT78" s="123"/>
      <c r="HD78" s="123"/>
      <c r="HN78" s="123"/>
    </row>
    <row xmlns:x14ac="http://schemas.microsoft.com/office/spreadsheetml/2009/9/ac" r="79" s="3" customFormat="true" x14ac:dyDescent="0.25">
      <c r="A79" s="412" t="str">
        <f ca="true">IF(ISBLANK('Data Summary'!A81),"",'Data Summary'!A81)</f>
        <v/>
      </c>
      <c r="B79" s="123"/>
      <c r="L79" s="123"/>
      <c r="V79" s="123"/>
      <c r="AF79" s="123"/>
      <c r="AP79" s="123"/>
      <c r="AZ79" s="123"/>
      <c r="BA79" s="123"/>
      <c r="BJ79" s="123"/>
      <c r="BK79" s="123"/>
      <c r="BT79" s="123"/>
      <c r="CD79" s="123"/>
      <c r="CN79" s="123"/>
      <c r="CX79" s="123"/>
      <c r="DH79" s="123"/>
      <c r="DR79" s="123"/>
      <c r="EB79" s="123"/>
      <c r="EL79" s="123"/>
      <c r="EV79" s="123"/>
      <c r="FF79" s="123"/>
      <c r="FP79" s="123"/>
      <c r="FZ79" s="123"/>
      <c r="GJ79" s="123"/>
      <c r="GT79" s="123"/>
      <c r="HD79" s="123"/>
      <c r="HN79" s="123"/>
    </row>
    <row xmlns:x14ac="http://schemas.microsoft.com/office/spreadsheetml/2009/9/ac" r="80" s="3" customFormat="true" x14ac:dyDescent="0.25">
      <c r="A80" s="412" t="str">
        <f ca="true">IF(ISBLANK('Data Summary'!A82),"",'Data Summary'!A82)</f>
        <v/>
      </c>
      <c r="B80" s="123"/>
      <c r="L80" s="123"/>
      <c r="V80" s="123"/>
      <c r="AF80" s="123"/>
      <c r="AP80" s="123"/>
      <c r="AZ80" s="123"/>
      <c r="BA80" s="123"/>
      <c r="BJ80" s="123"/>
      <c r="BK80" s="123"/>
      <c r="BT80" s="123"/>
      <c r="CD80" s="123"/>
      <c r="CN80" s="123"/>
      <c r="CX80" s="123"/>
      <c r="DH80" s="123"/>
      <c r="DR80" s="123"/>
      <c r="EB80" s="123"/>
      <c r="EL80" s="123"/>
      <c r="EV80" s="123"/>
      <c r="FF80" s="123"/>
      <c r="FP80" s="123"/>
      <c r="FZ80" s="123"/>
      <c r="GJ80" s="123"/>
      <c r="GT80" s="123"/>
      <c r="HD80" s="123"/>
      <c r="HN80" s="123"/>
    </row>
    <row xmlns:x14ac="http://schemas.microsoft.com/office/spreadsheetml/2009/9/ac" r="81" s="3" customFormat="true" x14ac:dyDescent="0.25">
      <c r="A81" s="412" t="str">
        <f ca="true">IF(ISBLANK('Data Summary'!A83),"",'Data Summary'!A83)</f>
        <v/>
      </c>
      <c r="B81" s="123"/>
      <c r="L81" s="123"/>
      <c r="V81" s="123"/>
      <c r="AF81" s="123"/>
      <c r="AP81" s="123"/>
      <c r="AZ81" s="123"/>
      <c r="BA81" s="123"/>
      <c r="BJ81" s="123"/>
      <c r="BK81" s="123"/>
      <c r="BT81" s="123"/>
      <c r="CD81" s="123"/>
      <c r="CN81" s="123"/>
      <c r="CX81" s="123"/>
      <c r="DH81" s="123"/>
      <c r="DR81" s="123"/>
      <c r="EB81" s="123"/>
      <c r="EL81" s="123"/>
      <c r="EV81" s="123"/>
      <c r="FF81" s="123"/>
      <c r="FP81" s="123"/>
      <c r="FZ81" s="123"/>
      <c r="GJ81" s="123"/>
      <c r="GT81" s="123"/>
      <c r="HD81" s="123"/>
      <c r="HN81" s="123"/>
    </row>
    <row xmlns:x14ac="http://schemas.microsoft.com/office/spreadsheetml/2009/9/ac" r="82" s="3" customFormat="true" x14ac:dyDescent="0.25">
      <c r="A82" s="412" t="str">
        <f ca="true">IF(ISBLANK('Data Summary'!A84),"",'Data Summary'!A84)</f>
        <v/>
      </c>
      <c r="B82" s="123"/>
      <c r="L82" s="123"/>
      <c r="V82" s="123"/>
      <c r="AF82" s="123"/>
      <c r="AP82" s="123"/>
      <c r="AZ82" s="123"/>
      <c r="BA82" s="123"/>
      <c r="BJ82" s="123"/>
      <c r="BK82" s="123"/>
      <c r="BT82" s="123"/>
      <c r="CD82" s="123"/>
      <c r="CN82" s="123"/>
      <c r="CX82" s="123"/>
      <c r="DH82" s="123"/>
      <c r="DR82" s="123"/>
      <c r="EB82" s="123"/>
      <c r="EL82" s="123"/>
      <c r="EV82" s="123"/>
      <c r="FF82" s="123"/>
      <c r="FP82" s="123"/>
      <c r="FZ82" s="123"/>
      <c r="GJ82" s="123"/>
      <c r="GT82" s="123"/>
      <c r="HD82" s="123"/>
      <c r="HN82" s="123"/>
    </row>
    <row xmlns:x14ac="http://schemas.microsoft.com/office/spreadsheetml/2009/9/ac" r="83" s="3" customFormat="true" x14ac:dyDescent="0.25">
      <c r="A83" s="412" t="str">
        <f ca="true">IF(ISBLANK('Data Summary'!A85),"",'Data Summary'!A85)</f>
        <v/>
      </c>
      <c r="B83" s="123"/>
      <c r="L83" s="123"/>
      <c r="V83" s="123"/>
      <c r="AF83" s="123"/>
      <c r="AP83" s="123"/>
      <c r="AZ83" s="123"/>
      <c r="BA83" s="123"/>
      <c r="BJ83" s="123"/>
      <c r="BK83" s="123"/>
      <c r="BT83" s="123"/>
      <c r="CD83" s="123"/>
      <c r="CN83" s="123"/>
      <c r="CX83" s="123"/>
      <c r="DH83" s="123"/>
      <c r="DR83" s="123"/>
      <c r="EB83" s="123"/>
      <c r="EL83" s="123"/>
      <c r="EV83" s="123"/>
      <c r="FF83" s="123"/>
      <c r="FP83" s="123"/>
      <c r="FZ83" s="123"/>
      <c r="GJ83" s="123"/>
      <c r="GT83" s="123"/>
      <c r="HD83" s="123"/>
      <c r="HN83" s="123"/>
    </row>
    <row xmlns:x14ac="http://schemas.microsoft.com/office/spreadsheetml/2009/9/ac" r="84" s="3" customFormat="true" x14ac:dyDescent="0.25">
      <c r="A84" s="412" t="str">
        <f ca="true">IF(ISBLANK('Data Summary'!A86),"",'Data Summary'!A86)</f>
        <v/>
      </c>
      <c r="B84" s="123"/>
      <c r="L84" s="123"/>
      <c r="V84" s="123"/>
      <c r="AF84" s="123"/>
      <c r="AP84" s="123"/>
      <c r="AZ84" s="123"/>
      <c r="BA84" s="123"/>
      <c r="BJ84" s="123"/>
      <c r="BK84" s="123"/>
      <c r="BT84" s="123"/>
      <c r="CD84" s="123"/>
      <c r="CN84" s="123"/>
      <c r="CX84" s="123"/>
      <c r="DH84" s="123"/>
      <c r="DR84" s="123"/>
      <c r="EB84" s="123"/>
      <c r="EL84" s="123"/>
      <c r="EV84" s="123"/>
      <c r="FF84" s="123"/>
      <c r="FP84" s="123"/>
      <c r="FZ84" s="123"/>
      <c r="GJ84" s="123"/>
      <c r="GT84" s="123"/>
      <c r="HD84" s="123"/>
      <c r="HN84" s="123"/>
    </row>
    <row xmlns:x14ac="http://schemas.microsoft.com/office/spreadsheetml/2009/9/ac" r="85" s="3" customFormat="true" x14ac:dyDescent="0.25">
      <c r="A85" s="412" t="str">
        <f ca="true">IF(ISBLANK('Data Summary'!A87),"",'Data Summary'!A87)</f>
        <v/>
      </c>
      <c r="B85" s="123"/>
      <c r="L85" s="123"/>
      <c r="V85" s="123"/>
      <c r="AF85" s="123"/>
      <c r="AP85" s="123"/>
      <c r="AZ85" s="123"/>
      <c r="BA85" s="123"/>
      <c r="BJ85" s="123"/>
      <c r="BK85" s="123"/>
      <c r="BT85" s="123"/>
      <c r="CD85" s="123"/>
      <c r="CN85" s="123"/>
      <c r="CX85" s="123"/>
      <c r="DH85" s="123"/>
      <c r="DR85" s="123"/>
      <c r="EB85" s="123"/>
      <c r="EL85" s="123"/>
      <c r="EV85" s="123"/>
      <c r="FF85" s="123"/>
      <c r="FP85" s="123"/>
      <c r="FZ85" s="123"/>
      <c r="GJ85" s="123"/>
      <c r="GT85" s="123"/>
      <c r="HD85" s="123"/>
      <c r="HN85" s="123"/>
    </row>
    <row xmlns:x14ac="http://schemas.microsoft.com/office/spreadsheetml/2009/9/ac" r="86" s="3" customFormat="true" x14ac:dyDescent="0.25">
      <c r="A86" s="412" t="str">
        <f ca="true">IF(ISBLANK('Data Summary'!A88),"",'Data Summary'!A88)</f>
        <v/>
      </c>
      <c r="B86" s="123"/>
      <c r="L86" s="123"/>
      <c r="V86" s="123"/>
      <c r="AF86" s="123"/>
      <c r="AP86" s="123"/>
      <c r="AZ86" s="123"/>
      <c r="BA86" s="123"/>
      <c r="BJ86" s="123"/>
      <c r="BK86" s="123"/>
      <c r="BT86" s="123"/>
      <c r="CD86" s="123"/>
      <c r="CN86" s="123"/>
      <c r="CX86" s="123"/>
      <c r="DH86" s="123"/>
      <c r="DR86" s="123"/>
      <c r="EB86" s="123"/>
      <c r="EL86" s="123"/>
      <c r="EV86" s="123"/>
      <c r="FF86" s="123"/>
      <c r="FP86" s="123"/>
      <c r="FZ86" s="123"/>
      <c r="GJ86" s="123"/>
      <c r="GT86" s="123"/>
      <c r="HD86" s="123"/>
      <c r="HN86" s="123"/>
    </row>
    <row xmlns:x14ac="http://schemas.microsoft.com/office/spreadsheetml/2009/9/ac" r="87" s="3" customFormat="true" x14ac:dyDescent="0.25">
      <c r="A87" s="412" t="str">
        <f ca="true">IF(ISBLANK('Data Summary'!A89),"",'Data Summary'!A89)</f>
        <v/>
      </c>
      <c r="B87" s="123"/>
      <c r="L87" s="123"/>
      <c r="V87" s="123"/>
      <c r="AF87" s="123"/>
      <c r="AP87" s="123"/>
      <c r="AZ87" s="123"/>
      <c r="BA87" s="123"/>
      <c r="BJ87" s="123"/>
      <c r="BK87" s="123"/>
      <c r="BT87" s="123"/>
      <c r="CD87" s="123"/>
      <c r="CN87" s="123"/>
      <c r="CX87" s="123"/>
      <c r="DH87" s="123"/>
      <c r="DR87" s="123"/>
      <c r="EB87" s="123"/>
      <c r="EL87" s="123"/>
      <c r="EV87" s="123"/>
      <c r="FF87" s="123"/>
      <c r="FP87" s="123"/>
      <c r="FZ87" s="123"/>
      <c r="GJ87" s="123"/>
      <c r="GT87" s="123"/>
      <c r="HD87" s="123"/>
      <c r="HN87" s="123"/>
    </row>
    <row xmlns:x14ac="http://schemas.microsoft.com/office/spreadsheetml/2009/9/ac" r="88" s="3" customFormat="true" x14ac:dyDescent="0.25">
      <c r="A88" s="412" t="str">
        <f ca="true">IF(ISBLANK('Data Summary'!A90),"",'Data Summary'!A90)</f>
        <v/>
      </c>
      <c r="B88" s="123"/>
      <c r="L88" s="123"/>
      <c r="V88" s="123"/>
      <c r="AF88" s="123"/>
      <c r="AP88" s="123"/>
      <c r="AZ88" s="123"/>
      <c r="BA88" s="123"/>
      <c r="BJ88" s="123"/>
      <c r="BK88" s="123"/>
      <c r="BT88" s="123"/>
      <c r="CD88" s="123"/>
      <c r="CN88" s="123"/>
      <c r="CX88" s="123"/>
      <c r="DH88" s="123"/>
      <c r="DR88" s="123"/>
      <c r="EB88" s="123"/>
      <c r="EL88" s="123"/>
      <c r="EV88" s="123"/>
      <c r="FF88" s="123"/>
      <c r="FP88" s="123"/>
      <c r="FZ88" s="123"/>
      <c r="GJ88" s="123"/>
      <c r="GT88" s="123"/>
      <c r="HD88" s="123"/>
      <c r="HN88" s="123"/>
    </row>
    <row xmlns:x14ac="http://schemas.microsoft.com/office/spreadsheetml/2009/9/ac" r="89" s="3" customFormat="true" x14ac:dyDescent="0.25">
      <c r="A89" s="412" t="str">
        <f ca="true">IF(ISBLANK('Data Summary'!A91),"",'Data Summary'!A91)</f>
        <v/>
      </c>
      <c r="B89" s="123"/>
      <c r="L89" s="123"/>
      <c r="V89" s="123"/>
      <c r="AF89" s="123"/>
      <c r="AP89" s="123"/>
      <c r="AZ89" s="123"/>
      <c r="BA89" s="123"/>
      <c r="BJ89" s="123"/>
      <c r="BK89" s="123"/>
      <c r="BT89" s="123"/>
      <c r="CD89" s="123"/>
      <c r="CN89" s="123"/>
      <c r="CX89" s="123"/>
      <c r="DH89" s="123"/>
      <c r="DR89" s="123"/>
      <c r="EB89" s="123"/>
      <c r="EL89" s="123"/>
      <c r="EV89" s="123"/>
      <c r="FF89" s="123"/>
      <c r="FP89" s="123"/>
      <c r="FZ89" s="123"/>
      <c r="GJ89" s="123"/>
      <c r="GT89" s="123"/>
      <c r="HD89" s="123"/>
      <c r="HN89" s="123"/>
    </row>
    <row xmlns:x14ac="http://schemas.microsoft.com/office/spreadsheetml/2009/9/ac" r="90" s="3" customFormat="true" x14ac:dyDescent="0.25">
      <c r="A90" s="412" t="str">
        <f ca="true">IF(ISBLANK('Data Summary'!A92),"",'Data Summary'!A92)</f>
        <v/>
      </c>
      <c r="B90" s="123"/>
      <c r="L90" s="123"/>
      <c r="V90" s="123"/>
      <c r="AF90" s="123"/>
      <c r="AP90" s="123"/>
      <c r="AZ90" s="123"/>
      <c r="BA90" s="123"/>
      <c r="BJ90" s="123"/>
      <c r="BK90" s="123"/>
      <c r="BT90" s="123"/>
      <c r="CD90" s="123"/>
      <c r="CN90" s="123"/>
      <c r="CX90" s="123"/>
      <c r="DH90" s="123"/>
      <c r="DR90" s="123"/>
      <c r="EB90" s="123"/>
      <c r="EL90" s="123"/>
      <c r="EV90" s="123"/>
      <c r="FF90" s="123"/>
      <c r="FP90" s="123"/>
      <c r="FZ90" s="123"/>
      <c r="GJ90" s="123"/>
      <c r="GT90" s="123"/>
      <c r="HD90" s="123"/>
      <c r="HN90" s="123"/>
    </row>
    <row xmlns:x14ac="http://schemas.microsoft.com/office/spreadsheetml/2009/9/ac" r="91" s="3" customFormat="true" x14ac:dyDescent="0.25">
      <c r="A91" s="412" t="str">
        <f ca="true">IF(ISBLANK('Data Summary'!A93),"",'Data Summary'!A93)</f>
        <v/>
      </c>
      <c r="B91" s="123"/>
      <c r="L91" s="123"/>
      <c r="V91" s="123"/>
      <c r="AF91" s="123"/>
      <c r="AP91" s="123"/>
      <c r="AZ91" s="123"/>
      <c r="BA91" s="123"/>
      <c r="BJ91" s="123"/>
      <c r="BK91" s="123"/>
      <c r="BT91" s="123"/>
      <c r="CD91" s="123"/>
      <c r="CN91" s="123"/>
      <c r="CX91" s="123"/>
      <c r="DH91" s="123"/>
      <c r="DR91" s="123"/>
      <c r="EB91" s="123"/>
      <c r="EL91" s="123"/>
      <c r="EV91" s="123"/>
      <c r="FF91" s="123"/>
      <c r="FP91" s="123"/>
      <c r="FZ91" s="123"/>
      <c r="GJ91" s="123"/>
      <c r="GT91" s="123"/>
      <c r="HD91" s="123"/>
      <c r="HN91" s="123"/>
    </row>
    <row xmlns:x14ac="http://schemas.microsoft.com/office/spreadsheetml/2009/9/ac" r="92" s="3" customFormat="true" x14ac:dyDescent="0.25">
      <c r="A92" s="412" t="str">
        <f ca="true">IF(ISBLANK('Data Summary'!A94),"",'Data Summary'!A94)</f>
        <v/>
      </c>
      <c r="B92" s="123"/>
      <c r="L92" s="123"/>
      <c r="V92" s="123"/>
      <c r="AF92" s="123"/>
      <c r="AP92" s="123"/>
      <c r="AZ92" s="123"/>
      <c r="BA92" s="123"/>
      <c r="BJ92" s="123"/>
      <c r="BK92" s="123"/>
      <c r="BT92" s="123"/>
      <c r="CD92" s="123"/>
      <c r="CN92" s="123"/>
      <c r="CX92" s="123"/>
      <c r="DH92" s="123"/>
      <c r="DR92" s="123"/>
      <c r="EB92" s="123"/>
      <c r="EL92" s="123"/>
      <c r="EV92" s="123"/>
      <c r="FF92" s="123"/>
      <c r="FP92" s="123"/>
      <c r="FZ92" s="123"/>
      <c r="GJ92" s="123"/>
      <c r="GT92" s="123"/>
      <c r="HD92" s="123"/>
      <c r="HN92" s="123"/>
    </row>
    <row xmlns:x14ac="http://schemas.microsoft.com/office/spreadsheetml/2009/9/ac" r="93" s="3" customFormat="true" x14ac:dyDescent="0.25">
      <c r="A93" s="412" t="str">
        <f ca="true">IF(ISBLANK('Data Summary'!A95),"",'Data Summary'!A95)</f>
        <v/>
      </c>
      <c r="B93" s="123"/>
      <c r="L93" s="123"/>
      <c r="V93" s="123"/>
      <c r="AF93" s="123"/>
      <c r="AP93" s="123"/>
      <c r="AZ93" s="123"/>
      <c r="BA93" s="123"/>
      <c r="BJ93" s="123"/>
      <c r="BK93" s="123"/>
      <c r="BT93" s="123"/>
      <c r="CD93" s="123"/>
      <c r="CN93" s="123"/>
      <c r="CX93" s="123"/>
      <c r="DH93" s="123"/>
      <c r="DR93" s="123"/>
      <c r="EB93" s="123"/>
      <c r="EL93" s="123"/>
      <c r="EV93" s="123"/>
      <c r="FF93" s="123"/>
      <c r="FP93" s="123"/>
      <c r="FZ93" s="123"/>
      <c r="GJ93" s="123"/>
      <c r="GT93" s="123"/>
      <c r="HD93" s="123"/>
      <c r="HN93" s="123"/>
    </row>
    <row xmlns:x14ac="http://schemas.microsoft.com/office/spreadsheetml/2009/9/ac" r="94" s="3" customFormat="true" x14ac:dyDescent="0.25">
      <c r="A94" s="412" t="str">
        <f ca="true">IF(ISBLANK('Data Summary'!A96),"",'Data Summary'!A96)</f>
        <v/>
      </c>
      <c r="B94" s="123"/>
      <c r="L94" s="123"/>
      <c r="V94" s="123"/>
      <c r="AF94" s="123"/>
      <c r="AP94" s="123"/>
      <c r="AZ94" s="123"/>
      <c r="BA94" s="123"/>
      <c r="BJ94" s="123"/>
      <c r="BK94" s="123"/>
      <c r="BT94" s="123"/>
      <c r="CD94" s="123"/>
      <c r="CN94" s="123"/>
      <c r="CX94" s="123"/>
      <c r="DH94" s="123"/>
      <c r="DR94" s="123"/>
      <c r="EB94" s="123"/>
      <c r="EL94" s="123"/>
      <c r="EV94" s="123"/>
      <c r="FF94" s="123"/>
      <c r="FP94" s="123"/>
      <c r="FZ94" s="123"/>
      <c r="GJ94" s="123"/>
      <c r="GT94" s="123"/>
      <c r="HD94" s="123"/>
      <c r="HN94" s="123"/>
    </row>
    <row xmlns:x14ac="http://schemas.microsoft.com/office/spreadsheetml/2009/9/ac" r="95" s="3" customFormat="true" x14ac:dyDescent="0.25">
      <c r="A95" s="412" t="str">
        <f ca="true">IF(ISBLANK('Data Summary'!A97),"",'Data Summary'!A97)</f>
        <v/>
      </c>
      <c r="B95" s="123"/>
      <c r="L95" s="123"/>
      <c r="V95" s="123"/>
      <c r="AF95" s="123"/>
      <c r="AP95" s="123"/>
      <c r="AZ95" s="123"/>
      <c r="BA95" s="123"/>
      <c r="BJ95" s="123"/>
      <c r="BK95" s="123"/>
      <c r="BT95" s="123"/>
      <c r="CD95" s="123"/>
      <c r="CN95" s="123"/>
      <c r="CX95" s="123"/>
      <c r="DH95" s="123"/>
      <c r="DR95" s="123"/>
      <c r="EB95" s="123"/>
      <c r="EL95" s="123"/>
      <c r="EV95" s="123"/>
      <c r="FF95" s="123"/>
      <c r="FP95" s="123"/>
      <c r="FZ95" s="123"/>
      <c r="GJ95" s="123"/>
      <c r="GT95" s="123"/>
      <c r="HD95" s="123"/>
      <c r="HN95" s="123"/>
    </row>
    <row xmlns:x14ac="http://schemas.microsoft.com/office/spreadsheetml/2009/9/ac" r="96" s="3" customFormat="true" x14ac:dyDescent="0.25">
      <c r="A96" s="412" t="str">
        <f ca="true">IF(ISBLANK('Data Summary'!A98),"",'Data Summary'!A98)</f>
        <v/>
      </c>
      <c r="B96" s="123"/>
      <c r="L96" s="123"/>
      <c r="V96" s="123"/>
      <c r="AF96" s="123"/>
      <c r="AP96" s="123"/>
      <c r="AZ96" s="123"/>
      <c r="BA96" s="123"/>
      <c r="BJ96" s="123"/>
      <c r="BK96" s="123"/>
      <c r="BT96" s="123"/>
      <c r="CD96" s="123"/>
      <c r="CN96" s="123"/>
      <c r="CX96" s="123"/>
      <c r="DH96" s="123"/>
      <c r="DR96" s="123"/>
      <c r="EB96" s="123"/>
      <c r="EL96" s="123"/>
      <c r="EV96" s="123"/>
      <c r="FF96" s="123"/>
      <c r="FP96" s="123"/>
      <c r="FZ96" s="123"/>
      <c r="GJ96" s="123"/>
      <c r="GT96" s="123"/>
      <c r="HD96" s="123"/>
      <c r="HN96" s="123"/>
    </row>
    <row xmlns:x14ac="http://schemas.microsoft.com/office/spreadsheetml/2009/9/ac" r="97" s="3" customFormat="true" x14ac:dyDescent="0.25">
      <c r="A97" s="412" t="str">
        <f ca="true">IF(ISBLANK('Data Summary'!A99),"",'Data Summary'!A99)</f>
        <v/>
      </c>
      <c r="B97" s="123"/>
      <c r="L97" s="123"/>
      <c r="V97" s="123"/>
      <c r="AF97" s="123"/>
      <c r="AP97" s="123"/>
      <c r="AZ97" s="123"/>
      <c r="BA97" s="123"/>
      <c r="BJ97" s="123"/>
      <c r="BK97" s="123"/>
      <c r="BT97" s="123"/>
      <c r="CD97" s="123"/>
      <c r="CN97" s="123"/>
      <c r="CX97" s="123"/>
      <c r="DH97" s="123"/>
      <c r="DR97" s="123"/>
      <c r="EB97" s="123"/>
      <c r="EL97" s="123"/>
      <c r="EV97" s="123"/>
      <c r="FF97" s="123"/>
      <c r="FP97" s="123"/>
      <c r="FZ97" s="123"/>
      <c r="GJ97" s="123"/>
      <c r="GT97" s="123"/>
      <c r="HD97" s="123"/>
      <c r="HN97" s="123"/>
    </row>
    <row xmlns:x14ac="http://schemas.microsoft.com/office/spreadsheetml/2009/9/ac" r="98" s="3" customFormat="true" x14ac:dyDescent="0.25">
      <c r="A98" s="412" t="str">
        <f ca="true">IF(ISBLANK('Data Summary'!A100),"",'Data Summary'!A100)</f>
        <v/>
      </c>
      <c r="B98" s="123"/>
      <c r="L98" s="123"/>
      <c r="V98" s="123"/>
      <c r="AF98" s="123"/>
      <c r="AP98" s="123"/>
      <c r="AZ98" s="123"/>
      <c r="BA98" s="123"/>
      <c r="BJ98" s="123"/>
      <c r="BK98" s="123"/>
      <c r="BT98" s="123"/>
      <c r="CD98" s="123"/>
      <c r="CN98" s="123"/>
      <c r="CX98" s="123"/>
      <c r="DH98" s="123"/>
      <c r="DR98" s="123"/>
      <c r="EB98" s="123"/>
      <c r="EL98" s="123"/>
      <c r="EV98" s="123"/>
      <c r="FF98" s="123"/>
      <c r="FP98" s="123"/>
      <c r="FZ98" s="123"/>
      <c r="GJ98" s="123"/>
      <c r="GT98" s="123"/>
      <c r="HD98" s="123"/>
      <c r="HN98" s="123"/>
    </row>
    <row xmlns:x14ac="http://schemas.microsoft.com/office/spreadsheetml/2009/9/ac" r="99" s="3" customFormat="true" x14ac:dyDescent="0.25">
      <c r="A99" s="412" t="str">
        <f ca="true">IF(ISBLANK('Data Summary'!A101),"",'Data Summary'!A101)</f>
        <v/>
      </c>
      <c r="B99" s="123"/>
      <c r="L99" s="123"/>
      <c r="V99" s="123"/>
      <c r="AF99" s="123"/>
      <c r="AP99" s="123"/>
      <c r="AZ99" s="123"/>
      <c r="BA99" s="123"/>
      <c r="BJ99" s="123"/>
      <c r="BK99" s="123"/>
      <c r="BT99" s="123"/>
      <c r="CD99" s="123"/>
      <c r="CN99" s="123"/>
      <c r="CX99" s="123"/>
      <c r="DH99" s="123"/>
      <c r="DR99" s="123"/>
      <c r="EB99" s="123"/>
      <c r="EL99" s="123"/>
      <c r="EV99" s="123"/>
      <c r="FF99" s="123"/>
      <c r="FP99" s="123"/>
      <c r="FZ99" s="123"/>
      <c r="GJ99" s="123"/>
      <c r="GT99" s="123"/>
      <c r="HD99" s="123"/>
      <c r="HN99" s="123"/>
    </row>
    <row xmlns:x14ac="http://schemas.microsoft.com/office/spreadsheetml/2009/9/ac" r="100" s="3" customFormat="true" x14ac:dyDescent="0.25">
      <c r="A100" s="412" t="str">
        <f ca="true">IF(ISBLANK('Data Summary'!A102),"",'Data Summary'!A102)</f>
        <v/>
      </c>
      <c r="B100" s="123"/>
      <c r="L100" s="123"/>
      <c r="V100" s="123"/>
      <c r="AF100" s="123"/>
      <c r="AP100" s="123"/>
      <c r="AZ100" s="123"/>
      <c r="BA100" s="123"/>
      <c r="BJ100" s="123"/>
      <c r="BK100" s="123"/>
      <c r="BT100" s="123"/>
      <c r="CD100" s="123"/>
      <c r="CN100" s="123"/>
      <c r="CX100" s="123"/>
      <c r="DH100" s="123"/>
      <c r="DR100" s="123"/>
      <c r="EB100" s="123"/>
      <c r="EL100" s="123"/>
      <c r="EV100" s="123"/>
      <c r="FF100" s="123"/>
      <c r="FP100" s="123"/>
      <c r="FZ100" s="123"/>
      <c r="GJ100" s="123"/>
      <c r="GT100" s="123"/>
      <c r="HD100" s="123"/>
      <c r="HN100" s="123"/>
    </row>
    <row xmlns:x14ac="http://schemas.microsoft.com/office/spreadsheetml/2009/9/ac" r="101" s="3" customFormat="true" x14ac:dyDescent="0.25">
      <c r="A101" s="412" t="str">
        <f ca="true">IF(ISBLANK('Data Summary'!A103),"",'Data Summary'!A103)</f>
        <v/>
      </c>
      <c r="B101" s="123"/>
      <c r="L101" s="123"/>
      <c r="V101" s="123"/>
      <c r="AF101" s="123"/>
      <c r="AP101" s="123"/>
      <c r="AZ101" s="123"/>
      <c r="BA101" s="123"/>
      <c r="BJ101" s="123"/>
      <c r="BK101" s="123"/>
      <c r="BT101" s="123"/>
      <c r="CD101" s="123"/>
      <c r="CN101" s="123"/>
      <c r="CX101" s="123"/>
      <c r="DH101" s="123"/>
      <c r="DR101" s="123"/>
      <c r="EB101" s="123"/>
      <c r="EL101" s="123"/>
      <c r="EV101" s="123"/>
      <c r="FF101" s="123"/>
      <c r="FP101" s="123"/>
      <c r="FZ101" s="123"/>
      <c r="GJ101" s="123"/>
      <c r="GT101" s="123"/>
      <c r="HD101" s="123"/>
      <c r="HN101" s="123"/>
    </row>
    <row xmlns:x14ac="http://schemas.microsoft.com/office/spreadsheetml/2009/9/ac" r="102" s="3" customFormat="true" x14ac:dyDescent="0.25">
      <c r="A102" s="412" t="str">
        <f ca="true">IF(ISBLANK('Data Summary'!A104),"",'Data Summary'!A104)</f>
        <v/>
      </c>
      <c r="B102" s="123"/>
      <c r="L102" s="123"/>
      <c r="V102" s="123"/>
      <c r="AF102" s="123"/>
      <c r="AP102" s="123"/>
      <c r="AZ102" s="123"/>
      <c r="BA102" s="123"/>
      <c r="BJ102" s="123"/>
      <c r="BK102" s="123"/>
      <c r="BT102" s="123"/>
      <c r="CD102" s="123"/>
      <c r="CN102" s="123"/>
      <c r="CX102" s="123"/>
      <c r="DH102" s="123"/>
      <c r="DR102" s="123"/>
      <c r="EB102" s="123"/>
      <c r="EL102" s="123"/>
      <c r="EV102" s="123"/>
      <c r="FF102" s="123"/>
      <c r="FP102" s="123"/>
      <c r="FZ102" s="123"/>
      <c r="GJ102" s="123"/>
      <c r="GT102" s="123"/>
      <c r="HD102" s="123"/>
      <c r="HN102" s="123"/>
    </row>
    <row xmlns:x14ac="http://schemas.microsoft.com/office/spreadsheetml/2009/9/ac" r="103" s="3" customFormat="true" x14ac:dyDescent="0.25">
      <c r="A103" s="412" t="str">
        <f ca="true">IF(ISBLANK('Data Summary'!A105),"",'Data Summary'!A105)</f>
        <v/>
      </c>
      <c r="B103" s="123"/>
      <c r="L103" s="123"/>
      <c r="V103" s="123"/>
      <c r="AF103" s="123"/>
      <c r="AP103" s="123"/>
      <c r="AZ103" s="123"/>
      <c r="BA103" s="123"/>
      <c r="BJ103" s="123"/>
      <c r="BK103" s="123"/>
      <c r="BT103" s="123"/>
      <c r="CD103" s="123"/>
      <c r="CN103" s="123"/>
      <c r="CX103" s="123"/>
      <c r="DH103" s="123"/>
      <c r="DR103" s="123"/>
      <c r="EB103" s="123"/>
      <c r="EL103" s="123"/>
      <c r="EV103" s="123"/>
      <c r="FF103" s="123"/>
      <c r="FP103" s="123"/>
      <c r="FZ103" s="123"/>
      <c r="GJ103" s="123"/>
      <c r="GT103" s="123"/>
      <c r="HD103" s="123"/>
      <c r="HN103" s="123"/>
    </row>
    <row xmlns:x14ac="http://schemas.microsoft.com/office/spreadsheetml/2009/9/ac" r="104" s="3" customFormat="true" x14ac:dyDescent="0.25">
      <c r="A104" s="412" t="str">
        <f ca="true">IF(ISBLANK('Data Summary'!A106),"",'Data Summary'!A106)</f>
        <v/>
      </c>
      <c r="B104" s="123"/>
      <c r="L104" s="123"/>
      <c r="V104" s="123"/>
      <c r="AF104" s="123"/>
      <c r="AP104" s="123"/>
      <c r="AZ104" s="123"/>
      <c r="BA104" s="123"/>
      <c r="BJ104" s="123"/>
      <c r="BK104" s="123"/>
      <c r="BT104" s="123"/>
      <c r="CD104" s="123"/>
      <c r="CN104" s="123"/>
      <c r="CX104" s="123"/>
      <c r="DH104" s="123"/>
      <c r="DR104" s="123"/>
      <c r="EB104" s="123"/>
      <c r="EL104" s="123"/>
      <c r="EV104" s="123"/>
      <c r="FF104" s="123"/>
      <c r="FP104" s="123"/>
      <c r="FZ104" s="123"/>
      <c r="GJ104" s="123"/>
      <c r="GT104" s="123"/>
      <c r="HD104" s="123"/>
      <c r="HN104" s="123"/>
    </row>
    <row xmlns:x14ac="http://schemas.microsoft.com/office/spreadsheetml/2009/9/ac" r="105" s="3" customFormat="true" x14ac:dyDescent="0.25">
      <c r="A105" s="412" t="str">
        <f ca="true">IF(ISBLANK('Data Summary'!A107),"",'Data Summary'!A107)</f>
        <v/>
      </c>
      <c r="B105" s="123"/>
      <c r="L105" s="123"/>
      <c r="V105" s="123"/>
      <c r="AF105" s="123"/>
      <c r="AP105" s="123"/>
      <c r="AZ105" s="123"/>
      <c r="BA105" s="123"/>
      <c r="BJ105" s="123"/>
      <c r="BK105" s="123"/>
      <c r="BT105" s="123"/>
      <c r="CD105" s="123"/>
      <c r="CN105" s="123"/>
      <c r="CX105" s="123"/>
      <c r="DH105" s="123"/>
      <c r="DR105" s="123"/>
      <c r="EB105" s="123"/>
      <c r="EL105" s="123"/>
      <c r="EV105" s="123"/>
      <c r="FF105" s="123"/>
      <c r="FP105" s="123"/>
      <c r="FZ105" s="123"/>
      <c r="GJ105" s="123"/>
      <c r="GT105" s="123"/>
      <c r="HD105" s="123"/>
      <c r="HN105" s="123"/>
    </row>
    <row xmlns:x14ac="http://schemas.microsoft.com/office/spreadsheetml/2009/9/ac" r="106" s="3" customFormat="true" x14ac:dyDescent="0.25">
      <c r="A106" s="412" t="str">
        <f ca="true">IF(ISBLANK('Data Summary'!A108),"",'Data Summary'!A108)</f>
        <v/>
      </c>
      <c r="B106" s="123"/>
      <c r="L106" s="123"/>
      <c r="V106" s="123"/>
      <c r="AF106" s="123"/>
      <c r="AP106" s="123"/>
      <c r="AZ106" s="123"/>
      <c r="BA106" s="123"/>
      <c r="BJ106" s="123"/>
      <c r="BK106" s="123"/>
      <c r="BT106" s="123"/>
      <c r="CD106" s="123"/>
      <c r="CN106" s="123"/>
      <c r="CX106" s="123"/>
      <c r="DH106" s="123"/>
      <c r="DR106" s="123"/>
      <c r="EB106" s="123"/>
      <c r="EL106" s="123"/>
      <c r="EV106" s="123"/>
      <c r="FF106" s="123"/>
      <c r="FP106" s="123"/>
      <c r="FZ106" s="123"/>
      <c r="GJ106" s="123"/>
      <c r="GT106" s="123"/>
      <c r="HD106" s="123"/>
      <c r="HN106" s="123"/>
    </row>
    <row xmlns:x14ac="http://schemas.microsoft.com/office/spreadsheetml/2009/9/ac" r="107" s="3" customFormat="true" x14ac:dyDescent="0.25">
      <c r="A107" s="412" t="str">
        <f ca="true">IF(ISBLANK('Data Summary'!A109),"",'Data Summary'!A109)</f>
        <v/>
      </c>
      <c r="B107" s="123"/>
      <c r="L107" s="123"/>
      <c r="V107" s="123"/>
      <c r="AF107" s="123"/>
      <c r="AP107" s="123"/>
      <c r="AZ107" s="123"/>
      <c r="BA107" s="123"/>
      <c r="BJ107" s="123"/>
      <c r="BK107" s="123"/>
      <c r="BT107" s="123"/>
      <c r="CD107" s="123"/>
      <c r="CN107" s="123"/>
      <c r="CX107" s="123"/>
      <c r="DH107" s="123"/>
      <c r="DR107" s="123"/>
      <c r="EB107" s="123"/>
      <c r="EL107" s="123"/>
      <c r="EV107" s="123"/>
      <c r="FF107" s="123"/>
      <c r="FP107" s="123"/>
      <c r="FZ107" s="123"/>
      <c r="GJ107" s="123"/>
      <c r="GT107" s="123"/>
      <c r="HD107" s="123"/>
      <c r="HN107" s="123"/>
    </row>
    <row xmlns:x14ac="http://schemas.microsoft.com/office/spreadsheetml/2009/9/ac" r="108" s="3" customFormat="true" x14ac:dyDescent="0.25">
      <c r="A108" s="412" t="str">
        <f ca="true">IF(ISBLANK('Data Summary'!A110),"",'Data Summary'!A110)</f>
        <v/>
      </c>
      <c r="B108" s="123"/>
      <c r="L108" s="123"/>
      <c r="V108" s="123"/>
      <c r="AF108" s="123"/>
      <c r="AP108" s="123"/>
      <c r="AZ108" s="123"/>
      <c r="BA108" s="123"/>
      <c r="BJ108" s="123"/>
      <c r="BK108" s="123"/>
      <c r="BT108" s="123"/>
      <c r="CD108" s="123"/>
      <c r="CN108" s="123"/>
      <c r="CX108" s="123"/>
      <c r="DH108" s="123"/>
      <c r="DR108" s="123"/>
      <c r="EB108" s="123"/>
      <c r="EL108" s="123"/>
      <c r="EV108" s="123"/>
      <c r="FF108" s="123"/>
      <c r="FP108" s="123"/>
      <c r="FZ108" s="123"/>
      <c r="GJ108" s="123"/>
      <c r="GT108" s="123"/>
      <c r="HD108" s="123"/>
      <c r="HN108" s="123"/>
    </row>
    <row xmlns:x14ac="http://schemas.microsoft.com/office/spreadsheetml/2009/9/ac" r="109" s="3" customFormat="true" x14ac:dyDescent="0.25">
      <c r="A109" s="412" t="str">
        <f ca="true">IF(ISBLANK('Data Summary'!A111),"",'Data Summary'!A111)</f>
        <v/>
      </c>
      <c r="B109" s="123"/>
      <c r="L109" s="123"/>
      <c r="V109" s="123"/>
      <c r="AF109" s="123"/>
      <c r="AP109" s="123"/>
      <c r="AZ109" s="123"/>
      <c r="BA109" s="123"/>
      <c r="BJ109" s="123"/>
      <c r="BK109" s="123"/>
      <c r="BT109" s="123"/>
      <c r="CD109" s="123"/>
      <c r="CN109" s="123"/>
      <c r="CX109" s="123"/>
      <c r="DH109" s="123"/>
      <c r="DR109" s="123"/>
      <c r="EB109" s="123"/>
      <c r="EL109" s="123"/>
      <c r="EV109" s="123"/>
      <c r="FF109" s="123"/>
      <c r="FP109" s="123"/>
      <c r="FZ109" s="123"/>
      <c r="GJ109" s="123"/>
      <c r="GT109" s="123"/>
      <c r="HD109" s="123"/>
      <c r="HN109" s="123"/>
    </row>
    <row xmlns:x14ac="http://schemas.microsoft.com/office/spreadsheetml/2009/9/ac" r="110" s="3" customFormat="true" x14ac:dyDescent="0.25">
      <c r="A110" s="412" t="str">
        <f ca="true">IF(ISBLANK('Data Summary'!A112),"",'Data Summary'!A112)</f>
        <v/>
      </c>
      <c r="B110" s="123"/>
      <c r="L110" s="123"/>
      <c r="V110" s="123"/>
      <c r="AF110" s="123"/>
      <c r="AP110" s="123"/>
      <c r="AZ110" s="123"/>
      <c r="BA110" s="123"/>
      <c r="BJ110" s="123"/>
      <c r="BK110" s="123"/>
      <c r="BT110" s="123"/>
      <c r="CD110" s="123"/>
      <c r="CN110" s="123"/>
      <c r="CX110" s="123"/>
      <c r="DH110" s="123"/>
      <c r="DR110" s="123"/>
      <c r="EB110" s="123"/>
      <c r="EL110" s="123"/>
      <c r="EV110" s="123"/>
      <c r="FF110" s="123"/>
      <c r="FP110" s="123"/>
      <c r="FZ110" s="123"/>
      <c r="GJ110" s="123"/>
      <c r="GT110" s="123"/>
      <c r="HD110" s="123"/>
      <c r="HN110" s="123"/>
    </row>
    <row xmlns:x14ac="http://schemas.microsoft.com/office/spreadsheetml/2009/9/ac" r="111" s="3" customFormat="true" x14ac:dyDescent="0.25">
      <c r="A111" s="412" t="str">
        <f ca="true">IF(ISBLANK('Data Summary'!A113),"",'Data Summary'!A113)</f>
        <v/>
      </c>
      <c r="B111" s="123"/>
      <c r="L111" s="123"/>
      <c r="V111" s="123"/>
      <c r="AF111" s="123"/>
      <c r="AP111" s="123"/>
      <c r="AZ111" s="123"/>
      <c r="BA111" s="123"/>
      <c r="BJ111" s="123"/>
      <c r="BK111" s="123"/>
      <c r="BT111" s="123"/>
      <c r="CD111" s="123"/>
      <c r="CN111" s="123"/>
      <c r="CX111" s="123"/>
      <c r="DH111" s="123"/>
      <c r="DR111" s="123"/>
      <c r="EB111" s="123"/>
      <c r="EL111" s="123"/>
      <c r="EV111" s="123"/>
      <c r="FF111" s="123"/>
      <c r="FP111" s="123"/>
      <c r="FZ111" s="123"/>
      <c r="GJ111" s="123"/>
      <c r="GT111" s="123"/>
      <c r="HD111" s="123"/>
      <c r="HN111" s="123"/>
    </row>
    <row xmlns:x14ac="http://schemas.microsoft.com/office/spreadsheetml/2009/9/ac" r="112" s="3" customFormat="true" x14ac:dyDescent="0.25">
      <c r="A112" s="412" t="str">
        <f ca="true">IF(ISBLANK('Data Summary'!A114),"",'Data Summary'!A114)</f>
        <v/>
      </c>
      <c r="B112" s="123"/>
      <c r="L112" s="123"/>
      <c r="V112" s="123"/>
      <c r="AF112" s="123"/>
      <c r="AP112" s="123"/>
      <c r="AZ112" s="123"/>
      <c r="BA112" s="123"/>
      <c r="BJ112" s="123"/>
      <c r="BK112" s="123"/>
      <c r="BT112" s="123"/>
      <c r="CD112" s="123"/>
      <c r="CN112" s="123"/>
      <c r="CX112" s="123"/>
      <c r="DH112" s="123"/>
      <c r="DR112" s="123"/>
      <c r="EB112" s="123"/>
      <c r="EL112" s="123"/>
      <c r="EV112" s="123"/>
      <c r="FF112" s="123"/>
      <c r="FP112" s="123"/>
      <c r="FZ112" s="123"/>
      <c r="GJ112" s="123"/>
      <c r="GT112" s="123"/>
      <c r="HD112" s="123"/>
      <c r="HN112" s="123"/>
    </row>
    <row xmlns:x14ac="http://schemas.microsoft.com/office/spreadsheetml/2009/9/ac" r="113" s="3" customFormat="true" x14ac:dyDescent="0.25">
      <c r="A113" s="412" t="str">
        <f ca="true">IF(ISBLANK('Data Summary'!A115),"",'Data Summary'!A115)</f>
        <v/>
      </c>
      <c r="B113" s="123"/>
      <c r="L113" s="123"/>
      <c r="V113" s="123"/>
      <c r="AF113" s="123"/>
      <c r="AP113" s="123"/>
      <c r="AZ113" s="123"/>
      <c r="BA113" s="123"/>
      <c r="BJ113" s="123"/>
      <c r="BK113" s="123"/>
      <c r="BT113" s="123"/>
      <c r="CD113" s="123"/>
      <c r="CN113" s="123"/>
      <c r="CX113" s="123"/>
      <c r="DH113" s="123"/>
      <c r="DR113" s="123"/>
      <c r="EB113" s="123"/>
      <c r="EL113" s="123"/>
      <c r="EV113" s="123"/>
      <c r="FF113" s="123"/>
      <c r="FP113" s="123"/>
      <c r="FZ113" s="123"/>
      <c r="GJ113" s="123"/>
      <c r="GT113" s="123"/>
      <c r="HD113" s="123"/>
      <c r="HN113" s="123"/>
    </row>
    <row xmlns:x14ac="http://schemas.microsoft.com/office/spreadsheetml/2009/9/ac" r="114" s="3" customFormat="true" x14ac:dyDescent="0.25">
      <c r="A114" s="412" t="str">
        <f ca="true">IF(ISBLANK('Data Summary'!A116),"",'Data Summary'!A116)</f>
        <v/>
      </c>
      <c r="B114" s="123"/>
      <c r="L114" s="123"/>
      <c r="V114" s="123"/>
      <c r="AF114" s="123"/>
      <c r="AP114" s="123"/>
      <c r="AZ114" s="123"/>
      <c r="BA114" s="123"/>
      <c r="BJ114" s="123"/>
      <c r="BK114" s="123"/>
      <c r="BT114" s="123"/>
      <c r="CD114" s="123"/>
      <c r="CN114" s="123"/>
      <c r="CX114" s="123"/>
      <c r="DH114" s="123"/>
      <c r="DR114" s="123"/>
      <c r="EB114" s="123"/>
      <c r="EL114" s="123"/>
      <c r="EV114" s="123"/>
      <c r="FF114" s="123"/>
      <c r="FP114" s="123"/>
      <c r="FZ114" s="123"/>
      <c r="GJ114" s="123"/>
      <c r="GT114" s="123"/>
      <c r="HD114" s="123"/>
      <c r="HN114" s="123"/>
    </row>
    <row xmlns:x14ac="http://schemas.microsoft.com/office/spreadsheetml/2009/9/ac" r="115" s="3" customFormat="true" x14ac:dyDescent="0.25">
      <c r="A115" s="412" t="str">
        <f ca="true">IF(ISBLANK('Data Summary'!A117),"",'Data Summary'!A117)</f>
        <v/>
      </c>
      <c r="B115" s="123"/>
      <c r="L115" s="123"/>
      <c r="V115" s="123"/>
      <c r="AF115" s="123"/>
      <c r="AP115" s="123"/>
      <c r="AZ115" s="123"/>
      <c r="BA115" s="123"/>
      <c r="BJ115" s="123"/>
      <c r="BK115" s="123"/>
      <c r="BT115" s="123"/>
      <c r="CD115" s="123"/>
      <c r="CN115" s="123"/>
      <c r="CX115" s="123"/>
      <c r="DH115" s="123"/>
      <c r="DR115" s="123"/>
      <c r="EB115" s="123"/>
      <c r="EL115" s="123"/>
      <c r="EV115" s="123"/>
      <c r="FF115" s="123"/>
      <c r="FP115" s="123"/>
      <c r="FZ115" s="123"/>
      <c r="GJ115" s="123"/>
      <c r="GT115" s="123"/>
      <c r="HD115" s="123"/>
      <c r="HN115" s="123"/>
    </row>
    <row xmlns:x14ac="http://schemas.microsoft.com/office/spreadsheetml/2009/9/ac" r="116" s="3" customFormat="true" x14ac:dyDescent="0.25">
      <c r="A116" s="412" t="str">
        <f ca="true">IF(ISBLANK('Data Summary'!A118),"",'Data Summary'!A118)</f>
        <v/>
      </c>
      <c r="B116" s="123"/>
      <c r="L116" s="123"/>
      <c r="V116" s="123"/>
      <c r="AF116" s="123"/>
      <c r="AP116" s="123"/>
      <c r="AZ116" s="123"/>
      <c r="BA116" s="123"/>
      <c r="BJ116" s="123"/>
      <c r="BK116" s="123"/>
      <c r="BT116" s="123"/>
      <c r="CD116" s="123"/>
      <c r="CN116" s="123"/>
      <c r="CX116" s="123"/>
      <c r="DH116" s="123"/>
      <c r="DR116" s="123"/>
      <c r="EB116" s="123"/>
      <c r="EL116" s="123"/>
      <c r="EV116" s="123"/>
      <c r="FF116" s="123"/>
      <c r="FP116" s="123"/>
      <c r="FZ116" s="123"/>
      <c r="GJ116" s="123"/>
      <c r="GT116" s="123"/>
      <c r="HD116" s="123"/>
      <c r="HN116" s="123"/>
    </row>
    <row xmlns:x14ac="http://schemas.microsoft.com/office/spreadsheetml/2009/9/ac" r="117" s="3" customFormat="true" x14ac:dyDescent="0.25">
      <c r="A117" s="412" t="str">
        <f ca="true">IF(ISBLANK('Data Summary'!A119),"",'Data Summary'!A119)</f>
        <v/>
      </c>
      <c r="B117" s="123"/>
      <c r="L117" s="123"/>
      <c r="V117" s="123"/>
      <c r="AF117" s="123"/>
      <c r="AP117" s="123"/>
      <c r="AZ117" s="123"/>
      <c r="BA117" s="123"/>
      <c r="BJ117" s="123"/>
      <c r="BK117" s="123"/>
      <c r="BT117" s="123"/>
      <c r="CD117" s="123"/>
      <c r="CN117" s="123"/>
      <c r="CX117" s="123"/>
      <c r="DH117" s="123"/>
      <c r="DR117" s="123"/>
      <c r="EB117" s="123"/>
      <c r="EL117" s="123"/>
      <c r="EV117" s="123"/>
      <c r="FF117" s="123"/>
      <c r="FP117" s="123"/>
      <c r="FZ117" s="123"/>
      <c r="GJ117" s="123"/>
      <c r="GT117" s="123"/>
      <c r="HD117" s="123"/>
      <c r="HN117" s="123"/>
    </row>
    <row xmlns:x14ac="http://schemas.microsoft.com/office/spreadsheetml/2009/9/ac" r="118" s="3" customFormat="true" x14ac:dyDescent="0.25">
      <c r="A118" s="412" t="str">
        <f ca="true">IF(ISBLANK('Data Summary'!A120),"",'Data Summary'!A120)</f>
        <v/>
      </c>
      <c r="B118" s="123"/>
      <c r="L118" s="123"/>
      <c r="V118" s="123"/>
      <c r="AF118" s="123"/>
      <c r="AP118" s="123"/>
      <c r="AZ118" s="123"/>
      <c r="BA118" s="123"/>
      <c r="BJ118" s="123"/>
      <c r="BK118" s="123"/>
      <c r="BT118" s="123"/>
      <c r="CD118" s="123"/>
      <c r="CN118" s="123"/>
      <c r="CX118" s="123"/>
      <c r="DH118" s="123"/>
      <c r="DR118" s="123"/>
      <c r="EB118" s="123"/>
      <c r="EL118" s="123"/>
      <c r="EV118" s="123"/>
      <c r="FF118" s="123"/>
      <c r="FP118" s="123"/>
      <c r="FZ118" s="123"/>
      <c r="GJ118" s="123"/>
      <c r="GT118" s="123"/>
      <c r="HD118" s="123"/>
      <c r="HN118" s="123"/>
    </row>
    <row xmlns:x14ac="http://schemas.microsoft.com/office/spreadsheetml/2009/9/ac" r="119" s="3" customFormat="true" x14ac:dyDescent="0.25">
      <c r="A119" s="412" t="str">
        <f ca="true">IF(ISBLANK('Data Summary'!A121),"",'Data Summary'!A121)</f>
        <v/>
      </c>
      <c r="B119" s="123"/>
      <c r="L119" s="123"/>
      <c r="V119" s="123"/>
      <c r="AF119" s="123"/>
      <c r="AP119" s="123"/>
      <c r="AZ119" s="123"/>
      <c r="BA119" s="123"/>
      <c r="BJ119" s="123"/>
      <c r="BK119" s="123"/>
      <c r="BT119" s="123"/>
      <c r="CD119" s="123"/>
      <c r="CN119" s="123"/>
      <c r="CX119" s="123"/>
      <c r="DH119" s="123"/>
      <c r="DR119" s="123"/>
      <c r="EB119" s="123"/>
      <c r="EL119" s="123"/>
      <c r="EV119" s="123"/>
      <c r="FF119" s="123"/>
      <c r="FP119" s="123"/>
      <c r="FZ119" s="123"/>
      <c r="GJ119" s="123"/>
      <c r="GT119" s="123"/>
      <c r="HD119" s="123"/>
      <c r="HN119" s="123"/>
    </row>
    <row xmlns:x14ac="http://schemas.microsoft.com/office/spreadsheetml/2009/9/ac" r="120" s="3" customFormat="true" x14ac:dyDescent="0.25">
      <c r="A120" s="412" t="str">
        <f ca="true">IF(ISBLANK('Data Summary'!A122),"",'Data Summary'!A122)</f>
        <v/>
      </c>
      <c r="B120" s="123"/>
      <c r="L120" s="123"/>
      <c r="V120" s="123"/>
      <c r="AF120" s="123"/>
      <c r="AP120" s="123"/>
      <c r="AZ120" s="123"/>
      <c r="BA120" s="123"/>
      <c r="BJ120" s="123"/>
      <c r="BK120" s="123"/>
      <c r="BT120" s="123"/>
      <c r="CD120" s="123"/>
      <c r="CN120" s="123"/>
      <c r="CX120" s="123"/>
      <c r="DH120" s="123"/>
      <c r="DR120" s="123"/>
      <c r="EB120" s="123"/>
      <c r="EL120" s="123"/>
      <c r="EV120" s="123"/>
      <c r="FF120" s="123"/>
      <c r="FP120" s="123"/>
      <c r="FZ120" s="123"/>
      <c r="GJ120" s="123"/>
      <c r="GT120" s="123"/>
      <c r="HD120" s="123"/>
      <c r="HN120" s="123"/>
    </row>
    <row xmlns:x14ac="http://schemas.microsoft.com/office/spreadsheetml/2009/9/ac" r="121" s="3" customFormat="true" x14ac:dyDescent="0.25">
      <c r="A121" s="412" t="str">
        <f ca="true">IF(ISBLANK('Data Summary'!A123),"",'Data Summary'!A123)</f>
        <v/>
      </c>
      <c r="B121" s="123"/>
      <c r="L121" s="123"/>
      <c r="V121" s="123"/>
      <c r="AF121" s="123"/>
      <c r="AP121" s="123"/>
      <c r="AZ121" s="123"/>
      <c r="BA121" s="123"/>
      <c r="BJ121" s="123"/>
      <c r="BK121" s="123"/>
      <c r="BT121" s="123"/>
      <c r="CD121" s="123"/>
      <c r="CN121" s="123"/>
      <c r="CX121" s="123"/>
      <c r="DH121" s="123"/>
      <c r="DR121" s="123"/>
      <c r="EB121" s="123"/>
      <c r="EL121" s="123"/>
      <c r="EV121" s="123"/>
      <c r="FF121" s="123"/>
      <c r="FP121" s="123"/>
      <c r="FZ121" s="123"/>
      <c r="GJ121" s="123"/>
      <c r="GT121" s="123"/>
      <c r="HD121" s="123"/>
      <c r="HN121" s="123"/>
    </row>
    <row xmlns:x14ac="http://schemas.microsoft.com/office/spreadsheetml/2009/9/ac" r="122" s="3" customFormat="true" x14ac:dyDescent="0.25">
      <c r="A122" s="412" t="str">
        <f ca="true">IF(ISBLANK('Data Summary'!A124),"",'Data Summary'!A124)</f>
        <v/>
      </c>
      <c r="B122" s="123"/>
      <c r="L122" s="123"/>
      <c r="V122" s="123"/>
      <c r="AF122" s="123"/>
      <c r="AP122" s="123"/>
      <c r="AZ122" s="123"/>
      <c r="BA122" s="123"/>
      <c r="BJ122" s="123"/>
      <c r="BK122" s="123"/>
      <c r="BT122" s="123"/>
      <c r="CD122" s="123"/>
      <c r="CN122" s="123"/>
      <c r="CX122" s="123"/>
      <c r="DH122" s="123"/>
      <c r="DR122" s="123"/>
      <c r="EB122" s="123"/>
      <c r="EL122" s="123"/>
      <c r="EV122" s="123"/>
      <c r="FF122" s="123"/>
      <c r="FP122" s="123"/>
      <c r="FZ122" s="123"/>
      <c r="GJ122" s="123"/>
      <c r="GT122" s="123"/>
      <c r="HD122" s="123"/>
      <c r="HN122" s="123"/>
    </row>
    <row xmlns:x14ac="http://schemas.microsoft.com/office/spreadsheetml/2009/9/ac" r="123" s="3" customFormat="true" x14ac:dyDescent="0.25">
      <c r="A123" s="412" t="str">
        <f ca="true">IF(ISBLANK('Data Summary'!A125),"",'Data Summary'!A125)</f>
        <v/>
      </c>
      <c r="B123" s="123"/>
      <c r="L123" s="123"/>
      <c r="V123" s="123"/>
      <c r="AF123" s="123"/>
      <c r="AP123" s="123"/>
      <c r="AZ123" s="123"/>
      <c r="BA123" s="123"/>
      <c r="BJ123" s="123"/>
      <c r="BK123" s="123"/>
      <c r="BT123" s="123"/>
      <c r="CD123" s="123"/>
      <c r="CN123" s="123"/>
      <c r="CX123" s="123"/>
      <c r="DH123" s="123"/>
      <c r="DR123" s="123"/>
      <c r="EB123" s="123"/>
      <c r="EL123" s="123"/>
      <c r="EV123" s="123"/>
      <c r="FF123" s="123"/>
      <c r="FP123" s="123"/>
      <c r="FZ123" s="123"/>
      <c r="GJ123" s="123"/>
      <c r="GT123" s="123"/>
      <c r="HD123" s="123"/>
      <c r="HN123" s="123"/>
    </row>
    <row xmlns:x14ac="http://schemas.microsoft.com/office/spreadsheetml/2009/9/ac" r="124" s="3" customFormat="true" x14ac:dyDescent="0.25">
      <c r="A124" s="412" t="str">
        <f ca="true">IF(ISBLANK('Data Summary'!A126),"",'Data Summary'!A126)</f>
        <v/>
      </c>
      <c r="B124" s="123"/>
      <c r="L124" s="123"/>
      <c r="V124" s="123"/>
      <c r="AF124" s="123"/>
      <c r="AP124" s="123"/>
      <c r="AZ124" s="123"/>
      <c r="BA124" s="123"/>
      <c r="BJ124" s="123"/>
      <c r="BK124" s="123"/>
      <c r="BT124" s="123"/>
      <c r="CD124" s="123"/>
      <c r="CN124" s="123"/>
      <c r="CX124" s="123"/>
      <c r="DH124" s="123"/>
      <c r="DR124" s="123"/>
      <c r="EB124" s="123"/>
      <c r="EL124" s="123"/>
      <c r="EV124" s="123"/>
      <c r="FF124" s="123"/>
      <c r="FP124" s="123"/>
      <c r="FZ124" s="123"/>
      <c r="GJ124" s="123"/>
      <c r="GT124" s="123"/>
      <c r="HD124" s="123"/>
      <c r="HN124" s="123"/>
    </row>
    <row xmlns:x14ac="http://schemas.microsoft.com/office/spreadsheetml/2009/9/ac" r="125" s="3" customFormat="true" x14ac:dyDescent="0.25">
      <c r="A125" s="412" t="str">
        <f ca="true">IF(ISBLANK('Data Summary'!A127),"",'Data Summary'!A127)</f>
        <v/>
      </c>
      <c r="B125" s="123"/>
      <c r="L125" s="123"/>
      <c r="V125" s="123"/>
      <c r="AF125" s="123"/>
      <c r="AP125" s="123"/>
      <c r="AZ125" s="123"/>
      <c r="BA125" s="123"/>
      <c r="BJ125" s="123"/>
      <c r="BK125" s="123"/>
      <c r="BT125" s="123"/>
      <c r="CD125" s="123"/>
      <c r="CN125" s="123"/>
      <c r="CX125" s="123"/>
      <c r="DH125" s="123"/>
      <c r="DR125" s="123"/>
      <c r="EB125" s="123"/>
      <c r="EL125" s="123"/>
      <c r="EV125" s="123"/>
      <c r="FF125" s="123"/>
      <c r="FP125" s="123"/>
      <c r="FZ125" s="123"/>
      <c r="GJ125" s="123"/>
      <c r="GT125" s="123"/>
      <c r="HD125" s="123"/>
      <c r="HN125" s="123"/>
    </row>
    <row xmlns:x14ac="http://schemas.microsoft.com/office/spreadsheetml/2009/9/ac" r="126" s="3" customFormat="true" x14ac:dyDescent="0.25">
      <c r="A126" s="412" t="str">
        <f ca="true">IF(ISBLANK('Data Summary'!A128),"",'Data Summary'!A128)</f>
        <v/>
      </c>
      <c r="B126" s="123"/>
      <c r="L126" s="123"/>
      <c r="V126" s="123"/>
      <c r="AF126" s="123"/>
      <c r="AP126" s="123"/>
      <c r="AZ126" s="123"/>
      <c r="BA126" s="123"/>
      <c r="BJ126" s="123"/>
      <c r="BK126" s="123"/>
      <c r="BT126" s="123"/>
      <c r="CD126" s="123"/>
      <c r="CN126" s="123"/>
      <c r="CX126" s="123"/>
      <c r="DH126" s="123"/>
      <c r="DR126" s="123"/>
      <c r="EB126" s="123"/>
      <c r="EL126" s="123"/>
      <c r="EV126" s="123"/>
      <c r="FF126" s="123"/>
      <c r="FP126" s="123"/>
      <c r="FZ126" s="123"/>
      <c r="GJ126" s="123"/>
      <c r="GT126" s="123"/>
      <c r="HD126" s="123"/>
      <c r="HN126" s="123"/>
    </row>
    <row xmlns:x14ac="http://schemas.microsoft.com/office/spreadsheetml/2009/9/ac" r="127" s="3" customFormat="true" x14ac:dyDescent="0.25">
      <c r="A127" s="412" t="str">
        <f ca="true">IF(ISBLANK('Data Summary'!A129),"",'Data Summary'!A129)</f>
        <v/>
      </c>
      <c r="B127" s="123"/>
      <c r="L127" s="123"/>
      <c r="V127" s="123"/>
      <c r="AF127" s="123"/>
      <c r="AP127" s="123"/>
      <c r="AZ127" s="123"/>
      <c r="BA127" s="123"/>
      <c r="BJ127" s="123"/>
      <c r="BK127" s="123"/>
      <c r="BT127" s="123"/>
      <c r="CD127" s="123"/>
      <c r="CN127" s="123"/>
      <c r="CX127" s="123"/>
      <c r="DH127" s="123"/>
      <c r="DR127" s="123"/>
      <c r="EB127" s="123"/>
      <c r="EL127" s="123"/>
      <c r="EV127" s="123"/>
      <c r="FF127" s="123"/>
      <c r="FP127" s="123"/>
      <c r="FZ127" s="123"/>
      <c r="GJ127" s="123"/>
      <c r="GT127" s="123"/>
      <c r="HD127" s="123"/>
      <c r="HN127" s="123"/>
    </row>
    <row xmlns:x14ac="http://schemas.microsoft.com/office/spreadsheetml/2009/9/ac" r="128" s="3" customFormat="true" x14ac:dyDescent="0.25">
      <c r="A128" s="412" t="str">
        <f ca="true">IF(ISBLANK('Data Summary'!A130),"",'Data Summary'!A130)</f>
        <v/>
      </c>
      <c r="B128" s="123"/>
      <c r="L128" s="123"/>
      <c r="V128" s="123"/>
      <c r="AF128" s="123"/>
      <c r="AP128" s="123"/>
      <c r="AZ128" s="123"/>
      <c r="BA128" s="123"/>
      <c r="BJ128" s="123"/>
      <c r="BK128" s="123"/>
      <c r="BT128" s="123"/>
      <c r="CD128" s="123"/>
      <c r="CN128" s="123"/>
      <c r="CX128" s="123"/>
      <c r="DH128" s="123"/>
      <c r="DR128" s="123"/>
      <c r="EB128" s="123"/>
      <c r="EL128" s="123"/>
      <c r="EV128" s="123"/>
      <c r="FF128" s="123"/>
      <c r="FP128" s="123"/>
      <c r="FZ128" s="123"/>
      <c r="GJ128" s="123"/>
      <c r="GT128" s="123"/>
      <c r="HD128" s="123"/>
      <c r="HN128" s="123"/>
    </row>
    <row xmlns:x14ac="http://schemas.microsoft.com/office/spreadsheetml/2009/9/ac" r="129" s="3" customFormat="true" x14ac:dyDescent="0.25">
      <c r="A129" s="412" t="str">
        <f ca="true">IF(ISBLANK('Data Summary'!A131),"",'Data Summary'!A131)</f>
        <v/>
      </c>
      <c r="B129" s="123"/>
      <c r="L129" s="123"/>
      <c r="V129" s="123"/>
      <c r="AF129" s="123"/>
      <c r="AP129" s="123"/>
      <c r="AZ129" s="123"/>
      <c r="BA129" s="123"/>
      <c r="BJ129" s="123"/>
      <c r="BK129" s="123"/>
      <c r="BT129" s="123"/>
      <c r="CD129" s="123"/>
      <c r="CN129" s="123"/>
      <c r="CX129" s="123"/>
      <c r="DH129" s="123"/>
      <c r="DR129" s="123"/>
      <c r="EB129" s="123"/>
      <c r="EL129" s="123"/>
      <c r="EV129" s="123"/>
      <c r="FF129" s="123"/>
      <c r="FP129" s="123"/>
      <c r="FZ129" s="123"/>
      <c r="GJ129" s="123"/>
      <c r="GT129" s="123"/>
      <c r="HD129" s="123"/>
      <c r="HN129" s="123"/>
    </row>
    <row xmlns:x14ac="http://schemas.microsoft.com/office/spreadsheetml/2009/9/ac" r="130" s="3" customFormat="true" x14ac:dyDescent="0.25">
      <c r="A130" s="412" t="str">
        <f ca="true">IF(ISBLANK('Data Summary'!A132),"",'Data Summary'!A132)</f>
        <v/>
      </c>
      <c r="B130" s="123"/>
      <c r="L130" s="123"/>
      <c r="V130" s="123"/>
      <c r="AF130" s="123"/>
      <c r="AP130" s="123"/>
      <c r="AZ130" s="123"/>
      <c r="BA130" s="123"/>
      <c r="BJ130" s="123"/>
      <c r="BK130" s="123"/>
      <c r="BT130" s="123"/>
      <c r="CD130" s="123"/>
      <c r="CN130" s="123"/>
      <c r="CX130" s="123"/>
      <c r="DH130" s="123"/>
      <c r="DR130" s="123"/>
      <c r="EB130" s="123"/>
      <c r="EL130" s="123"/>
      <c r="EV130" s="123"/>
      <c r="FF130" s="123"/>
      <c r="FP130" s="123"/>
      <c r="FZ130" s="123"/>
      <c r="GJ130" s="123"/>
      <c r="GT130" s="123"/>
      <c r="HD130" s="123"/>
      <c r="HN130" s="123"/>
    </row>
    <row xmlns:x14ac="http://schemas.microsoft.com/office/spreadsheetml/2009/9/ac" r="131" s="3" customFormat="true" x14ac:dyDescent="0.25">
      <c r="A131" s="412" t="str">
        <f ca="true">IF(ISBLANK('Data Summary'!A133),"",'Data Summary'!A133)</f>
        <v/>
      </c>
      <c r="B131" s="123"/>
      <c r="L131" s="123"/>
      <c r="V131" s="123"/>
      <c r="AF131" s="123"/>
      <c r="AP131" s="123"/>
      <c r="AZ131" s="123"/>
      <c r="BA131" s="123"/>
      <c r="BJ131" s="123"/>
      <c r="BK131" s="123"/>
      <c r="BT131" s="123"/>
      <c r="CD131" s="123"/>
      <c r="CN131" s="123"/>
      <c r="CX131" s="123"/>
      <c r="DH131" s="123"/>
      <c r="DR131" s="123"/>
      <c r="EB131" s="123"/>
      <c r="EL131" s="123"/>
      <c r="EV131" s="123"/>
      <c r="FF131" s="123"/>
      <c r="FP131" s="123"/>
      <c r="FZ131" s="123"/>
      <c r="GJ131" s="123"/>
      <c r="GT131" s="123"/>
      <c r="HD131" s="123"/>
      <c r="HN131" s="123"/>
    </row>
    <row xmlns:x14ac="http://schemas.microsoft.com/office/spreadsheetml/2009/9/ac" r="132" s="3" customFormat="true" x14ac:dyDescent="0.25">
      <c r="A132" s="412" t="str">
        <f ca="true">IF(ISBLANK('Data Summary'!A134),"",'Data Summary'!A134)</f>
        <v/>
      </c>
      <c r="B132" s="123"/>
      <c r="L132" s="123"/>
      <c r="V132" s="123"/>
      <c r="AF132" s="123"/>
      <c r="AP132" s="123"/>
      <c r="AZ132" s="123"/>
      <c r="BA132" s="123"/>
      <c r="BJ132" s="123"/>
      <c r="BK132" s="123"/>
      <c r="BT132" s="123"/>
      <c r="CD132" s="123"/>
      <c r="CN132" s="123"/>
      <c r="CX132" s="123"/>
      <c r="DH132" s="123"/>
      <c r="DR132" s="123"/>
      <c r="EB132" s="123"/>
      <c r="EL132" s="123"/>
      <c r="EV132" s="123"/>
      <c r="FF132" s="123"/>
      <c r="FP132" s="123"/>
      <c r="FZ132" s="123"/>
      <c r="GJ132" s="123"/>
      <c r="GT132" s="123"/>
      <c r="HD132" s="123"/>
      <c r="HN132" s="123"/>
    </row>
    <row xmlns:x14ac="http://schemas.microsoft.com/office/spreadsheetml/2009/9/ac" r="133" s="3" customFormat="true" x14ac:dyDescent="0.25">
      <c r="A133" s="412" t="str">
        <f ca="true">IF(ISBLANK('Data Summary'!A135),"",'Data Summary'!A135)</f>
        <v/>
      </c>
      <c r="B133" s="123"/>
      <c r="L133" s="123"/>
      <c r="V133" s="123"/>
      <c r="AF133" s="123"/>
      <c r="AP133" s="123"/>
      <c r="AZ133" s="123"/>
      <c r="BA133" s="123"/>
      <c r="BJ133" s="123"/>
      <c r="BK133" s="123"/>
      <c r="BT133" s="123"/>
      <c r="CD133" s="123"/>
      <c r="CN133" s="123"/>
      <c r="CX133" s="123"/>
      <c r="DH133" s="123"/>
      <c r="DR133" s="123"/>
      <c r="EB133" s="123"/>
      <c r="EL133" s="123"/>
      <c r="EV133" s="123"/>
      <c r="FF133" s="123"/>
      <c r="FP133" s="123"/>
      <c r="FZ133" s="123"/>
      <c r="GJ133" s="123"/>
      <c r="GT133" s="123"/>
      <c r="HD133" s="123"/>
      <c r="HN133" s="123"/>
    </row>
    <row xmlns:x14ac="http://schemas.microsoft.com/office/spreadsheetml/2009/9/ac" r="134" s="3" customFormat="true" x14ac:dyDescent="0.25">
      <c r="A134" s="412" t="str">
        <f ca="true">IF(ISBLANK('Data Summary'!A136),"",'Data Summary'!A136)</f>
        <v/>
      </c>
      <c r="B134" s="123"/>
      <c r="L134" s="123"/>
      <c r="V134" s="123"/>
      <c r="AF134" s="123"/>
      <c r="AP134" s="123"/>
      <c r="AZ134" s="123"/>
      <c r="BA134" s="123"/>
      <c r="BJ134" s="123"/>
      <c r="BK134" s="123"/>
      <c r="BT134" s="123"/>
      <c r="CD134" s="123"/>
      <c r="CN134" s="123"/>
      <c r="CX134" s="123"/>
      <c r="DH134" s="123"/>
      <c r="DR134" s="123"/>
      <c r="EB134" s="123"/>
      <c r="EL134" s="123"/>
      <c r="EV134" s="123"/>
      <c r="FF134" s="123"/>
      <c r="FP134" s="123"/>
      <c r="FZ134" s="123"/>
      <c r="GJ134" s="123"/>
      <c r="GT134" s="123"/>
      <c r="HD134" s="123"/>
      <c r="HN134" s="123"/>
    </row>
    <row xmlns:x14ac="http://schemas.microsoft.com/office/spreadsheetml/2009/9/ac" r="135" s="3" customFormat="true" x14ac:dyDescent="0.25">
      <c r="A135" s="412" t="str">
        <f ca="true">IF(ISBLANK('Data Summary'!A137),"",'Data Summary'!A137)</f>
        <v/>
      </c>
      <c r="B135" s="123"/>
      <c r="L135" s="123"/>
      <c r="V135" s="123"/>
      <c r="AF135" s="123"/>
      <c r="AP135" s="123"/>
      <c r="AZ135" s="123"/>
      <c r="BA135" s="123"/>
      <c r="BJ135" s="123"/>
      <c r="BK135" s="123"/>
      <c r="BT135" s="123"/>
      <c r="CD135" s="123"/>
      <c r="CN135" s="123"/>
      <c r="CX135" s="123"/>
      <c r="DH135" s="123"/>
      <c r="DR135" s="123"/>
      <c r="EB135" s="123"/>
      <c r="EL135" s="123"/>
      <c r="EV135" s="123"/>
      <c r="FF135" s="123"/>
      <c r="FP135" s="123"/>
      <c r="FZ135" s="123"/>
      <c r="GJ135" s="123"/>
      <c r="GT135" s="123"/>
      <c r="HD135" s="123"/>
      <c r="HN135" s="123"/>
    </row>
    <row xmlns:x14ac="http://schemas.microsoft.com/office/spreadsheetml/2009/9/ac" r="136" s="3" customFormat="true" x14ac:dyDescent="0.25">
      <c r="A136" s="412" t="str">
        <f ca="true">IF(ISBLANK('Data Summary'!A138),"",'Data Summary'!A138)</f>
        <v/>
      </c>
      <c r="B136" s="123"/>
      <c r="L136" s="123"/>
      <c r="V136" s="123"/>
      <c r="AF136" s="123"/>
      <c r="AP136" s="123"/>
      <c r="AZ136" s="123"/>
      <c r="BA136" s="123"/>
      <c r="BJ136" s="123"/>
      <c r="BK136" s="123"/>
      <c r="BT136" s="123"/>
      <c r="CD136" s="123"/>
      <c r="CN136" s="123"/>
      <c r="CX136" s="123"/>
      <c r="DH136" s="123"/>
      <c r="DR136" s="123"/>
      <c r="EB136" s="123"/>
      <c r="EL136" s="123"/>
      <c r="EV136" s="123"/>
      <c r="FF136" s="123"/>
      <c r="FP136" s="123"/>
      <c r="FZ136" s="123"/>
      <c r="GJ136" s="123"/>
      <c r="GT136" s="123"/>
      <c r="HD136" s="123"/>
      <c r="HN136" s="123"/>
    </row>
    <row xmlns:x14ac="http://schemas.microsoft.com/office/spreadsheetml/2009/9/ac" r="137" s="3" customFormat="true" x14ac:dyDescent="0.25">
      <c r="A137" s="412" t="str">
        <f ca="true">IF(ISBLANK('Data Summary'!A139),"",'Data Summary'!A139)</f>
        <v/>
      </c>
      <c r="B137" s="123"/>
      <c r="L137" s="123"/>
      <c r="V137" s="123"/>
      <c r="AF137" s="123"/>
      <c r="AP137" s="123"/>
      <c r="AZ137" s="123"/>
      <c r="BA137" s="123"/>
      <c r="BJ137" s="123"/>
      <c r="BK137" s="123"/>
      <c r="BT137" s="123"/>
      <c r="CD137" s="123"/>
      <c r="CN137" s="123"/>
      <c r="CX137" s="123"/>
      <c r="DH137" s="123"/>
      <c r="DR137" s="123"/>
      <c r="EB137" s="123"/>
      <c r="EL137" s="123"/>
      <c r="EV137" s="123"/>
      <c r="FF137" s="123"/>
      <c r="FP137" s="123"/>
      <c r="FZ137" s="123"/>
      <c r="GJ137" s="123"/>
      <c r="GT137" s="123"/>
      <c r="HD137" s="123"/>
      <c r="HN137" s="123"/>
    </row>
    <row xmlns:x14ac="http://schemas.microsoft.com/office/spreadsheetml/2009/9/ac" r="138" s="3" customFormat="true" x14ac:dyDescent="0.25">
      <c r="A138" s="412" t="str">
        <f ca="true">IF(ISBLANK('Data Summary'!A140),"",'Data Summary'!A140)</f>
        <v/>
      </c>
      <c r="B138" s="123"/>
      <c r="L138" s="123"/>
      <c r="V138" s="123"/>
      <c r="AF138" s="123"/>
      <c r="AP138" s="123"/>
      <c r="AZ138" s="123"/>
      <c r="BA138" s="123"/>
      <c r="BJ138" s="123"/>
      <c r="BK138" s="123"/>
      <c r="BT138" s="123"/>
      <c r="CD138" s="123"/>
      <c r="CN138" s="123"/>
      <c r="CX138" s="123"/>
      <c r="DH138" s="123"/>
      <c r="DR138" s="123"/>
      <c r="EB138" s="123"/>
      <c r="EL138" s="123"/>
      <c r="EV138" s="123"/>
      <c r="FF138" s="123"/>
      <c r="FP138" s="123"/>
      <c r="FZ138" s="123"/>
      <c r="GJ138" s="123"/>
      <c r="GT138" s="123"/>
      <c r="HD138" s="123"/>
      <c r="HN138" s="123"/>
    </row>
    <row xmlns:x14ac="http://schemas.microsoft.com/office/spreadsheetml/2009/9/ac" r="139" s="3" customFormat="true" x14ac:dyDescent="0.25">
      <c r="A139" s="412" t="str">
        <f ca="true">IF(ISBLANK('Data Summary'!A141),"",'Data Summary'!A141)</f>
        <v/>
      </c>
      <c r="B139" s="123"/>
      <c r="L139" s="123"/>
      <c r="V139" s="123"/>
      <c r="AF139" s="123"/>
      <c r="AP139" s="123"/>
      <c r="AZ139" s="123"/>
      <c r="BA139" s="123"/>
      <c r="BJ139" s="123"/>
      <c r="BK139" s="123"/>
      <c r="BT139" s="123"/>
      <c r="CD139" s="123"/>
      <c r="CN139" s="123"/>
      <c r="CX139" s="123"/>
      <c r="DH139" s="123"/>
      <c r="DR139" s="123"/>
      <c r="EB139" s="123"/>
      <c r="EL139" s="123"/>
      <c r="EV139" s="123"/>
      <c r="FF139" s="123"/>
      <c r="FP139" s="123"/>
      <c r="FZ139" s="123"/>
      <c r="GJ139" s="123"/>
      <c r="GT139" s="123"/>
      <c r="HD139" s="123"/>
      <c r="HN139" s="123"/>
    </row>
    <row xmlns:x14ac="http://schemas.microsoft.com/office/spreadsheetml/2009/9/ac" r="140" s="3" customFormat="true" x14ac:dyDescent="0.25">
      <c r="A140" s="412" t="str">
        <f ca="true">IF(ISBLANK('Data Summary'!A142),"",'Data Summary'!A142)</f>
        <v/>
      </c>
      <c r="B140" s="123"/>
      <c r="L140" s="123"/>
      <c r="V140" s="123"/>
      <c r="AF140" s="123"/>
      <c r="AP140" s="123"/>
      <c r="AZ140" s="123"/>
      <c r="BA140" s="123"/>
      <c r="BJ140" s="123"/>
      <c r="BK140" s="123"/>
      <c r="BT140" s="123"/>
      <c r="CD140" s="123"/>
      <c r="CN140" s="123"/>
      <c r="CX140" s="123"/>
      <c r="DH140" s="123"/>
      <c r="DR140" s="123"/>
      <c r="EB140" s="123"/>
      <c r="EL140" s="123"/>
      <c r="EV140" s="123"/>
      <c r="FF140" s="123"/>
      <c r="FP140" s="123"/>
      <c r="FZ140" s="123"/>
      <c r="GJ140" s="123"/>
      <c r="GT140" s="123"/>
      <c r="HD140" s="123"/>
      <c r="HN140" s="123"/>
    </row>
    <row xmlns:x14ac="http://schemas.microsoft.com/office/spreadsheetml/2009/9/ac" r="141" s="3" customFormat="true" x14ac:dyDescent="0.25">
      <c r="A141" s="412" t="str">
        <f ca="true">IF(ISBLANK('Data Summary'!A143),"",'Data Summary'!A143)</f>
        <v/>
      </c>
      <c r="B141" s="123"/>
      <c r="L141" s="123"/>
      <c r="V141" s="123"/>
      <c r="AF141" s="123"/>
      <c r="AP141" s="123"/>
      <c r="AZ141" s="123"/>
      <c r="BA141" s="123"/>
      <c r="BJ141" s="123"/>
      <c r="BK141" s="123"/>
      <c r="BT141" s="123"/>
      <c r="CD141" s="123"/>
      <c r="CN141" s="123"/>
      <c r="CX141" s="123"/>
      <c r="DH141" s="123"/>
      <c r="DR141" s="123"/>
      <c r="EB141" s="123"/>
      <c r="EL141" s="123"/>
      <c r="EV141" s="123"/>
      <c r="FF141" s="123"/>
      <c r="FP141" s="123"/>
      <c r="FZ141" s="123"/>
      <c r="GJ141" s="123"/>
      <c r="GT141" s="123"/>
      <c r="HD141" s="123"/>
      <c r="HN141" s="123"/>
    </row>
    <row xmlns:x14ac="http://schemas.microsoft.com/office/spreadsheetml/2009/9/ac" r="142" s="3" customFormat="true" x14ac:dyDescent="0.25">
      <c r="A142" s="412" t="str">
        <f ca="true">IF(ISBLANK('Data Summary'!A144),"",'Data Summary'!A144)</f>
        <v/>
      </c>
      <c r="B142" s="123"/>
      <c r="L142" s="123"/>
      <c r="V142" s="123"/>
      <c r="AF142" s="123"/>
      <c r="AP142" s="123"/>
      <c r="AZ142" s="123"/>
      <c r="BA142" s="123"/>
      <c r="BJ142" s="123"/>
      <c r="BK142" s="123"/>
      <c r="BT142" s="123"/>
      <c r="CD142" s="123"/>
      <c r="CN142" s="123"/>
      <c r="CX142" s="123"/>
      <c r="DH142" s="123"/>
      <c r="DR142" s="123"/>
      <c r="EB142" s="123"/>
      <c r="EL142" s="123"/>
      <c r="EV142" s="123"/>
      <c r="FF142" s="123"/>
      <c r="FP142" s="123"/>
      <c r="FZ142" s="123"/>
      <c r="GJ142" s="123"/>
      <c r="GT142" s="123"/>
      <c r="HD142" s="123"/>
      <c r="HN142" s="123"/>
    </row>
    <row xmlns:x14ac="http://schemas.microsoft.com/office/spreadsheetml/2009/9/ac" r="143" s="3" customFormat="true" x14ac:dyDescent="0.25">
      <c r="A143" s="412" t="str">
        <f ca="true">IF(ISBLANK('Data Summary'!A145),"",'Data Summary'!A145)</f>
        <v/>
      </c>
      <c r="B143" s="123"/>
      <c r="L143" s="123"/>
      <c r="V143" s="123"/>
      <c r="AF143" s="123"/>
      <c r="AP143" s="123"/>
      <c r="AZ143" s="123"/>
      <c r="BA143" s="123"/>
      <c r="BJ143" s="123"/>
      <c r="BK143" s="123"/>
      <c r="BT143" s="123"/>
      <c r="CD143" s="123"/>
      <c r="CN143" s="123"/>
      <c r="CX143" s="123"/>
      <c r="DH143" s="123"/>
      <c r="DR143" s="123"/>
      <c r="EB143" s="123"/>
      <c r="EL143" s="123"/>
      <c r="EV143" s="123"/>
      <c r="FF143" s="123"/>
      <c r="FP143" s="123"/>
      <c r="FZ143" s="123"/>
      <c r="GJ143" s="123"/>
      <c r="GT143" s="123"/>
      <c r="HD143" s="123"/>
      <c r="HN143" s="123"/>
    </row>
    <row xmlns:x14ac="http://schemas.microsoft.com/office/spreadsheetml/2009/9/ac" r="144" s="3" customFormat="true" x14ac:dyDescent="0.25">
      <c r="A144" s="412" t="str">
        <f ca="true">IF(ISBLANK('Data Summary'!A146),"",'Data Summary'!A146)</f>
        <v/>
      </c>
      <c r="B144" s="123"/>
      <c r="L144" s="123"/>
      <c r="V144" s="123"/>
      <c r="AF144" s="123"/>
      <c r="AP144" s="123"/>
      <c r="AZ144" s="123"/>
      <c r="BA144" s="123"/>
      <c r="BJ144" s="123"/>
      <c r="BK144" s="123"/>
      <c r="BT144" s="123"/>
      <c r="CD144" s="123"/>
      <c r="CN144" s="123"/>
      <c r="CX144" s="123"/>
      <c r="DH144" s="123"/>
      <c r="DR144" s="123"/>
      <c r="EB144" s="123"/>
      <c r="EL144" s="123"/>
      <c r="EV144" s="123"/>
      <c r="FF144" s="123"/>
      <c r="FP144" s="123"/>
      <c r="FZ144" s="123"/>
      <c r="GJ144" s="123"/>
      <c r="GT144" s="123"/>
      <c r="HD144" s="123"/>
      <c r="HN144" s="123"/>
    </row>
    <row xmlns:x14ac="http://schemas.microsoft.com/office/spreadsheetml/2009/9/ac" r="145" s="3" customFormat="true" x14ac:dyDescent="0.25">
      <c r="A145" s="412" t="str">
        <f ca="true">IF(ISBLANK('Data Summary'!A147),"",'Data Summary'!A147)</f>
        <v/>
      </c>
      <c r="B145" s="123"/>
      <c r="L145" s="123"/>
      <c r="V145" s="123"/>
      <c r="AF145" s="123"/>
      <c r="AP145" s="123"/>
      <c r="AZ145" s="123"/>
      <c r="BA145" s="123"/>
      <c r="BJ145" s="123"/>
      <c r="BK145" s="123"/>
      <c r="BT145" s="123"/>
      <c r="CD145" s="123"/>
      <c r="CN145" s="123"/>
      <c r="CX145" s="123"/>
      <c r="DH145" s="123"/>
      <c r="DR145" s="123"/>
      <c r="EB145" s="123"/>
      <c r="EL145" s="123"/>
      <c r="EV145" s="123"/>
      <c r="FF145" s="123"/>
      <c r="FP145" s="123"/>
      <c r="FZ145" s="123"/>
      <c r="GJ145" s="123"/>
      <c r="GT145" s="123"/>
      <c r="HD145" s="123"/>
      <c r="HN145" s="123"/>
    </row>
    <row xmlns:x14ac="http://schemas.microsoft.com/office/spreadsheetml/2009/9/ac" r="146" s="3" customFormat="true" x14ac:dyDescent="0.25">
      <c r="A146" s="412" t="str">
        <f ca="true">IF(ISBLANK('Data Summary'!A148),"",'Data Summary'!A148)</f>
        <v/>
      </c>
      <c r="B146" s="123"/>
      <c r="L146" s="123"/>
      <c r="V146" s="123"/>
      <c r="AF146" s="123"/>
      <c r="AP146" s="123"/>
      <c r="AZ146" s="123"/>
      <c r="BA146" s="123"/>
      <c r="BJ146" s="123"/>
      <c r="BK146" s="123"/>
      <c r="BT146" s="123"/>
      <c r="CD146" s="123"/>
      <c r="CN146" s="123"/>
      <c r="CX146" s="123"/>
      <c r="DH146" s="123"/>
      <c r="DR146" s="123"/>
      <c r="EB146" s="123"/>
      <c r="EL146" s="123"/>
      <c r="EV146" s="123"/>
      <c r="FF146" s="123"/>
      <c r="FP146" s="123"/>
      <c r="FZ146" s="123"/>
      <c r="GJ146" s="123"/>
      <c r="GT146" s="123"/>
      <c r="HD146" s="123"/>
      <c r="HN146" s="123"/>
    </row>
    <row xmlns:x14ac="http://schemas.microsoft.com/office/spreadsheetml/2009/9/ac" r="147" s="3" customFormat="true" x14ac:dyDescent="0.25">
      <c r="A147" s="412" t="str">
        <f ca="true">IF(ISBLANK('Data Summary'!A149),"",'Data Summary'!A149)</f>
        <v/>
      </c>
      <c r="B147" s="123"/>
      <c r="L147" s="123"/>
      <c r="V147" s="123"/>
      <c r="AF147" s="123"/>
      <c r="AP147" s="123"/>
      <c r="AZ147" s="123"/>
      <c r="BA147" s="123"/>
      <c r="BJ147" s="123"/>
      <c r="BK147" s="123"/>
      <c r="BT147" s="123"/>
      <c r="CD147" s="123"/>
      <c r="CN147" s="123"/>
      <c r="CX147" s="123"/>
      <c r="DH147" s="123"/>
      <c r="DR147" s="123"/>
      <c r="EB147" s="123"/>
      <c r="EL147" s="123"/>
      <c r="EV147" s="123"/>
      <c r="FF147" s="123"/>
      <c r="FP147" s="123"/>
      <c r="FZ147" s="123"/>
      <c r="GJ147" s="123"/>
      <c r="GT147" s="123"/>
      <c r="HD147" s="123"/>
      <c r="HN147" s="123"/>
    </row>
    <row xmlns:x14ac="http://schemas.microsoft.com/office/spreadsheetml/2009/9/ac" r="148" s="3" customFormat="true" x14ac:dyDescent="0.25">
      <c r="A148" s="412" t="str">
        <f ca="true">IF(ISBLANK('Data Summary'!A150),"",'Data Summary'!A150)</f>
        <v/>
      </c>
      <c r="B148" s="123"/>
      <c r="L148" s="123"/>
      <c r="V148" s="123"/>
      <c r="AF148" s="123"/>
      <c r="AP148" s="123"/>
      <c r="AZ148" s="123"/>
      <c r="BA148" s="123"/>
      <c r="BJ148" s="123"/>
      <c r="BK148" s="123"/>
      <c r="BT148" s="123"/>
      <c r="CD148" s="123"/>
      <c r="CN148" s="123"/>
      <c r="CX148" s="123"/>
      <c r="DH148" s="123"/>
      <c r="DR148" s="123"/>
      <c r="EB148" s="123"/>
      <c r="EL148" s="123"/>
      <c r="EV148" s="123"/>
      <c r="FF148" s="123"/>
      <c r="FP148" s="123"/>
      <c r="FZ148" s="123"/>
      <c r="GJ148" s="123"/>
      <c r="GT148" s="123"/>
      <c r="HD148" s="123"/>
      <c r="HN148" s="123"/>
    </row>
    <row xmlns:x14ac="http://schemas.microsoft.com/office/spreadsheetml/2009/9/ac" r="149" s="3" customFormat="true" x14ac:dyDescent="0.25">
      <c r="A149" s="412" t="str">
        <f ca="true">IF(ISBLANK('Data Summary'!A151),"",'Data Summary'!A151)</f>
        <v/>
      </c>
      <c r="B149" s="123"/>
      <c r="L149" s="123"/>
      <c r="V149" s="123"/>
      <c r="AF149" s="123"/>
      <c r="AP149" s="123"/>
      <c r="AZ149" s="123"/>
      <c r="BA149" s="123"/>
      <c r="BJ149" s="123"/>
      <c r="BK149" s="123"/>
      <c r="BT149" s="123"/>
      <c r="CD149" s="123"/>
      <c r="CN149" s="123"/>
      <c r="CX149" s="123"/>
      <c r="DH149" s="123"/>
      <c r="DR149" s="123"/>
      <c r="EB149" s="123"/>
      <c r="EL149" s="123"/>
      <c r="EV149" s="123"/>
      <c r="FF149" s="123"/>
      <c r="FP149" s="123"/>
      <c r="FZ149" s="123"/>
      <c r="GJ149" s="123"/>
      <c r="GT149" s="123"/>
      <c r="HD149" s="123"/>
      <c r="HN149" s="123"/>
    </row>
    <row xmlns:x14ac="http://schemas.microsoft.com/office/spreadsheetml/2009/9/ac" r="150" s="3" customFormat="true" x14ac:dyDescent="0.25">
      <c r="A150" s="412" t="str">
        <f ca="true">IF(ISBLANK('Data Summary'!A152),"",'Data Summary'!A152)</f>
        <v/>
      </c>
      <c r="B150" s="123"/>
      <c r="L150" s="123"/>
      <c r="V150" s="123"/>
      <c r="AF150" s="123"/>
      <c r="AP150" s="123"/>
      <c r="AZ150" s="123"/>
      <c r="BA150" s="123"/>
      <c r="BJ150" s="123"/>
      <c r="BK150" s="123"/>
      <c r="BT150" s="123"/>
      <c r="CD150" s="123"/>
      <c r="CN150" s="123"/>
      <c r="CX150" s="123"/>
      <c r="DH150" s="123"/>
      <c r="DR150" s="123"/>
      <c r="EB150" s="123"/>
      <c r="EL150" s="123"/>
      <c r="EV150" s="123"/>
      <c r="FF150" s="123"/>
      <c r="FP150" s="123"/>
      <c r="FZ150" s="123"/>
      <c r="GJ150" s="123"/>
      <c r="GT150" s="123"/>
      <c r="HD150" s="123"/>
      <c r="HN150" s="123"/>
    </row>
    <row xmlns:x14ac="http://schemas.microsoft.com/office/spreadsheetml/2009/9/ac" r="151" s="3" customFormat="true" x14ac:dyDescent="0.25">
      <c r="A151" s="412" t="str">
        <f ca="true">IF(ISBLANK('Data Summary'!A153),"",'Data Summary'!A153)</f>
        <v/>
      </c>
      <c r="B151" s="123"/>
      <c r="L151" s="123"/>
      <c r="V151" s="123"/>
      <c r="AF151" s="123"/>
      <c r="AP151" s="123"/>
      <c r="AZ151" s="123"/>
      <c r="BA151" s="123"/>
      <c r="BJ151" s="123"/>
      <c r="BK151" s="123"/>
      <c r="BT151" s="123"/>
      <c r="CD151" s="123"/>
      <c r="CN151" s="123"/>
      <c r="CX151" s="123"/>
      <c r="DH151" s="123"/>
      <c r="DR151" s="123"/>
      <c r="EB151" s="123"/>
      <c r="EL151" s="123"/>
      <c r="EV151" s="123"/>
      <c r="FF151" s="123"/>
      <c r="FP151" s="123"/>
      <c r="FZ151" s="123"/>
      <c r="GJ151" s="123"/>
      <c r="GT151" s="123"/>
      <c r="HD151" s="123"/>
      <c r="HN151" s="123"/>
    </row>
    <row xmlns:x14ac="http://schemas.microsoft.com/office/spreadsheetml/2009/9/ac" r="152" s="3" customFormat="true" x14ac:dyDescent="0.25">
      <c r="A152" s="410"/>
      <c r="B152" s="123"/>
      <c r="L152" s="123"/>
      <c r="V152" s="123"/>
      <c r="AF152" s="123"/>
      <c r="AP152" s="123"/>
      <c r="AZ152" s="123"/>
      <c r="BA152" s="123"/>
      <c r="BJ152" s="123"/>
      <c r="BK152" s="123"/>
      <c r="BT152" s="123"/>
      <c r="CD152" s="123"/>
      <c r="CN152" s="123"/>
      <c r="CX152" s="123"/>
      <c r="DH152" s="123"/>
      <c r="DR152" s="123"/>
      <c r="EB152" s="123"/>
      <c r="EL152" s="123"/>
      <c r="EV152" s="123"/>
      <c r="FF152" s="123"/>
      <c r="FP152" s="123"/>
      <c r="FZ152" s="123"/>
      <c r="GJ152" s="123"/>
      <c r="GT152" s="123"/>
      <c r="HD152" s="123"/>
      <c r="HN152" s="123"/>
    </row>
    <row xmlns:x14ac="http://schemas.microsoft.com/office/spreadsheetml/2009/9/ac" r="153" s="3" customFormat="true" x14ac:dyDescent="0.25">
      <c r="A153" s="410"/>
      <c r="B153" s="123"/>
      <c r="L153" s="123"/>
      <c r="V153" s="123"/>
      <c r="AF153" s="123"/>
      <c r="AP153" s="123"/>
      <c r="AZ153" s="123"/>
      <c r="BA153" s="123"/>
      <c r="BJ153" s="123"/>
      <c r="BK153" s="123"/>
      <c r="BT153" s="123"/>
      <c r="CD153" s="123"/>
      <c r="CN153" s="123"/>
      <c r="CX153" s="123"/>
      <c r="DH153" s="123"/>
      <c r="DR153" s="123"/>
      <c r="EB153" s="123"/>
      <c r="EL153" s="123"/>
      <c r="EV153" s="123"/>
      <c r="FF153" s="123"/>
      <c r="FP153" s="123"/>
      <c r="FZ153" s="123"/>
      <c r="GJ153" s="123"/>
      <c r="GT153" s="123"/>
      <c r="HD153" s="123"/>
      <c r="HN153" s="123"/>
    </row>
    <row xmlns:x14ac="http://schemas.microsoft.com/office/spreadsheetml/2009/9/ac" r="154" s="3" customFormat="true" x14ac:dyDescent="0.25">
      <c r="A154" s="410"/>
      <c r="B154" s="123"/>
      <c r="L154" s="123"/>
      <c r="V154" s="123"/>
      <c r="AF154" s="123"/>
      <c r="AP154" s="123"/>
      <c r="AZ154" s="123"/>
      <c r="BA154" s="123"/>
      <c r="BJ154" s="123"/>
      <c r="BK154" s="123"/>
      <c r="BT154" s="123"/>
      <c r="CD154" s="123"/>
      <c r="CN154" s="123"/>
      <c r="CX154" s="123"/>
      <c r="DH154" s="123"/>
      <c r="DR154" s="123"/>
      <c r="EB154" s="123"/>
      <c r="EL154" s="123"/>
      <c r="EV154" s="123"/>
      <c r="FF154" s="123"/>
      <c r="FP154" s="123"/>
      <c r="FZ154" s="123"/>
      <c r="GJ154" s="123"/>
      <c r="GT154" s="123"/>
      <c r="HD154" s="123"/>
      <c r="HN154" s="123"/>
    </row>
    <row xmlns:x14ac="http://schemas.microsoft.com/office/spreadsheetml/2009/9/ac" r="155" s="3" customFormat="true" x14ac:dyDescent="0.25">
      <c r="A155" s="410"/>
      <c r="B155" s="123"/>
      <c r="L155" s="123"/>
      <c r="V155" s="123"/>
      <c r="AF155" s="123"/>
      <c r="AP155" s="123"/>
      <c r="AZ155" s="123"/>
      <c r="BA155" s="123"/>
      <c r="BJ155" s="123"/>
      <c r="BK155" s="123"/>
      <c r="BT155" s="123"/>
      <c r="CD155" s="123"/>
      <c r="CN155" s="123"/>
      <c r="CX155" s="123"/>
      <c r="DH155" s="123"/>
      <c r="DR155" s="123"/>
      <c r="EB155" s="123"/>
      <c r="EL155" s="123"/>
      <c r="EV155" s="123"/>
      <c r="FF155" s="123"/>
      <c r="FP155" s="123"/>
      <c r="FZ155" s="123"/>
      <c r="GJ155" s="123"/>
      <c r="GT155" s="123"/>
      <c r="HD155" s="123"/>
      <c r="HN155" s="123"/>
    </row>
    <row xmlns:x14ac="http://schemas.microsoft.com/office/spreadsheetml/2009/9/ac" r="156" s="3" customFormat="true" x14ac:dyDescent="0.25">
      <c r="A156" s="410"/>
      <c r="B156" s="123"/>
      <c r="L156" s="123"/>
      <c r="V156" s="123"/>
      <c r="AF156" s="123"/>
      <c r="AP156" s="123"/>
      <c r="AZ156" s="123"/>
      <c r="BA156" s="123"/>
      <c r="BJ156" s="123"/>
      <c r="BK156" s="123"/>
      <c r="BT156" s="123"/>
      <c r="CD156" s="123"/>
      <c r="CN156" s="123"/>
      <c r="CX156" s="123"/>
      <c r="DH156" s="123"/>
      <c r="DR156" s="123"/>
      <c r="EB156" s="123"/>
      <c r="EL156" s="123"/>
      <c r="EV156" s="123"/>
      <c r="FF156" s="123"/>
      <c r="FP156" s="123"/>
      <c r="FZ156" s="123"/>
      <c r="GJ156" s="123"/>
      <c r="GT156" s="123"/>
      <c r="HD156" s="123"/>
      <c r="HN156" s="123"/>
    </row>
    <row xmlns:x14ac="http://schemas.microsoft.com/office/spreadsheetml/2009/9/ac" r="157" s="3" customFormat="true" x14ac:dyDescent="0.25">
      <c r="A157" s="410"/>
      <c r="B157" s="123"/>
      <c r="L157" s="123"/>
      <c r="V157" s="123"/>
      <c r="AF157" s="123"/>
      <c r="AP157" s="123"/>
      <c r="AZ157" s="123"/>
      <c r="BA157" s="123"/>
      <c r="BJ157" s="123"/>
      <c r="BK157" s="123"/>
      <c r="BT157" s="123"/>
      <c r="CD157" s="123"/>
      <c r="CN157" s="123"/>
      <c r="CX157" s="123"/>
      <c r="DH157" s="123"/>
      <c r="DR157" s="123"/>
      <c r="EB157" s="123"/>
      <c r="EL157" s="123"/>
      <c r="EV157" s="123"/>
      <c r="FF157" s="123"/>
      <c r="FP157" s="123"/>
      <c r="FZ157" s="123"/>
      <c r="GJ157" s="123"/>
      <c r="GT157" s="123"/>
      <c r="HD157" s="123"/>
      <c r="HN157" s="123"/>
    </row>
    <row xmlns:x14ac="http://schemas.microsoft.com/office/spreadsheetml/2009/9/ac" r="158" s="3" customFormat="true" x14ac:dyDescent="0.25">
      <c r="A158" s="410"/>
      <c r="B158" s="123"/>
      <c r="L158" s="123"/>
      <c r="V158" s="123"/>
      <c r="AF158" s="123"/>
      <c r="AP158" s="123"/>
      <c r="AZ158" s="123"/>
      <c r="BA158" s="123"/>
      <c r="BJ158" s="123"/>
      <c r="BK158" s="123"/>
      <c r="BT158" s="123"/>
      <c r="CD158" s="123"/>
      <c r="CN158" s="123"/>
      <c r="CX158" s="123"/>
      <c r="DH158" s="123"/>
      <c r="DR158" s="123"/>
      <c r="EB158" s="123"/>
      <c r="EL158" s="123"/>
      <c r="EV158" s="123"/>
      <c r="FF158" s="123"/>
      <c r="FP158" s="123"/>
      <c r="FZ158" s="123"/>
      <c r="GJ158" s="123"/>
      <c r="GT158" s="123"/>
      <c r="HD158" s="123"/>
      <c r="HN158" s="123"/>
    </row>
    <row xmlns:x14ac="http://schemas.microsoft.com/office/spreadsheetml/2009/9/ac" r="159" s="3" customFormat="true" x14ac:dyDescent="0.25">
      <c r="A159" s="410"/>
      <c r="B159" s="123"/>
      <c r="L159" s="123"/>
      <c r="V159" s="123"/>
      <c r="AF159" s="123"/>
      <c r="AP159" s="123"/>
      <c r="AZ159" s="123"/>
      <c r="BA159" s="123"/>
      <c r="BJ159" s="123"/>
      <c r="BK159" s="123"/>
      <c r="BT159" s="123"/>
      <c r="CD159" s="123"/>
      <c r="CN159" s="123"/>
      <c r="CX159" s="123"/>
      <c r="DH159" s="123"/>
      <c r="DR159" s="123"/>
      <c r="EB159" s="123"/>
      <c r="EL159" s="123"/>
      <c r="EV159" s="123"/>
      <c r="FF159" s="123"/>
      <c r="FP159" s="123"/>
      <c r="FZ159" s="123"/>
      <c r="GJ159" s="123"/>
      <c r="GT159" s="123"/>
      <c r="HD159" s="123"/>
      <c r="HN159" s="123"/>
    </row>
    <row xmlns:x14ac="http://schemas.microsoft.com/office/spreadsheetml/2009/9/ac" r="160" s="3" customFormat="true" x14ac:dyDescent="0.25">
      <c r="A160" s="410"/>
      <c r="B160" s="123"/>
      <c r="L160" s="123"/>
      <c r="V160" s="123"/>
      <c r="AF160" s="123"/>
      <c r="AP160" s="123"/>
      <c r="AZ160" s="123"/>
      <c r="BA160" s="123"/>
      <c r="BJ160" s="123"/>
      <c r="BK160" s="123"/>
      <c r="BT160" s="123"/>
      <c r="CD160" s="123"/>
      <c r="CN160" s="123"/>
      <c r="CX160" s="123"/>
      <c r="DH160" s="123"/>
      <c r="DR160" s="123"/>
      <c r="EB160" s="123"/>
      <c r="EL160" s="123"/>
      <c r="EV160" s="123"/>
      <c r="FF160" s="123"/>
      <c r="FP160" s="123"/>
      <c r="FZ160" s="123"/>
      <c r="GJ160" s="123"/>
      <c r="GT160" s="123"/>
      <c r="HD160" s="123"/>
      <c r="HN160" s="123"/>
    </row>
    <row xmlns:x14ac="http://schemas.microsoft.com/office/spreadsheetml/2009/9/ac" r="161" s="3" customFormat="true" x14ac:dyDescent="0.25">
      <c r="A161" s="410"/>
      <c r="B161" s="123"/>
      <c r="L161" s="123"/>
      <c r="V161" s="123"/>
      <c r="AF161" s="123"/>
      <c r="AP161" s="123"/>
      <c r="AZ161" s="123"/>
      <c r="BA161" s="123"/>
      <c r="BJ161" s="123"/>
      <c r="BK161" s="123"/>
      <c r="BT161" s="123"/>
      <c r="CD161" s="123"/>
      <c r="CN161" s="123"/>
      <c r="CX161" s="123"/>
      <c r="DH161" s="123"/>
      <c r="DR161" s="123"/>
      <c r="EB161" s="123"/>
      <c r="EL161" s="123"/>
      <c r="EV161" s="123"/>
      <c r="FF161" s="123"/>
      <c r="FP161" s="123"/>
      <c r="FZ161" s="123"/>
      <c r="GJ161" s="123"/>
      <c r="GT161" s="123"/>
      <c r="HD161" s="123"/>
      <c r="HN161" s="123"/>
    </row>
    <row xmlns:x14ac="http://schemas.microsoft.com/office/spreadsheetml/2009/9/ac" r="162" s="3" customFormat="true" x14ac:dyDescent="0.25">
      <c r="A162" s="410"/>
      <c r="B162" s="123"/>
      <c r="L162" s="123"/>
      <c r="V162" s="123"/>
      <c r="AF162" s="123"/>
      <c r="AP162" s="123"/>
      <c r="AZ162" s="123"/>
      <c r="BA162" s="123"/>
      <c r="BJ162" s="123"/>
      <c r="BK162" s="123"/>
      <c r="BT162" s="123"/>
      <c r="CD162" s="123"/>
      <c r="CN162" s="123"/>
      <c r="CX162" s="123"/>
      <c r="DH162" s="123"/>
      <c r="DR162" s="123"/>
      <c r="EB162" s="123"/>
      <c r="EL162" s="123"/>
      <c r="EV162" s="123"/>
      <c r="FF162" s="123"/>
      <c r="FP162" s="123"/>
      <c r="FZ162" s="123"/>
      <c r="GJ162" s="123"/>
      <c r="GT162" s="123"/>
      <c r="HD162" s="123"/>
      <c r="HN162" s="123"/>
    </row>
    <row xmlns:x14ac="http://schemas.microsoft.com/office/spreadsheetml/2009/9/ac" r="163" s="3" customFormat="true" x14ac:dyDescent="0.25">
      <c r="A163" s="410"/>
      <c r="B163" s="123"/>
      <c r="L163" s="123"/>
      <c r="V163" s="123"/>
      <c r="AF163" s="123"/>
      <c r="AP163" s="123"/>
      <c r="AZ163" s="123"/>
      <c r="BA163" s="123"/>
      <c r="BJ163" s="123"/>
      <c r="BK163" s="123"/>
      <c r="BT163" s="123"/>
      <c r="CD163" s="123"/>
      <c r="CN163" s="123"/>
      <c r="CX163" s="123"/>
      <c r="DH163" s="123"/>
      <c r="DR163" s="123"/>
      <c r="EB163" s="123"/>
      <c r="EL163" s="123"/>
      <c r="EV163" s="123"/>
      <c r="FF163" s="123"/>
      <c r="FP163" s="123"/>
      <c r="FZ163" s="123"/>
      <c r="GJ163" s="123"/>
      <c r="GT163" s="123"/>
      <c r="HD163" s="123"/>
      <c r="HN163" s="123"/>
    </row>
    <row xmlns:x14ac="http://schemas.microsoft.com/office/spreadsheetml/2009/9/ac" r="164" s="3" customFormat="true" x14ac:dyDescent="0.25">
      <c r="A164" s="410"/>
      <c r="B164" s="123"/>
      <c r="L164" s="123"/>
      <c r="V164" s="123"/>
      <c r="AF164" s="123"/>
      <c r="AP164" s="123"/>
      <c r="AZ164" s="123"/>
      <c r="BA164" s="123"/>
      <c r="BJ164" s="123"/>
      <c r="BK164" s="123"/>
      <c r="BT164" s="123"/>
      <c r="CD164" s="123"/>
      <c r="CN164" s="123"/>
      <c r="CX164" s="123"/>
      <c r="DH164" s="123"/>
      <c r="DR164" s="123"/>
      <c r="EB164" s="123"/>
      <c r="EL164" s="123"/>
      <c r="EV164" s="123"/>
      <c r="FF164" s="123"/>
      <c r="FP164" s="123"/>
      <c r="FZ164" s="123"/>
      <c r="GJ164" s="123"/>
      <c r="GT164" s="123"/>
      <c r="HD164" s="123"/>
      <c r="HN164" s="123"/>
    </row>
    <row xmlns:x14ac="http://schemas.microsoft.com/office/spreadsheetml/2009/9/ac" r="165" s="3" customFormat="true" x14ac:dyDescent="0.25">
      <c r="A165" s="410"/>
      <c r="B165" s="123"/>
      <c r="L165" s="123"/>
      <c r="V165" s="123"/>
      <c r="AF165" s="123"/>
      <c r="AP165" s="123"/>
      <c r="AZ165" s="123"/>
      <c r="BA165" s="123"/>
      <c r="BJ165" s="123"/>
      <c r="BK165" s="123"/>
      <c r="BT165" s="123"/>
      <c r="CD165" s="123"/>
      <c r="CN165" s="123"/>
      <c r="CX165" s="123"/>
      <c r="DH165" s="123"/>
      <c r="DR165" s="123"/>
      <c r="EB165" s="123"/>
      <c r="EL165" s="123"/>
      <c r="EV165" s="123"/>
      <c r="FF165" s="123"/>
      <c r="FP165" s="123"/>
      <c r="FZ165" s="123"/>
      <c r="GJ165" s="123"/>
      <c r="GT165" s="123"/>
      <c r="HD165" s="123"/>
      <c r="HN165" s="123"/>
    </row>
    <row xmlns:x14ac="http://schemas.microsoft.com/office/spreadsheetml/2009/9/ac" r="166" s="3" customFormat="true" x14ac:dyDescent="0.25">
      <c r="A166" s="410"/>
      <c r="B166" s="123"/>
      <c r="L166" s="123"/>
      <c r="V166" s="123"/>
      <c r="AF166" s="123"/>
      <c r="AP166" s="123"/>
      <c r="AZ166" s="123"/>
      <c r="BA166" s="123"/>
      <c r="BJ166" s="123"/>
      <c r="BK166" s="123"/>
      <c r="BT166" s="123"/>
      <c r="CD166" s="123"/>
      <c r="CN166" s="123"/>
      <c r="CX166" s="123"/>
      <c r="DH166" s="123"/>
      <c r="DR166" s="123"/>
      <c r="EB166" s="123"/>
      <c r="EL166" s="123"/>
      <c r="EV166" s="123"/>
      <c r="FF166" s="123"/>
      <c r="FP166" s="123"/>
      <c r="FZ166" s="123"/>
      <c r="GJ166" s="123"/>
      <c r="GT166" s="123"/>
      <c r="HD166" s="123"/>
      <c r="HN166" s="123"/>
    </row>
    <row xmlns:x14ac="http://schemas.microsoft.com/office/spreadsheetml/2009/9/ac" r="167" s="3" customFormat="true" x14ac:dyDescent="0.25">
      <c r="A167" s="410"/>
      <c r="B167" s="123"/>
      <c r="L167" s="123"/>
      <c r="V167" s="123"/>
      <c r="AF167" s="123"/>
      <c r="AP167" s="123"/>
      <c r="AZ167" s="123"/>
      <c r="BA167" s="123"/>
      <c r="BJ167" s="123"/>
      <c r="BK167" s="123"/>
      <c r="BT167" s="123"/>
      <c r="CD167" s="123"/>
      <c r="CN167" s="123"/>
      <c r="CX167" s="123"/>
      <c r="DH167" s="123"/>
      <c r="DR167" s="123"/>
      <c r="EB167" s="123"/>
      <c r="EL167" s="123"/>
      <c r="EV167" s="123"/>
      <c r="FF167" s="123"/>
      <c r="FP167" s="123"/>
      <c r="FZ167" s="123"/>
      <c r="GJ167" s="123"/>
      <c r="GT167" s="123"/>
      <c r="HD167" s="123"/>
      <c r="HN167" s="123"/>
    </row>
    <row xmlns:x14ac="http://schemas.microsoft.com/office/spreadsheetml/2009/9/ac" r="168" s="3" customFormat="true" x14ac:dyDescent="0.25">
      <c r="A168" s="410"/>
      <c r="B168" s="123"/>
      <c r="L168" s="123"/>
      <c r="V168" s="123"/>
      <c r="AF168" s="123"/>
      <c r="AP168" s="123"/>
      <c r="AZ168" s="123"/>
      <c r="BA168" s="123"/>
      <c r="BJ168" s="123"/>
      <c r="BK168" s="123"/>
      <c r="BT168" s="123"/>
      <c r="CD168" s="123"/>
      <c r="CN168" s="123"/>
      <c r="CX168" s="123"/>
      <c r="DH168" s="123"/>
      <c r="DR168" s="123"/>
      <c r="EB168" s="123"/>
      <c r="EL168" s="123"/>
      <c r="EV168" s="123"/>
      <c r="FF168" s="123"/>
      <c r="FP168" s="123"/>
      <c r="FZ168" s="123"/>
      <c r="GJ168" s="123"/>
      <c r="GT168" s="123"/>
      <c r="HD168" s="123"/>
      <c r="HN168" s="123"/>
    </row>
    <row xmlns:x14ac="http://schemas.microsoft.com/office/spreadsheetml/2009/9/ac" r="169" s="3" customFormat="true" x14ac:dyDescent="0.25">
      <c r="A169" s="410"/>
      <c r="B169" s="123"/>
      <c r="L169" s="123"/>
      <c r="V169" s="123"/>
      <c r="AF169" s="123"/>
      <c r="AP169" s="123"/>
      <c r="AZ169" s="123"/>
      <c r="BA169" s="123"/>
      <c r="BJ169" s="123"/>
      <c r="BK169" s="123"/>
      <c r="BT169" s="123"/>
      <c r="CD169" s="123"/>
      <c r="CN169" s="123"/>
      <c r="CX169" s="123"/>
      <c r="DH169" s="123"/>
      <c r="DR169" s="123"/>
      <c r="EB169" s="123"/>
      <c r="EL169" s="123"/>
      <c r="EV169" s="123"/>
      <c r="FF169" s="123"/>
      <c r="FP169" s="123"/>
      <c r="FZ169" s="123"/>
      <c r="GJ169" s="123"/>
      <c r="GT169" s="123"/>
      <c r="HD169" s="123"/>
      <c r="HN169" s="123"/>
    </row>
    <row xmlns:x14ac="http://schemas.microsoft.com/office/spreadsheetml/2009/9/ac" r="170" s="3" customFormat="true" x14ac:dyDescent="0.25">
      <c r="A170" s="410"/>
      <c r="B170" s="123"/>
      <c r="L170" s="123"/>
      <c r="V170" s="123"/>
      <c r="AF170" s="123"/>
      <c r="AP170" s="123"/>
      <c r="AZ170" s="123"/>
      <c r="BA170" s="123"/>
      <c r="BJ170" s="123"/>
      <c r="BK170" s="123"/>
      <c r="BT170" s="123"/>
      <c r="CD170" s="123"/>
      <c r="CN170" s="123"/>
      <c r="CX170" s="123"/>
      <c r="DH170" s="123"/>
      <c r="DR170" s="123"/>
      <c r="EB170" s="123"/>
      <c r="EL170" s="123"/>
      <c r="EV170" s="123"/>
      <c r="FF170" s="123"/>
      <c r="FP170" s="123"/>
      <c r="FZ170" s="123"/>
      <c r="GJ170" s="123"/>
      <c r="GT170" s="123"/>
      <c r="HD170" s="123"/>
      <c r="HN170" s="123"/>
    </row>
    <row xmlns:x14ac="http://schemas.microsoft.com/office/spreadsheetml/2009/9/ac" r="171" s="3" customFormat="true" x14ac:dyDescent="0.25">
      <c r="A171" s="410"/>
      <c r="B171" s="123"/>
      <c r="L171" s="123"/>
      <c r="V171" s="123"/>
      <c r="AF171" s="123"/>
      <c r="AP171" s="123"/>
      <c r="AZ171" s="123"/>
      <c r="BA171" s="123"/>
      <c r="BJ171" s="123"/>
      <c r="BK171" s="123"/>
      <c r="BT171" s="123"/>
      <c r="CD171" s="123"/>
      <c r="CN171" s="123"/>
      <c r="CX171" s="123"/>
      <c r="DH171" s="123"/>
      <c r="DR171" s="123"/>
      <c r="EB171" s="123"/>
      <c r="EL171" s="123"/>
      <c r="EV171" s="123"/>
      <c r="FF171" s="123"/>
      <c r="FP171" s="123"/>
      <c r="FZ171" s="123"/>
      <c r="GJ171" s="123"/>
      <c r="GT171" s="123"/>
      <c r="HD171" s="123"/>
      <c r="HN171" s="123"/>
    </row>
    <row xmlns:x14ac="http://schemas.microsoft.com/office/spreadsheetml/2009/9/ac" r="172" s="3" customFormat="true" x14ac:dyDescent="0.25">
      <c r="A172" s="410"/>
      <c r="B172" s="123"/>
      <c r="L172" s="123"/>
      <c r="V172" s="123"/>
      <c r="AF172" s="123"/>
      <c r="AP172" s="123"/>
      <c r="AZ172" s="123"/>
      <c r="BA172" s="123"/>
      <c r="BJ172" s="123"/>
      <c r="BK172" s="123"/>
      <c r="BT172" s="123"/>
      <c r="CD172" s="123"/>
      <c r="CN172" s="123"/>
      <c r="CX172" s="123"/>
      <c r="DH172" s="123"/>
      <c r="DR172" s="123"/>
      <c r="EB172" s="123"/>
      <c r="EL172" s="123"/>
      <c r="EV172" s="123"/>
      <c r="FF172" s="123"/>
      <c r="FP172" s="123"/>
      <c r="FZ172" s="123"/>
      <c r="GJ172" s="123"/>
      <c r="GT172" s="123"/>
      <c r="HD172" s="123"/>
      <c r="HN172" s="123"/>
    </row>
    <row xmlns:x14ac="http://schemas.microsoft.com/office/spreadsheetml/2009/9/ac" r="173" s="3" customFormat="true" x14ac:dyDescent="0.25">
      <c r="A173" s="410"/>
      <c r="B173" s="123"/>
      <c r="L173" s="123"/>
      <c r="V173" s="123"/>
      <c r="AF173" s="123"/>
      <c r="AP173" s="123"/>
      <c r="AZ173" s="123"/>
      <c r="BA173" s="123"/>
      <c r="BJ173" s="123"/>
      <c r="BK173" s="123"/>
      <c r="BT173" s="123"/>
      <c r="CD173" s="123"/>
      <c r="CN173" s="123"/>
      <c r="CX173" s="123"/>
      <c r="DH173" s="123"/>
      <c r="DR173" s="123"/>
      <c r="EB173" s="123"/>
      <c r="EL173" s="123"/>
      <c r="EV173" s="123"/>
      <c r="FF173" s="123"/>
      <c r="FP173" s="123"/>
      <c r="FZ173" s="123"/>
      <c r="GJ173" s="123"/>
      <c r="GT173" s="123"/>
      <c r="HD173" s="123"/>
      <c r="HN173" s="123"/>
    </row>
    <row xmlns:x14ac="http://schemas.microsoft.com/office/spreadsheetml/2009/9/ac" r="174" s="3" customFormat="true" x14ac:dyDescent="0.25">
      <c r="A174" s="410"/>
      <c r="B174" s="123"/>
      <c r="L174" s="123"/>
      <c r="V174" s="123"/>
      <c r="AF174" s="123"/>
      <c r="AP174" s="123"/>
      <c r="AZ174" s="123"/>
      <c r="BA174" s="123"/>
      <c r="BJ174" s="123"/>
      <c r="BK174" s="123"/>
      <c r="BT174" s="123"/>
      <c r="CD174" s="123"/>
      <c r="CN174" s="123"/>
      <c r="CX174" s="123"/>
      <c r="DH174" s="123"/>
      <c r="DR174" s="123"/>
      <c r="EB174" s="123"/>
      <c r="EL174" s="123"/>
      <c r="EV174" s="123"/>
      <c r="FF174" s="123"/>
      <c r="FP174" s="123"/>
      <c r="FZ174" s="123"/>
      <c r="GJ174" s="123"/>
      <c r="GT174" s="123"/>
      <c r="HD174" s="123"/>
      <c r="HN174" s="123"/>
    </row>
    <row xmlns:x14ac="http://schemas.microsoft.com/office/spreadsheetml/2009/9/ac" r="175" s="3" customFormat="true" x14ac:dyDescent="0.25">
      <c r="A175" s="410"/>
      <c r="B175" s="123"/>
      <c r="L175" s="123"/>
      <c r="V175" s="123"/>
      <c r="AF175" s="123"/>
      <c r="AP175" s="123"/>
      <c r="AZ175" s="123"/>
      <c r="BA175" s="123"/>
      <c r="BJ175" s="123"/>
      <c r="BK175" s="123"/>
      <c r="BT175" s="123"/>
      <c r="CD175" s="123"/>
      <c r="CN175" s="123"/>
      <c r="CX175" s="123"/>
      <c r="DH175" s="123"/>
      <c r="DR175" s="123"/>
      <c r="EB175" s="123"/>
      <c r="EL175" s="123"/>
      <c r="EV175" s="123"/>
      <c r="FF175" s="123"/>
      <c r="FP175" s="123"/>
      <c r="FZ175" s="123"/>
      <c r="GJ175" s="123"/>
      <c r="GT175" s="123"/>
      <c r="HD175" s="123"/>
      <c r="HN175" s="123"/>
    </row>
    <row xmlns:x14ac="http://schemas.microsoft.com/office/spreadsheetml/2009/9/ac" r="176" s="3" customFormat="true" x14ac:dyDescent="0.25">
      <c r="A176" s="410"/>
      <c r="B176" s="123"/>
      <c r="L176" s="123"/>
      <c r="V176" s="123"/>
      <c r="AF176" s="123"/>
      <c r="AP176" s="123"/>
      <c r="AZ176" s="123"/>
      <c r="BA176" s="123"/>
      <c r="BJ176" s="123"/>
      <c r="BK176" s="123"/>
      <c r="BT176" s="123"/>
      <c r="CD176" s="123"/>
      <c r="CN176" s="123"/>
      <c r="CX176" s="123"/>
      <c r="DH176" s="123"/>
      <c r="DR176" s="123"/>
      <c r="EB176" s="123"/>
      <c r="EL176" s="123"/>
      <c r="EV176" s="123"/>
      <c r="FF176" s="123"/>
      <c r="FP176" s="123"/>
      <c r="FZ176" s="123"/>
      <c r="GJ176" s="123"/>
      <c r="GT176" s="123"/>
      <c r="HD176" s="123"/>
      <c r="HN176" s="123"/>
    </row>
    <row xmlns:x14ac="http://schemas.microsoft.com/office/spreadsheetml/2009/9/ac" r="177" s="3" customFormat="true" x14ac:dyDescent="0.25">
      <c r="A177" s="410"/>
      <c r="B177" s="123"/>
      <c r="L177" s="123"/>
      <c r="V177" s="123"/>
      <c r="AF177" s="123"/>
      <c r="AP177" s="123"/>
      <c r="AZ177" s="123"/>
      <c r="BA177" s="123"/>
      <c r="BJ177" s="123"/>
      <c r="BK177" s="123"/>
      <c r="BT177" s="123"/>
      <c r="CD177" s="123"/>
      <c r="CN177" s="123"/>
      <c r="CX177" s="123"/>
      <c r="DH177" s="123"/>
      <c r="DR177" s="123"/>
      <c r="EB177" s="123"/>
      <c r="EL177" s="123"/>
      <c r="EV177" s="123"/>
      <c r="FF177" s="123"/>
      <c r="FP177" s="123"/>
      <c r="FZ177" s="123"/>
      <c r="GJ177" s="123"/>
      <c r="GT177" s="123"/>
      <c r="HD177" s="123"/>
      <c r="HN177" s="123"/>
    </row>
    <row xmlns:x14ac="http://schemas.microsoft.com/office/spreadsheetml/2009/9/ac" r="178" s="3" customFormat="true" x14ac:dyDescent="0.25">
      <c r="A178" s="410"/>
      <c r="B178" s="123"/>
      <c r="L178" s="123"/>
      <c r="V178" s="123"/>
      <c r="AF178" s="123"/>
      <c r="AP178" s="123"/>
      <c r="AZ178" s="123"/>
      <c r="BA178" s="123"/>
      <c r="BJ178" s="123"/>
      <c r="BK178" s="123"/>
      <c r="BT178" s="123"/>
      <c r="CD178" s="123"/>
      <c r="CN178" s="123"/>
      <c r="CX178" s="123"/>
      <c r="DH178" s="123"/>
      <c r="DR178" s="123"/>
      <c r="EB178" s="123"/>
      <c r="EL178" s="123"/>
      <c r="EV178" s="123"/>
      <c r="FF178" s="123"/>
      <c r="FP178" s="123"/>
      <c r="FZ178" s="123"/>
      <c r="GJ178" s="123"/>
      <c r="GT178" s="123"/>
      <c r="HD178" s="123"/>
      <c r="HN178" s="123"/>
    </row>
    <row xmlns:x14ac="http://schemas.microsoft.com/office/spreadsheetml/2009/9/ac" r="179" s="3" customFormat="true" x14ac:dyDescent="0.25">
      <c r="A179" s="410"/>
      <c r="B179" s="123"/>
      <c r="L179" s="123"/>
      <c r="V179" s="123"/>
      <c r="AF179" s="123"/>
      <c r="AP179" s="123"/>
      <c r="AZ179" s="123"/>
      <c r="BA179" s="123"/>
      <c r="BJ179" s="123"/>
      <c r="BK179" s="123"/>
      <c r="BT179" s="123"/>
      <c r="CD179" s="123"/>
      <c r="CN179" s="123"/>
      <c r="CX179" s="123"/>
      <c r="DH179" s="123"/>
      <c r="DR179" s="123"/>
      <c r="EB179" s="123"/>
      <c r="EL179" s="123"/>
      <c r="EV179" s="123"/>
      <c r="FF179" s="123"/>
      <c r="FP179" s="123"/>
      <c r="FZ179" s="123"/>
      <c r="GJ179" s="123"/>
      <c r="GT179" s="123"/>
      <c r="HD179" s="123"/>
      <c r="HN179" s="123"/>
    </row>
    <row xmlns:x14ac="http://schemas.microsoft.com/office/spreadsheetml/2009/9/ac" r="180" s="3" customFormat="true" x14ac:dyDescent="0.25">
      <c r="A180" s="410"/>
      <c r="B180" s="123"/>
      <c r="L180" s="123"/>
      <c r="V180" s="123"/>
      <c r="AF180" s="123"/>
      <c r="AP180" s="123"/>
      <c r="AZ180" s="123"/>
      <c r="BA180" s="123"/>
      <c r="BJ180" s="123"/>
      <c r="BK180" s="123"/>
      <c r="BT180" s="123"/>
      <c r="CD180" s="123"/>
      <c r="CN180" s="123"/>
      <c r="CX180" s="123"/>
      <c r="DH180" s="123"/>
      <c r="DR180" s="123"/>
      <c r="EB180" s="123"/>
      <c r="EL180" s="123"/>
      <c r="EV180" s="123"/>
      <c r="FF180" s="123"/>
      <c r="FP180" s="123"/>
      <c r="FZ180" s="123"/>
      <c r="GJ180" s="123"/>
      <c r="GT180" s="123"/>
      <c r="HD180" s="123"/>
      <c r="HN180" s="123"/>
    </row>
    <row xmlns:x14ac="http://schemas.microsoft.com/office/spreadsheetml/2009/9/ac" r="181" s="3" customFormat="true" x14ac:dyDescent="0.25">
      <c r="A181" s="410"/>
      <c r="B181" s="123"/>
      <c r="L181" s="123"/>
      <c r="V181" s="123"/>
      <c r="AF181" s="123"/>
      <c r="AP181" s="123"/>
      <c r="AZ181" s="123"/>
      <c r="BA181" s="123"/>
      <c r="BJ181" s="123"/>
      <c r="BK181" s="123"/>
      <c r="BT181" s="123"/>
      <c r="CD181" s="123"/>
      <c r="CN181" s="123"/>
      <c r="CX181" s="123"/>
      <c r="DH181" s="123"/>
      <c r="DR181" s="123"/>
      <c r="EB181" s="123"/>
      <c r="EL181" s="123"/>
      <c r="EV181" s="123"/>
      <c r="FF181" s="123"/>
      <c r="FP181" s="123"/>
      <c r="FZ181" s="123"/>
      <c r="GJ181" s="123"/>
      <c r="GT181" s="123"/>
      <c r="HD181" s="123"/>
      <c r="HN181" s="123"/>
    </row>
    <row xmlns:x14ac="http://schemas.microsoft.com/office/spreadsheetml/2009/9/ac" r="182" s="3" customFormat="true" x14ac:dyDescent="0.25">
      <c r="A182" s="410"/>
      <c r="B182" s="123"/>
      <c r="L182" s="123"/>
      <c r="V182" s="123"/>
      <c r="AF182" s="123"/>
      <c r="AP182" s="123"/>
      <c r="AZ182" s="123"/>
      <c r="BA182" s="123"/>
      <c r="BJ182" s="123"/>
      <c r="BK182" s="123"/>
      <c r="BT182" s="123"/>
      <c r="CD182" s="123"/>
      <c r="CN182" s="123"/>
      <c r="CX182" s="123"/>
      <c r="DH182" s="123"/>
      <c r="DR182" s="123"/>
      <c r="EB182" s="123"/>
      <c r="EL182" s="123"/>
      <c r="EV182" s="123"/>
      <c r="FF182" s="123"/>
      <c r="FP182" s="123"/>
      <c r="FZ182" s="123"/>
      <c r="GJ182" s="123"/>
      <c r="GT182" s="123"/>
      <c r="HD182" s="123"/>
      <c r="HN182" s="123"/>
    </row>
    <row xmlns:x14ac="http://schemas.microsoft.com/office/spreadsheetml/2009/9/ac" r="183" s="3" customFormat="true" x14ac:dyDescent="0.25">
      <c r="A183" s="410"/>
      <c r="B183" s="123"/>
      <c r="L183" s="123"/>
      <c r="V183" s="123"/>
      <c r="AF183" s="123"/>
      <c r="AP183" s="123"/>
      <c r="AZ183" s="123"/>
      <c r="BA183" s="123"/>
      <c r="BJ183" s="123"/>
      <c r="BK183" s="123"/>
      <c r="BT183" s="123"/>
      <c r="CD183" s="123"/>
      <c r="CN183" s="123"/>
      <c r="CX183" s="123"/>
      <c r="DH183" s="123"/>
      <c r="DR183" s="123"/>
      <c r="EB183" s="123"/>
      <c r="EL183" s="123"/>
      <c r="EV183" s="123"/>
      <c r="FF183" s="123"/>
      <c r="FP183" s="123"/>
      <c r="FZ183" s="123"/>
      <c r="GJ183" s="123"/>
      <c r="GT183" s="123"/>
      <c r="HD183" s="123"/>
      <c r="HN183" s="123"/>
    </row>
    <row xmlns:x14ac="http://schemas.microsoft.com/office/spreadsheetml/2009/9/ac" r="184" s="3" customFormat="true" x14ac:dyDescent="0.25">
      <c r="A184" s="410"/>
      <c r="B184" s="123"/>
      <c r="L184" s="123"/>
      <c r="V184" s="123"/>
      <c r="AF184" s="123"/>
      <c r="AP184" s="123"/>
      <c r="AZ184" s="123"/>
      <c r="BA184" s="123"/>
      <c r="BJ184" s="123"/>
      <c r="BK184" s="123"/>
      <c r="BT184" s="123"/>
      <c r="CD184" s="123"/>
      <c r="CN184" s="123"/>
      <c r="CX184" s="123"/>
      <c r="DH184" s="123"/>
      <c r="DR184" s="123"/>
      <c r="EB184" s="123"/>
      <c r="EL184" s="123"/>
      <c r="EV184" s="123"/>
      <c r="FF184" s="123"/>
      <c r="FP184" s="123"/>
      <c r="FZ184" s="123"/>
      <c r="GJ184" s="123"/>
      <c r="GT184" s="123"/>
      <c r="HD184" s="123"/>
      <c r="HN184" s="123"/>
    </row>
    <row xmlns:x14ac="http://schemas.microsoft.com/office/spreadsheetml/2009/9/ac" r="185" s="3" customFormat="true" x14ac:dyDescent="0.25">
      <c r="A185" s="410"/>
      <c r="B185" s="123"/>
      <c r="L185" s="123"/>
      <c r="V185" s="123"/>
      <c r="AF185" s="123"/>
      <c r="AP185" s="123"/>
      <c r="AZ185" s="123"/>
      <c r="BA185" s="123"/>
      <c r="BJ185" s="123"/>
      <c r="BK185" s="123"/>
      <c r="BT185" s="123"/>
      <c r="CD185" s="123"/>
      <c r="CN185" s="123"/>
      <c r="CX185" s="123"/>
      <c r="DH185" s="123"/>
      <c r="DR185" s="123"/>
      <c r="EB185" s="123"/>
      <c r="EL185" s="123"/>
      <c r="EV185" s="123"/>
      <c r="FF185" s="123"/>
      <c r="FP185" s="123"/>
      <c r="FZ185" s="123"/>
      <c r="GJ185" s="123"/>
      <c r="GT185" s="123"/>
      <c r="HD185" s="123"/>
      <c r="HN185" s="123"/>
    </row>
    <row xmlns:x14ac="http://schemas.microsoft.com/office/spreadsheetml/2009/9/ac" r="186" s="3" customFormat="true" x14ac:dyDescent="0.25">
      <c r="A186" s="410"/>
      <c r="B186" s="123"/>
      <c r="L186" s="123"/>
      <c r="V186" s="123"/>
      <c r="AF186" s="123"/>
      <c r="AP186" s="123"/>
      <c r="AZ186" s="123"/>
      <c r="BA186" s="123"/>
      <c r="BJ186" s="123"/>
      <c r="BK186" s="123"/>
      <c r="BT186" s="123"/>
      <c r="CD186" s="123"/>
      <c r="CN186" s="123"/>
      <c r="CX186" s="123"/>
      <c r="DH186" s="123"/>
      <c r="DR186" s="123"/>
      <c r="EB186" s="123"/>
      <c r="EL186" s="123"/>
      <c r="EV186" s="123"/>
      <c r="FF186" s="123"/>
      <c r="FP186" s="123"/>
      <c r="FZ186" s="123"/>
      <c r="GJ186" s="123"/>
      <c r="GT186" s="123"/>
      <c r="HD186" s="123"/>
      <c r="HN186" s="123"/>
    </row>
    <row xmlns:x14ac="http://schemas.microsoft.com/office/spreadsheetml/2009/9/ac" r="187" s="3" customFormat="true" x14ac:dyDescent="0.25">
      <c r="A187" s="410"/>
      <c r="B187" s="123"/>
      <c r="L187" s="123"/>
      <c r="V187" s="123"/>
      <c r="AF187" s="123"/>
      <c r="AP187" s="123"/>
      <c r="AZ187" s="123"/>
      <c r="BA187" s="123"/>
      <c r="BJ187" s="123"/>
      <c r="BK187" s="123"/>
      <c r="BT187" s="123"/>
      <c r="CD187" s="123"/>
      <c r="CN187" s="123"/>
      <c r="CX187" s="123"/>
      <c r="DH187" s="123"/>
      <c r="DR187" s="123"/>
      <c r="EB187" s="123"/>
      <c r="EL187" s="123"/>
      <c r="EV187" s="123"/>
      <c r="FF187" s="123"/>
      <c r="FP187" s="123"/>
      <c r="FZ187" s="123"/>
      <c r="GJ187" s="123"/>
      <c r="GT187" s="123"/>
      <c r="HD187" s="123"/>
      <c r="HN187" s="123"/>
    </row>
    <row xmlns:x14ac="http://schemas.microsoft.com/office/spreadsheetml/2009/9/ac" r="188" s="3" customFormat="true" x14ac:dyDescent="0.25">
      <c r="A188" s="410"/>
      <c r="B188" s="123"/>
      <c r="L188" s="123"/>
      <c r="V188" s="123"/>
      <c r="AF188" s="123"/>
      <c r="AP188" s="123"/>
      <c r="AZ188" s="123"/>
      <c r="BA188" s="123"/>
      <c r="BJ188" s="123"/>
      <c r="BK188" s="123"/>
      <c r="BT188" s="123"/>
      <c r="CD188" s="123"/>
      <c r="CN188" s="123"/>
      <c r="CX188" s="123"/>
      <c r="DH188" s="123"/>
      <c r="DR188" s="123"/>
      <c r="EB188" s="123"/>
      <c r="EL188" s="123"/>
      <c r="EV188" s="123"/>
      <c r="FF188" s="123"/>
      <c r="FP188" s="123"/>
      <c r="FZ188" s="123"/>
      <c r="GJ188" s="123"/>
      <c r="GT188" s="123"/>
      <c r="HD188" s="123"/>
      <c r="HN188" s="123"/>
    </row>
    <row xmlns:x14ac="http://schemas.microsoft.com/office/spreadsheetml/2009/9/ac" r="189" s="3" customFormat="true" x14ac:dyDescent="0.25">
      <c r="A189" s="410"/>
      <c r="B189" s="123"/>
      <c r="L189" s="123"/>
      <c r="V189" s="123"/>
      <c r="AF189" s="123"/>
      <c r="AP189" s="123"/>
      <c r="AZ189" s="123"/>
      <c r="BA189" s="123"/>
      <c r="BJ189" s="123"/>
      <c r="BK189" s="123"/>
      <c r="BT189" s="123"/>
      <c r="CD189" s="123"/>
      <c r="CN189" s="123"/>
      <c r="CX189" s="123"/>
      <c r="DH189" s="123"/>
      <c r="DR189" s="123"/>
      <c r="EB189" s="123"/>
      <c r="EL189" s="123"/>
      <c r="EV189" s="123"/>
      <c r="FF189" s="123"/>
      <c r="FP189" s="123"/>
      <c r="FZ189" s="123"/>
      <c r="GJ189" s="123"/>
      <c r="GT189" s="123"/>
      <c r="HD189" s="123"/>
      <c r="HN189" s="123"/>
    </row>
    <row xmlns:x14ac="http://schemas.microsoft.com/office/spreadsheetml/2009/9/ac" r="190" s="3" customFormat="true" x14ac:dyDescent="0.25">
      <c r="A190" s="410"/>
      <c r="B190" s="123"/>
      <c r="L190" s="123"/>
      <c r="V190" s="123"/>
      <c r="AF190" s="123"/>
      <c r="AP190" s="123"/>
      <c r="AZ190" s="123"/>
      <c r="BA190" s="123"/>
      <c r="BJ190" s="123"/>
      <c r="BK190" s="123"/>
      <c r="BT190" s="123"/>
      <c r="CD190" s="123"/>
      <c r="CN190" s="123"/>
      <c r="CX190" s="123"/>
      <c r="DH190" s="123"/>
      <c r="DR190" s="123"/>
      <c r="EB190" s="123"/>
      <c r="EL190" s="123"/>
      <c r="EV190" s="123"/>
      <c r="FF190" s="123"/>
      <c r="FP190" s="123"/>
      <c r="FZ190" s="123"/>
      <c r="GJ190" s="123"/>
      <c r="GT190" s="123"/>
      <c r="HD190" s="123"/>
      <c r="HN190" s="123"/>
    </row>
    <row xmlns:x14ac="http://schemas.microsoft.com/office/spreadsheetml/2009/9/ac" r="191" s="3" customFormat="true" x14ac:dyDescent="0.25">
      <c r="A191" s="410"/>
      <c r="B191" s="123"/>
      <c r="L191" s="123"/>
      <c r="V191" s="123"/>
      <c r="AF191" s="123"/>
      <c r="AP191" s="123"/>
      <c r="AZ191" s="123"/>
      <c r="BA191" s="123"/>
      <c r="BJ191" s="123"/>
      <c r="BK191" s="123"/>
      <c r="BT191" s="123"/>
      <c r="CD191" s="123"/>
      <c r="CN191" s="123"/>
      <c r="CX191" s="123"/>
      <c r="DH191" s="123"/>
      <c r="DR191" s="123"/>
      <c r="EB191" s="123"/>
      <c r="EL191" s="123"/>
      <c r="EV191" s="123"/>
      <c r="FF191" s="123"/>
      <c r="FP191" s="123"/>
      <c r="FZ191" s="123"/>
      <c r="GJ191" s="123"/>
      <c r="GT191" s="123"/>
      <c r="HD191" s="123"/>
      <c r="HN191" s="123"/>
    </row>
    <row xmlns:x14ac="http://schemas.microsoft.com/office/spreadsheetml/2009/9/ac" r="192" s="3" customFormat="true" x14ac:dyDescent="0.25">
      <c r="A192" s="410"/>
      <c r="B192" s="123"/>
      <c r="L192" s="123"/>
      <c r="V192" s="123"/>
      <c r="AF192" s="123"/>
      <c r="AP192" s="123"/>
      <c r="AZ192" s="123"/>
      <c r="BA192" s="123"/>
      <c r="BJ192" s="123"/>
      <c r="BK192" s="123"/>
      <c r="BT192" s="123"/>
      <c r="CD192" s="123"/>
      <c r="CN192" s="123"/>
      <c r="CX192" s="123"/>
      <c r="DH192" s="123"/>
      <c r="DR192" s="123"/>
      <c r="EB192" s="123"/>
      <c r="EL192" s="123"/>
      <c r="EV192" s="123"/>
      <c r="FF192" s="123"/>
      <c r="FP192" s="123"/>
      <c r="FZ192" s="123"/>
      <c r="GJ192" s="123"/>
      <c r="GT192" s="123"/>
      <c r="HD192" s="123"/>
      <c r="HN192" s="123"/>
    </row>
    <row xmlns:x14ac="http://schemas.microsoft.com/office/spreadsheetml/2009/9/ac" r="193" s="3" customFormat="true" x14ac:dyDescent="0.25">
      <c r="A193" s="410"/>
      <c r="B193" s="123"/>
      <c r="L193" s="123"/>
      <c r="V193" s="123"/>
      <c r="AF193" s="123"/>
      <c r="AP193" s="123"/>
      <c r="AZ193" s="123"/>
      <c r="BA193" s="123"/>
      <c r="BJ193" s="123"/>
      <c r="BK193" s="123"/>
      <c r="BT193" s="123"/>
      <c r="CD193" s="123"/>
      <c r="CN193" s="123"/>
      <c r="CX193" s="123"/>
      <c r="DH193" s="123"/>
      <c r="DR193" s="123"/>
      <c r="EB193" s="123"/>
      <c r="EL193" s="123"/>
      <c r="EV193" s="123"/>
      <c r="FF193" s="123"/>
      <c r="FP193" s="123"/>
      <c r="FZ193" s="123"/>
      <c r="GJ193" s="123"/>
      <c r="GT193" s="123"/>
      <c r="HD193" s="123"/>
      <c r="HN193" s="123"/>
    </row>
    <row xmlns:x14ac="http://schemas.microsoft.com/office/spreadsheetml/2009/9/ac" r="194" s="3" customFormat="true" x14ac:dyDescent="0.25">
      <c r="A194" s="410"/>
      <c r="B194" s="123"/>
      <c r="L194" s="123"/>
      <c r="V194" s="123"/>
      <c r="AF194" s="123"/>
      <c r="AP194" s="123"/>
      <c r="AZ194" s="123"/>
      <c r="BA194" s="123"/>
      <c r="BJ194" s="123"/>
      <c r="BK194" s="123"/>
      <c r="BT194" s="123"/>
      <c r="CD194" s="123"/>
      <c r="CN194" s="123"/>
      <c r="CX194" s="123"/>
      <c r="DH194" s="123"/>
      <c r="DR194" s="123"/>
      <c r="EB194" s="123"/>
      <c r="EL194" s="123"/>
      <c r="EV194" s="123"/>
      <c r="FF194" s="123"/>
      <c r="FP194" s="123"/>
      <c r="FZ194" s="123"/>
      <c r="GJ194" s="123"/>
      <c r="GT194" s="123"/>
      <c r="HD194" s="123"/>
      <c r="HN194" s="123"/>
    </row>
    <row xmlns:x14ac="http://schemas.microsoft.com/office/spreadsheetml/2009/9/ac" r="195" s="3" customFormat="true" x14ac:dyDescent="0.25">
      <c r="A195" s="410"/>
      <c r="B195" s="123"/>
      <c r="L195" s="123"/>
      <c r="V195" s="123"/>
      <c r="AF195" s="123"/>
      <c r="AP195" s="123"/>
      <c r="AZ195" s="123"/>
      <c r="BA195" s="123"/>
      <c r="BJ195" s="123"/>
      <c r="BK195" s="123"/>
      <c r="BT195" s="123"/>
      <c r="CD195" s="123"/>
      <c r="CN195" s="123"/>
      <c r="CX195" s="123"/>
      <c r="DH195" s="123"/>
      <c r="DR195" s="123"/>
      <c r="EB195" s="123"/>
      <c r="EL195" s="123"/>
      <c r="EV195" s="123"/>
      <c r="FF195" s="123"/>
      <c r="FP195" s="123"/>
      <c r="FZ195" s="123"/>
      <c r="GJ195" s="123"/>
      <c r="GT195" s="123"/>
      <c r="HD195" s="123"/>
      <c r="HN195" s="123"/>
    </row>
    <row xmlns:x14ac="http://schemas.microsoft.com/office/spreadsheetml/2009/9/ac" r="196" s="3" customFormat="true" x14ac:dyDescent="0.25">
      <c r="A196" s="410"/>
      <c r="B196" s="123"/>
      <c r="L196" s="123"/>
      <c r="V196" s="123"/>
      <c r="AF196" s="123"/>
      <c r="AP196" s="123"/>
      <c r="AZ196" s="123"/>
      <c r="BA196" s="123"/>
      <c r="BJ196" s="123"/>
      <c r="BK196" s="123"/>
      <c r="BT196" s="123"/>
      <c r="CD196" s="123"/>
      <c r="CN196" s="123"/>
      <c r="CX196" s="123"/>
      <c r="DH196" s="123"/>
      <c r="DR196" s="123"/>
      <c r="EB196" s="123"/>
      <c r="EL196" s="123"/>
      <c r="EV196" s="123"/>
      <c r="FF196" s="123"/>
      <c r="FP196" s="123"/>
      <c r="FZ196" s="123"/>
      <c r="GJ196" s="123"/>
      <c r="GT196" s="123"/>
      <c r="HD196" s="123"/>
      <c r="HN196" s="123"/>
    </row>
    <row xmlns:x14ac="http://schemas.microsoft.com/office/spreadsheetml/2009/9/ac" r="197" s="3" customFormat="true" x14ac:dyDescent="0.25">
      <c r="A197" s="410"/>
      <c r="B197" s="123"/>
      <c r="L197" s="123"/>
      <c r="V197" s="123"/>
      <c r="AF197" s="123"/>
      <c r="AP197" s="123"/>
      <c r="AZ197" s="123"/>
      <c r="BA197" s="123"/>
      <c r="BJ197" s="123"/>
      <c r="BK197" s="123"/>
      <c r="BT197" s="123"/>
      <c r="CD197" s="123"/>
      <c r="CN197" s="123"/>
      <c r="CX197" s="123"/>
      <c r="DH197" s="123"/>
      <c r="DR197" s="123"/>
      <c r="EB197" s="123"/>
      <c r="EL197" s="123"/>
      <c r="EV197" s="123"/>
      <c r="FF197" s="123"/>
      <c r="FP197" s="123"/>
      <c r="FZ197" s="123"/>
      <c r="GJ197" s="123"/>
      <c r="GT197" s="123"/>
      <c r="HD197" s="123"/>
      <c r="HN197" s="123"/>
    </row>
    <row xmlns:x14ac="http://schemas.microsoft.com/office/spreadsheetml/2009/9/ac" r="198" s="3" customFormat="true" x14ac:dyDescent="0.25">
      <c r="A198" s="410"/>
      <c r="B198" s="123"/>
      <c r="L198" s="123"/>
      <c r="V198" s="123"/>
      <c r="AF198" s="123"/>
      <c r="AP198" s="123"/>
      <c r="AZ198" s="123"/>
      <c r="BA198" s="123"/>
      <c r="BJ198" s="123"/>
      <c r="BK198" s="123"/>
      <c r="BT198" s="123"/>
      <c r="CD198" s="123"/>
      <c r="CN198" s="123"/>
      <c r="CX198" s="123"/>
      <c r="DH198" s="123"/>
      <c r="DR198" s="123"/>
      <c r="EB198" s="123"/>
      <c r="EL198" s="123"/>
      <c r="EV198" s="123"/>
      <c r="FF198" s="123"/>
      <c r="FP198" s="123"/>
      <c r="FZ198" s="123"/>
      <c r="GJ198" s="123"/>
      <c r="GT198" s="123"/>
      <c r="HD198" s="123"/>
      <c r="HN198" s="123"/>
    </row>
    <row xmlns:x14ac="http://schemas.microsoft.com/office/spreadsheetml/2009/9/ac" r="199" s="3" customFormat="true" x14ac:dyDescent="0.25">
      <c r="A199" s="410"/>
      <c r="B199" s="123"/>
      <c r="L199" s="123"/>
      <c r="V199" s="123"/>
      <c r="AF199" s="123"/>
      <c r="AP199" s="123"/>
      <c r="AZ199" s="123"/>
      <c r="BA199" s="123"/>
      <c r="BJ199" s="123"/>
      <c r="BK199" s="123"/>
      <c r="BT199" s="123"/>
      <c r="CD199" s="123"/>
      <c r="CN199" s="123"/>
      <c r="CX199" s="123"/>
      <c r="DH199" s="123"/>
      <c r="DR199" s="123"/>
      <c r="EB199" s="123"/>
      <c r="EL199" s="123"/>
      <c r="EV199" s="123"/>
      <c r="FF199" s="123"/>
      <c r="FP199" s="123"/>
      <c r="FZ199" s="123"/>
      <c r="GJ199" s="123"/>
      <c r="GT199" s="123"/>
      <c r="HD199" s="123"/>
      <c r="HN199" s="123"/>
    </row>
    <row xmlns:x14ac="http://schemas.microsoft.com/office/spreadsheetml/2009/9/ac" r="200" s="3" customFormat="true" x14ac:dyDescent="0.25">
      <c r="A200" s="410"/>
      <c r="B200" s="123"/>
      <c r="L200" s="123"/>
      <c r="V200" s="123"/>
      <c r="AF200" s="123"/>
      <c r="AP200" s="123"/>
      <c r="AZ200" s="123"/>
      <c r="BA200" s="123"/>
      <c r="BJ200" s="123"/>
      <c r="BK200" s="123"/>
      <c r="BT200" s="123"/>
      <c r="CD200" s="123"/>
      <c r="CN200" s="123"/>
      <c r="CX200" s="123"/>
      <c r="DH200" s="123"/>
      <c r="DR200" s="123"/>
      <c r="EB200" s="123"/>
      <c r="EL200" s="123"/>
      <c r="EV200" s="123"/>
      <c r="FF200" s="123"/>
      <c r="FP200" s="123"/>
      <c r="FZ200" s="123"/>
      <c r="GJ200" s="123"/>
      <c r="GT200" s="123"/>
      <c r="HD200" s="123"/>
      <c r="HN200" s="123"/>
    </row>
    <row xmlns:x14ac="http://schemas.microsoft.com/office/spreadsheetml/2009/9/ac" r="201" s="3" customFormat="true" x14ac:dyDescent="0.25">
      <c r="A201" s="410"/>
      <c r="B201" s="123"/>
      <c r="L201" s="123"/>
      <c r="V201" s="123"/>
      <c r="AF201" s="123"/>
      <c r="AP201" s="123"/>
      <c r="AZ201" s="123"/>
      <c r="BA201" s="123"/>
      <c r="BJ201" s="123"/>
      <c r="BK201" s="123"/>
      <c r="BT201" s="123"/>
      <c r="CD201" s="123"/>
      <c r="CN201" s="123"/>
      <c r="CX201" s="123"/>
      <c r="DH201" s="123"/>
      <c r="DR201" s="123"/>
      <c r="EB201" s="123"/>
      <c r="EL201" s="123"/>
      <c r="EV201" s="123"/>
      <c r="FF201" s="123"/>
      <c r="FP201" s="123"/>
      <c r="FZ201" s="123"/>
      <c r="GJ201" s="123"/>
      <c r="GT201" s="123"/>
      <c r="HD201" s="123"/>
      <c r="HN201" s="123"/>
    </row>
    <row xmlns:x14ac="http://schemas.microsoft.com/office/spreadsheetml/2009/9/ac" r="202" s="3" customFormat="true" x14ac:dyDescent="0.25">
      <c r="A202" s="410"/>
      <c r="B202" s="123"/>
      <c r="L202" s="123"/>
      <c r="V202" s="123"/>
      <c r="AF202" s="123"/>
      <c r="AP202" s="123"/>
      <c r="AZ202" s="123"/>
      <c r="BA202" s="123"/>
      <c r="BJ202" s="123"/>
      <c r="BK202" s="123"/>
      <c r="BT202" s="123"/>
      <c r="CD202" s="123"/>
      <c r="CN202" s="123"/>
      <c r="CX202" s="123"/>
      <c r="DH202" s="123"/>
      <c r="DR202" s="123"/>
      <c r="EB202" s="123"/>
      <c r="EL202" s="123"/>
      <c r="EV202" s="123"/>
      <c r="FF202" s="123"/>
      <c r="FP202" s="123"/>
      <c r="FZ202" s="123"/>
      <c r="GJ202" s="123"/>
      <c r="GT202" s="123"/>
      <c r="HD202" s="123"/>
      <c r="HN202" s="123"/>
    </row>
    <row xmlns:x14ac="http://schemas.microsoft.com/office/spreadsheetml/2009/9/ac" r="203" s="3" customFormat="true" x14ac:dyDescent="0.25">
      <c r="A203" s="410"/>
      <c r="B203" s="123"/>
      <c r="L203" s="123"/>
      <c r="V203" s="123"/>
      <c r="AF203" s="123"/>
      <c r="AP203" s="123"/>
      <c r="AZ203" s="123"/>
      <c r="BA203" s="123"/>
      <c r="BJ203" s="123"/>
      <c r="BK203" s="123"/>
      <c r="BT203" s="123"/>
      <c r="CD203" s="123"/>
      <c r="CN203" s="123"/>
      <c r="CX203" s="123"/>
      <c r="DH203" s="123"/>
      <c r="DR203" s="123"/>
      <c r="EB203" s="123"/>
      <c r="EL203" s="123"/>
      <c r="EV203" s="123"/>
      <c r="FF203" s="123"/>
      <c r="FP203" s="123"/>
      <c r="FZ203" s="123"/>
      <c r="GJ203" s="123"/>
      <c r="GT203" s="123"/>
      <c r="HD203" s="123"/>
      <c r="HN203" s="123"/>
    </row>
    <row xmlns:x14ac="http://schemas.microsoft.com/office/spreadsheetml/2009/9/ac" r="204" s="3" customFormat="true" x14ac:dyDescent="0.25">
      <c r="A204" s="410"/>
      <c r="B204" s="123"/>
      <c r="L204" s="123"/>
      <c r="V204" s="123"/>
      <c r="AF204" s="123"/>
      <c r="AP204" s="123"/>
      <c r="AZ204" s="123"/>
      <c r="BA204" s="123"/>
      <c r="BJ204" s="123"/>
      <c r="BK204" s="123"/>
      <c r="BT204" s="123"/>
      <c r="CD204" s="123"/>
      <c r="CN204" s="123"/>
      <c r="CX204" s="123"/>
      <c r="DH204" s="123"/>
      <c r="DR204" s="123"/>
      <c r="EB204" s="123"/>
      <c r="EL204" s="123"/>
      <c r="EV204" s="123"/>
      <c r="FF204" s="123"/>
      <c r="FP204" s="123"/>
      <c r="FZ204" s="123"/>
      <c r="GJ204" s="123"/>
      <c r="GT204" s="123"/>
      <c r="HD204" s="123"/>
      <c r="HN204" s="123"/>
    </row>
    <row xmlns:x14ac="http://schemas.microsoft.com/office/spreadsheetml/2009/9/ac" r="205" s="3" customFormat="true" x14ac:dyDescent="0.25">
      <c r="A205" s="410"/>
      <c r="B205" s="123"/>
      <c r="L205" s="123"/>
      <c r="V205" s="123"/>
      <c r="AF205" s="123"/>
      <c r="AP205" s="123"/>
      <c r="AZ205" s="123"/>
      <c r="BA205" s="123"/>
      <c r="BJ205" s="123"/>
      <c r="BK205" s="123"/>
      <c r="BT205" s="123"/>
      <c r="CD205" s="123"/>
      <c r="CN205" s="123"/>
      <c r="CX205" s="123"/>
      <c r="DH205" s="123"/>
      <c r="DR205" s="123"/>
      <c r="EB205" s="123"/>
      <c r="EL205" s="123"/>
      <c r="EV205" s="123"/>
      <c r="FF205" s="123"/>
      <c r="FP205" s="123"/>
      <c r="FZ205" s="123"/>
      <c r="GJ205" s="123"/>
      <c r="GT205" s="123"/>
      <c r="HD205" s="123"/>
      <c r="HN205" s="123"/>
    </row>
    <row xmlns:x14ac="http://schemas.microsoft.com/office/spreadsheetml/2009/9/ac" r="206" s="3" customFormat="true" x14ac:dyDescent="0.25">
      <c r="A206" s="410"/>
      <c r="B206" s="123"/>
      <c r="L206" s="123"/>
      <c r="V206" s="123"/>
      <c r="AF206" s="123"/>
      <c r="AP206" s="123"/>
      <c r="AZ206" s="123"/>
      <c r="BA206" s="123"/>
      <c r="BJ206" s="123"/>
      <c r="BK206" s="123"/>
      <c r="BT206" s="123"/>
      <c r="CD206" s="123"/>
      <c r="CN206" s="123"/>
      <c r="CX206" s="123"/>
      <c r="DH206" s="123"/>
      <c r="DR206" s="123"/>
      <c r="EB206" s="123"/>
      <c r="EL206" s="123"/>
      <c r="EV206" s="123"/>
      <c r="FF206" s="123"/>
      <c r="FP206" s="123"/>
      <c r="FZ206" s="123"/>
      <c r="GJ206" s="123"/>
      <c r="GT206" s="123"/>
      <c r="HD206" s="123"/>
      <c r="HN206" s="123"/>
    </row>
    <row xmlns:x14ac="http://schemas.microsoft.com/office/spreadsheetml/2009/9/ac" r="207" s="3" customFormat="true" x14ac:dyDescent="0.25">
      <c r="A207" s="410"/>
      <c r="B207" s="123"/>
      <c r="L207" s="123"/>
      <c r="V207" s="123"/>
      <c r="AF207" s="123"/>
      <c r="AP207" s="123"/>
      <c r="AZ207" s="123"/>
      <c r="BA207" s="123"/>
      <c r="BJ207" s="123"/>
      <c r="BK207" s="123"/>
      <c r="BT207" s="123"/>
      <c r="CD207" s="123"/>
      <c r="CN207" s="123"/>
      <c r="CX207" s="123"/>
      <c r="DH207" s="123"/>
      <c r="DR207" s="123"/>
      <c r="EB207" s="123"/>
      <c r="EL207" s="123"/>
      <c r="EV207" s="123"/>
      <c r="FF207" s="123"/>
      <c r="FP207" s="123"/>
      <c r="FZ207" s="123"/>
      <c r="GJ207" s="123"/>
      <c r="GT207" s="123"/>
      <c r="HD207" s="123"/>
      <c r="HN207" s="123"/>
    </row>
    <row xmlns:x14ac="http://schemas.microsoft.com/office/spreadsheetml/2009/9/ac" r="208" s="3" customFormat="true" x14ac:dyDescent="0.25">
      <c r="A208" s="410"/>
      <c r="B208" s="123"/>
      <c r="L208" s="123"/>
      <c r="V208" s="123"/>
      <c r="AF208" s="123"/>
      <c r="AP208" s="123"/>
      <c r="AZ208" s="123"/>
      <c r="BA208" s="123"/>
      <c r="BJ208" s="123"/>
      <c r="BK208" s="123"/>
      <c r="BT208" s="123"/>
      <c r="CD208" s="123"/>
      <c r="CN208" s="123"/>
      <c r="CX208" s="123"/>
      <c r="DH208" s="123"/>
      <c r="DR208" s="123"/>
      <c r="EB208" s="123"/>
      <c r="EL208" s="123"/>
      <c r="EV208" s="123"/>
      <c r="FF208" s="123"/>
      <c r="FP208" s="123"/>
      <c r="FZ208" s="123"/>
      <c r="GJ208" s="123"/>
      <c r="GT208" s="123"/>
      <c r="HD208" s="123"/>
      <c r="HN208" s="123"/>
    </row>
    <row xmlns:x14ac="http://schemas.microsoft.com/office/spreadsheetml/2009/9/ac" r="209" s="3" customFormat="true" x14ac:dyDescent="0.25">
      <c r="A209" s="410"/>
      <c r="B209" s="123"/>
      <c r="L209" s="123"/>
      <c r="V209" s="123"/>
      <c r="AF209" s="123"/>
      <c r="AP209" s="123"/>
      <c r="AZ209" s="123"/>
      <c r="BA209" s="123"/>
      <c r="BJ209" s="123"/>
      <c r="BK209" s="123"/>
      <c r="BT209" s="123"/>
      <c r="CD209" s="123"/>
      <c r="CN209" s="123"/>
      <c r="CX209" s="123"/>
      <c r="DH209" s="123"/>
      <c r="DR209" s="123"/>
      <c r="EB209" s="123"/>
      <c r="EL209" s="123"/>
      <c r="EV209" s="123"/>
      <c r="FF209" s="123"/>
      <c r="FP209" s="123"/>
      <c r="FZ209" s="123"/>
      <c r="GJ209" s="123"/>
      <c r="GT209" s="123"/>
      <c r="HD209" s="123"/>
      <c r="HN209" s="123"/>
    </row>
    <row xmlns:x14ac="http://schemas.microsoft.com/office/spreadsheetml/2009/9/ac" r="210" s="3" customFormat="true" x14ac:dyDescent="0.25">
      <c r="A210" s="410"/>
      <c r="B210" s="123"/>
      <c r="L210" s="123"/>
      <c r="V210" s="123"/>
      <c r="AF210" s="123"/>
      <c r="AP210" s="123"/>
      <c r="AZ210" s="123"/>
      <c r="BA210" s="123"/>
      <c r="BJ210" s="123"/>
      <c r="BK210" s="123"/>
      <c r="BT210" s="123"/>
      <c r="CD210" s="123"/>
      <c r="CN210" s="123"/>
      <c r="CX210" s="123"/>
      <c r="DH210" s="123"/>
      <c r="DR210" s="123"/>
      <c r="EB210" s="123"/>
      <c r="EL210" s="123"/>
      <c r="EV210" s="123"/>
      <c r="FF210" s="123"/>
      <c r="FP210" s="123"/>
      <c r="FZ210" s="123"/>
      <c r="GJ210" s="123"/>
      <c r="GT210" s="123"/>
      <c r="HD210" s="123"/>
      <c r="HN210" s="123"/>
    </row>
    <row xmlns:x14ac="http://schemas.microsoft.com/office/spreadsheetml/2009/9/ac" r="211" s="3" customFormat="true" x14ac:dyDescent="0.25">
      <c r="A211" s="410"/>
      <c r="B211" s="123"/>
      <c r="L211" s="123"/>
      <c r="V211" s="123"/>
      <c r="AF211" s="123"/>
      <c r="AP211" s="123"/>
      <c r="AZ211" s="123"/>
      <c r="BA211" s="123"/>
      <c r="BJ211" s="123"/>
      <c r="BK211" s="123"/>
      <c r="BT211" s="123"/>
      <c r="CD211" s="123"/>
      <c r="CN211" s="123"/>
      <c r="CX211" s="123"/>
      <c r="DH211" s="123"/>
      <c r="DR211" s="123"/>
      <c r="EB211" s="123"/>
      <c r="EL211" s="123"/>
      <c r="EV211" s="123"/>
      <c r="FF211" s="123"/>
      <c r="FP211" s="123"/>
      <c r="FZ211" s="123"/>
      <c r="GJ211" s="123"/>
      <c r="GT211" s="123"/>
      <c r="HD211" s="123"/>
      <c r="HN211" s="123"/>
    </row>
    <row xmlns:x14ac="http://schemas.microsoft.com/office/spreadsheetml/2009/9/ac" r="212" s="3" customFormat="true" x14ac:dyDescent="0.25">
      <c r="A212" s="410"/>
      <c r="B212" s="123"/>
      <c r="L212" s="123"/>
      <c r="V212" s="123"/>
      <c r="AF212" s="123"/>
      <c r="AP212" s="123"/>
      <c r="AZ212" s="123"/>
      <c r="BA212" s="123"/>
      <c r="BJ212" s="123"/>
      <c r="BK212" s="123"/>
      <c r="BT212" s="123"/>
      <c r="CD212" s="123"/>
      <c r="CN212" s="123"/>
      <c r="CX212" s="123"/>
      <c r="DH212" s="123"/>
      <c r="DR212" s="123"/>
      <c r="EB212" s="123"/>
      <c r="EL212" s="123"/>
      <c r="EV212" s="123"/>
      <c r="FF212" s="123"/>
      <c r="FP212" s="123"/>
      <c r="FZ212" s="123"/>
      <c r="GJ212" s="123"/>
      <c r="GT212" s="123"/>
      <c r="HD212" s="123"/>
      <c r="HN212" s="123"/>
    </row>
    <row xmlns:x14ac="http://schemas.microsoft.com/office/spreadsheetml/2009/9/ac" r="213" s="3" customFormat="true" x14ac:dyDescent="0.25">
      <c r="A213" s="410"/>
      <c r="B213" s="123"/>
      <c r="L213" s="123"/>
      <c r="V213" s="123"/>
      <c r="AF213" s="123"/>
      <c r="AP213" s="123"/>
      <c r="AZ213" s="123"/>
      <c r="BA213" s="123"/>
      <c r="BJ213" s="123"/>
      <c r="BK213" s="123"/>
      <c r="BT213" s="123"/>
      <c r="CD213" s="123"/>
      <c r="CN213" s="123"/>
      <c r="CX213" s="123"/>
      <c r="DH213" s="123"/>
      <c r="DR213" s="123"/>
      <c r="EB213" s="123"/>
      <c r="EL213" s="123"/>
      <c r="EV213" s="123"/>
      <c r="FF213" s="123"/>
      <c r="FP213" s="123"/>
      <c r="FZ213" s="123"/>
      <c r="GJ213" s="123"/>
      <c r="GT213" s="123"/>
      <c r="HD213" s="123"/>
      <c r="HN213" s="123"/>
    </row>
    <row xmlns:x14ac="http://schemas.microsoft.com/office/spreadsheetml/2009/9/ac" r="214" s="3" customFormat="true" x14ac:dyDescent="0.25">
      <c r="A214" s="410"/>
      <c r="B214" s="123"/>
      <c r="L214" s="123"/>
      <c r="V214" s="123"/>
      <c r="AF214" s="123"/>
      <c r="AP214" s="123"/>
      <c r="AZ214" s="123"/>
      <c r="BA214" s="123"/>
      <c r="BJ214" s="123"/>
      <c r="BK214" s="123"/>
      <c r="BT214" s="123"/>
      <c r="CD214" s="123"/>
      <c r="CN214" s="123"/>
      <c r="CX214" s="123"/>
      <c r="DH214" s="123"/>
      <c r="DR214" s="123"/>
      <c r="EB214" s="123"/>
      <c r="EL214" s="123"/>
      <c r="EV214" s="123"/>
      <c r="FF214" s="123"/>
      <c r="FP214" s="123"/>
      <c r="FZ214" s="123"/>
      <c r="GJ214" s="123"/>
      <c r="GT214" s="123"/>
      <c r="HD214" s="123"/>
      <c r="HN214" s="123"/>
    </row>
    <row xmlns:x14ac="http://schemas.microsoft.com/office/spreadsheetml/2009/9/ac" r="215" s="3" customFormat="true" x14ac:dyDescent="0.25">
      <c r="A215" s="410"/>
      <c r="B215" s="123"/>
      <c r="L215" s="123"/>
      <c r="V215" s="123"/>
      <c r="AF215" s="123"/>
      <c r="AP215" s="123"/>
      <c r="AZ215" s="123"/>
      <c r="BA215" s="123"/>
      <c r="BJ215" s="123"/>
      <c r="BK215" s="123"/>
      <c r="BT215" s="123"/>
      <c r="CD215" s="123"/>
      <c r="CN215" s="123"/>
      <c r="CX215" s="123"/>
      <c r="DH215" s="123"/>
      <c r="DR215" s="123"/>
      <c r="EB215" s="123"/>
      <c r="EL215" s="123"/>
      <c r="EV215" s="123"/>
      <c r="FF215" s="123"/>
      <c r="FP215" s="123"/>
      <c r="FZ215" s="123"/>
      <c r="GJ215" s="123"/>
      <c r="GT215" s="123"/>
      <c r="HD215" s="123"/>
      <c r="HN215" s="123"/>
    </row>
    <row xmlns:x14ac="http://schemas.microsoft.com/office/spreadsheetml/2009/9/ac" r="216" s="3" customFormat="true" x14ac:dyDescent="0.25">
      <c r="A216" s="410"/>
      <c r="B216" s="123"/>
      <c r="L216" s="123"/>
      <c r="V216" s="123"/>
      <c r="AF216" s="123"/>
      <c r="AP216" s="123"/>
      <c r="AZ216" s="123"/>
      <c r="BA216" s="123"/>
      <c r="BJ216" s="123"/>
      <c r="BK216" s="123"/>
      <c r="BT216" s="123"/>
      <c r="CD216" s="123"/>
      <c r="CN216" s="123"/>
      <c r="CX216" s="123"/>
      <c r="DH216" s="123"/>
      <c r="DR216" s="123"/>
      <c r="EB216" s="123"/>
      <c r="EL216" s="123"/>
      <c r="EV216" s="123"/>
      <c r="FF216" s="123"/>
      <c r="FP216" s="123"/>
      <c r="FZ216" s="123"/>
      <c r="GJ216" s="123"/>
      <c r="GT216" s="123"/>
      <c r="HD216" s="123"/>
      <c r="HN216" s="123"/>
    </row>
    <row xmlns:x14ac="http://schemas.microsoft.com/office/spreadsheetml/2009/9/ac" r="217" s="3" customFormat="true" x14ac:dyDescent="0.25">
      <c r="A217" s="410"/>
      <c r="B217" s="123"/>
      <c r="L217" s="123"/>
      <c r="V217" s="123"/>
      <c r="AF217" s="123"/>
      <c r="AP217" s="123"/>
      <c r="AZ217" s="123"/>
      <c r="BA217" s="123"/>
      <c r="BJ217" s="123"/>
      <c r="BK217" s="123"/>
      <c r="BT217" s="123"/>
      <c r="CD217" s="123"/>
      <c r="CN217" s="123"/>
      <c r="CX217" s="123"/>
      <c r="DH217" s="123"/>
      <c r="DR217" s="123"/>
      <c r="EB217" s="123"/>
      <c r="EL217" s="123"/>
      <c r="EV217" s="123"/>
      <c r="FF217" s="123"/>
      <c r="FP217" s="123"/>
      <c r="FZ217" s="123"/>
      <c r="GJ217" s="123"/>
      <c r="GT217" s="123"/>
      <c r="HD217" s="123"/>
      <c r="HN217" s="123"/>
    </row>
    <row xmlns:x14ac="http://schemas.microsoft.com/office/spreadsheetml/2009/9/ac" r="218" s="3" customFormat="true" x14ac:dyDescent="0.25">
      <c r="A218" s="410"/>
      <c r="B218" s="123"/>
      <c r="L218" s="123"/>
      <c r="V218" s="123"/>
      <c r="AF218" s="123"/>
      <c r="AP218" s="123"/>
      <c r="AZ218" s="123"/>
      <c r="BA218" s="123"/>
      <c r="BJ218" s="123"/>
      <c r="BK218" s="123"/>
      <c r="BT218" s="123"/>
      <c r="CD218" s="123"/>
      <c r="CN218" s="123"/>
      <c r="CX218" s="123"/>
      <c r="DH218" s="123"/>
      <c r="DR218" s="123"/>
      <c r="EB218" s="123"/>
      <c r="EL218" s="123"/>
      <c r="EV218" s="123"/>
      <c r="FF218" s="123"/>
      <c r="FP218" s="123"/>
      <c r="FZ218" s="123"/>
      <c r="GJ218" s="123"/>
      <c r="GT218" s="123"/>
      <c r="HD218" s="123"/>
      <c r="HN218" s="123"/>
    </row>
    <row xmlns:x14ac="http://schemas.microsoft.com/office/spreadsheetml/2009/9/ac" r="219" s="3" customFormat="true" x14ac:dyDescent="0.25">
      <c r="A219" s="410"/>
      <c r="B219" s="123"/>
      <c r="L219" s="123"/>
      <c r="V219" s="123"/>
      <c r="AF219" s="123"/>
      <c r="AP219" s="123"/>
      <c r="AZ219" s="123"/>
      <c r="BA219" s="123"/>
      <c r="BJ219" s="123"/>
      <c r="BK219" s="123"/>
      <c r="BT219" s="123"/>
      <c r="CD219" s="123"/>
      <c r="CN219" s="123"/>
      <c r="CX219" s="123"/>
      <c r="DH219" s="123"/>
      <c r="DR219" s="123"/>
      <c r="EB219" s="123"/>
      <c r="EL219" s="123"/>
      <c r="EV219" s="123"/>
      <c r="FF219" s="123"/>
      <c r="FP219" s="123"/>
      <c r="FZ219" s="123"/>
      <c r="GJ219" s="123"/>
      <c r="GT219" s="123"/>
      <c r="HD219" s="123"/>
      <c r="HN219" s="123"/>
    </row>
    <row xmlns:x14ac="http://schemas.microsoft.com/office/spreadsheetml/2009/9/ac" r="220" s="3" customFormat="true" x14ac:dyDescent="0.25">
      <c r="A220" s="410"/>
      <c r="B220" s="123"/>
      <c r="L220" s="123"/>
      <c r="V220" s="123"/>
      <c r="AF220" s="123"/>
      <c r="AP220" s="123"/>
      <c r="AZ220" s="123"/>
      <c r="BA220" s="123"/>
      <c r="BJ220" s="123"/>
      <c r="BK220" s="123"/>
      <c r="BT220" s="123"/>
      <c r="CD220" s="123"/>
      <c r="CN220" s="123"/>
      <c r="CX220" s="123"/>
      <c r="DH220" s="123"/>
      <c r="DR220" s="123"/>
      <c r="EB220" s="123"/>
      <c r="EL220" s="123"/>
      <c r="EV220" s="123"/>
      <c r="FF220" s="123"/>
      <c r="FP220" s="123"/>
      <c r="FZ220" s="123"/>
      <c r="GJ220" s="123"/>
      <c r="GT220" s="123"/>
      <c r="HD220" s="123"/>
      <c r="HN220" s="123"/>
    </row>
    <row xmlns:x14ac="http://schemas.microsoft.com/office/spreadsheetml/2009/9/ac" r="221" s="3" customFormat="true" x14ac:dyDescent="0.25">
      <c r="A221" s="410"/>
      <c r="B221" s="123"/>
      <c r="L221" s="123"/>
      <c r="V221" s="123"/>
      <c r="AF221" s="123"/>
      <c r="AP221" s="123"/>
      <c r="AZ221" s="123"/>
      <c r="BA221" s="123"/>
      <c r="BJ221" s="123"/>
      <c r="BK221" s="123"/>
      <c r="BT221" s="123"/>
      <c r="CD221" s="123"/>
      <c r="CN221" s="123"/>
      <c r="CX221" s="123"/>
      <c r="DH221" s="123"/>
      <c r="DR221" s="123"/>
      <c r="EB221" s="123"/>
      <c r="EL221" s="123"/>
      <c r="EV221" s="123"/>
      <c r="FF221" s="123"/>
      <c r="FP221" s="123"/>
      <c r="FZ221" s="123"/>
      <c r="GJ221" s="123"/>
      <c r="GT221" s="123"/>
      <c r="HD221" s="123"/>
      <c r="HN221" s="123"/>
    </row>
    <row xmlns:x14ac="http://schemas.microsoft.com/office/spreadsheetml/2009/9/ac" r="222" s="3" customFormat="true" x14ac:dyDescent="0.25">
      <c r="A222" s="410"/>
      <c r="B222" s="123"/>
      <c r="L222" s="123"/>
      <c r="V222" s="123"/>
      <c r="AF222" s="123"/>
      <c r="AP222" s="123"/>
      <c r="AZ222" s="123"/>
      <c r="BA222" s="123"/>
      <c r="BJ222" s="123"/>
      <c r="BK222" s="123"/>
      <c r="BT222" s="123"/>
      <c r="CD222" s="123"/>
      <c r="CN222" s="123"/>
      <c r="CX222" s="123"/>
      <c r="DH222" s="123"/>
      <c r="DR222" s="123"/>
      <c r="EB222" s="123"/>
      <c r="EL222" s="123"/>
      <c r="EV222" s="123"/>
      <c r="FF222" s="123"/>
      <c r="FP222" s="123"/>
      <c r="FZ222" s="123"/>
      <c r="GJ222" s="123"/>
      <c r="GT222" s="123"/>
      <c r="HD222" s="123"/>
      <c r="HN222" s="123"/>
    </row>
    <row xmlns:x14ac="http://schemas.microsoft.com/office/spreadsheetml/2009/9/ac" r="223" s="3" customFormat="true" x14ac:dyDescent="0.25">
      <c r="A223" s="410"/>
      <c r="B223" s="123"/>
      <c r="L223" s="123"/>
      <c r="V223" s="123"/>
      <c r="AF223" s="123"/>
      <c r="AP223" s="123"/>
      <c r="AZ223" s="123"/>
      <c r="BA223" s="123"/>
      <c r="BJ223" s="123"/>
      <c r="BK223" s="123"/>
      <c r="BT223" s="123"/>
      <c r="CD223" s="123"/>
      <c r="CN223" s="123"/>
      <c r="CX223" s="123"/>
      <c r="DH223" s="123"/>
      <c r="DR223" s="123"/>
      <c r="EB223" s="123"/>
      <c r="EL223" s="123"/>
      <c r="EV223" s="123"/>
      <c r="FF223" s="123"/>
      <c r="FP223" s="123"/>
      <c r="FZ223" s="123"/>
      <c r="GJ223" s="123"/>
      <c r="GT223" s="123"/>
      <c r="HD223" s="123"/>
      <c r="HN223" s="123"/>
    </row>
    <row xmlns:x14ac="http://schemas.microsoft.com/office/spreadsheetml/2009/9/ac" r="224" s="3" customFormat="true" x14ac:dyDescent="0.25">
      <c r="A224" s="410"/>
      <c r="B224" s="123"/>
      <c r="L224" s="123"/>
      <c r="V224" s="123"/>
      <c r="AF224" s="123"/>
      <c r="AP224" s="123"/>
      <c r="AZ224" s="123"/>
      <c r="BA224" s="123"/>
      <c r="BJ224" s="123"/>
      <c r="BK224" s="123"/>
      <c r="BT224" s="123"/>
      <c r="CD224" s="123"/>
      <c r="CN224" s="123"/>
      <c r="CX224" s="123"/>
      <c r="DH224" s="123"/>
      <c r="DR224" s="123"/>
      <c r="EB224" s="123"/>
      <c r="EL224" s="123"/>
      <c r="EV224" s="123"/>
      <c r="FF224" s="123"/>
      <c r="FP224" s="123"/>
      <c r="FZ224" s="123"/>
      <c r="GJ224" s="123"/>
      <c r="GT224" s="123"/>
      <c r="HD224" s="123"/>
      <c r="HN224" s="123"/>
    </row>
    <row xmlns:x14ac="http://schemas.microsoft.com/office/spreadsheetml/2009/9/ac" r="225" s="3" customFormat="true" x14ac:dyDescent="0.25">
      <c r="A225" s="410"/>
      <c r="B225" s="123"/>
      <c r="L225" s="123"/>
      <c r="V225" s="123"/>
      <c r="AF225" s="123"/>
      <c r="AP225" s="123"/>
      <c r="AZ225" s="123"/>
      <c r="BA225" s="123"/>
      <c r="BJ225" s="123"/>
      <c r="BK225" s="123"/>
      <c r="BT225" s="123"/>
      <c r="CD225" s="123"/>
      <c r="CN225" s="123"/>
      <c r="CX225" s="123"/>
      <c r="DH225" s="123"/>
      <c r="DR225" s="123"/>
      <c r="EB225" s="123"/>
      <c r="EL225" s="123"/>
      <c r="EV225" s="123"/>
      <c r="FF225" s="123"/>
      <c r="FP225" s="123"/>
      <c r="FZ225" s="123"/>
      <c r="GJ225" s="123"/>
      <c r="GT225" s="123"/>
      <c r="HD225" s="123"/>
      <c r="HN225" s="123"/>
    </row>
    <row xmlns:x14ac="http://schemas.microsoft.com/office/spreadsheetml/2009/9/ac" r="226" s="3" customFormat="true" x14ac:dyDescent="0.25">
      <c r="A226" s="410"/>
      <c r="B226" s="123"/>
      <c r="L226" s="123"/>
      <c r="V226" s="123"/>
      <c r="AF226" s="123"/>
      <c r="AP226" s="123"/>
      <c r="AZ226" s="123"/>
      <c r="BA226" s="123"/>
      <c r="BJ226" s="123"/>
      <c r="BK226" s="123"/>
      <c r="BT226" s="123"/>
      <c r="CD226" s="123"/>
      <c r="CN226" s="123"/>
      <c r="CX226" s="123"/>
      <c r="DH226" s="123"/>
      <c r="DR226" s="123"/>
      <c r="EB226" s="123"/>
      <c r="EL226" s="123"/>
      <c r="EV226" s="123"/>
      <c r="FF226" s="123"/>
      <c r="FP226" s="123"/>
      <c r="FZ226" s="123"/>
      <c r="GJ226" s="123"/>
      <c r="GT226" s="123"/>
      <c r="HD226" s="123"/>
      <c r="HN226" s="123"/>
    </row>
    <row xmlns:x14ac="http://schemas.microsoft.com/office/spreadsheetml/2009/9/ac" r="227" s="3" customFormat="true" x14ac:dyDescent="0.25">
      <c r="A227" s="410"/>
      <c r="B227" s="123"/>
      <c r="L227" s="123"/>
      <c r="V227" s="123"/>
      <c r="AF227" s="123"/>
      <c r="AP227" s="123"/>
      <c r="AZ227" s="123"/>
      <c r="BA227" s="123"/>
      <c r="BJ227" s="123"/>
      <c r="BK227" s="123"/>
      <c r="BT227" s="123"/>
      <c r="CD227" s="123"/>
      <c r="CN227" s="123"/>
      <c r="CX227" s="123"/>
      <c r="DH227" s="123"/>
      <c r="DR227" s="123"/>
      <c r="EB227" s="123"/>
      <c r="EL227" s="123"/>
      <c r="EV227" s="123"/>
      <c r="FF227" s="123"/>
      <c r="FP227" s="123"/>
      <c r="FZ227" s="123"/>
      <c r="GJ227" s="123"/>
      <c r="GT227" s="123"/>
      <c r="HD227" s="123"/>
      <c r="HN227" s="123"/>
    </row>
    <row xmlns:x14ac="http://schemas.microsoft.com/office/spreadsheetml/2009/9/ac" r="228" s="3" customFormat="true" x14ac:dyDescent="0.25">
      <c r="A228" s="410"/>
      <c r="B228" s="123"/>
      <c r="L228" s="123"/>
      <c r="V228" s="123"/>
      <c r="AF228" s="123"/>
      <c r="AP228" s="123"/>
      <c r="AZ228" s="123"/>
      <c r="BA228" s="123"/>
      <c r="BJ228" s="123"/>
      <c r="BK228" s="123"/>
      <c r="BT228" s="123"/>
      <c r="CD228" s="123"/>
      <c r="CN228" s="123"/>
      <c r="CX228" s="123"/>
      <c r="DH228" s="123"/>
      <c r="DR228" s="123"/>
      <c r="EB228" s="123"/>
      <c r="EL228" s="123"/>
      <c r="EV228" s="123"/>
      <c r="FF228" s="123"/>
      <c r="FP228" s="123"/>
      <c r="FZ228" s="123"/>
      <c r="GJ228" s="123"/>
      <c r="GT228" s="123"/>
      <c r="HD228" s="123"/>
      <c r="HN228" s="123"/>
    </row>
    <row xmlns:x14ac="http://schemas.microsoft.com/office/spreadsheetml/2009/9/ac" r="229" s="3" customFormat="true" x14ac:dyDescent="0.25">
      <c r="A229" s="410"/>
      <c r="B229" s="123"/>
      <c r="L229" s="123"/>
      <c r="V229" s="123"/>
      <c r="AF229" s="123"/>
      <c r="AP229" s="123"/>
      <c r="AZ229" s="123"/>
      <c r="BA229" s="123"/>
      <c r="BJ229" s="123"/>
      <c r="BK229" s="123"/>
      <c r="BT229" s="123"/>
      <c r="CD229" s="123"/>
      <c r="CN229" s="123"/>
      <c r="CX229" s="123"/>
      <c r="DH229" s="123"/>
      <c r="DR229" s="123"/>
      <c r="EB229" s="123"/>
      <c r="EL229" s="123"/>
      <c r="EV229" s="123"/>
      <c r="FF229" s="123"/>
      <c r="FP229" s="123"/>
      <c r="FZ229" s="123"/>
      <c r="GJ229" s="123"/>
      <c r="GT229" s="123"/>
      <c r="HD229" s="123"/>
      <c r="HN229" s="123"/>
    </row>
    <row xmlns:x14ac="http://schemas.microsoft.com/office/spreadsheetml/2009/9/ac" r="230" s="3" customFormat="true" x14ac:dyDescent="0.25">
      <c r="A230" s="410"/>
      <c r="B230" s="123"/>
      <c r="L230" s="123"/>
      <c r="V230" s="123"/>
      <c r="AF230" s="123"/>
      <c r="AP230" s="123"/>
      <c r="AZ230" s="123"/>
      <c r="BA230" s="123"/>
      <c r="BJ230" s="123"/>
      <c r="BK230" s="123"/>
      <c r="BT230" s="123"/>
      <c r="CD230" s="123"/>
      <c r="CN230" s="123"/>
      <c r="CX230" s="123"/>
      <c r="DH230" s="123"/>
      <c r="DR230" s="123"/>
      <c r="EB230" s="123"/>
      <c r="EL230" s="123"/>
      <c r="EV230" s="123"/>
      <c r="FF230" s="123"/>
      <c r="FP230" s="123"/>
      <c r="FZ230" s="123"/>
      <c r="GJ230" s="123"/>
      <c r="GT230" s="123"/>
      <c r="HD230" s="123"/>
      <c r="HN230" s="123"/>
    </row>
    <row xmlns:x14ac="http://schemas.microsoft.com/office/spreadsheetml/2009/9/ac" r="231" s="3" customFormat="true" x14ac:dyDescent="0.25">
      <c r="A231" s="410"/>
      <c r="B231" s="123"/>
      <c r="L231" s="123"/>
      <c r="V231" s="123"/>
      <c r="AF231" s="123"/>
      <c r="AP231" s="123"/>
      <c r="AZ231" s="123"/>
      <c r="BA231" s="123"/>
      <c r="BJ231" s="123"/>
      <c r="BK231" s="123"/>
      <c r="BT231" s="123"/>
      <c r="CD231" s="123"/>
      <c r="CN231" s="123"/>
      <c r="CX231" s="123"/>
      <c r="DH231" s="123"/>
      <c r="DR231" s="123"/>
      <c r="EB231" s="123"/>
      <c r="EL231" s="123"/>
      <c r="EV231" s="123"/>
      <c r="FF231" s="123"/>
      <c r="FP231" s="123"/>
      <c r="FZ231" s="123"/>
      <c r="GJ231" s="123"/>
      <c r="GT231" s="123"/>
      <c r="HD231" s="123"/>
      <c r="HN231" s="123"/>
    </row>
    <row xmlns:x14ac="http://schemas.microsoft.com/office/spreadsheetml/2009/9/ac" r="232" s="3" customFormat="true" x14ac:dyDescent="0.25">
      <c r="A232" s="410"/>
      <c r="B232" s="123"/>
      <c r="L232" s="123"/>
      <c r="V232" s="123"/>
      <c r="AF232" s="123"/>
      <c r="AP232" s="123"/>
      <c r="AZ232" s="123"/>
      <c r="BA232" s="123"/>
      <c r="BJ232" s="123"/>
      <c r="BK232" s="123"/>
      <c r="BT232" s="123"/>
      <c r="CD232" s="123"/>
      <c r="CN232" s="123"/>
      <c r="CX232" s="123"/>
      <c r="DH232" s="123"/>
      <c r="DR232" s="123"/>
      <c r="EB232" s="123"/>
      <c r="EL232" s="123"/>
      <c r="EV232" s="123"/>
      <c r="FF232" s="123"/>
      <c r="FP232" s="123"/>
      <c r="FZ232" s="123"/>
      <c r="GJ232" s="123"/>
      <c r="GT232" s="123"/>
      <c r="HD232" s="123"/>
      <c r="HN232" s="123"/>
    </row>
    <row xmlns:x14ac="http://schemas.microsoft.com/office/spreadsheetml/2009/9/ac" r="233" s="3" customFormat="true" x14ac:dyDescent="0.25">
      <c r="A233" s="410"/>
      <c r="B233" s="123"/>
      <c r="L233" s="123"/>
      <c r="V233" s="123"/>
      <c r="AF233" s="123"/>
      <c r="AP233" s="123"/>
      <c r="AZ233" s="123"/>
      <c r="BA233" s="123"/>
      <c r="BJ233" s="123"/>
      <c r="BK233" s="123"/>
      <c r="BT233" s="123"/>
      <c r="CD233" s="123"/>
      <c r="CN233" s="123"/>
      <c r="CX233" s="123"/>
      <c r="DH233" s="123"/>
      <c r="DR233" s="123"/>
      <c r="EB233" s="123"/>
      <c r="EL233" s="123"/>
      <c r="EV233" s="123"/>
      <c r="FF233" s="123"/>
      <c r="FP233" s="123"/>
      <c r="FZ233" s="123"/>
      <c r="GJ233" s="123"/>
      <c r="GT233" s="123"/>
      <c r="HD233" s="123"/>
      <c r="HN233" s="123"/>
    </row>
    <row xmlns:x14ac="http://schemas.microsoft.com/office/spreadsheetml/2009/9/ac" r="234" s="3" customFormat="true" x14ac:dyDescent="0.25">
      <c r="A234" s="410"/>
      <c r="B234" s="123"/>
      <c r="L234" s="123"/>
      <c r="V234" s="123"/>
      <c r="AF234" s="123"/>
      <c r="AP234" s="123"/>
      <c r="AZ234" s="123"/>
      <c r="BA234" s="123"/>
      <c r="BJ234" s="123"/>
      <c r="BK234" s="123"/>
      <c r="BT234" s="123"/>
      <c r="CD234" s="123"/>
      <c r="CN234" s="123"/>
      <c r="CX234" s="123"/>
      <c r="DH234" s="123"/>
      <c r="DR234" s="123"/>
      <c r="EB234" s="123"/>
      <c r="EL234" s="123"/>
      <c r="EV234" s="123"/>
      <c r="FF234" s="123"/>
      <c r="FP234" s="123"/>
      <c r="FZ234" s="123"/>
      <c r="GJ234" s="123"/>
      <c r="GT234" s="123"/>
      <c r="HD234" s="123"/>
      <c r="HN234" s="123"/>
    </row>
    <row xmlns:x14ac="http://schemas.microsoft.com/office/spreadsheetml/2009/9/ac" r="235" s="3" customFormat="true" x14ac:dyDescent="0.25">
      <c r="A235" s="410"/>
      <c r="B235" s="123"/>
      <c r="L235" s="123"/>
      <c r="V235" s="123"/>
      <c r="AF235" s="123"/>
      <c r="AP235" s="123"/>
      <c r="AZ235" s="123"/>
      <c r="BA235" s="123"/>
      <c r="BJ235" s="123"/>
      <c r="BK235" s="123"/>
      <c r="BT235" s="123"/>
      <c r="CD235" s="123"/>
      <c r="CN235" s="123"/>
      <c r="CX235" s="123"/>
      <c r="DH235" s="123"/>
      <c r="DR235" s="123"/>
      <c r="EB235" s="123"/>
      <c r="EL235" s="123"/>
      <c r="EV235" s="123"/>
      <c r="FF235" s="123"/>
      <c r="FP235" s="123"/>
      <c r="FZ235" s="123"/>
      <c r="GJ235" s="123"/>
      <c r="GT235" s="123"/>
      <c r="HD235" s="123"/>
      <c r="HN235" s="123"/>
    </row>
    <row xmlns:x14ac="http://schemas.microsoft.com/office/spreadsheetml/2009/9/ac" r="236" s="3" customFormat="true" x14ac:dyDescent="0.25">
      <c r="A236" s="410"/>
      <c r="B236" s="123"/>
      <c r="L236" s="123"/>
      <c r="V236" s="123"/>
      <c r="AF236" s="123"/>
      <c r="AP236" s="123"/>
      <c r="AZ236" s="123"/>
      <c r="BA236" s="123"/>
      <c r="BJ236" s="123"/>
      <c r="BK236" s="123"/>
      <c r="BT236" s="123"/>
      <c r="CD236" s="123"/>
      <c r="CN236" s="123"/>
      <c r="CX236" s="123"/>
      <c r="DH236" s="123"/>
      <c r="DR236" s="123"/>
      <c r="EB236" s="123"/>
      <c r="EL236" s="123"/>
      <c r="EV236" s="123"/>
      <c r="FF236" s="123"/>
      <c r="FP236" s="123"/>
      <c r="FZ236" s="123"/>
      <c r="GJ236" s="123"/>
      <c r="GT236" s="123"/>
      <c r="HD236" s="123"/>
      <c r="HN236" s="123"/>
    </row>
    <row xmlns:x14ac="http://schemas.microsoft.com/office/spreadsheetml/2009/9/ac" r="237" s="3" customFormat="true" x14ac:dyDescent="0.25">
      <c r="A237" s="410"/>
      <c r="B237" s="123"/>
      <c r="L237" s="123"/>
      <c r="V237" s="123"/>
      <c r="AF237" s="123"/>
      <c r="AP237" s="123"/>
      <c r="AZ237" s="123"/>
      <c r="BA237" s="123"/>
      <c r="BJ237" s="123"/>
      <c r="BK237" s="123"/>
      <c r="BT237" s="123"/>
      <c r="CD237" s="123"/>
      <c r="CN237" s="123"/>
      <c r="CX237" s="123"/>
      <c r="DH237" s="123"/>
      <c r="DR237" s="123"/>
      <c r="EB237" s="123"/>
      <c r="EL237" s="123"/>
      <c r="EV237" s="123"/>
      <c r="FF237" s="123"/>
      <c r="FP237" s="123"/>
      <c r="FZ237" s="123"/>
      <c r="GJ237" s="123"/>
      <c r="GT237" s="123"/>
      <c r="HD237" s="123"/>
      <c r="HN237" s="123"/>
    </row>
    <row xmlns:x14ac="http://schemas.microsoft.com/office/spreadsheetml/2009/9/ac" r="238" s="3" customFormat="true" x14ac:dyDescent="0.25">
      <c r="A238" s="410"/>
      <c r="B238" s="123"/>
      <c r="L238" s="123"/>
      <c r="V238" s="123"/>
      <c r="AF238" s="123"/>
      <c r="AP238" s="123"/>
      <c r="AZ238" s="123"/>
      <c r="BA238" s="123"/>
      <c r="BJ238" s="123"/>
      <c r="BK238" s="123"/>
      <c r="BT238" s="123"/>
      <c r="CD238" s="123"/>
      <c r="CN238" s="123"/>
      <c r="CX238" s="123"/>
      <c r="DH238" s="123"/>
      <c r="DR238" s="123"/>
      <c r="EB238" s="123"/>
      <c r="EL238" s="123"/>
      <c r="EV238" s="123"/>
      <c r="FF238" s="123"/>
      <c r="FP238" s="123"/>
      <c r="FZ238" s="123"/>
      <c r="GJ238" s="123"/>
      <c r="GT238" s="123"/>
      <c r="HD238" s="123"/>
      <c r="HN238" s="123"/>
    </row>
    <row xmlns:x14ac="http://schemas.microsoft.com/office/spreadsheetml/2009/9/ac" r="239" s="3" customFormat="true" x14ac:dyDescent="0.25">
      <c r="A239" s="410"/>
      <c r="B239" s="123"/>
      <c r="L239" s="123"/>
      <c r="V239" s="123"/>
      <c r="AF239" s="123"/>
      <c r="AP239" s="123"/>
      <c r="AZ239" s="123"/>
      <c r="BA239" s="123"/>
      <c r="BJ239" s="123"/>
      <c r="BK239" s="123"/>
      <c r="BT239" s="123"/>
      <c r="CD239" s="123"/>
      <c r="CN239" s="123"/>
      <c r="CX239" s="123"/>
      <c r="DH239" s="123"/>
      <c r="DR239" s="123"/>
      <c r="EB239" s="123"/>
      <c r="EL239" s="123"/>
      <c r="EV239" s="123"/>
      <c r="FF239" s="123"/>
      <c r="FP239" s="123"/>
      <c r="FZ239" s="123"/>
      <c r="GJ239" s="123"/>
      <c r="GT239" s="123"/>
      <c r="HD239" s="123"/>
      <c r="HN239" s="123"/>
    </row>
    <row xmlns:x14ac="http://schemas.microsoft.com/office/spreadsheetml/2009/9/ac" r="240" s="3" customFormat="true" x14ac:dyDescent="0.25">
      <c r="A240" s="410"/>
      <c r="B240" s="123"/>
      <c r="L240" s="123"/>
      <c r="V240" s="123"/>
      <c r="AF240" s="123"/>
      <c r="AP240" s="123"/>
      <c r="AZ240" s="123"/>
      <c r="BA240" s="123"/>
      <c r="BJ240" s="123"/>
      <c r="BK240" s="123"/>
      <c r="BT240" s="123"/>
      <c r="CD240" s="123"/>
      <c r="CN240" s="123"/>
      <c r="CX240" s="123"/>
      <c r="DH240" s="123"/>
      <c r="DR240" s="123"/>
      <c r="EB240" s="123"/>
      <c r="EL240" s="123"/>
      <c r="EV240" s="123"/>
      <c r="FF240" s="123"/>
      <c r="FP240" s="123"/>
      <c r="FZ240" s="123"/>
      <c r="GJ240" s="123"/>
      <c r="GT240" s="123"/>
      <c r="HD240" s="123"/>
      <c r="HN240" s="123"/>
    </row>
    <row xmlns:x14ac="http://schemas.microsoft.com/office/spreadsheetml/2009/9/ac" r="241" s="3" customFormat="true" x14ac:dyDescent="0.25">
      <c r="A241" s="410"/>
      <c r="B241" s="123"/>
      <c r="L241" s="123"/>
      <c r="V241" s="123"/>
      <c r="AF241" s="123"/>
      <c r="AP241" s="123"/>
      <c r="AZ241" s="123"/>
      <c r="BA241" s="123"/>
      <c r="BJ241" s="123"/>
      <c r="BK241" s="123"/>
      <c r="BT241" s="123"/>
      <c r="CD241" s="123"/>
      <c r="CN241" s="123"/>
      <c r="CX241" s="123"/>
      <c r="DH241" s="123"/>
      <c r="DR241" s="123"/>
      <c r="EB241" s="123"/>
      <c r="EL241" s="123"/>
      <c r="EV241" s="123"/>
      <c r="FF241" s="123"/>
      <c r="FP241" s="123"/>
      <c r="FZ241" s="123"/>
      <c r="GJ241" s="123"/>
      <c r="GT241" s="123"/>
      <c r="HD241" s="123"/>
      <c r="HN241" s="123"/>
    </row>
    <row xmlns:x14ac="http://schemas.microsoft.com/office/spreadsheetml/2009/9/ac" r="242" s="3" customFormat="true" x14ac:dyDescent="0.25">
      <c r="A242" s="410"/>
      <c r="B242" s="123"/>
      <c r="L242" s="123"/>
      <c r="V242" s="123"/>
      <c r="AF242" s="123"/>
      <c r="AP242" s="123"/>
      <c r="AZ242" s="123"/>
      <c r="BA242" s="123"/>
      <c r="BJ242" s="123"/>
      <c r="BK242" s="123"/>
      <c r="BT242" s="123"/>
      <c r="CD242" s="123"/>
      <c r="CN242" s="123"/>
      <c r="CX242" s="123"/>
      <c r="DH242" s="123"/>
      <c r="DR242" s="123"/>
      <c r="EB242" s="123"/>
      <c r="EL242" s="123"/>
      <c r="EV242" s="123"/>
      <c r="FF242" s="123"/>
      <c r="FP242" s="123"/>
      <c r="FZ242" s="123"/>
      <c r="GJ242" s="123"/>
      <c r="GT242" s="123"/>
      <c r="HD242" s="123"/>
      <c r="HN242" s="123"/>
    </row>
    <row xmlns:x14ac="http://schemas.microsoft.com/office/spreadsheetml/2009/9/ac" r="243" s="3" customFormat="true" x14ac:dyDescent="0.25">
      <c r="A243" s="410"/>
      <c r="B243" s="123"/>
      <c r="L243" s="123"/>
      <c r="V243" s="123"/>
      <c r="AF243" s="123"/>
      <c r="AP243" s="123"/>
      <c r="AZ243" s="123"/>
      <c r="BA243" s="123"/>
      <c r="BJ243" s="123"/>
      <c r="BK243" s="123"/>
      <c r="BT243" s="123"/>
      <c r="CD243" s="123"/>
      <c r="CN243" s="123"/>
      <c r="CX243" s="123"/>
      <c r="DH243" s="123"/>
      <c r="DR243" s="123"/>
      <c r="EB243" s="123"/>
      <c r="EL243" s="123"/>
      <c r="EV243" s="123"/>
      <c r="FF243" s="123"/>
      <c r="FP243" s="123"/>
      <c r="FZ243" s="123"/>
      <c r="GJ243" s="123"/>
      <c r="GT243" s="123"/>
      <c r="HD243" s="123"/>
      <c r="HN243" s="123"/>
    </row>
    <row xmlns:x14ac="http://schemas.microsoft.com/office/spreadsheetml/2009/9/ac" r="244" s="3" customFormat="true" x14ac:dyDescent="0.25">
      <c r="A244" s="410"/>
      <c r="B244" s="123"/>
      <c r="L244" s="123"/>
      <c r="V244" s="123"/>
      <c r="AF244" s="123"/>
      <c r="AP244" s="123"/>
      <c r="AZ244" s="123"/>
      <c r="BA244" s="123"/>
      <c r="BJ244" s="123"/>
      <c r="BK244" s="123"/>
      <c r="BT244" s="123"/>
      <c r="CD244" s="123"/>
      <c r="CN244" s="123"/>
      <c r="CX244" s="123"/>
      <c r="DH244" s="123"/>
      <c r="DR244" s="123"/>
      <c r="EB244" s="123"/>
      <c r="EL244" s="123"/>
      <c r="EV244" s="123"/>
      <c r="FF244" s="123"/>
      <c r="FP244" s="123"/>
      <c r="FZ244" s="123"/>
      <c r="GJ244" s="123"/>
      <c r="GT244" s="123"/>
      <c r="HD244" s="123"/>
      <c r="HN244" s="123"/>
    </row>
    <row xmlns:x14ac="http://schemas.microsoft.com/office/spreadsheetml/2009/9/ac" r="245" s="3" customFormat="true" x14ac:dyDescent="0.25">
      <c r="A245" s="410"/>
      <c r="B245" s="123"/>
      <c r="L245" s="123"/>
      <c r="V245" s="123"/>
      <c r="AF245" s="123"/>
      <c r="AP245" s="123"/>
      <c r="AZ245" s="123"/>
      <c r="BA245" s="123"/>
      <c r="BJ245" s="123"/>
      <c r="BK245" s="123"/>
      <c r="BT245" s="123"/>
      <c r="CD245" s="123"/>
      <c r="CN245" s="123"/>
      <c r="CX245" s="123"/>
      <c r="DH245" s="123"/>
      <c r="DR245" s="123"/>
      <c r="EB245" s="123"/>
      <c r="EL245" s="123"/>
      <c r="EV245" s="123"/>
      <c r="FF245" s="123"/>
      <c r="FP245" s="123"/>
      <c r="FZ245" s="123"/>
      <c r="GJ245" s="123"/>
      <c r="GT245" s="123"/>
      <c r="HD245" s="123"/>
      <c r="HN245" s="123"/>
    </row>
    <row xmlns:x14ac="http://schemas.microsoft.com/office/spreadsheetml/2009/9/ac" r="246" s="3" customFormat="true" x14ac:dyDescent="0.25">
      <c r="A246" s="410"/>
      <c r="B246" s="123"/>
      <c r="L246" s="123"/>
      <c r="V246" s="123"/>
      <c r="AF246" s="123"/>
      <c r="AP246" s="123"/>
      <c r="AZ246" s="123"/>
      <c r="BA246" s="123"/>
      <c r="BJ246" s="123"/>
      <c r="BK246" s="123"/>
      <c r="BT246" s="123"/>
      <c r="CD246" s="123"/>
      <c r="CN246" s="123"/>
      <c r="CX246" s="123"/>
      <c r="DH246" s="123"/>
      <c r="DR246" s="123"/>
      <c r="EB246" s="123"/>
      <c r="EL246" s="123"/>
      <c r="EV246" s="123"/>
      <c r="FF246" s="123"/>
      <c r="FP246" s="123"/>
      <c r="FZ246" s="123"/>
      <c r="GJ246" s="123"/>
      <c r="GT246" s="123"/>
      <c r="HD246" s="123"/>
      <c r="HN246" s="123"/>
    </row>
    <row xmlns:x14ac="http://schemas.microsoft.com/office/spreadsheetml/2009/9/ac" r="247" s="3" customFormat="true" x14ac:dyDescent="0.25">
      <c r="A247" s="410"/>
      <c r="B247" s="123"/>
      <c r="L247" s="123"/>
      <c r="V247" s="123"/>
      <c r="AF247" s="123"/>
      <c r="AP247" s="123"/>
      <c r="AZ247" s="123"/>
      <c r="BA247" s="123"/>
      <c r="BJ247" s="123"/>
      <c r="BK247" s="123"/>
      <c r="BT247" s="123"/>
      <c r="CD247" s="123"/>
      <c r="CN247" s="123"/>
      <c r="CX247" s="123"/>
      <c r="DH247" s="123"/>
      <c r="DR247" s="123"/>
      <c r="EB247" s="123"/>
      <c r="EL247" s="123"/>
      <c r="EV247" s="123"/>
      <c r="FF247" s="123"/>
      <c r="FP247" s="123"/>
      <c r="FZ247" s="123"/>
      <c r="GJ247" s="123"/>
      <c r="GT247" s="123"/>
      <c r="HD247" s="123"/>
      <c r="HN247" s="123"/>
    </row>
    <row xmlns:x14ac="http://schemas.microsoft.com/office/spreadsheetml/2009/9/ac" r="248" s="3" customFormat="true" x14ac:dyDescent="0.25">
      <c r="A248" s="410"/>
      <c r="B248" s="123"/>
      <c r="L248" s="123"/>
      <c r="V248" s="123"/>
      <c r="AF248" s="123"/>
      <c r="AP248" s="123"/>
      <c r="AZ248" s="123"/>
      <c r="BA248" s="123"/>
      <c r="BJ248" s="123"/>
      <c r="BK248" s="123"/>
      <c r="BT248" s="123"/>
      <c r="CD248" s="123"/>
      <c r="CN248" s="123"/>
      <c r="CX248" s="123"/>
      <c r="DH248" s="123"/>
      <c r="DR248" s="123"/>
      <c r="EB248" s="123"/>
      <c r="EL248" s="123"/>
      <c r="EV248" s="123"/>
      <c r="FF248" s="123"/>
      <c r="FP248" s="123"/>
      <c r="FZ248" s="123"/>
      <c r="GJ248" s="123"/>
      <c r="GT248" s="123"/>
      <c r="HD248" s="123"/>
      <c r="HN248" s="123"/>
    </row>
    <row xmlns:x14ac="http://schemas.microsoft.com/office/spreadsheetml/2009/9/ac" r="249" s="3" customFormat="true" x14ac:dyDescent="0.25">
      <c r="A249" s="410"/>
      <c r="B249" s="123"/>
      <c r="L249" s="123"/>
      <c r="V249" s="123"/>
      <c r="AF249" s="123"/>
      <c r="AP249" s="123"/>
      <c r="AZ249" s="123"/>
      <c r="BA249" s="123"/>
      <c r="BJ249" s="123"/>
      <c r="BK249" s="123"/>
      <c r="BT249" s="123"/>
      <c r="CD249" s="123"/>
      <c r="CN249" s="123"/>
      <c r="CX249" s="123"/>
      <c r="DH249" s="123"/>
      <c r="DR249" s="123"/>
      <c r="EB249" s="123"/>
      <c r="EL249" s="123"/>
      <c r="EV249" s="123"/>
      <c r="FF249" s="123"/>
      <c r="FP249" s="123"/>
      <c r="FZ249" s="123"/>
      <c r="GJ249" s="123"/>
      <c r="GT249" s="123"/>
      <c r="HD249" s="123"/>
      <c r="HN249" s="123"/>
    </row>
    <row xmlns:x14ac="http://schemas.microsoft.com/office/spreadsheetml/2009/9/ac" r="250" s="3" customFormat="true" x14ac:dyDescent="0.25">
      <c r="A250" s="410"/>
      <c r="B250" s="123"/>
      <c r="L250" s="123"/>
      <c r="V250" s="123"/>
      <c r="AF250" s="123"/>
      <c r="AP250" s="123"/>
      <c r="AZ250" s="123"/>
      <c r="BA250" s="123"/>
      <c r="BJ250" s="123"/>
      <c r="BK250" s="123"/>
      <c r="BT250" s="123"/>
      <c r="CD250" s="123"/>
      <c r="CN250" s="123"/>
      <c r="CX250" s="123"/>
      <c r="DH250" s="123"/>
      <c r="DR250" s="123"/>
      <c r="EB250" s="123"/>
      <c r="EL250" s="123"/>
      <c r="EV250" s="123"/>
      <c r="FF250" s="123"/>
      <c r="FP250" s="123"/>
      <c r="FZ250" s="123"/>
      <c r="GJ250" s="123"/>
      <c r="GT250" s="123"/>
      <c r="HD250" s="123"/>
      <c r="HN250" s="123"/>
    </row>
    <row xmlns:x14ac="http://schemas.microsoft.com/office/spreadsheetml/2009/9/ac" r="251" s="3" customFormat="true" x14ac:dyDescent="0.25">
      <c r="A251" s="410"/>
      <c r="B251" s="123"/>
      <c r="L251" s="123"/>
      <c r="V251" s="123"/>
      <c r="AF251" s="123"/>
      <c r="AP251" s="123"/>
      <c r="AZ251" s="123"/>
      <c r="BA251" s="123"/>
      <c r="BJ251" s="123"/>
      <c r="BK251" s="123"/>
      <c r="BT251" s="123"/>
      <c r="CD251" s="123"/>
      <c r="CN251" s="123"/>
      <c r="CX251" s="123"/>
      <c r="DH251" s="123"/>
      <c r="DR251" s="123"/>
      <c r="EB251" s="123"/>
      <c r="EL251" s="123"/>
      <c r="EV251" s="123"/>
      <c r="FF251" s="123"/>
      <c r="FP251" s="123"/>
      <c r="FZ251" s="123"/>
      <c r="GJ251" s="123"/>
      <c r="GT251" s="123"/>
      <c r="HD251" s="123"/>
      <c r="HN251" s="123"/>
    </row>
    <row xmlns:x14ac="http://schemas.microsoft.com/office/spreadsheetml/2009/9/ac" r="252" s="3" customFormat="true" x14ac:dyDescent="0.25">
      <c r="A252" s="410"/>
      <c r="B252" s="123"/>
      <c r="L252" s="123"/>
      <c r="V252" s="123"/>
      <c r="AF252" s="123"/>
      <c r="AP252" s="123"/>
      <c r="AZ252" s="123"/>
      <c r="BA252" s="123"/>
      <c r="BJ252" s="123"/>
      <c r="BK252" s="123"/>
      <c r="BT252" s="123"/>
      <c r="CD252" s="123"/>
      <c r="CN252" s="123"/>
      <c r="CX252" s="123"/>
      <c r="DH252" s="123"/>
      <c r="DR252" s="123"/>
      <c r="EB252" s="123"/>
      <c r="EL252" s="123"/>
      <c r="EV252" s="123"/>
      <c r="FF252" s="123"/>
      <c r="FP252" s="123"/>
      <c r="FZ252" s="123"/>
      <c r="GJ252" s="123"/>
      <c r="GT252" s="123"/>
      <c r="HD252" s="123"/>
      <c r="HN252" s="123"/>
    </row>
    <row xmlns:x14ac="http://schemas.microsoft.com/office/spreadsheetml/2009/9/ac" r="253" s="3" customFormat="true" x14ac:dyDescent="0.25">
      <c r="A253" s="410"/>
      <c r="B253" s="123"/>
      <c r="L253" s="123"/>
      <c r="V253" s="123"/>
      <c r="AF253" s="123"/>
      <c r="AP253" s="123"/>
      <c r="AZ253" s="123"/>
      <c r="BA253" s="123"/>
      <c r="BJ253" s="123"/>
      <c r="BK253" s="123"/>
      <c r="BT253" s="123"/>
      <c r="CD253" s="123"/>
      <c r="CN253" s="123"/>
      <c r="CX253" s="123"/>
      <c r="DH253" s="123"/>
      <c r="DR253" s="123"/>
      <c r="EB253" s="123"/>
      <c r="EL253" s="123"/>
      <c r="EV253" s="123"/>
      <c r="FF253" s="123"/>
      <c r="FP253" s="123"/>
      <c r="FZ253" s="123"/>
      <c r="GJ253" s="123"/>
      <c r="GT253" s="123"/>
      <c r="HD253" s="123"/>
      <c r="HN253" s="123"/>
    </row>
    <row xmlns:x14ac="http://schemas.microsoft.com/office/spreadsheetml/2009/9/ac" r="254" s="3" customFormat="true" x14ac:dyDescent="0.25">
      <c r="A254" s="410"/>
      <c r="B254" s="123"/>
      <c r="L254" s="123"/>
      <c r="V254" s="123"/>
      <c r="AF254" s="123"/>
      <c r="AP254" s="123"/>
      <c r="AZ254" s="123"/>
      <c r="BA254" s="123"/>
      <c r="BJ254" s="123"/>
      <c r="BK254" s="123"/>
      <c r="BT254" s="123"/>
      <c r="CD254" s="123"/>
      <c r="CN254" s="123"/>
      <c r="CX254" s="123"/>
      <c r="DH254" s="123"/>
      <c r="DR254" s="123"/>
      <c r="EB254" s="123"/>
      <c r="EL254" s="123"/>
      <c r="EV254" s="123"/>
      <c r="FF254" s="123"/>
      <c r="FP254" s="123"/>
      <c r="FZ254" s="123"/>
      <c r="GJ254" s="123"/>
      <c r="GT254" s="123"/>
      <c r="HD254" s="123"/>
      <c r="HN254" s="123"/>
    </row>
    <row xmlns:x14ac="http://schemas.microsoft.com/office/spreadsheetml/2009/9/ac" r="255" s="3" customFormat="true" x14ac:dyDescent="0.25">
      <c r="A255" s="410"/>
      <c r="B255" s="123"/>
      <c r="L255" s="123"/>
      <c r="V255" s="123"/>
      <c r="AF255" s="123"/>
      <c r="AP255" s="123"/>
      <c r="AZ255" s="123"/>
      <c r="BA255" s="123"/>
      <c r="BJ255" s="123"/>
      <c r="BK255" s="123"/>
      <c r="BT255" s="123"/>
      <c r="CD255" s="123"/>
      <c r="CN255" s="123"/>
      <c r="CX255" s="123"/>
      <c r="DH255" s="123"/>
      <c r="DR255" s="123"/>
      <c r="EB255" s="123"/>
      <c r="EL255" s="123"/>
      <c r="EV255" s="123"/>
      <c r="FF255" s="123"/>
      <c r="FP255" s="123"/>
      <c r="FZ255" s="123"/>
      <c r="GJ255" s="123"/>
      <c r="GT255" s="123"/>
      <c r="HD255" s="123"/>
      <c r="HN255" s="123"/>
    </row>
    <row xmlns:x14ac="http://schemas.microsoft.com/office/spreadsheetml/2009/9/ac" r="256" s="3" customFormat="true" x14ac:dyDescent="0.25">
      <c r="A256" s="410"/>
      <c r="B256" s="123"/>
      <c r="L256" s="123"/>
      <c r="V256" s="123"/>
      <c r="AF256" s="123"/>
      <c r="AP256" s="123"/>
      <c r="AZ256" s="123"/>
      <c r="BA256" s="123"/>
      <c r="BJ256" s="123"/>
      <c r="BK256" s="123"/>
      <c r="BT256" s="123"/>
      <c r="CD256" s="123"/>
      <c r="CN256" s="123"/>
      <c r="CX256" s="123"/>
      <c r="DH256" s="123"/>
      <c r="DR256" s="123"/>
      <c r="EB256" s="123"/>
      <c r="EL256" s="123"/>
      <c r="EV256" s="123"/>
      <c r="FF256" s="123"/>
      <c r="FP256" s="123"/>
      <c r="FZ256" s="123"/>
      <c r="GJ256" s="123"/>
      <c r="GT256" s="123"/>
      <c r="HD256" s="123"/>
      <c r="HN256" s="123"/>
    </row>
    <row xmlns:x14ac="http://schemas.microsoft.com/office/spreadsheetml/2009/9/ac" r="257" s="3" customFormat="true" x14ac:dyDescent="0.25">
      <c r="A257" s="410"/>
      <c r="B257" s="123"/>
      <c r="L257" s="123"/>
      <c r="V257" s="123"/>
      <c r="AF257" s="123"/>
      <c r="AP257" s="123"/>
      <c r="AZ257" s="123"/>
      <c r="BA257" s="123"/>
      <c r="BJ257" s="123"/>
      <c r="BK257" s="123"/>
      <c r="BT257" s="123"/>
      <c r="CD257" s="123"/>
      <c r="CN257" s="123"/>
      <c r="CX257" s="123"/>
      <c r="DH257" s="123"/>
      <c r="DR257" s="123"/>
      <c r="EB257" s="123"/>
      <c r="EL257" s="123"/>
      <c r="EV257" s="123"/>
      <c r="FF257" s="123"/>
      <c r="FP257" s="123"/>
      <c r="FZ257" s="123"/>
      <c r="GJ257" s="123"/>
      <c r="GT257" s="123"/>
      <c r="HD257" s="123"/>
      <c r="HN257" s="123"/>
    </row>
    <row xmlns:x14ac="http://schemas.microsoft.com/office/spreadsheetml/2009/9/ac" r="258" s="3" customFormat="true" x14ac:dyDescent="0.25">
      <c r="A258" s="410"/>
      <c r="B258" s="123"/>
      <c r="L258" s="123"/>
      <c r="V258" s="123"/>
      <c r="AF258" s="123"/>
      <c r="AP258" s="123"/>
      <c r="AZ258" s="123"/>
      <c r="BA258" s="123"/>
      <c r="BJ258" s="123"/>
      <c r="BK258" s="123"/>
      <c r="BT258" s="123"/>
      <c r="CD258" s="123"/>
      <c r="CN258" s="123"/>
      <c r="CX258" s="123"/>
      <c r="DH258" s="123"/>
      <c r="DR258" s="123"/>
      <c r="EB258" s="123"/>
      <c r="EL258" s="123"/>
      <c r="EV258" s="123"/>
      <c r="FF258" s="123"/>
      <c r="FP258" s="123"/>
      <c r="FZ258" s="123"/>
      <c r="GJ258" s="123"/>
      <c r="GT258" s="123"/>
      <c r="HD258" s="123"/>
      <c r="HN258" s="123"/>
    </row>
    <row xmlns:x14ac="http://schemas.microsoft.com/office/spreadsheetml/2009/9/ac" r="259" s="3" customFormat="true" x14ac:dyDescent="0.25">
      <c r="A259" s="410"/>
      <c r="B259" s="123"/>
      <c r="L259" s="123"/>
      <c r="V259" s="123"/>
      <c r="AF259" s="123"/>
      <c r="AP259" s="123"/>
      <c r="AZ259" s="123"/>
      <c r="BA259" s="123"/>
      <c r="BJ259" s="123"/>
      <c r="BK259" s="123"/>
      <c r="BT259" s="123"/>
      <c r="CD259" s="123"/>
      <c r="CN259" s="123"/>
      <c r="CX259" s="123"/>
      <c r="DH259" s="123"/>
      <c r="DR259" s="123"/>
      <c r="EB259" s="123"/>
      <c r="EL259" s="123"/>
      <c r="EV259" s="123"/>
      <c r="FF259" s="123"/>
      <c r="FP259" s="123"/>
      <c r="FZ259" s="123"/>
      <c r="GJ259" s="123"/>
      <c r="GT259" s="123"/>
      <c r="HD259" s="123"/>
      <c r="HN259" s="123"/>
    </row>
    <row xmlns:x14ac="http://schemas.microsoft.com/office/spreadsheetml/2009/9/ac" r="260" s="3" customFormat="true" x14ac:dyDescent="0.25">
      <c r="A260" s="410"/>
      <c r="B260" s="123"/>
      <c r="L260" s="123"/>
      <c r="V260" s="123"/>
      <c r="AF260" s="123"/>
      <c r="AP260" s="123"/>
      <c r="AZ260" s="123"/>
      <c r="BA260" s="123"/>
      <c r="BJ260" s="123"/>
      <c r="BK260" s="123"/>
      <c r="BT260" s="123"/>
      <c r="CD260" s="123"/>
      <c r="CN260" s="123"/>
      <c r="CX260" s="123"/>
      <c r="DH260" s="123"/>
      <c r="DR260" s="123"/>
      <c r="EB260" s="123"/>
      <c r="EL260" s="123"/>
      <c r="EV260" s="123"/>
      <c r="FF260" s="123"/>
      <c r="FP260" s="123"/>
      <c r="FZ260" s="123"/>
      <c r="GJ260" s="123"/>
      <c r="GT260" s="123"/>
      <c r="HD260" s="123"/>
      <c r="HN260" s="123"/>
    </row>
    <row xmlns:x14ac="http://schemas.microsoft.com/office/spreadsheetml/2009/9/ac" r="261" s="3" customFormat="true" x14ac:dyDescent="0.25">
      <c r="A261" s="410"/>
      <c r="B261" s="123"/>
      <c r="L261" s="123"/>
      <c r="V261" s="123"/>
      <c r="AF261" s="123"/>
      <c r="AP261" s="123"/>
      <c r="AZ261" s="123"/>
      <c r="BA261" s="123"/>
      <c r="BJ261" s="123"/>
      <c r="BK261" s="123"/>
      <c r="BT261" s="123"/>
      <c r="CD261" s="123"/>
      <c r="CN261" s="123"/>
      <c r="CX261" s="123"/>
      <c r="DH261" s="123"/>
      <c r="DR261" s="123"/>
      <c r="EB261" s="123"/>
      <c r="EL261" s="123"/>
      <c r="EV261" s="123"/>
      <c r="FF261" s="123"/>
      <c r="FP261" s="123"/>
      <c r="FZ261" s="123"/>
      <c r="GJ261" s="123"/>
      <c r="GT261" s="123"/>
      <c r="HD261" s="123"/>
      <c r="HN261" s="123"/>
    </row>
    <row xmlns:x14ac="http://schemas.microsoft.com/office/spreadsheetml/2009/9/ac" r="262" s="3" customFormat="true" x14ac:dyDescent="0.25">
      <c r="A262" s="410"/>
      <c r="B262" s="123"/>
      <c r="L262" s="123"/>
      <c r="V262" s="123"/>
      <c r="AF262" s="123"/>
      <c r="AP262" s="123"/>
      <c r="AZ262" s="123"/>
      <c r="BA262" s="123"/>
      <c r="BJ262" s="123"/>
      <c r="BK262" s="123"/>
      <c r="BT262" s="123"/>
      <c r="CD262" s="123"/>
      <c r="CN262" s="123"/>
      <c r="CX262" s="123"/>
      <c r="DH262" s="123"/>
      <c r="DR262" s="123"/>
      <c r="EB262" s="123"/>
      <c r="EL262" s="123"/>
      <c r="EV262" s="123"/>
      <c r="FF262" s="123"/>
      <c r="FP262" s="123"/>
      <c r="FZ262" s="123"/>
      <c r="GJ262" s="123"/>
      <c r="GT262" s="123"/>
      <c r="HD262" s="123"/>
      <c r="HN262" s="123"/>
    </row>
    <row xmlns:x14ac="http://schemas.microsoft.com/office/spreadsheetml/2009/9/ac" r="263" s="3" customFormat="true" x14ac:dyDescent="0.25">
      <c r="A263" s="410"/>
      <c r="B263" s="123"/>
      <c r="L263" s="123"/>
      <c r="V263" s="123"/>
      <c r="AF263" s="123"/>
      <c r="AP263" s="123"/>
      <c r="AZ263" s="123"/>
      <c r="BA263" s="123"/>
      <c r="BJ263" s="123"/>
      <c r="BK263" s="123"/>
      <c r="BT263" s="123"/>
      <c r="CD263" s="123"/>
      <c r="CN263" s="123"/>
      <c r="CX263" s="123"/>
      <c r="DH263" s="123"/>
      <c r="DR263" s="123"/>
      <c r="EB263" s="123"/>
      <c r="EL263" s="123"/>
      <c r="EV263" s="123"/>
      <c r="FF263" s="123"/>
      <c r="FP263" s="123"/>
      <c r="FZ263" s="123"/>
      <c r="GJ263" s="123"/>
      <c r="GT263" s="123"/>
      <c r="HD263" s="123"/>
      <c r="HN263" s="123"/>
    </row>
    <row xmlns:x14ac="http://schemas.microsoft.com/office/spreadsheetml/2009/9/ac" r="264" s="3" customFormat="true" x14ac:dyDescent="0.25">
      <c r="A264" s="410"/>
      <c r="B264" s="123"/>
      <c r="L264" s="123"/>
      <c r="V264" s="123"/>
      <c r="AF264" s="123"/>
      <c r="AP264" s="123"/>
      <c r="AZ264" s="123"/>
      <c r="BA264" s="123"/>
      <c r="BJ264" s="123"/>
      <c r="BK264" s="123"/>
      <c r="BT264" s="123"/>
      <c r="CD264" s="123"/>
      <c r="CN264" s="123"/>
      <c r="CX264" s="123"/>
      <c r="DH264" s="123"/>
      <c r="DR264" s="123"/>
      <c r="EB264" s="123"/>
      <c r="EL264" s="123"/>
      <c r="EV264" s="123"/>
      <c r="FF264" s="123"/>
      <c r="FP264" s="123"/>
      <c r="FZ264" s="123"/>
      <c r="GJ264" s="123"/>
      <c r="GT264" s="123"/>
      <c r="HD264" s="123"/>
      <c r="HN264" s="123"/>
    </row>
    <row xmlns:x14ac="http://schemas.microsoft.com/office/spreadsheetml/2009/9/ac" r="265" s="3" customFormat="true" x14ac:dyDescent="0.25">
      <c r="A265" s="410"/>
      <c r="B265" s="123"/>
      <c r="L265" s="123"/>
      <c r="V265" s="123"/>
      <c r="AF265" s="123"/>
      <c r="AP265" s="123"/>
      <c r="AZ265" s="123"/>
      <c r="BA265" s="123"/>
      <c r="BJ265" s="123"/>
      <c r="BK265" s="123"/>
      <c r="BT265" s="123"/>
      <c r="CD265" s="123"/>
      <c r="CN265" s="123"/>
      <c r="CX265" s="123"/>
      <c r="DH265" s="123"/>
      <c r="DR265" s="123"/>
      <c r="EB265" s="123"/>
      <c r="EL265" s="123"/>
      <c r="EV265" s="123"/>
      <c r="FF265" s="123"/>
      <c r="FP265" s="123"/>
      <c r="FZ265" s="123"/>
      <c r="GJ265" s="123"/>
      <c r="GT265" s="123"/>
      <c r="HD265" s="123"/>
      <c r="HN265" s="123"/>
    </row>
    <row xmlns:x14ac="http://schemas.microsoft.com/office/spreadsheetml/2009/9/ac" r="266" s="3" customFormat="true" x14ac:dyDescent="0.25">
      <c r="A266" s="410"/>
      <c r="B266" s="123"/>
      <c r="L266" s="123"/>
      <c r="V266" s="123"/>
      <c r="AF266" s="123"/>
      <c r="AP266" s="123"/>
      <c r="AZ266" s="123"/>
      <c r="BA266" s="123"/>
      <c r="BJ266" s="123"/>
      <c r="BK266" s="123"/>
      <c r="BT266" s="123"/>
      <c r="CD266" s="123"/>
      <c r="CN266" s="123"/>
      <c r="CX266" s="123"/>
      <c r="DH266" s="123"/>
      <c r="DR266" s="123"/>
      <c r="EB266" s="123"/>
      <c r="EL266" s="123"/>
      <c r="EV266" s="123"/>
      <c r="FF266" s="123"/>
      <c r="FP266" s="123"/>
      <c r="FZ266" s="123"/>
      <c r="GJ266" s="123"/>
      <c r="GT266" s="123"/>
      <c r="HD266" s="123"/>
      <c r="HN266" s="123"/>
    </row>
    <row xmlns:x14ac="http://schemas.microsoft.com/office/spreadsheetml/2009/9/ac" r="267" s="3" customFormat="true" x14ac:dyDescent="0.25">
      <c r="A267" s="410"/>
      <c r="B267" s="123"/>
      <c r="L267" s="123"/>
      <c r="V267" s="123"/>
      <c r="AF267" s="123"/>
      <c r="AP267" s="123"/>
      <c r="AZ267" s="123"/>
      <c r="BA267" s="123"/>
      <c r="BJ267" s="123"/>
      <c r="BK267" s="123"/>
      <c r="BT267" s="123"/>
      <c r="CD267" s="123"/>
      <c r="CN267" s="123"/>
      <c r="CX267" s="123"/>
      <c r="DH267" s="123"/>
      <c r="DR267" s="123"/>
      <c r="EB267" s="123"/>
      <c r="EL267" s="123"/>
      <c r="EV267" s="123"/>
      <c r="FF267" s="123"/>
      <c r="FP267" s="123"/>
      <c r="FZ267" s="123"/>
      <c r="GJ267" s="123"/>
      <c r="GT267" s="123"/>
      <c r="HD267" s="123"/>
      <c r="HN267" s="123"/>
    </row>
    <row xmlns:x14ac="http://schemas.microsoft.com/office/spreadsheetml/2009/9/ac" r="268" s="3" customFormat="true" x14ac:dyDescent="0.25">
      <c r="A268" s="410"/>
      <c r="B268" s="123"/>
      <c r="L268" s="123"/>
      <c r="V268" s="123"/>
      <c r="AF268" s="123"/>
      <c r="AP268" s="123"/>
      <c r="AZ268" s="123"/>
      <c r="BA268" s="123"/>
      <c r="BJ268" s="123"/>
      <c r="BK268" s="123"/>
      <c r="BT268" s="123"/>
      <c r="CD268" s="123"/>
      <c r="CN268" s="123"/>
      <c r="CX268" s="123"/>
      <c r="DH268" s="123"/>
      <c r="DR268" s="123"/>
      <c r="EB268" s="123"/>
      <c r="EL268" s="123"/>
      <c r="EV268" s="123"/>
      <c r="FF268" s="123"/>
      <c r="FP268" s="123"/>
      <c r="FZ268" s="123"/>
      <c r="GJ268" s="123"/>
      <c r="GT268" s="123"/>
      <c r="HD268" s="123"/>
      <c r="HN268" s="123"/>
    </row>
    <row xmlns:x14ac="http://schemas.microsoft.com/office/spreadsheetml/2009/9/ac" r="269" s="3" customFormat="true" x14ac:dyDescent="0.25">
      <c r="A269" s="410"/>
      <c r="B269" s="123"/>
      <c r="L269" s="123"/>
      <c r="V269" s="123"/>
      <c r="AF269" s="123"/>
      <c r="AP269" s="123"/>
      <c r="AZ269" s="123"/>
      <c r="BA269" s="123"/>
      <c r="BJ269" s="123"/>
      <c r="BK269" s="123"/>
      <c r="BT269" s="123"/>
      <c r="CD269" s="123"/>
      <c r="CN269" s="123"/>
      <c r="CX269" s="123"/>
      <c r="DH269" s="123"/>
      <c r="DR269" s="123"/>
      <c r="EB269" s="123"/>
      <c r="EL269" s="123"/>
      <c r="EV269" s="123"/>
      <c r="FF269" s="123"/>
      <c r="FP269" s="123"/>
      <c r="FZ269" s="123"/>
      <c r="GJ269" s="123"/>
      <c r="GT269" s="123"/>
      <c r="HD269" s="123"/>
      <c r="HN269" s="123"/>
    </row>
    <row xmlns:x14ac="http://schemas.microsoft.com/office/spreadsheetml/2009/9/ac" r="270" s="3" customFormat="true" x14ac:dyDescent="0.25">
      <c r="A270" s="410"/>
      <c r="B270" s="123"/>
      <c r="L270" s="123"/>
      <c r="V270" s="123"/>
      <c r="AF270" s="123"/>
      <c r="AP270" s="123"/>
      <c r="AZ270" s="123"/>
      <c r="BA270" s="123"/>
      <c r="BJ270" s="123"/>
      <c r="BK270" s="123"/>
      <c r="BT270" s="123"/>
      <c r="CD270" s="123"/>
      <c r="CN270" s="123"/>
      <c r="CX270" s="123"/>
      <c r="DH270" s="123"/>
      <c r="DR270" s="123"/>
      <c r="EB270" s="123"/>
      <c r="EL270" s="123"/>
      <c r="EV270" s="123"/>
      <c r="FF270" s="123"/>
      <c r="FP270" s="123"/>
      <c r="FZ270" s="123"/>
      <c r="GJ270" s="123"/>
      <c r="GT270" s="123"/>
      <c r="HD270" s="123"/>
      <c r="HN270" s="123"/>
    </row>
    <row xmlns:x14ac="http://schemas.microsoft.com/office/spreadsheetml/2009/9/ac" r="271" s="3" customFormat="true" x14ac:dyDescent="0.25">
      <c r="A271" s="410"/>
      <c r="B271" s="123"/>
      <c r="L271" s="123"/>
      <c r="V271" s="123"/>
      <c r="AF271" s="123"/>
      <c r="AP271" s="123"/>
      <c r="AZ271" s="123"/>
      <c r="BA271" s="123"/>
      <c r="BJ271" s="123"/>
      <c r="BK271" s="123"/>
      <c r="BT271" s="123"/>
      <c r="CD271" s="123"/>
      <c r="CN271" s="123"/>
      <c r="CX271" s="123"/>
      <c r="DH271" s="123"/>
      <c r="DR271" s="123"/>
      <c r="EB271" s="123"/>
      <c r="EL271" s="123"/>
      <c r="EV271" s="123"/>
      <c r="FF271" s="123"/>
      <c r="FP271" s="123"/>
      <c r="FZ271" s="123"/>
      <c r="GJ271" s="123"/>
      <c r="GT271" s="123"/>
      <c r="HD271" s="123"/>
      <c r="HN271" s="123"/>
    </row>
    <row xmlns:x14ac="http://schemas.microsoft.com/office/spreadsheetml/2009/9/ac" r="272" s="3" customFormat="true" x14ac:dyDescent="0.25">
      <c r="A272" s="410"/>
      <c r="B272" s="123"/>
      <c r="L272" s="123"/>
      <c r="V272" s="123"/>
      <c r="AF272" s="123"/>
      <c r="AP272" s="123"/>
      <c r="AZ272" s="123"/>
      <c r="BA272" s="123"/>
      <c r="BJ272" s="123"/>
      <c r="BK272" s="123"/>
      <c r="BT272" s="123"/>
      <c r="CD272" s="123"/>
      <c r="CN272" s="123"/>
      <c r="CX272" s="123"/>
      <c r="DH272" s="123"/>
      <c r="DR272" s="123"/>
      <c r="EB272" s="123"/>
      <c r="EL272" s="123"/>
      <c r="EV272" s="123"/>
      <c r="FF272" s="123"/>
      <c r="FP272" s="123"/>
      <c r="FZ272" s="123"/>
      <c r="GJ272" s="123"/>
      <c r="GT272" s="123"/>
      <c r="HD272" s="123"/>
      <c r="HN272" s="123"/>
    </row>
    <row xmlns:x14ac="http://schemas.microsoft.com/office/spreadsheetml/2009/9/ac" r="273" s="3" customFormat="true" x14ac:dyDescent="0.25">
      <c r="A273" s="410"/>
      <c r="B273" s="123"/>
      <c r="L273" s="123"/>
      <c r="V273" s="123"/>
      <c r="AF273" s="123"/>
      <c r="AP273" s="123"/>
      <c r="AZ273" s="123"/>
      <c r="BA273" s="123"/>
      <c r="BJ273" s="123"/>
      <c r="BK273" s="123"/>
      <c r="BT273" s="123"/>
      <c r="CD273" s="123"/>
      <c r="CN273" s="123"/>
      <c r="CX273" s="123"/>
      <c r="DH273" s="123"/>
      <c r="DR273" s="123"/>
      <c r="EB273" s="123"/>
      <c r="EL273" s="123"/>
      <c r="EV273" s="123"/>
      <c r="FF273" s="123"/>
      <c r="FP273" s="123"/>
      <c r="FZ273" s="123"/>
      <c r="GJ273" s="123"/>
      <c r="GT273" s="123"/>
      <c r="HD273" s="123"/>
      <c r="HN273" s="123"/>
    </row>
    <row xmlns:x14ac="http://schemas.microsoft.com/office/spreadsheetml/2009/9/ac" r="274" s="3" customFormat="true" x14ac:dyDescent="0.25">
      <c r="A274" s="410"/>
      <c r="B274" s="123"/>
      <c r="L274" s="123"/>
      <c r="V274" s="123"/>
      <c r="AF274" s="123"/>
      <c r="AP274" s="123"/>
      <c r="AZ274" s="123"/>
      <c r="BA274" s="123"/>
      <c r="BJ274" s="123"/>
      <c r="BK274" s="123"/>
      <c r="BT274" s="123"/>
      <c r="CD274" s="123"/>
      <c r="CN274" s="123"/>
      <c r="CX274" s="123"/>
      <c r="DH274" s="123"/>
      <c r="DR274" s="123"/>
      <c r="EB274" s="123"/>
      <c r="EL274" s="123"/>
      <c r="EV274" s="123"/>
      <c r="FF274" s="123"/>
      <c r="FP274" s="123"/>
      <c r="FZ274" s="123"/>
      <c r="GJ274" s="123"/>
      <c r="GT274" s="123"/>
      <c r="HD274" s="123"/>
      <c r="HN274" s="123"/>
    </row>
    <row xmlns:x14ac="http://schemas.microsoft.com/office/spreadsheetml/2009/9/ac" r="275" s="3" customFormat="true" x14ac:dyDescent="0.25">
      <c r="A275" s="410"/>
      <c r="B275" s="123"/>
      <c r="L275" s="123"/>
      <c r="V275" s="123"/>
      <c r="AF275" s="123"/>
      <c r="AP275" s="123"/>
      <c r="AZ275" s="123"/>
      <c r="BA275" s="123"/>
      <c r="BJ275" s="123"/>
      <c r="BK275" s="123"/>
      <c r="BT275" s="123"/>
      <c r="CD275" s="123"/>
      <c r="CN275" s="123"/>
      <c r="CX275" s="123"/>
      <c r="DH275" s="123"/>
      <c r="DR275" s="123"/>
      <c r="EB275" s="123"/>
      <c r="EL275" s="123"/>
      <c r="EV275" s="123"/>
      <c r="FF275" s="123"/>
      <c r="FP275" s="123"/>
      <c r="FZ275" s="123"/>
      <c r="GJ275" s="123"/>
      <c r="GT275" s="123"/>
      <c r="HD275" s="123"/>
      <c r="HN275" s="123"/>
    </row>
    <row xmlns:x14ac="http://schemas.microsoft.com/office/spreadsheetml/2009/9/ac" r="276" s="3" customFormat="true" x14ac:dyDescent="0.25">
      <c r="A276" s="410"/>
      <c r="B276" s="123"/>
      <c r="L276" s="123"/>
      <c r="V276" s="123"/>
      <c r="AF276" s="123"/>
      <c r="AP276" s="123"/>
      <c r="AZ276" s="123"/>
      <c r="BA276" s="123"/>
      <c r="BJ276" s="123"/>
      <c r="BK276" s="123"/>
      <c r="BT276" s="123"/>
      <c r="CD276" s="123"/>
      <c r="CN276" s="123"/>
      <c r="CX276" s="123"/>
      <c r="DH276" s="123"/>
      <c r="DR276" s="123"/>
      <c r="EB276" s="123"/>
      <c r="EL276" s="123"/>
      <c r="EV276" s="123"/>
      <c r="FF276" s="123"/>
      <c r="FP276" s="123"/>
      <c r="FZ276" s="123"/>
      <c r="GJ276" s="123"/>
      <c r="GT276" s="123"/>
      <c r="HD276" s="123"/>
      <c r="HN276" s="123"/>
    </row>
    <row xmlns:x14ac="http://schemas.microsoft.com/office/spreadsheetml/2009/9/ac" r="277" s="3" customFormat="true" x14ac:dyDescent="0.25">
      <c r="A277" s="410"/>
      <c r="B277" s="123"/>
      <c r="L277" s="123"/>
      <c r="V277" s="123"/>
      <c r="AF277" s="123"/>
      <c r="AP277" s="123"/>
      <c r="AZ277" s="123"/>
      <c r="BA277" s="123"/>
      <c r="BJ277" s="123"/>
      <c r="BK277" s="123"/>
      <c r="BT277" s="123"/>
      <c r="CD277" s="123"/>
      <c r="CN277" s="123"/>
      <c r="CX277" s="123"/>
      <c r="DH277" s="123"/>
      <c r="DR277" s="123"/>
      <c r="EB277" s="123"/>
      <c r="EL277" s="123"/>
      <c r="EV277" s="123"/>
      <c r="FF277" s="123"/>
      <c r="FP277" s="123"/>
      <c r="FZ277" s="123"/>
      <c r="GJ277" s="123"/>
      <c r="GT277" s="123"/>
      <c r="HD277" s="123"/>
      <c r="HN277" s="123"/>
    </row>
    <row xmlns:x14ac="http://schemas.microsoft.com/office/spreadsheetml/2009/9/ac" r="278" s="3" customFormat="true" x14ac:dyDescent="0.25">
      <c r="A278" s="410"/>
      <c r="B278" s="123"/>
      <c r="L278" s="123"/>
      <c r="V278" s="123"/>
      <c r="AF278" s="123"/>
      <c r="AP278" s="123"/>
      <c r="AZ278" s="123"/>
      <c r="BA278" s="123"/>
      <c r="BJ278" s="123"/>
      <c r="BK278" s="123"/>
      <c r="BT278" s="123"/>
      <c r="CD278" s="123"/>
      <c r="CN278" s="123"/>
      <c r="CX278" s="123"/>
      <c r="DH278" s="123"/>
      <c r="DR278" s="123"/>
      <c r="EB278" s="123"/>
      <c r="EL278" s="123"/>
      <c r="EV278" s="123"/>
      <c r="FF278" s="123"/>
      <c r="FP278" s="123"/>
      <c r="FZ278" s="123"/>
      <c r="GJ278" s="123"/>
      <c r="GT278" s="123"/>
      <c r="HD278" s="123"/>
      <c r="HN278" s="123"/>
    </row>
    <row xmlns:x14ac="http://schemas.microsoft.com/office/spreadsheetml/2009/9/ac" r="279" s="3" customFormat="true" x14ac:dyDescent="0.25">
      <c r="A279" s="410"/>
      <c r="B279" s="123"/>
      <c r="L279" s="123"/>
      <c r="V279" s="123"/>
      <c r="AF279" s="123"/>
      <c r="AP279" s="123"/>
      <c r="AZ279" s="123"/>
      <c r="BA279" s="123"/>
      <c r="BJ279" s="123"/>
      <c r="BK279" s="123"/>
      <c r="BT279" s="123"/>
      <c r="CD279" s="123"/>
      <c r="CN279" s="123"/>
      <c r="CX279" s="123"/>
      <c r="DH279" s="123"/>
      <c r="DR279" s="123"/>
      <c r="EB279" s="123"/>
      <c r="EL279" s="123"/>
      <c r="EV279" s="123"/>
      <c r="FF279" s="123"/>
      <c r="FP279" s="123"/>
      <c r="FZ279" s="123"/>
      <c r="GJ279" s="123"/>
      <c r="GT279" s="123"/>
      <c r="HD279" s="123"/>
      <c r="HN279" s="123"/>
    </row>
    <row xmlns:x14ac="http://schemas.microsoft.com/office/spreadsheetml/2009/9/ac" r="280" s="3" customFormat="true" x14ac:dyDescent="0.25">
      <c r="A280" s="410"/>
      <c r="B280" s="123"/>
      <c r="L280" s="123"/>
      <c r="V280" s="123"/>
      <c r="AF280" s="123"/>
      <c r="AP280" s="123"/>
      <c r="AZ280" s="123"/>
      <c r="BA280" s="123"/>
      <c r="BJ280" s="123"/>
      <c r="BK280" s="123"/>
      <c r="BT280" s="123"/>
      <c r="CD280" s="123"/>
      <c r="CN280" s="123"/>
      <c r="CX280" s="123"/>
      <c r="DH280" s="123"/>
      <c r="DR280" s="123"/>
      <c r="EB280" s="123"/>
      <c r="EL280" s="123"/>
      <c r="EV280" s="123"/>
      <c r="FF280" s="123"/>
      <c r="FP280" s="123"/>
      <c r="FZ280" s="123"/>
      <c r="GJ280" s="123"/>
      <c r="GT280" s="123"/>
      <c r="HD280" s="123"/>
      <c r="HN280" s="123"/>
    </row>
    <row xmlns:x14ac="http://schemas.microsoft.com/office/spreadsheetml/2009/9/ac" r="281" s="3" customFormat="true" x14ac:dyDescent="0.25">
      <c r="A281" s="410"/>
      <c r="B281" s="123"/>
      <c r="L281" s="123"/>
      <c r="V281" s="123"/>
      <c r="AF281" s="123"/>
      <c r="AP281" s="123"/>
      <c r="AZ281" s="123"/>
      <c r="BA281" s="123"/>
      <c r="BJ281" s="123"/>
      <c r="BK281" s="123"/>
      <c r="BT281" s="123"/>
      <c r="CD281" s="123"/>
      <c r="CN281" s="123"/>
      <c r="CX281" s="123"/>
      <c r="DH281" s="123"/>
      <c r="DR281" s="123"/>
      <c r="EB281" s="123"/>
      <c r="EL281" s="123"/>
      <c r="EV281" s="123"/>
      <c r="FF281" s="123"/>
      <c r="FP281" s="123"/>
      <c r="FZ281" s="123"/>
      <c r="GJ281" s="123"/>
      <c r="GT281" s="123"/>
      <c r="HD281" s="123"/>
      <c r="HN281" s="123"/>
    </row>
    <row xmlns:x14ac="http://schemas.microsoft.com/office/spreadsheetml/2009/9/ac" r="282" s="3" customFormat="true" x14ac:dyDescent="0.25">
      <c r="A282" s="410"/>
      <c r="B282" s="123"/>
      <c r="L282" s="123"/>
      <c r="V282" s="123"/>
      <c r="AF282" s="123"/>
      <c r="AP282" s="123"/>
      <c r="AZ282" s="123"/>
      <c r="BA282" s="123"/>
      <c r="BJ282" s="123"/>
      <c r="BK282" s="123"/>
      <c r="BT282" s="123"/>
      <c r="CD282" s="123"/>
      <c r="CN282" s="123"/>
      <c r="CX282" s="123"/>
      <c r="DH282" s="123"/>
      <c r="DR282" s="123"/>
      <c r="EB282" s="123"/>
      <c r="EL282" s="123"/>
      <c r="EV282" s="123"/>
      <c r="FF282" s="123"/>
      <c r="FP282" s="123"/>
      <c r="FZ282" s="123"/>
      <c r="GJ282" s="123"/>
      <c r="GT282" s="123"/>
      <c r="HD282" s="123"/>
      <c r="HN282" s="123"/>
    </row>
    <row xmlns:x14ac="http://schemas.microsoft.com/office/spreadsheetml/2009/9/ac" r="283" s="3" customFormat="true" x14ac:dyDescent="0.25">
      <c r="A283" s="410"/>
      <c r="B283" s="123"/>
      <c r="L283" s="123"/>
      <c r="V283" s="123"/>
      <c r="AF283" s="123"/>
      <c r="AP283" s="123"/>
      <c r="AZ283" s="123"/>
      <c r="BA283" s="123"/>
      <c r="BJ283" s="123"/>
      <c r="BK283" s="123"/>
      <c r="BT283" s="123"/>
      <c r="CD283" s="123"/>
      <c r="CN283" s="123"/>
      <c r="CX283" s="123"/>
      <c r="DH283" s="123"/>
      <c r="DR283" s="123"/>
      <c r="EB283" s="123"/>
      <c r="EL283" s="123"/>
      <c r="EV283" s="123"/>
      <c r="FF283" s="123"/>
      <c r="FP283" s="123"/>
      <c r="FZ283" s="123"/>
      <c r="GJ283" s="123"/>
      <c r="GT283" s="123"/>
      <c r="HD283" s="123"/>
      <c r="HN283" s="123"/>
    </row>
    <row xmlns:x14ac="http://schemas.microsoft.com/office/spreadsheetml/2009/9/ac" r="284" s="3" customFormat="true" x14ac:dyDescent="0.25">
      <c r="A284" s="410"/>
      <c r="B284" s="123"/>
      <c r="L284" s="123"/>
      <c r="V284" s="123"/>
      <c r="AF284" s="123"/>
      <c r="AP284" s="123"/>
      <c r="AZ284" s="123"/>
      <c r="BA284" s="123"/>
      <c r="BJ284" s="123"/>
      <c r="BK284" s="123"/>
      <c r="BT284" s="123"/>
      <c r="CD284" s="123"/>
      <c r="CN284" s="123"/>
      <c r="CX284" s="123"/>
      <c r="DH284" s="123"/>
      <c r="DR284" s="123"/>
      <c r="EB284" s="123"/>
      <c r="EL284" s="123"/>
      <c r="EV284" s="123"/>
      <c r="FF284" s="123"/>
      <c r="FP284" s="123"/>
      <c r="FZ284" s="123"/>
      <c r="GJ284" s="123"/>
      <c r="GT284" s="123"/>
      <c r="HD284" s="123"/>
      <c r="HN284" s="123"/>
    </row>
    <row xmlns:x14ac="http://schemas.microsoft.com/office/spreadsheetml/2009/9/ac" r="285" s="3" customFormat="true" x14ac:dyDescent="0.25">
      <c r="A285" s="410"/>
      <c r="B285" s="123"/>
      <c r="L285" s="123"/>
      <c r="V285" s="123"/>
      <c r="AF285" s="123"/>
      <c r="AP285" s="123"/>
      <c r="AZ285" s="123"/>
      <c r="BA285" s="123"/>
      <c r="BJ285" s="123"/>
      <c r="BK285" s="123"/>
      <c r="BT285" s="123"/>
      <c r="CD285" s="123"/>
      <c r="CN285" s="123"/>
      <c r="CX285" s="123"/>
      <c r="DH285" s="123"/>
      <c r="DR285" s="123"/>
      <c r="EB285" s="123"/>
      <c r="EL285" s="123"/>
      <c r="EV285" s="123"/>
      <c r="FF285" s="123"/>
      <c r="FP285" s="123"/>
      <c r="FZ285" s="123"/>
      <c r="GJ285" s="123"/>
      <c r="GT285" s="123"/>
      <c r="HD285" s="123"/>
      <c r="HN285" s="123"/>
    </row>
    <row xmlns:x14ac="http://schemas.microsoft.com/office/spreadsheetml/2009/9/ac" r="286" s="3" customFormat="true" x14ac:dyDescent="0.25">
      <c r="A286" s="410"/>
      <c r="B286" s="123"/>
      <c r="L286" s="123"/>
      <c r="V286" s="123"/>
      <c r="AF286" s="123"/>
      <c r="AP286" s="123"/>
      <c r="AZ286" s="123"/>
      <c r="BA286" s="123"/>
      <c r="BJ286" s="123"/>
      <c r="BK286" s="123"/>
      <c r="BT286" s="123"/>
      <c r="CD286" s="123"/>
      <c r="CN286" s="123"/>
      <c r="CX286" s="123"/>
      <c r="DH286" s="123"/>
      <c r="DR286" s="123"/>
      <c r="EB286" s="123"/>
      <c r="EL286" s="123"/>
      <c r="EV286" s="123"/>
      <c r="FF286" s="123"/>
      <c r="FP286" s="123"/>
      <c r="FZ286" s="123"/>
      <c r="GJ286" s="123"/>
      <c r="GT286" s="123"/>
      <c r="HD286" s="123"/>
      <c r="HN286" s="123"/>
    </row>
    <row xmlns:x14ac="http://schemas.microsoft.com/office/spreadsheetml/2009/9/ac" r="287" s="3" customFormat="true" x14ac:dyDescent="0.25">
      <c r="A287" s="410"/>
      <c r="B287" s="123"/>
      <c r="L287" s="123"/>
      <c r="V287" s="123"/>
      <c r="AF287" s="123"/>
      <c r="AP287" s="123"/>
      <c r="AZ287" s="123"/>
      <c r="BA287" s="123"/>
      <c r="BJ287" s="123"/>
      <c r="BK287" s="123"/>
      <c r="BT287" s="123"/>
      <c r="CD287" s="123"/>
      <c r="CN287" s="123"/>
      <c r="CX287" s="123"/>
      <c r="DH287" s="123"/>
      <c r="DR287" s="123"/>
      <c r="EB287" s="123"/>
      <c r="EL287" s="123"/>
      <c r="EV287" s="123"/>
      <c r="FF287" s="123"/>
      <c r="FP287" s="123"/>
      <c r="FZ287" s="123"/>
      <c r="GJ287" s="123"/>
      <c r="GT287" s="123"/>
      <c r="HD287" s="123"/>
      <c r="HN287" s="123"/>
    </row>
    <row xmlns:x14ac="http://schemas.microsoft.com/office/spreadsheetml/2009/9/ac" r="288" s="3" customFormat="true" x14ac:dyDescent="0.25">
      <c r="A288" s="410"/>
      <c r="B288" s="123"/>
      <c r="L288" s="123"/>
      <c r="V288" s="123"/>
      <c r="AF288" s="123"/>
      <c r="AP288" s="123"/>
      <c r="AZ288" s="123"/>
      <c r="BA288" s="123"/>
      <c r="BJ288" s="123"/>
      <c r="BK288" s="123"/>
      <c r="BT288" s="123"/>
      <c r="CD288" s="123"/>
      <c r="CN288" s="123"/>
      <c r="CX288" s="123"/>
      <c r="DH288" s="123"/>
      <c r="DR288" s="123"/>
      <c r="EB288" s="123"/>
      <c r="EL288" s="123"/>
      <c r="EV288" s="123"/>
      <c r="FF288" s="123"/>
      <c r="FP288" s="123"/>
      <c r="FZ288" s="123"/>
      <c r="GJ288" s="123"/>
      <c r="GT288" s="123"/>
      <c r="HD288" s="123"/>
      <c r="HN288" s="123"/>
    </row>
    <row xmlns:x14ac="http://schemas.microsoft.com/office/spreadsheetml/2009/9/ac" r="289" s="3" customFormat="true" x14ac:dyDescent="0.25">
      <c r="A289" s="410"/>
      <c r="B289" s="123"/>
      <c r="L289" s="123"/>
      <c r="V289" s="123"/>
      <c r="AF289" s="123"/>
      <c r="AP289" s="123"/>
      <c r="AZ289" s="123"/>
      <c r="BA289" s="123"/>
      <c r="BJ289" s="123"/>
      <c r="BK289" s="123"/>
      <c r="BT289" s="123"/>
      <c r="CD289" s="123"/>
      <c r="CN289" s="123"/>
      <c r="CX289" s="123"/>
      <c r="DH289" s="123"/>
      <c r="DR289" s="123"/>
      <c r="EB289" s="123"/>
      <c r="EL289" s="123"/>
      <c r="EV289" s="123"/>
      <c r="FF289" s="123"/>
      <c r="FP289" s="123"/>
      <c r="FZ289" s="123"/>
      <c r="GJ289" s="123"/>
      <c r="GT289" s="123"/>
      <c r="HD289" s="123"/>
      <c r="HN289" s="123"/>
    </row>
    <row xmlns:x14ac="http://schemas.microsoft.com/office/spreadsheetml/2009/9/ac" r="290" s="3" customFormat="true" x14ac:dyDescent="0.25">
      <c r="A290" s="410"/>
      <c r="B290" s="123"/>
      <c r="L290" s="123"/>
      <c r="V290" s="123"/>
      <c r="AF290" s="123"/>
      <c r="AP290" s="123"/>
      <c r="AZ290" s="123"/>
      <c r="BA290" s="123"/>
      <c r="BJ290" s="123"/>
      <c r="BK290" s="123"/>
      <c r="BT290" s="123"/>
      <c r="CD290" s="123"/>
      <c r="CN290" s="123"/>
      <c r="CX290" s="123"/>
      <c r="DH290" s="123"/>
      <c r="DR290" s="123"/>
      <c r="EB290" s="123"/>
      <c r="EL290" s="123"/>
      <c r="EV290" s="123"/>
      <c r="FF290" s="123"/>
      <c r="FP290" s="123"/>
      <c r="FZ290" s="123"/>
      <c r="GJ290" s="123"/>
      <c r="GT290" s="123"/>
      <c r="HD290" s="123"/>
      <c r="HN290" s="123"/>
    </row>
    <row xmlns:x14ac="http://schemas.microsoft.com/office/spreadsheetml/2009/9/ac" r="291" s="3" customFormat="true" x14ac:dyDescent="0.25">
      <c r="A291" s="410"/>
      <c r="B291" s="123"/>
      <c r="L291" s="123"/>
      <c r="V291" s="123"/>
      <c r="AF291" s="123"/>
      <c r="AP291" s="123"/>
      <c r="AZ291" s="123"/>
      <c r="BA291" s="123"/>
      <c r="BJ291" s="123"/>
      <c r="BK291" s="123"/>
      <c r="BT291" s="123"/>
      <c r="CD291" s="123"/>
      <c r="CN291" s="123"/>
      <c r="CX291" s="123"/>
      <c r="DH291" s="123"/>
      <c r="DR291" s="123"/>
      <c r="EB291" s="123"/>
      <c r="EL291" s="123"/>
      <c r="EV291" s="123"/>
      <c r="FF291" s="123"/>
      <c r="FP291" s="123"/>
      <c r="FZ291" s="123"/>
      <c r="GJ291" s="123"/>
      <c r="GT291" s="123"/>
      <c r="HD291" s="123"/>
      <c r="HN291" s="123"/>
    </row>
    <row xmlns:x14ac="http://schemas.microsoft.com/office/spreadsheetml/2009/9/ac" r="292" s="3" customFormat="true" x14ac:dyDescent="0.25">
      <c r="A292" s="410"/>
      <c r="B292" s="123"/>
      <c r="L292" s="123"/>
      <c r="V292" s="123"/>
      <c r="AF292" s="123"/>
      <c r="AP292" s="123"/>
      <c r="AZ292" s="123"/>
      <c r="BA292" s="123"/>
      <c r="BJ292" s="123"/>
      <c r="BK292" s="123"/>
      <c r="BT292" s="123"/>
      <c r="CD292" s="123"/>
      <c r="CN292" s="123"/>
      <c r="CX292" s="123"/>
      <c r="DH292" s="123"/>
      <c r="DR292" s="123"/>
      <c r="EB292" s="123"/>
      <c r="EL292" s="123"/>
      <c r="EV292" s="123"/>
      <c r="FF292" s="123"/>
      <c r="FP292" s="123"/>
      <c r="FZ292" s="123"/>
      <c r="GJ292" s="123"/>
      <c r="GT292" s="123"/>
      <c r="HD292" s="123"/>
      <c r="HN292" s="123"/>
    </row>
    <row xmlns:x14ac="http://schemas.microsoft.com/office/spreadsheetml/2009/9/ac" r="293" s="3" customFormat="true" x14ac:dyDescent="0.25">
      <c r="A293" s="410"/>
      <c r="B293" s="123"/>
      <c r="L293" s="123"/>
      <c r="V293" s="123"/>
      <c r="AF293" s="123"/>
      <c r="AP293" s="123"/>
      <c r="AZ293" s="123"/>
      <c r="BA293" s="123"/>
      <c r="BJ293" s="123"/>
      <c r="BK293" s="123"/>
      <c r="BT293" s="123"/>
      <c r="CD293" s="123"/>
      <c r="CN293" s="123"/>
      <c r="CX293" s="123"/>
      <c r="DH293" s="123"/>
      <c r="DR293" s="123"/>
      <c r="EB293" s="123"/>
      <c r="EL293" s="123"/>
      <c r="EV293" s="123"/>
      <c r="FF293" s="123"/>
      <c r="FP293" s="123"/>
      <c r="FZ293" s="123"/>
      <c r="GJ293" s="123"/>
      <c r="GT293" s="123"/>
      <c r="HD293" s="123"/>
      <c r="HN293" s="123"/>
    </row>
    <row xmlns:x14ac="http://schemas.microsoft.com/office/spreadsheetml/2009/9/ac" r="294" s="3" customFormat="true" x14ac:dyDescent="0.25">
      <c r="A294" s="410"/>
      <c r="B294" s="123"/>
      <c r="L294" s="123"/>
      <c r="V294" s="123"/>
      <c r="AF294" s="123"/>
      <c r="AP294" s="123"/>
      <c r="AZ294" s="123"/>
      <c r="BA294" s="123"/>
      <c r="BJ294" s="123"/>
      <c r="BK294" s="123"/>
      <c r="BT294" s="123"/>
      <c r="CD294" s="123"/>
      <c r="CN294" s="123"/>
      <c r="CX294" s="123"/>
      <c r="DH294" s="123"/>
      <c r="DR294" s="123"/>
      <c r="EB294" s="123"/>
      <c r="EL294" s="123"/>
      <c r="EV294" s="123"/>
      <c r="FF294" s="123"/>
      <c r="FP294" s="123"/>
      <c r="FZ294" s="123"/>
      <c r="GJ294" s="123"/>
      <c r="GT294" s="123"/>
      <c r="HD294" s="123"/>
      <c r="HN294" s="123"/>
    </row>
    <row xmlns:x14ac="http://schemas.microsoft.com/office/spreadsheetml/2009/9/ac" r="295" s="3" customFormat="true" x14ac:dyDescent="0.25">
      <c r="A295" s="410"/>
      <c r="B295" s="123"/>
      <c r="L295" s="123"/>
      <c r="V295" s="123"/>
      <c r="AF295" s="123"/>
      <c r="AP295" s="123"/>
      <c r="AZ295" s="123"/>
      <c r="BA295" s="123"/>
      <c r="BJ295" s="123"/>
      <c r="BK295" s="123"/>
      <c r="BT295" s="123"/>
      <c r="CD295" s="123"/>
      <c r="CN295" s="123"/>
      <c r="CX295" s="123"/>
      <c r="DH295" s="123"/>
      <c r="DR295" s="123"/>
      <c r="EB295" s="123"/>
      <c r="EL295" s="123"/>
      <c r="EV295" s="123"/>
      <c r="FF295" s="123"/>
      <c r="FP295" s="123"/>
      <c r="FZ295" s="123"/>
      <c r="GJ295" s="123"/>
      <c r="GT295" s="123"/>
      <c r="HD295" s="123"/>
      <c r="HN295" s="123"/>
    </row>
    <row xmlns:x14ac="http://schemas.microsoft.com/office/spreadsheetml/2009/9/ac" r="296" s="3" customFormat="true" x14ac:dyDescent="0.25">
      <c r="A296" s="410"/>
      <c r="B296" s="123"/>
      <c r="L296" s="123"/>
      <c r="V296" s="123"/>
      <c r="AF296" s="123"/>
      <c r="AP296" s="123"/>
      <c r="AZ296" s="123"/>
      <c r="BA296" s="123"/>
      <c r="BJ296" s="123"/>
      <c r="BK296" s="123"/>
      <c r="BT296" s="123"/>
      <c r="CD296" s="123"/>
      <c r="CN296" s="123"/>
      <c r="CX296" s="123"/>
      <c r="DH296" s="123"/>
      <c r="DR296" s="123"/>
      <c r="EB296" s="123"/>
      <c r="EL296" s="123"/>
      <c r="EV296" s="123"/>
      <c r="FF296" s="123"/>
      <c r="FP296" s="123"/>
      <c r="FZ296" s="123"/>
      <c r="GJ296" s="123"/>
      <c r="GT296" s="123"/>
      <c r="HD296" s="123"/>
      <c r="HN296" s="123"/>
    </row>
    <row xmlns:x14ac="http://schemas.microsoft.com/office/spreadsheetml/2009/9/ac" r="297" s="3" customFormat="true" x14ac:dyDescent="0.25">
      <c r="A297" s="410"/>
      <c r="B297" s="123"/>
      <c r="L297" s="123"/>
      <c r="V297" s="123"/>
      <c r="AF297" s="123"/>
      <c r="AP297" s="123"/>
      <c r="AZ297" s="123"/>
      <c r="BA297" s="123"/>
      <c r="BJ297" s="123"/>
      <c r="BK297" s="123"/>
      <c r="BT297" s="123"/>
      <c r="CD297" s="123"/>
      <c r="CN297" s="123"/>
      <c r="CX297" s="123"/>
      <c r="DH297" s="123"/>
      <c r="DR297" s="123"/>
      <c r="EB297" s="123"/>
      <c r="EL297" s="123"/>
      <c r="EV297" s="123"/>
      <c r="FF297" s="123"/>
      <c r="FP297" s="123"/>
      <c r="FZ297" s="123"/>
      <c r="GJ297" s="123"/>
      <c r="GT297" s="123"/>
      <c r="HD297" s="123"/>
      <c r="HN297" s="123"/>
    </row>
    <row xmlns:x14ac="http://schemas.microsoft.com/office/spreadsheetml/2009/9/ac" r="298" s="3" customFormat="true" x14ac:dyDescent="0.25">
      <c r="A298" s="410"/>
      <c r="B298" s="123"/>
      <c r="L298" s="123"/>
      <c r="V298" s="123"/>
      <c r="AF298" s="123"/>
      <c r="AP298" s="123"/>
      <c r="AZ298" s="123"/>
      <c r="BA298" s="123"/>
      <c r="BJ298" s="123"/>
      <c r="BK298" s="123"/>
      <c r="BT298" s="123"/>
      <c r="CD298" s="123"/>
      <c r="CN298" s="123"/>
      <c r="CX298" s="123"/>
      <c r="DH298" s="123"/>
      <c r="DR298" s="123"/>
      <c r="EB298" s="123"/>
      <c r="EL298" s="123"/>
      <c r="EV298" s="123"/>
      <c r="FF298" s="123"/>
      <c r="FP298" s="123"/>
      <c r="FZ298" s="123"/>
      <c r="GJ298" s="123"/>
      <c r="GT298" s="123"/>
      <c r="HD298" s="123"/>
      <c r="HN298" s="123"/>
    </row>
    <row xmlns:x14ac="http://schemas.microsoft.com/office/spreadsheetml/2009/9/ac" r="299" s="3" customFormat="true" x14ac:dyDescent="0.25">
      <c r="A299" s="410"/>
      <c r="B299" s="123"/>
      <c r="L299" s="123"/>
      <c r="V299" s="123"/>
      <c r="AF299" s="123"/>
      <c r="AP299" s="123"/>
      <c r="AZ299" s="123"/>
      <c r="BA299" s="123"/>
      <c r="BJ299" s="123"/>
      <c r="BK299" s="123"/>
      <c r="BT299" s="123"/>
      <c r="CD299" s="123"/>
      <c r="CN299" s="123"/>
      <c r="CX299" s="123"/>
      <c r="DH299" s="123"/>
      <c r="DR299" s="123"/>
      <c r="EB299" s="123"/>
      <c r="EL299" s="123"/>
      <c r="EV299" s="123"/>
      <c r="FF299" s="123"/>
      <c r="FP299" s="123"/>
      <c r="FZ299" s="123"/>
      <c r="GJ299" s="123"/>
      <c r="GT299" s="123"/>
      <c r="HD299" s="123"/>
      <c r="HN299" s="123"/>
    </row>
    <row xmlns:x14ac="http://schemas.microsoft.com/office/spreadsheetml/2009/9/ac" r="300" s="3" customFormat="true" x14ac:dyDescent="0.25">
      <c r="A300" s="410"/>
      <c r="B300" s="123"/>
      <c r="L300" s="123"/>
      <c r="V300" s="123"/>
      <c r="AF300" s="123"/>
      <c r="AP300" s="123"/>
      <c r="AZ300" s="123"/>
      <c r="BA300" s="123"/>
      <c r="BJ300" s="123"/>
      <c r="BK300" s="123"/>
      <c r="BT300" s="123"/>
      <c r="CD300" s="123"/>
      <c r="CN300" s="123"/>
      <c r="CX300" s="123"/>
      <c r="DH300" s="123"/>
      <c r="DR300" s="123"/>
      <c r="EB300" s="123"/>
      <c r="EL300" s="123"/>
      <c r="EV300" s="123"/>
      <c r="FF300" s="123"/>
      <c r="FP300" s="123"/>
      <c r="FZ300" s="123"/>
      <c r="GJ300" s="123"/>
      <c r="GT300" s="123"/>
      <c r="HD300" s="123"/>
      <c r="HN300" s="123"/>
    </row>
    <row xmlns:x14ac="http://schemas.microsoft.com/office/spreadsheetml/2009/9/ac" r="301" s="3" customFormat="true" x14ac:dyDescent="0.25">
      <c r="A301" s="410"/>
      <c r="B301" s="123"/>
      <c r="L301" s="123"/>
      <c r="V301" s="123"/>
      <c r="AF301" s="123"/>
      <c r="AP301" s="123"/>
      <c r="AZ301" s="123"/>
      <c r="BA301" s="123"/>
      <c r="BJ301" s="123"/>
      <c r="BK301" s="123"/>
      <c r="BT301" s="123"/>
      <c r="CD301" s="123"/>
      <c r="CN301" s="123"/>
      <c r="CX301" s="123"/>
      <c r="DH301" s="123"/>
      <c r="DR301" s="123"/>
      <c r="EB301" s="123"/>
      <c r="EL301" s="123"/>
      <c r="EV301" s="123"/>
      <c r="FF301" s="123"/>
      <c r="FP301" s="123"/>
      <c r="FZ301" s="123"/>
      <c r="GJ301" s="123"/>
      <c r="GT301" s="123"/>
      <c r="HD301" s="123"/>
      <c r="HN301" s="123"/>
    </row>
    <row xmlns:x14ac="http://schemas.microsoft.com/office/spreadsheetml/2009/9/ac" r="302" s="3" customFormat="true" x14ac:dyDescent="0.25">
      <c r="A302" s="410"/>
      <c r="B302" s="123"/>
      <c r="L302" s="123"/>
      <c r="V302" s="123"/>
      <c r="AF302" s="123"/>
      <c r="AP302" s="123"/>
      <c r="AZ302" s="123"/>
      <c r="BA302" s="123"/>
      <c r="BJ302" s="123"/>
      <c r="BK302" s="123"/>
      <c r="BT302" s="123"/>
      <c r="CD302" s="123"/>
      <c r="CN302" s="123"/>
      <c r="CX302" s="123"/>
      <c r="DH302" s="123"/>
      <c r="DR302" s="123"/>
      <c r="EB302" s="123"/>
      <c r="EL302" s="123"/>
      <c r="EV302" s="123"/>
      <c r="FF302" s="123"/>
      <c r="FP302" s="123"/>
      <c r="FZ302" s="123"/>
      <c r="GJ302" s="123"/>
      <c r="GT302" s="123"/>
      <c r="HD302" s="123"/>
      <c r="HN302" s="123"/>
    </row>
    <row xmlns:x14ac="http://schemas.microsoft.com/office/spreadsheetml/2009/9/ac" r="303" s="3" customFormat="true" x14ac:dyDescent="0.25">
      <c r="A303" s="410"/>
      <c r="B303" s="123"/>
      <c r="L303" s="123"/>
      <c r="V303" s="123"/>
      <c r="AF303" s="123"/>
      <c r="AP303" s="123"/>
      <c r="AZ303" s="123"/>
      <c r="BA303" s="123"/>
      <c r="BJ303" s="123"/>
      <c r="BK303" s="123"/>
      <c r="BT303" s="123"/>
      <c r="CD303" s="123"/>
      <c r="CN303" s="123"/>
      <c r="CX303" s="123"/>
      <c r="DH303" s="123"/>
      <c r="DR303" s="123"/>
      <c r="EB303" s="123"/>
      <c r="EL303" s="123"/>
      <c r="EV303" s="123"/>
      <c r="FF303" s="123"/>
      <c r="FP303" s="123"/>
      <c r="FZ303" s="123"/>
      <c r="GJ303" s="123"/>
      <c r="GT303" s="123"/>
      <c r="HD303" s="123"/>
      <c r="HN303" s="123"/>
    </row>
    <row xmlns:x14ac="http://schemas.microsoft.com/office/spreadsheetml/2009/9/ac" r="304" s="3" customFormat="true" x14ac:dyDescent="0.25">
      <c r="A304" s="410"/>
      <c r="B304" s="123"/>
      <c r="L304" s="123"/>
      <c r="V304" s="123"/>
      <c r="AF304" s="123"/>
      <c r="AP304" s="123"/>
      <c r="AZ304" s="123"/>
      <c r="BA304" s="123"/>
      <c r="BJ304" s="123"/>
      <c r="BK304" s="123"/>
      <c r="BT304" s="123"/>
      <c r="CD304" s="123"/>
      <c r="CN304" s="123"/>
      <c r="CX304" s="123"/>
      <c r="DH304" s="123"/>
      <c r="DR304" s="123"/>
      <c r="EB304" s="123"/>
      <c r="EL304" s="123"/>
      <c r="EV304" s="123"/>
      <c r="FF304" s="123"/>
      <c r="FP304" s="123"/>
      <c r="FZ304" s="123"/>
      <c r="GJ304" s="123"/>
      <c r="GT304" s="123"/>
      <c r="HD304" s="123"/>
      <c r="HN304" s="123"/>
    </row>
    <row xmlns:x14ac="http://schemas.microsoft.com/office/spreadsheetml/2009/9/ac" r="305" s="3" customFormat="true" x14ac:dyDescent="0.25">
      <c r="A305" s="410"/>
      <c r="B305" s="123"/>
      <c r="L305" s="123"/>
      <c r="V305" s="123"/>
      <c r="AF305" s="123"/>
      <c r="AP305" s="123"/>
      <c r="AZ305" s="123"/>
      <c r="BA305" s="123"/>
      <c r="BJ305" s="123"/>
      <c r="BK305" s="123"/>
      <c r="BT305" s="123"/>
      <c r="CD305" s="123"/>
      <c r="CN305" s="123"/>
      <c r="CX305" s="123"/>
      <c r="DH305" s="123"/>
      <c r="DR305" s="123"/>
      <c r="EB305" s="123"/>
      <c r="EL305" s="123"/>
      <c r="EV305" s="123"/>
      <c r="FF305" s="123"/>
      <c r="FP305" s="123"/>
      <c r="FZ305" s="123"/>
      <c r="GJ305" s="123"/>
      <c r="GT305" s="123"/>
      <c r="HD305" s="123"/>
      <c r="HN305" s="123"/>
    </row>
    <row xmlns:x14ac="http://schemas.microsoft.com/office/spreadsheetml/2009/9/ac" r="306" s="3" customFormat="true" x14ac:dyDescent="0.25">
      <c r="A306" s="410"/>
      <c r="B306" s="123"/>
      <c r="L306" s="123"/>
      <c r="V306" s="123"/>
      <c r="AF306" s="123"/>
      <c r="AP306" s="123"/>
      <c r="AZ306" s="123"/>
      <c r="BA306" s="123"/>
      <c r="BJ306" s="123"/>
      <c r="BK306" s="123"/>
      <c r="BT306" s="123"/>
      <c r="CD306" s="123"/>
      <c r="CN306" s="123"/>
      <c r="CX306" s="123"/>
      <c r="DH306" s="123"/>
      <c r="DR306" s="123"/>
      <c r="EB306" s="123"/>
      <c r="EL306" s="123"/>
      <c r="EV306" s="123"/>
      <c r="FF306" s="123"/>
      <c r="FP306" s="123"/>
      <c r="FZ306" s="123"/>
      <c r="GJ306" s="123"/>
      <c r="GT306" s="123"/>
      <c r="HD306" s="123"/>
      <c r="HN306" s="123"/>
    </row>
    <row xmlns:x14ac="http://schemas.microsoft.com/office/spreadsheetml/2009/9/ac" r="307" s="3" customFormat="true" x14ac:dyDescent="0.25">
      <c r="A307" s="410"/>
      <c r="B307" s="123"/>
      <c r="L307" s="123"/>
      <c r="V307" s="123"/>
      <c r="AF307" s="123"/>
      <c r="AP307" s="123"/>
      <c r="AZ307" s="123"/>
      <c r="BA307" s="123"/>
      <c r="BJ307" s="123"/>
      <c r="BK307" s="123"/>
      <c r="BT307" s="123"/>
      <c r="CD307" s="123"/>
      <c r="CN307" s="123"/>
      <c r="CX307" s="123"/>
      <c r="DH307" s="123"/>
      <c r="DR307" s="123"/>
      <c r="EB307" s="123"/>
      <c r="EL307" s="123"/>
      <c r="EV307" s="123"/>
      <c r="FF307" s="123"/>
      <c r="FP307" s="123"/>
      <c r="FZ307" s="123"/>
      <c r="GJ307" s="123"/>
      <c r="GT307" s="123"/>
      <c r="HD307" s="123"/>
      <c r="HN307" s="123"/>
    </row>
    <row xmlns:x14ac="http://schemas.microsoft.com/office/spreadsheetml/2009/9/ac" r="308" s="3" customFormat="true" x14ac:dyDescent="0.25">
      <c r="A308" s="410"/>
      <c r="B308" s="123"/>
      <c r="L308" s="123"/>
      <c r="V308" s="123"/>
      <c r="AF308" s="123"/>
      <c r="AP308" s="123"/>
      <c r="AZ308" s="123"/>
      <c r="BA308" s="123"/>
      <c r="BJ308" s="123"/>
      <c r="BK308" s="123"/>
      <c r="BT308" s="123"/>
      <c r="CD308" s="123"/>
      <c r="CN308" s="123"/>
      <c r="CX308" s="123"/>
      <c r="DH308" s="123"/>
      <c r="DR308" s="123"/>
      <c r="EB308" s="123"/>
      <c r="EL308" s="123"/>
      <c r="EV308" s="123"/>
      <c r="FF308" s="123"/>
      <c r="FP308" s="123"/>
      <c r="FZ308" s="123"/>
      <c r="GJ308" s="123"/>
      <c r="GT308" s="123"/>
      <c r="HD308" s="123"/>
      <c r="HN308" s="123"/>
    </row>
    <row xmlns:x14ac="http://schemas.microsoft.com/office/spreadsheetml/2009/9/ac" r="309" s="3" customFormat="true" x14ac:dyDescent="0.25">
      <c r="A309" s="410"/>
      <c r="B309" s="123"/>
      <c r="L309" s="123"/>
      <c r="V309" s="123"/>
      <c r="AF309" s="123"/>
      <c r="AP309" s="123"/>
      <c r="AZ309" s="123"/>
      <c r="BA309" s="123"/>
      <c r="BJ309" s="123"/>
      <c r="BK309" s="123"/>
      <c r="BT309" s="123"/>
      <c r="CD309" s="123"/>
      <c r="CN309" s="123"/>
      <c r="CX309" s="123"/>
      <c r="DH309" s="123"/>
      <c r="DR309" s="123"/>
      <c r="EB309" s="123"/>
      <c r="EL309" s="123"/>
      <c r="EV309" s="123"/>
      <c r="FF309" s="123"/>
      <c r="FP309" s="123"/>
      <c r="FZ309" s="123"/>
      <c r="GJ309" s="123"/>
      <c r="GT309" s="123"/>
      <c r="HD309" s="123"/>
      <c r="HN309" s="123"/>
    </row>
    <row xmlns:x14ac="http://schemas.microsoft.com/office/spreadsheetml/2009/9/ac" r="310" s="3" customFormat="true" x14ac:dyDescent="0.25">
      <c r="A310" s="410"/>
      <c r="B310" s="123"/>
      <c r="L310" s="123"/>
      <c r="V310" s="123"/>
      <c r="AF310" s="123"/>
      <c r="AP310" s="123"/>
      <c r="AZ310" s="123"/>
      <c r="BA310" s="123"/>
      <c r="BJ310" s="123"/>
      <c r="BK310" s="123"/>
      <c r="BT310" s="123"/>
      <c r="CD310" s="123"/>
      <c r="CN310" s="123"/>
      <c r="CX310" s="123"/>
      <c r="DH310" s="123"/>
      <c r="DR310" s="123"/>
      <c r="EB310" s="123"/>
      <c r="EL310" s="123"/>
      <c r="EV310" s="123"/>
      <c r="FF310" s="123"/>
      <c r="FP310" s="123"/>
      <c r="FZ310" s="123"/>
      <c r="GJ310" s="123"/>
      <c r="GT310" s="123"/>
      <c r="HD310" s="123"/>
      <c r="HN310" s="123"/>
    </row>
    <row xmlns:x14ac="http://schemas.microsoft.com/office/spreadsheetml/2009/9/ac" r="311" s="3" customFormat="true" x14ac:dyDescent="0.25">
      <c r="A311" s="410"/>
      <c r="B311" s="123"/>
      <c r="L311" s="123"/>
      <c r="V311" s="123"/>
      <c r="AF311" s="123"/>
      <c r="AP311" s="123"/>
      <c r="AZ311" s="123"/>
      <c r="BA311" s="123"/>
      <c r="BJ311" s="123"/>
      <c r="BK311" s="123"/>
      <c r="BT311" s="123"/>
      <c r="CD311" s="123"/>
      <c r="CN311" s="123"/>
      <c r="CX311" s="123"/>
      <c r="DH311" s="123"/>
      <c r="DR311" s="123"/>
      <c r="EB311" s="123"/>
      <c r="EL311" s="123"/>
      <c r="EV311" s="123"/>
      <c r="FF311" s="123"/>
      <c r="FP311" s="123"/>
      <c r="FZ311" s="123"/>
      <c r="GJ311" s="123"/>
      <c r="GT311" s="123"/>
      <c r="HD311" s="123"/>
      <c r="HN311" s="123"/>
    </row>
    <row xmlns:x14ac="http://schemas.microsoft.com/office/spreadsheetml/2009/9/ac" r="312" s="3" customFormat="true" x14ac:dyDescent="0.25">
      <c r="A312" s="410"/>
      <c r="B312" s="123"/>
      <c r="L312" s="123"/>
      <c r="V312" s="123"/>
      <c r="AF312" s="123"/>
      <c r="AP312" s="123"/>
      <c r="AZ312" s="123"/>
      <c r="BA312" s="123"/>
      <c r="BJ312" s="123"/>
      <c r="BK312" s="123"/>
      <c r="BT312" s="123"/>
      <c r="CD312" s="123"/>
      <c r="CN312" s="123"/>
      <c r="CX312" s="123"/>
      <c r="DH312" s="123"/>
      <c r="DR312" s="123"/>
      <c r="EB312" s="123"/>
      <c r="EL312" s="123"/>
      <c r="EV312" s="123"/>
      <c r="FF312" s="123"/>
      <c r="FP312" s="123"/>
      <c r="FZ312" s="123"/>
      <c r="GJ312" s="123"/>
      <c r="GT312" s="123"/>
      <c r="HD312" s="123"/>
      <c r="HN312" s="123"/>
    </row>
    <row xmlns:x14ac="http://schemas.microsoft.com/office/spreadsheetml/2009/9/ac" r="313" s="3" customFormat="true" x14ac:dyDescent="0.25">
      <c r="A313" s="410"/>
      <c r="B313" s="123"/>
      <c r="L313" s="123"/>
      <c r="V313" s="123"/>
      <c r="AF313" s="123"/>
      <c r="AP313" s="123"/>
      <c r="AZ313" s="123"/>
      <c r="BA313" s="123"/>
      <c r="BJ313" s="123"/>
      <c r="BK313" s="123"/>
      <c r="BT313" s="123"/>
      <c r="CD313" s="123"/>
      <c r="CN313" s="123"/>
      <c r="CX313" s="123"/>
      <c r="DH313" s="123"/>
      <c r="DR313" s="123"/>
      <c r="EB313" s="123"/>
      <c r="EL313" s="123"/>
      <c r="EV313" s="123"/>
      <c r="FF313" s="123"/>
      <c r="FP313" s="123"/>
      <c r="FZ313" s="123"/>
      <c r="GJ313" s="123"/>
      <c r="GT313" s="123"/>
      <c r="HD313" s="123"/>
      <c r="HN313" s="123"/>
    </row>
    <row xmlns:x14ac="http://schemas.microsoft.com/office/spreadsheetml/2009/9/ac" r="314" s="3" customFormat="true" x14ac:dyDescent="0.25">
      <c r="A314" s="410"/>
      <c r="B314" s="123"/>
      <c r="L314" s="123"/>
      <c r="V314" s="123"/>
      <c r="AF314" s="123"/>
      <c r="AP314" s="123"/>
      <c r="AZ314" s="123"/>
      <c r="BA314" s="123"/>
      <c r="BJ314" s="123"/>
      <c r="BK314" s="123"/>
      <c r="BT314" s="123"/>
      <c r="CD314" s="123"/>
      <c r="CN314" s="123"/>
      <c r="CX314" s="123"/>
      <c r="DH314" s="123"/>
      <c r="DR314" s="123"/>
      <c r="EB314" s="123"/>
      <c r="EL314" s="123"/>
      <c r="EV314" s="123"/>
      <c r="FF314" s="123"/>
      <c r="FP314" s="123"/>
      <c r="FZ314" s="123"/>
      <c r="GJ314" s="123"/>
      <c r="GT314" s="123"/>
      <c r="HD314" s="123"/>
      <c r="HN314" s="123"/>
    </row>
    <row xmlns:x14ac="http://schemas.microsoft.com/office/spreadsheetml/2009/9/ac" r="315" s="3" customFormat="true" x14ac:dyDescent="0.25">
      <c r="A315" s="410"/>
      <c r="B315" s="123"/>
      <c r="L315" s="123"/>
      <c r="V315" s="123"/>
      <c r="AF315" s="123"/>
      <c r="AP315" s="123"/>
      <c r="AZ315" s="123"/>
      <c r="BA315" s="123"/>
      <c r="BJ315" s="123"/>
      <c r="BK315" s="123"/>
      <c r="BT315" s="123"/>
      <c r="CD315" s="123"/>
      <c r="CN315" s="123"/>
      <c r="CX315" s="123"/>
      <c r="DH315" s="123"/>
      <c r="DR315" s="123"/>
      <c r="EB315" s="123"/>
      <c r="EL315" s="123"/>
      <c r="EV315" s="123"/>
      <c r="FF315" s="123"/>
      <c r="FP315" s="123"/>
      <c r="FZ315" s="123"/>
      <c r="GJ315" s="123"/>
      <c r="GT315" s="123"/>
      <c r="HD315" s="123"/>
      <c r="HN315" s="123"/>
    </row>
    <row xmlns:x14ac="http://schemas.microsoft.com/office/spreadsheetml/2009/9/ac" r="316" s="3" customFormat="true" x14ac:dyDescent="0.25">
      <c r="A316" s="410"/>
      <c r="B316" s="123"/>
      <c r="L316" s="123"/>
      <c r="V316" s="123"/>
      <c r="AF316" s="123"/>
      <c r="AP316" s="123"/>
      <c r="AZ316" s="123"/>
      <c r="BA316" s="123"/>
      <c r="BJ316" s="123"/>
      <c r="BK316" s="123"/>
      <c r="BT316" s="123"/>
      <c r="CD316" s="123"/>
      <c r="CN316" s="123"/>
      <c r="CX316" s="123"/>
      <c r="DH316" s="123"/>
      <c r="DR316" s="123"/>
      <c r="EB316" s="123"/>
      <c r="EL316" s="123"/>
      <c r="EV316" s="123"/>
      <c r="FF316" s="123"/>
      <c r="FP316" s="123"/>
      <c r="FZ316" s="123"/>
      <c r="GJ316" s="123"/>
      <c r="GT316" s="123"/>
      <c r="HD316" s="123"/>
      <c r="HN316" s="123"/>
    </row>
    <row xmlns:x14ac="http://schemas.microsoft.com/office/spreadsheetml/2009/9/ac" r="317" s="3" customFormat="true" x14ac:dyDescent="0.25">
      <c r="A317" s="410"/>
      <c r="B317" s="123"/>
      <c r="L317" s="123"/>
      <c r="V317" s="123"/>
      <c r="AF317" s="123"/>
      <c r="AP317" s="123"/>
      <c r="AZ317" s="123"/>
      <c r="BA317" s="123"/>
      <c r="BJ317" s="123"/>
      <c r="BK317" s="123"/>
      <c r="BT317" s="123"/>
      <c r="CD317" s="123"/>
      <c r="CN317" s="123"/>
      <c r="CX317" s="123"/>
      <c r="DH317" s="123"/>
      <c r="DR317" s="123"/>
      <c r="EB317" s="123"/>
      <c r="EL317" s="123"/>
      <c r="EV317" s="123"/>
      <c r="FF317" s="123"/>
      <c r="FP317" s="123"/>
      <c r="FZ317" s="123"/>
      <c r="GJ317" s="123"/>
      <c r="GT317" s="123"/>
      <c r="HD317" s="123"/>
      <c r="HN317" s="123"/>
    </row>
    <row xmlns:x14ac="http://schemas.microsoft.com/office/spreadsheetml/2009/9/ac" r="318" s="3" customFormat="true" x14ac:dyDescent="0.25">
      <c r="A318" s="410"/>
      <c r="B318" s="123"/>
      <c r="L318" s="123"/>
      <c r="V318" s="123"/>
      <c r="AF318" s="123"/>
      <c r="AP318" s="123"/>
      <c r="AZ318" s="123"/>
      <c r="BA318" s="123"/>
      <c r="BJ318" s="123"/>
      <c r="BK318" s="123"/>
      <c r="BT318" s="123"/>
      <c r="CD318" s="123"/>
      <c r="CN318" s="123"/>
      <c r="CX318" s="123"/>
      <c r="DH318" s="123"/>
      <c r="DR318" s="123"/>
      <c r="EB318" s="123"/>
      <c r="EL318" s="123"/>
      <c r="EV318" s="123"/>
      <c r="FF318" s="123"/>
      <c r="FP318" s="123"/>
      <c r="FZ318" s="123"/>
      <c r="GJ318" s="123"/>
      <c r="GT318" s="123"/>
      <c r="HD318" s="123"/>
      <c r="HN318" s="123"/>
    </row>
    <row xmlns:x14ac="http://schemas.microsoft.com/office/spreadsheetml/2009/9/ac" r="319" s="3" customFormat="true" x14ac:dyDescent="0.25">
      <c r="A319" s="410"/>
      <c r="B319" s="123"/>
      <c r="L319" s="123"/>
      <c r="V319" s="123"/>
      <c r="AF319" s="123"/>
      <c r="AP319" s="123"/>
      <c r="AZ319" s="123"/>
      <c r="BA319" s="123"/>
      <c r="BJ319" s="123"/>
      <c r="BK319" s="123"/>
      <c r="BT319" s="123"/>
      <c r="CD319" s="123"/>
      <c r="CN319" s="123"/>
      <c r="CX319" s="123"/>
      <c r="DH319" s="123"/>
      <c r="DR319" s="123"/>
      <c r="EB319" s="123"/>
      <c r="EL319" s="123"/>
      <c r="EV319" s="123"/>
      <c r="FF319" s="123"/>
      <c r="FP319" s="123"/>
      <c r="FZ319" s="123"/>
      <c r="GJ319" s="123"/>
      <c r="GT319" s="123"/>
      <c r="HD319" s="123"/>
      <c r="HN319" s="123"/>
    </row>
    <row xmlns:x14ac="http://schemas.microsoft.com/office/spreadsheetml/2009/9/ac" r="320" s="3" customFormat="true" x14ac:dyDescent="0.25">
      <c r="A320" s="410"/>
      <c r="B320" s="123"/>
      <c r="L320" s="123"/>
      <c r="V320" s="123"/>
      <c r="AF320" s="123"/>
      <c r="AP320" s="123"/>
      <c r="AZ320" s="123"/>
      <c r="BA320" s="123"/>
      <c r="BJ320" s="123"/>
      <c r="BK320" s="123"/>
      <c r="BT320" s="123"/>
      <c r="CD320" s="123"/>
      <c r="CN320" s="123"/>
      <c r="CX320" s="123"/>
      <c r="DH320" s="123"/>
      <c r="DR320" s="123"/>
      <c r="EB320" s="123"/>
      <c r="EL320" s="123"/>
      <c r="EV320" s="123"/>
      <c r="FF320" s="123"/>
      <c r="FP320" s="123"/>
      <c r="FZ320" s="123"/>
      <c r="GJ320" s="123"/>
      <c r="GT320" s="123"/>
      <c r="HD320" s="123"/>
      <c r="HN320" s="123"/>
    </row>
    <row xmlns:x14ac="http://schemas.microsoft.com/office/spreadsheetml/2009/9/ac" r="321" s="3" customFormat="true" x14ac:dyDescent="0.25">
      <c r="A321" s="410"/>
      <c r="B321" s="123"/>
      <c r="L321" s="123"/>
      <c r="V321" s="123"/>
      <c r="AF321" s="123"/>
      <c r="AP321" s="123"/>
      <c r="AZ321" s="123"/>
      <c r="BA321" s="123"/>
      <c r="BJ321" s="123"/>
      <c r="BK321" s="123"/>
      <c r="BT321" s="123"/>
      <c r="CD321" s="123"/>
      <c r="CN321" s="123"/>
      <c r="CX321" s="123"/>
      <c r="DH321" s="123"/>
      <c r="DR321" s="123"/>
      <c r="EB321" s="123"/>
      <c r="EL321" s="123"/>
      <c r="EV321" s="123"/>
      <c r="FF321" s="123"/>
      <c r="FP321" s="123"/>
      <c r="FZ321" s="123"/>
      <c r="GJ321" s="123"/>
      <c r="GT321" s="123"/>
      <c r="HD321" s="123"/>
      <c r="HN321" s="123"/>
    </row>
    <row xmlns:x14ac="http://schemas.microsoft.com/office/spreadsheetml/2009/9/ac" r="322" s="3" customFormat="true" x14ac:dyDescent="0.25">
      <c r="A322" s="410"/>
      <c r="B322" s="123"/>
      <c r="L322" s="123"/>
      <c r="V322" s="123"/>
      <c r="AF322" s="123"/>
      <c r="AP322" s="123"/>
      <c r="AZ322" s="123"/>
      <c r="BA322" s="123"/>
      <c r="BJ322" s="123"/>
      <c r="BK322" s="123"/>
      <c r="BT322" s="123"/>
      <c r="CD322" s="123"/>
      <c r="CN322" s="123"/>
      <c r="CX322" s="123"/>
      <c r="DH322" s="123"/>
      <c r="DR322" s="123"/>
      <c r="EB322" s="123"/>
      <c r="EL322" s="123"/>
      <c r="EV322" s="123"/>
      <c r="FF322" s="123"/>
      <c r="FP322" s="123"/>
      <c r="FZ322" s="123"/>
      <c r="GJ322" s="123"/>
      <c r="GT322" s="123"/>
      <c r="HD322" s="123"/>
      <c r="HN322" s="123"/>
    </row>
    <row xmlns:x14ac="http://schemas.microsoft.com/office/spreadsheetml/2009/9/ac" r="323" s="3" customFormat="true" x14ac:dyDescent="0.25">
      <c r="A323" s="410"/>
      <c r="B323" s="123"/>
      <c r="L323" s="123"/>
      <c r="V323" s="123"/>
      <c r="AF323" s="123"/>
      <c r="AP323" s="123"/>
      <c r="AZ323" s="123"/>
      <c r="BA323" s="123"/>
      <c r="BJ323" s="123"/>
      <c r="BK323" s="123"/>
      <c r="BT323" s="123"/>
      <c r="CD323" s="123"/>
      <c r="CN323" s="123"/>
      <c r="CX323" s="123"/>
      <c r="DH323" s="123"/>
      <c r="DR323" s="123"/>
      <c r="EB323" s="123"/>
      <c r="EL323" s="123"/>
      <c r="EV323" s="123"/>
      <c r="FF323" s="123"/>
      <c r="FP323" s="123"/>
      <c r="FZ323" s="123"/>
      <c r="GJ323" s="123"/>
      <c r="GT323" s="123"/>
      <c r="HD323" s="123"/>
      <c r="HN323" s="123"/>
    </row>
    <row xmlns:x14ac="http://schemas.microsoft.com/office/spreadsheetml/2009/9/ac" r="324" s="3" customFormat="true" x14ac:dyDescent="0.25">
      <c r="A324" s="410"/>
      <c r="B324" s="123"/>
      <c r="L324" s="123"/>
      <c r="V324" s="123"/>
      <c r="AF324" s="123"/>
      <c r="AP324" s="123"/>
      <c r="AZ324" s="123"/>
      <c r="BA324" s="123"/>
      <c r="BJ324" s="123"/>
      <c r="BK324" s="123"/>
      <c r="BT324" s="123"/>
      <c r="CD324" s="123"/>
      <c r="CN324" s="123"/>
      <c r="CX324" s="123"/>
      <c r="DH324" s="123"/>
      <c r="DR324" s="123"/>
      <c r="EB324" s="123"/>
      <c r="EL324" s="123"/>
      <c r="EV324" s="123"/>
      <c r="FF324" s="123"/>
      <c r="FP324" s="123"/>
      <c r="FZ324" s="123"/>
      <c r="GJ324" s="123"/>
      <c r="GT324" s="123"/>
      <c r="HD324" s="123"/>
      <c r="HN324" s="123"/>
    </row>
    <row xmlns:x14ac="http://schemas.microsoft.com/office/spreadsheetml/2009/9/ac" r="325" s="3" customFormat="true" x14ac:dyDescent="0.25">
      <c r="A325" s="410"/>
      <c r="B325" s="123"/>
      <c r="L325" s="123"/>
      <c r="V325" s="123"/>
      <c r="AF325" s="123"/>
      <c r="AP325" s="123"/>
      <c r="AZ325" s="123"/>
      <c r="BA325" s="123"/>
      <c r="BJ325" s="123"/>
      <c r="BK325" s="123"/>
      <c r="BT325" s="123"/>
      <c r="CD325" s="123"/>
      <c r="CN325" s="123"/>
      <c r="CX325" s="123"/>
      <c r="DH325" s="123"/>
      <c r="DR325" s="123"/>
      <c r="EB325" s="123"/>
      <c r="EL325" s="123"/>
      <c r="EV325" s="123"/>
      <c r="FF325" s="123"/>
      <c r="FP325" s="123"/>
      <c r="FZ325" s="123"/>
      <c r="GJ325" s="123"/>
      <c r="GT325" s="123"/>
      <c r="HD325" s="123"/>
      <c r="HN325" s="123"/>
    </row>
    <row xmlns:x14ac="http://schemas.microsoft.com/office/spreadsheetml/2009/9/ac" r="326" s="3" customFormat="true" x14ac:dyDescent="0.25">
      <c r="A326" s="410"/>
      <c r="B326" s="123"/>
      <c r="L326" s="123"/>
      <c r="V326" s="123"/>
      <c r="AF326" s="123"/>
      <c r="AP326" s="123"/>
      <c r="AZ326" s="123"/>
      <c r="BA326" s="123"/>
      <c r="BJ326" s="123"/>
      <c r="BK326" s="123"/>
      <c r="BT326" s="123"/>
      <c r="CD326" s="123"/>
      <c r="CN326" s="123"/>
      <c r="CX326" s="123"/>
      <c r="DH326" s="123"/>
      <c r="DR326" s="123"/>
      <c r="EB326" s="123"/>
      <c r="EL326" s="123"/>
      <c r="EV326" s="123"/>
      <c r="FF326" s="123"/>
      <c r="FP326" s="123"/>
      <c r="FZ326" s="123"/>
      <c r="GJ326" s="123"/>
      <c r="GT326" s="123"/>
      <c r="HD326" s="123"/>
      <c r="HN326" s="123"/>
    </row>
    <row xmlns:x14ac="http://schemas.microsoft.com/office/spreadsheetml/2009/9/ac" r="327" s="3" customFormat="true" x14ac:dyDescent="0.25">
      <c r="A327" s="410"/>
      <c r="B327" s="123"/>
      <c r="L327" s="123"/>
      <c r="V327" s="123"/>
      <c r="AF327" s="123"/>
      <c r="AP327" s="123"/>
      <c r="AZ327" s="123"/>
      <c r="BA327" s="123"/>
      <c r="BJ327" s="123"/>
      <c r="BK327" s="123"/>
      <c r="BT327" s="123"/>
      <c r="CD327" s="123"/>
      <c r="CN327" s="123"/>
      <c r="CX327" s="123"/>
      <c r="DH327" s="123"/>
      <c r="DR327" s="123"/>
      <c r="EB327" s="123"/>
      <c r="EL327" s="123"/>
      <c r="EV327" s="123"/>
      <c r="FF327" s="123"/>
      <c r="FP327" s="123"/>
      <c r="FZ327" s="123"/>
      <c r="GJ327" s="123"/>
      <c r="GT327" s="123"/>
      <c r="HD327" s="123"/>
      <c r="HN327" s="123"/>
    </row>
    <row xmlns:x14ac="http://schemas.microsoft.com/office/spreadsheetml/2009/9/ac" r="328" s="3" customFormat="true" x14ac:dyDescent="0.25">
      <c r="A328" s="410"/>
      <c r="B328" s="123"/>
      <c r="L328" s="123"/>
      <c r="V328" s="123"/>
      <c r="AF328" s="123"/>
      <c r="AP328" s="123"/>
      <c r="AZ328" s="123"/>
      <c r="BA328" s="123"/>
      <c r="BJ328" s="123"/>
      <c r="BK328" s="123"/>
      <c r="BT328" s="123"/>
      <c r="CD328" s="123"/>
      <c r="CN328" s="123"/>
      <c r="CX328" s="123"/>
      <c r="DH328" s="123"/>
      <c r="DR328" s="123"/>
      <c r="EB328" s="123"/>
      <c r="EL328" s="123"/>
      <c r="EV328" s="123"/>
      <c r="FF328" s="123"/>
      <c r="FP328" s="123"/>
      <c r="FZ328" s="123"/>
      <c r="GJ328" s="123"/>
      <c r="GT328" s="123"/>
      <c r="HD328" s="123"/>
      <c r="HN328" s="123"/>
    </row>
    <row xmlns:x14ac="http://schemas.microsoft.com/office/spreadsheetml/2009/9/ac" r="329" s="3" customFormat="true" x14ac:dyDescent="0.25">
      <c r="A329" s="410"/>
      <c r="B329" s="123"/>
      <c r="L329" s="123"/>
      <c r="V329" s="123"/>
      <c r="AF329" s="123"/>
      <c r="AP329" s="123"/>
      <c r="AZ329" s="123"/>
      <c r="BA329" s="123"/>
      <c r="BJ329" s="123"/>
      <c r="BK329" s="123"/>
      <c r="BT329" s="123"/>
      <c r="CD329" s="123"/>
      <c r="CN329" s="123"/>
      <c r="CX329" s="123"/>
      <c r="DH329" s="123"/>
      <c r="DR329" s="123"/>
      <c r="EB329" s="123"/>
      <c r="EL329" s="123"/>
      <c r="EV329" s="123"/>
      <c r="FF329" s="123"/>
      <c r="FP329" s="123"/>
      <c r="FZ329" s="123"/>
      <c r="GJ329" s="123"/>
      <c r="GT329" s="123"/>
      <c r="HD329" s="123"/>
      <c r="HN329" s="123"/>
    </row>
    <row xmlns:x14ac="http://schemas.microsoft.com/office/spreadsheetml/2009/9/ac" r="330" s="3" customFormat="true" x14ac:dyDescent="0.25">
      <c r="A330" s="410"/>
      <c r="B330" s="123"/>
      <c r="L330" s="123"/>
      <c r="V330" s="123"/>
      <c r="AF330" s="123"/>
      <c r="AP330" s="123"/>
      <c r="AZ330" s="123"/>
      <c r="BA330" s="123"/>
      <c r="BJ330" s="123"/>
      <c r="BK330" s="123"/>
      <c r="BT330" s="123"/>
      <c r="CD330" s="123"/>
      <c r="CN330" s="123"/>
      <c r="CX330" s="123"/>
      <c r="DH330" s="123"/>
      <c r="DR330" s="123"/>
      <c r="EB330" s="123"/>
      <c r="EL330" s="123"/>
      <c r="EV330" s="123"/>
      <c r="FF330" s="123"/>
      <c r="FP330" s="123"/>
      <c r="FZ330" s="123"/>
      <c r="GJ330" s="123"/>
      <c r="GT330" s="123"/>
      <c r="HD330" s="123"/>
      <c r="HN330" s="123"/>
    </row>
    <row xmlns:x14ac="http://schemas.microsoft.com/office/spreadsheetml/2009/9/ac" r="331" s="3" customFormat="true" x14ac:dyDescent="0.25">
      <c r="A331" s="410"/>
      <c r="B331" s="123"/>
      <c r="L331" s="123"/>
      <c r="V331" s="123"/>
      <c r="AF331" s="123"/>
      <c r="AP331" s="123"/>
      <c r="AZ331" s="123"/>
      <c r="BA331" s="123"/>
      <c r="BJ331" s="123"/>
      <c r="BK331" s="123"/>
      <c r="BT331" s="123"/>
      <c r="CD331" s="123"/>
      <c r="CN331" s="123"/>
      <c r="CX331" s="123"/>
      <c r="DH331" s="123"/>
      <c r="DR331" s="123"/>
      <c r="EB331" s="123"/>
      <c r="EL331" s="123"/>
      <c r="EV331" s="123"/>
      <c r="FF331" s="123"/>
      <c r="FP331" s="123"/>
      <c r="FZ331" s="123"/>
      <c r="GJ331" s="123"/>
      <c r="GT331" s="123"/>
      <c r="HD331" s="123"/>
      <c r="HN331" s="123"/>
    </row>
    <row xmlns:x14ac="http://schemas.microsoft.com/office/spreadsheetml/2009/9/ac" r="332" s="3" customFormat="true" x14ac:dyDescent="0.25">
      <c r="A332" s="410"/>
      <c r="B332" s="123"/>
      <c r="L332" s="123"/>
      <c r="V332" s="123"/>
      <c r="AF332" s="123"/>
      <c r="AP332" s="123"/>
      <c r="AZ332" s="123"/>
      <c r="BA332" s="123"/>
      <c r="BJ332" s="123"/>
      <c r="BK332" s="123"/>
      <c r="BT332" s="123"/>
      <c r="CD332" s="123"/>
      <c r="CN332" s="123"/>
      <c r="CX332" s="123"/>
      <c r="DH332" s="123"/>
      <c r="DR332" s="123"/>
      <c r="EB332" s="123"/>
      <c r="EL332" s="123"/>
      <c r="EV332" s="123"/>
      <c r="FF332" s="123"/>
      <c r="FP332" s="123"/>
      <c r="FZ332" s="123"/>
      <c r="GJ332" s="123"/>
      <c r="GT332" s="123"/>
      <c r="HD332" s="123"/>
      <c r="HN332" s="123"/>
    </row>
    <row xmlns:x14ac="http://schemas.microsoft.com/office/spreadsheetml/2009/9/ac" r="333" s="3" customFormat="true" x14ac:dyDescent="0.25">
      <c r="A333" s="410"/>
      <c r="B333" s="123"/>
      <c r="L333" s="123"/>
      <c r="V333" s="123"/>
      <c r="AF333" s="123"/>
      <c r="AP333" s="123"/>
      <c r="AZ333" s="123"/>
      <c r="BA333" s="123"/>
      <c r="BJ333" s="123"/>
      <c r="BK333" s="123"/>
      <c r="BT333" s="123"/>
      <c r="CD333" s="123"/>
      <c r="CN333" s="123"/>
      <c r="CX333" s="123"/>
      <c r="DH333" s="123"/>
      <c r="DR333" s="123"/>
      <c r="EB333" s="123"/>
      <c r="EL333" s="123"/>
      <c r="EV333" s="123"/>
      <c r="FF333" s="123"/>
      <c r="FP333" s="123"/>
      <c r="FZ333" s="123"/>
      <c r="GJ333" s="123"/>
      <c r="GT333" s="123"/>
      <c r="HD333" s="123"/>
      <c r="HN333" s="123"/>
    </row>
    <row xmlns:x14ac="http://schemas.microsoft.com/office/spreadsheetml/2009/9/ac" r="334" s="3" customFormat="true" x14ac:dyDescent="0.25">
      <c r="A334" s="410"/>
      <c r="B334" s="123"/>
      <c r="L334" s="123"/>
      <c r="V334" s="123"/>
      <c r="AF334" s="123"/>
      <c r="AP334" s="123"/>
      <c r="AZ334" s="123"/>
      <c r="BA334" s="123"/>
      <c r="BJ334" s="123"/>
      <c r="BK334" s="123"/>
      <c r="BT334" s="123"/>
      <c r="CD334" s="123"/>
      <c r="CN334" s="123"/>
      <c r="CX334" s="123"/>
      <c r="DH334" s="123"/>
      <c r="DR334" s="123"/>
      <c r="EB334" s="123"/>
      <c r="EL334" s="123"/>
      <c r="EV334" s="123"/>
      <c r="FF334" s="123"/>
      <c r="FP334" s="123"/>
      <c r="FZ334" s="123"/>
      <c r="GJ334" s="123"/>
      <c r="GT334" s="123"/>
      <c r="HD334" s="123"/>
      <c r="HN334" s="123"/>
    </row>
    <row xmlns:x14ac="http://schemas.microsoft.com/office/spreadsheetml/2009/9/ac" r="335" s="3" customFormat="true" x14ac:dyDescent="0.25">
      <c r="A335" s="410"/>
      <c r="B335" s="123"/>
      <c r="L335" s="123"/>
      <c r="V335" s="123"/>
      <c r="AF335" s="123"/>
      <c r="AP335" s="123"/>
      <c r="AZ335" s="123"/>
      <c r="BA335" s="123"/>
      <c r="BJ335" s="123"/>
      <c r="BK335" s="123"/>
      <c r="BT335" s="123"/>
      <c r="CD335" s="123"/>
      <c r="CN335" s="123"/>
      <c r="CX335" s="123"/>
      <c r="DH335" s="123"/>
      <c r="DR335" s="123"/>
      <c r="EB335" s="123"/>
      <c r="EL335" s="123"/>
      <c r="EV335" s="123"/>
      <c r="FF335" s="123"/>
      <c r="FP335" s="123"/>
      <c r="FZ335" s="123"/>
      <c r="GJ335" s="123"/>
      <c r="GT335" s="123"/>
      <c r="HD335" s="123"/>
      <c r="HN335" s="123"/>
    </row>
    <row xmlns:x14ac="http://schemas.microsoft.com/office/spreadsheetml/2009/9/ac" r="336" s="3" customFormat="true" x14ac:dyDescent="0.25">
      <c r="A336" s="410"/>
      <c r="B336" s="123"/>
      <c r="L336" s="123"/>
      <c r="V336" s="123"/>
      <c r="AF336" s="123"/>
      <c r="AP336" s="123"/>
      <c r="AZ336" s="123"/>
      <c r="BA336" s="123"/>
      <c r="BJ336" s="123"/>
      <c r="BK336" s="123"/>
      <c r="BT336" s="123"/>
      <c r="CD336" s="123"/>
      <c r="CN336" s="123"/>
      <c r="CX336" s="123"/>
      <c r="DH336" s="123"/>
      <c r="DR336" s="123"/>
      <c r="EB336" s="123"/>
      <c r="EL336" s="123"/>
      <c r="EV336" s="123"/>
      <c r="FF336" s="123"/>
      <c r="FP336" s="123"/>
      <c r="FZ336" s="123"/>
      <c r="GJ336" s="123"/>
      <c r="GT336" s="123"/>
      <c r="HD336" s="123"/>
      <c r="HN336" s="123"/>
    </row>
    <row xmlns:x14ac="http://schemas.microsoft.com/office/spreadsheetml/2009/9/ac" r="337" s="3" customFormat="true" x14ac:dyDescent="0.25">
      <c r="A337" s="410"/>
      <c r="B337" s="123"/>
      <c r="L337" s="123"/>
      <c r="V337" s="123"/>
      <c r="AF337" s="123"/>
      <c r="AP337" s="123"/>
      <c r="AZ337" s="123"/>
      <c r="BA337" s="123"/>
      <c r="BJ337" s="123"/>
      <c r="BK337" s="123"/>
      <c r="BT337" s="123"/>
      <c r="CD337" s="123"/>
      <c r="CN337" s="123"/>
      <c r="CX337" s="123"/>
      <c r="DH337" s="123"/>
      <c r="DR337" s="123"/>
      <c r="EB337" s="123"/>
      <c r="EL337" s="123"/>
      <c r="EV337" s="123"/>
      <c r="FF337" s="123"/>
      <c r="FP337" s="123"/>
      <c r="FZ337" s="123"/>
      <c r="GJ337" s="123"/>
      <c r="GT337" s="123"/>
      <c r="HD337" s="123"/>
      <c r="HN337" s="123"/>
    </row>
    <row xmlns:x14ac="http://schemas.microsoft.com/office/spreadsheetml/2009/9/ac" r="338" s="3" customFormat="true" x14ac:dyDescent="0.25">
      <c r="A338" s="410"/>
      <c r="B338" s="123"/>
      <c r="L338" s="123"/>
      <c r="V338" s="123"/>
      <c r="AF338" s="123"/>
      <c r="AP338" s="123"/>
      <c r="AZ338" s="123"/>
      <c r="BA338" s="123"/>
      <c r="BJ338" s="123"/>
      <c r="BK338" s="123"/>
      <c r="BT338" s="123"/>
      <c r="CD338" s="123"/>
      <c r="CN338" s="123"/>
      <c r="CX338" s="123"/>
      <c r="DH338" s="123"/>
      <c r="DR338" s="123"/>
      <c r="EB338" s="123"/>
      <c r="EL338" s="123"/>
      <c r="EV338" s="123"/>
      <c r="FF338" s="123"/>
      <c r="FP338" s="123"/>
      <c r="FZ338" s="123"/>
      <c r="GJ338" s="123"/>
      <c r="GT338" s="123"/>
      <c r="HD338" s="123"/>
      <c r="HN338" s="123"/>
    </row>
    <row xmlns:x14ac="http://schemas.microsoft.com/office/spreadsheetml/2009/9/ac" r="339" s="3" customFormat="true" x14ac:dyDescent="0.25">
      <c r="A339" s="410"/>
      <c r="B339" s="123"/>
      <c r="L339" s="123"/>
      <c r="V339" s="123"/>
      <c r="AF339" s="123"/>
      <c r="AP339" s="123"/>
      <c r="AZ339" s="123"/>
      <c r="BA339" s="123"/>
      <c r="BJ339" s="123"/>
      <c r="BK339" s="123"/>
      <c r="BT339" s="123"/>
      <c r="CD339" s="123"/>
      <c r="CN339" s="123"/>
      <c r="CX339" s="123"/>
      <c r="DH339" s="123"/>
      <c r="DR339" s="123"/>
      <c r="EB339" s="123"/>
      <c r="EL339" s="123"/>
      <c r="EV339" s="123"/>
      <c r="FF339" s="123"/>
      <c r="FP339" s="123"/>
      <c r="FZ339" s="123"/>
      <c r="GJ339" s="123"/>
      <c r="GT339" s="123"/>
      <c r="HD339" s="123"/>
      <c r="HN339" s="123"/>
    </row>
    <row xmlns:x14ac="http://schemas.microsoft.com/office/spreadsheetml/2009/9/ac" r="340" s="3" customFormat="true" x14ac:dyDescent="0.25">
      <c r="A340" s="410"/>
      <c r="B340" s="123"/>
      <c r="L340" s="123"/>
      <c r="V340" s="123"/>
      <c r="AF340" s="123"/>
      <c r="AP340" s="123"/>
      <c r="AZ340" s="123"/>
      <c r="BA340" s="123"/>
      <c r="BJ340" s="123"/>
      <c r="BK340" s="123"/>
      <c r="BT340" s="123"/>
      <c r="CD340" s="123"/>
      <c r="CN340" s="123"/>
      <c r="CX340" s="123"/>
      <c r="DH340" s="123"/>
      <c r="DR340" s="123"/>
      <c r="EB340" s="123"/>
      <c r="EL340" s="123"/>
      <c r="EV340" s="123"/>
      <c r="FF340" s="123"/>
      <c r="FP340" s="123"/>
      <c r="FZ340" s="123"/>
      <c r="GJ340" s="123"/>
      <c r="GT340" s="123"/>
      <c r="HD340" s="123"/>
      <c r="HN340" s="123"/>
    </row>
    <row xmlns:x14ac="http://schemas.microsoft.com/office/spreadsheetml/2009/9/ac" r="341" s="3" customFormat="true" x14ac:dyDescent="0.25">
      <c r="A341" s="410"/>
      <c r="B341" s="123"/>
      <c r="L341" s="123"/>
      <c r="V341" s="123"/>
      <c r="AF341" s="123"/>
      <c r="AP341" s="123"/>
      <c r="AZ341" s="123"/>
      <c r="BA341" s="123"/>
      <c r="BJ341" s="123"/>
      <c r="BK341" s="123"/>
      <c r="BT341" s="123"/>
      <c r="CD341" s="123"/>
      <c r="CN341" s="123"/>
      <c r="CX341" s="123"/>
      <c r="DH341" s="123"/>
      <c r="DR341" s="123"/>
      <c r="EB341" s="123"/>
      <c r="EL341" s="123"/>
      <c r="EV341" s="123"/>
      <c r="FF341" s="123"/>
      <c r="FP341" s="123"/>
      <c r="FZ341" s="123"/>
      <c r="GJ341" s="123"/>
      <c r="GT341" s="123"/>
      <c r="HD341" s="123"/>
      <c r="HN341" s="123"/>
    </row>
    <row xmlns:x14ac="http://schemas.microsoft.com/office/spreadsheetml/2009/9/ac" r="342" s="3" customFormat="true" x14ac:dyDescent="0.25">
      <c r="A342" s="410"/>
      <c r="B342" s="123"/>
      <c r="L342" s="123"/>
      <c r="V342" s="123"/>
      <c r="AF342" s="123"/>
      <c r="AP342" s="123"/>
      <c r="AZ342" s="123"/>
      <c r="BA342" s="123"/>
      <c r="BJ342" s="123"/>
      <c r="BK342" s="123"/>
      <c r="BT342" s="123"/>
      <c r="CD342" s="123"/>
      <c r="CN342" s="123"/>
      <c r="CX342" s="123"/>
      <c r="DH342" s="123"/>
      <c r="DR342" s="123"/>
      <c r="EB342" s="123"/>
      <c r="EL342" s="123"/>
      <c r="EV342" s="123"/>
      <c r="FF342" s="123"/>
      <c r="FP342" s="123"/>
      <c r="FZ342" s="123"/>
      <c r="GJ342" s="123"/>
      <c r="GT342" s="123"/>
      <c r="HD342" s="123"/>
      <c r="HN342" s="123"/>
    </row>
    <row xmlns:x14ac="http://schemas.microsoft.com/office/spreadsheetml/2009/9/ac" r="343" s="3" customFormat="true" x14ac:dyDescent="0.25">
      <c r="A343" s="410"/>
      <c r="B343" s="123"/>
      <c r="L343" s="123"/>
      <c r="V343" s="123"/>
      <c r="AF343" s="123"/>
      <c r="AP343" s="123"/>
      <c r="AZ343" s="123"/>
      <c r="BA343" s="123"/>
      <c r="BJ343" s="123"/>
      <c r="BK343" s="123"/>
      <c r="BT343" s="123"/>
      <c r="CD343" s="123"/>
      <c r="CN343" s="123"/>
      <c r="CX343" s="123"/>
      <c r="DH343" s="123"/>
      <c r="DR343" s="123"/>
      <c r="EB343" s="123"/>
      <c r="EL343" s="123"/>
      <c r="EV343" s="123"/>
      <c r="FF343" s="123"/>
      <c r="FP343" s="123"/>
      <c r="FZ343" s="123"/>
      <c r="GJ343" s="123"/>
      <c r="GT343" s="123"/>
      <c r="HD343" s="123"/>
      <c r="HN343" s="123"/>
    </row>
    <row xmlns:x14ac="http://schemas.microsoft.com/office/spreadsheetml/2009/9/ac" r="344" s="3" customFormat="true" x14ac:dyDescent="0.25">
      <c r="A344" s="410"/>
      <c r="B344" s="123"/>
      <c r="L344" s="123"/>
      <c r="V344" s="123"/>
      <c r="AF344" s="123"/>
      <c r="AP344" s="123"/>
      <c r="AZ344" s="123"/>
      <c r="BA344" s="123"/>
      <c r="BJ344" s="123"/>
      <c r="BK344" s="123"/>
      <c r="BT344" s="123"/>
      <c r="CD344" s="123"/>
      <c r="CN344" s="123"/>
      <c r="CX344" s="123"/>
      <c r="DH344" s="123"/>
      <c r="DR344" s="123"/>
      <c r="EB344" s="123"/>
      <c r="EL344" s="123"/>
      <c r="EV344" s="123"/>
      <c r="FF344" s="123"/>
      <c r="FP344" s="123"/>
      <c r="FZ344" s="123"/>
      <c r="GJ344" s="123"/>
      <c r="GT344" s="123"/>
      <c r="HD344" s="123"/>
      <c r="HN344" s="123"/>
    </row>
    <row xmlns:x14ac="http://schemas.microsoft.com/office/spreadsheetml/2009/9/ac" r="345" s="3" customFormat="true" x14ac:dyDescent="0.25">
      <c r="A345" s="410"/>
      <c r="B345" s="123"/>
      <c r="L345" s="123"/>
      <c r="V345" s="123"/>
      <c r="AF345" s="123"/>
      <c r="AP345" s="123"/>
      <c r="AZ345" s="123"/>
      <c r="BA345" s="123"/>
      <c r="BJ345" s="123"/>
      <c r="BK345" s="123"/>
      <c r="BT345" s="123"/>
      <c r="CD345" s="123"/>
      <c r="CN345" s="123"/>
      <c r="CX345" s="123"/>
      <c r="DH345" s="123"/>
      <c r="DR345" s="123"/>
      <c r="EB345" s="123"/>
      <c r="EL345" s="123"/>
      <c r="EV345" s="123"/>
      <c r="FF345" s="123"/>
      <c r="FP345" s="123"/>
      <c r="FZ345" s="123"/>
      <c r="GJ345" s="123"/>
      <c r="GT345" s="123"/>
      <c r="HD345" s="123"/>
      <c r="HN345" s="123"/>
    </row>
    <row xmlns:x14ac="http://schemas.microsoft.com/office/spreadsheetml/2009/9/ac" r="346" s="3" customFormat="true" x14ac:dyDescent="0.25">
      <c r="A346" s="410"/>
      <c r="B346" s="123"/>
      <c r="L346" s="123"/>
      <c r="V346" s="123"/>
      <c r="AF346" s="123"/>
      <c r="AP346" s="123"/>
      <c r="AZ346" s="123"/>
      <c r="BA346" s="123"/>
      <c r="BJ346" s="123"/>
      <c r="BK346" s="123"/>
      <c r="BT346" s="123"/>
      <c r="CD346" s="123"/>
      <c r="CN346" s="123"/>
      <c r="CX346" s="123"/>
      <c r="DH346" s="123"/>
      <c r="DR346" s="123"/>
      <c r="EB346" s="123"/>
      <c r="EL346" s="123"/>
      <c r="EV346" s="123"/>
      <c r="FF346" s="123"/>
      <c r="FP346" s="123"/>
      <c r="FZ346" s="123"/>
      <c r="GJ346" s="123"/>
      <c r="GT346" s="123"/>
      <c r="HD346" s="123"/>
      <c r="HN346" s="123"/>
    </row>
    <row xmlns:x14ac="http://schemas.microsoft.com/office/spreadsheetml/2009/9/ac" r="347" s="3" customFormat="true" x14ac:dyDescent="0.25">
      <c r="A347" s="410"/>
      <c r="B347" s="123"/>
      <c r="L347" s="123"/>
      <c r="V347" s="123"/>
      <c r="AF347" s="123"/>
      <c r="AP347" s="123"/>
      <c r="AZ347" s="123"/>
      <c r="BA347" s="123"/>
      <c r="BJ347" s="123"/>
      <c r="BK347" s="123"/>
      <c r="BT347" s="123"/>
      <c r="CD347" s="123"/>
      <c r="CN347" s="123"/>
      <c r="CX347" s="123"/>
      <c r="DH347" s="123"/>
      <c r="DR347" s="123"/>
      <c r="EB347" s="123"/>
      <c r="EL347" s="123"/>
      <c r="EV347" s="123"/>
      <c r="FF347" s="123"/>
      <c r="FP347" s="123"/>
      <c r="FZ347" s="123"/>
      <c r="GJ347" s="123"/>
      <c r="GT347" s="123"/>
      <c r="HD347" s="123"/>
      <c r="HN347" s="123"/>
    </row>
    <row xmlns:x14ac="http://schemas.microsoft.com/office/spreadsheetml/2009/9/ac" r="348" s="3" customFormat="true" x14ac:dyDescent="0.25">
      <c r="A348" s="410"/>
      <c r="B348" s="123"/>
      <c r="L348" s="123"/>
      <c r="V348" s="123"/>
      <c r="AF348" s="123"/>
      <c r="AP348" s="123"/>
      <c r="AZ348" s="123"/>
      <c r="BA348" s="123"/>
      <c r="BJ348" s="123"/>
      <c r="BK348" s="123"/>
      <c r="BT348" s="123"/>
      <c r="CD348" s="123"/>
      <c r="CN348" s="123"/>
      <c r="CX348" s="123"/>
      <c r="DH348" s="123"/>
      <c r="DR348" s="123"/>
      <c r="EB348" s="123"/>
      <c r="EL348" s="123"/>
      <c r="EV348" s="123"/>
      <c r="FF348" s="123"/>
      <c r="FP348" s="123"/>
      <c r="FZ348" s="123"/>
      <c r="GJ348" s="123"/>
      <c r="GT348" s="123"/>
      <c r="HD348" s="123"/>
      <c r="HN348" s="123"/>
    </row>
    <row xmlns:x14ac="http://schemas.microsoft.com/office/spreadsheetml/2009/9/ac" r="349" s="3" customFormat="true" x14ac:dyDescent="0.25">
      <c r="A349" s="410"/>
      <c r="B349" s="123"/>
      <c r="L349" s="123"/>
      <c r="V349" s="123"/>
      <c r="AF349" s="123"/>
      <c r="AP349" s="123"/>
      <c r="AZ349" s="123"/>
      <c r="BA349" s="123"/>
      <c r="BJ349" s="123"/>
      <c r="BK349" s="123"/>
      <c r="BT349" s="123"/>
      <c r="CD349" s="123"/>
      <c r="CN349" s="123"/>
      <c r="CX349" s="123"/>
      <c r="DH349" s="123"/>
      <c r="DR349" s="123"/>
      <c r="EB349" s="123"/>
      <c r="EL349" s="123"/>
      <c r="EV349" s="123"/>
      <c r="FF349" s="123"/>
      <c r="FP349" s="123"/>
      <c r="FZ349" s="123"/>
      <c r="GJ349" s="123"/>
      <c r="GT349" s="123"/>
      <c r="HD349" s="123"/>
      <c r="HN349" s="123"/>
    </row>
    <row xmlns:x14ac="http://schemas.microsoft.com/office/spreadsheetml/2009/9/ac" r="350" s="3" customFormat="true" x14ac:dyDescent="0.25">
      <c r="A350" s="410"/>
      <c r="B350" s="123"/>
      <c r="L350" s="123"/>
      <c r="V350" s="123"/>
      <c r="AF350" s="123"/>
      <c r="AP350" s="123"/>
      <c r="AZ350" s="123"/>
      <c r="BA350" s="123"/>
      <c r="BJ350" s="123"/>
      <c r="BK350" s="123"/>
      <c r="BT350" s="123"/>
      <c r="CD350" s="123"/>
      <c r="CN350" s="123"/>
      <c r="CX350" s="123"/>
      <c r="DH350" s="123"/>
      <c r="DR350" s="123"/>
      <c r="EB350" s="123"/>
      <c r="EL350" s="123"/>
      <c r="EV350" s="123"/>
      <c r="FF350" s="123"/>
      <c r="FP350" s="123"/>
      <c r="FZ350" s="123"/>
      <c r="GJ350" s="123"/>
      <c r="GT350" s="123"/>
      <c r="HD350" s="123"/>
      <c r="HN350" s="123"/>
    </row>
    <row xmlns:x14ac="http://schemas.microsoft.com/office/spreadsheetml/2009/9/ac" r="351" s="3" customFormat="true" x14ac:dyDescent="0.25">
      <c r="A351" s="410"/>
      <c r="B351" s="123"/>
      <c r="L351" s="123"/>
      <c r="V351" s="123"/>
      <c r="AF351" s="123"/>
      <c r="AP351" s="123"/>
      <c r="AZ351" s="123"/>
      <c r="BA351" s="123"/>
      <c r="BJ351" s="123"/>
      <c r="BK351" s="123"/>
      <c r="BT351" s="123"/>
      <c r="CD351" s="123"/>
      <c r="CN351" s="123"/>
      <c r="CX351" s="123"/>
      <c r="DH351" s="123"/>
      <c r="DR351" s="123"/>
      <c r="EB351" s="123"/>
      <c r="EL351" s="123"/>
      <c r="EV351" s="123"/>
      <c r="FF351" s="123"/>
      <c r="FP351" s="123"/>
      <c r="FZ351" s="123"/>
      <c r="GJ351" s="123"/>
      <c r="GT351" s="123"/>
      <c r="HD351" s="123"/>
      <c r="HN351" s="123"/>
    </row>
    <row xmlns:x14ac="http://schemas.microsoft.com/office/spreadsheetml/2009/9/ac" r="352" s="3" customFormat="true" x14ac:dyDescent="0.25">
      <c r="A352" s="410"/>
      <c r="B352" s="123"/>
      <c r="L352" s="123"/>
      <c r="V352" s="123"/>
      <c r="AF352" s="123"/>
      <c r="AP352" s="123"/>
      <c r="AZ352" s="123"/>
      <c r="BA352" s="123"/>
      <c r="BJ352" s="123"/>
      <c r="BK352" s="123"/>
      <c r="BT352" s="123"/>
      <c r="CD352" s="123"/>
      <c r="CN352" s="123"/>
      <c r="CX352" s="123"/>
      <c r="DH352" s="123"/>
      <c r="DR352" s="123"/>
      <c r="EB352" s="123"/>
      <c r="EL352" s="123"/>
      <c r="EV352" s="123"/>
      <c r="FF352" s="123"/>
      <c r="FP352" s="123"/>
      <c r="FZ352" s="123"/>
      <c r="GJ352" s="123"/>
      <c r="GT352" s="123"/>
      <c r="HD352" s="123"/>
      <c r="HN352" s="123"/>
    </row>
    <row xmlns:x14ac="http://schemas.microsoft.com/office/spreadsheetml/2009/9/ac" r="353" s="3" customFormat="true" x14ac:dyDescent="0.25">
      <c r="A353" s="410"/>
      <c r="B353" s="123"/>
      <c r="L353" s="123"/>
      <c r="V353" s="123"/>
      <c r="AF353" s="123"/>
      <c r="AP353" s="123"/>
      <c r="AZ353" s="123"/>
      <c r="BA353" s="123"/>
      <c r="BJ353" s="123"/>
      <c r="BK353" s="123"/>
      <c r="BT353" s="123"/>
      <c r="CD353" s="123"/>
      <c r="CN353" s="123"/>
      <c r="CX353" s="123"/>
      <c r="DH353" s="123"/>
      <c r="DR353" s="123"/>
      <c r="EB353" s="123"/>
      <c r="EL353" s="123"/>
      <c r="EV353" s="123"/>
      <c r="FF353" s="123"/>
      <c r="FP353" s="123"/>
      <c r="FZ353" s="123"/>
      <c r="GJ353" s="123"/>
      <c r="GT353" s="123"/>
      <c r="HD353" s="123"/>
      <c r="HN353" s="123"/>
    </row>
    <row xmlns:x14ac="http://schemas.microsoft.com/office/spreadsheetml/2009/9/ac" r="354" s="3" customFormat="true" x14ac:dyDescent="0.25">
      <c r="A354" s="410"/>
      <c r="B354" s="123"/>
      <c r="L354" s="123"/>
      <c r="V354" s="123"/>
      <c r="AF354" s="123"/>
      <c r="AP354" s="123"/>
      <c r="AZ354" s="123"/>
      <c r="BA354" s="123"/>
      <c r="BJ354" s="123"/>
      <c r="BK354" s="123"/>
      <c r="BT354" s="123"/>
      <c r="CD354" s="123"/>
      <c r="CN354" s="123"/>
      <c r="CX354" s="123"/>
      <c r="DH354" s="123"/>
      <c r="DR354" s="123"/>
      <c r="EB354" s="123"/>
      <c r="EL354" s="123"/>
      <c r="EV354" s="123"/>
      <c r="FF354" s="123"/>
      <c r="FP354" s="123"/>
      <c r="FZ354" s="123"/>
      <c r="GJ354" s="123"/>
      <c r="GT354" s="123"/>
      <c r="HD354" s="123"/>
      <c r="HN354" s="123"/>
    </row>
    <row xmlns:x14ac="http://schemas.microsoft.com/office/spreadsheetml/2009/9/ac" r="355" s="3" customFormat="true" x14ac:dyDescent="0.25">
      <c r="A355" s="410"/>
      <c r="B355" s="123"/>
      <c r="L355" s="123"/>
      <c r="V355" s="123"/>
      <c r="AF355" s="123"/>
      <c r="AP355" s="123"/>
      <c r="AZ355" s="123"/>
      <c r="BA355" s="123"/>
      <c r="BJ355" s="123"/>
      <c r="BK355" s="123"/>
      <c r="BT355" s="123"/>
      <c r="CD355" s="123"/>
      <c r="CN355" s="123"/>
      <c r="CX355" s="123"/>
      <c r="DH355" s="123"/>
      <c r="DR355" s="123"/>
      <c r="EB355" s="123"/>
      <c r="EL355" s="123"/>
      <c r="EV355" s="123"/>
      <c r="FF355" s="123"/>
      <c r="FP355" s="123"/>
      <c r="FZ355" s="123"/>
      <c r="GJ355" s="123"/>
      <c r="GT355" s="123"/>
      <c r="HD355" s="123"/>
      <c r="HN355" s="123"/>
    </row>
    <row xmlns:x14ac="http://schemas.microsoft.com/office/spreadsheetml/2009/9/ac" r="356" s="3" customFormat="true" x14ac:dyDescent="0.25">
      <c r="A356" s="410"/>
      <c r="B356" s="123"/>
      <c r="L356" s="123"/>
      <c r="V356" s="123"/>
      <c r="AF356" s="123"/>
      <c r="AP356" s="123"/>
      <c r="AZ356" s="123"/>
      <c r="BA356" s="123"/>
      <c r="BJ356" s="123"/>
      <c r="BK356" s="123"/>
      <c r="BT356" s="123"/>
      <c r="CD356" s="123"/>
      <c r="CN356" s="123"/>
      <c r="CX356" s="123"/>
      <c r="DH356" s="123"/>
      <c r="DR356" s="123"/>
      <c r="EB356" s="123"/>
      <c r="EL356" s="123"/>
      <c r="EV356" s="123"/>
      <c r="FF356" s="123"/>
      <c r="FP356" s="123"/>
      <c r="FZ356" s="123"/>
      <c r="GJ356" s="123"/>
      <c r="GT356" s="123"/>
      <c r="HD356" s="123"/>
      <c r="HN356" s="123"/>
    </row>
    <row xmlns:x14ac="http://schemas.microsoft.com/office/spreadsheetml/2009/9/ac" r="357" s="3" customFormat="true" x14ac:dyDescent="0.25">
      <c r="A357" s="410"/>
      <c r="B357" s="123"/>
      <c r="L357" s="123"/>
      <c r="V357" s="123"/>
      <c r="AF357" s="123"/>
      <c r="AP357" s="123"/>
      <c r="AZ357" s="123"/>
      <c r="BA357" s="123"/>
      <c r="BJ357" s="123"/>
      <c r="BK357" s="123"/>
      <c r="BT357" s="123"/>
      <c r="CD357" s="123"/>
      <c r="CN357" s="123"/>
      <c r="CX357" s="123"/>
      <c r="DH357" s="123"/>
      <c r="DR357" s="123"/>
      <c r="EB357" s="123"/>
      <c r="EL357" s="123"/>
      <c r="EV357" s="123"/>
      <c r="FF357" s="123"/>
      <c r="FP357" s="123"/>
      <c r="FZ357" s="123"/>
      <c r="GJ357" s="123"/>
      <c r="GT357" s="123"/>
      <c r="HD357" s="123"/>
      <c r="HN357" s="123"/>
    </row>
    <row xmlns:x14ac="http://schemas.microsoft.com/office/spreadsheetml/2009/9/ac" r="358" s="3" customFormat="true" x14ac:dyDescent="0.25">
      <c r="A358" s="410"/>
      <c r="B358" s="123"/>
      <c r="L358" s="123"/>
      <c r="V358" s="123"/>
      <c r="AF358" s="123"/>
      <c r="AP358" s="123"/>
      <c r="AZ358" s="123"/>
      <c r="BA358" s="123"/>
      <c r="BJ358" s="123"/>
      <c r="BK358" s="123"/>
      <c r="BT358" s="123"/>
      <c r="CD358" s="123"/>
      <c r="CN358" s="123"/>
      <c r="CX358" s="123"/>
      <c r="DH358" s="123"/>
      <c r="DR358" s="123"/>
      <c r="EB358" s="123"/>
      <c r="EL358" s="123"/>
      <c r="EV358" s="123"/>
      <c r="FF358" s="123"/>
      <c r="FP358" s="123"/>
      <c r="FZ358" s="123"/>
      <c r="GJ358" s="123"/>
      <c r="GT358" s="123"/>
      <c r="HD358" s="123"/>
      <c r="HN358" s="123"/>
    </row>
    <row xmlns:x14ac="http://schemas.microsoft.com/office/spreadsheetml/2009/9/ac" r="359" s="3" customFormat="true" x14ac:dyDescent="0.25">
      <c r="A359" s="410"/>
      <c r="B359" s="123"/>
      <c r="L359" s="123"/>
      <c r="V359" s="123"/>
      <c r="AF359" s="123"/>
      <c r="AP359" s="123"/>
      <c r="AZ359" s="123"/>
      <c r="BA359" s="123"/>
      <c r="BJ359" s="123"/>
      <c r="BK359" s="123"/>
      <c r="BT359" s="123"/>
      <c r="CD359" s="123"/>
      <c r="CN359" s="123"/>
      <c r="CX359" s="123"/>
      <c r="DH359" s="123"/>
      <c r="DR359" s="123"/>
      <c r="EB359" s="123"/>
      <c r="EL359" s="123"/>
      <c r="EV359" s="123"/>
      <c r="FF359" s="123"/>
      <c r="FP359" s="123"/>
      <c r="FZ359" s="123"/>
      <c r="GJ359" s="123"/>
      <c r="GT359" s="123"/>
      <c r="HD359" s="123"/>
      <c r="HN359" s="123"/>
    </row>
    <row xmlns:x14ac="http://schemas.microsoft.com/office/spreadsheetml/2009/9/ac" r="360" s="3" customFormat="true" x14ac:dyDescent="0.25">
      <c r="A360" s="410"/>
      <c r="B360" s="123"/>
      <c r="L360" s="123"/>
      <c r="V360" s="123"/>
      <c r="AF360" s="123"/>
      <c r="AP360" s="123"/>
      <c r="AZ360" s="123"/>
      <c r="BA360" s="123"/>
      <c r="BJ360" s="123"/>
      <c r="BK360" s="123"/>
      <c r="BT360" s="123"/>
      <c r="CD360" s="123"/>
      <c r="CN360" s="123"/>
      <c r="CX360" s="123"/>
      <c r="DH360" s="123"/>
      <c r="DR360" s="123"/>
      <c r="EB360" s="123"/>
      <c r="EL360" s="123"/>
      <c r="EV360" s="123"/>
      <c r="FF360" s="123"/>
      <c r="FP360" s="123"/>
      <c r="FZ360" s="123"/>
      <c r="GJ360" s="123"/>
      <c r="GT360" s="123"/>
      <c r="HD360" s="123"/>
      <c r="HN360" s="123"/>
    </row>
    <row xmlns:x14ac="http://schemas.microsoft.com/office/spreadsheetml/2009/9/ac" r="361" s="3" customFormat="true" x14ac:dyDescent="0.25">
      <c r="A361" s="410"/>
      <c r="B361" s="123"/>
      <c r="L361" s="123"/>
      <c r="V361" s="123"/>
      <c r="AF361" s="123"/>
      <c r="AP361" s="123"/>
      <c r="AZ361" s="123"/>
      <c r="BA361" s="123"/>
      <c r="BJ361" s="123"/>
      <c r="BK361" s="123"/>
      <c r="BT361" s="123"/>
      <c r="CD361" s="123"/>
      <c r="CN361" s="123"/>
      <c r="CX361" s="123"/>
      <c r="DH361" s="123"/>
      <c r="DR361" s="123"/>
      <c r="EB361" s="123"/>
      <c r="EL361" s="123"/>
      <c r="EV361" s="123"/>
      <c r="FF361" s="123"/>
      <c r="FP361" s="123"/>
      <c r="FZ361" s="123"/>
      <c r="GJ361" s="123"/>
      <c r="GT361" s="123"/>
      <c r="HD361" s="123"/>
      <c r="HN361" s="123"/>
    </row>
    <row xmlns:x14ac="http://schemas.microsoft.com/office/spreadsheetml/2009/9/ac" r="362" s="3" customFormat="true" x14ac:dyDescent="0.25">
      <c r="A362" s="410"/>
      <c r="B362" s="123"/>
      <c r="L362" s="123"/>
      <c r="V362" s="123"/>
      <c r="AF362" s="123"/>
      <c r="AP362" s="123"/>
      <c r="AZ362" s="123"/>
      <c r="BA362" s="123"/>
      <c r="BJ362" s="123"/>
      <c r="BK362" s="123"/>
      <c r="BT362" s="123"/>
      <c r="CD362" s="123"/>
      <c r="CN362" s="123"/>
      <c r="CX362" s="123"/>
      <c r="DH362" s="123"/>
      <c r="DR362" s="123"/>
      <c r="EB362" s="123"/>
      <c r="EL362" s="123"/>
      <c r="EV362" s="123"/>
      <c r="FF362" s="123"/>
      <c r="FP362" s="123"/>
      <c r="FZ362" s="123"/>
      <c r="GJ362" s="123"/>
      <c r="GT362" s="123"/>
      <c r="HD362" s="123"/>
      <c r="HN362" s="123"/>
    </row>
    <row xmlns:x14ac="http://schemas.microsoft.com/office/spreadsheetml/2009/9/ac" r="363" s="3" customFormat="true" x14ac:dyDescent="0.25">
      <c r="A363" s="410"/>
      <c r="B363" s="123"/>
      <c r="L363" s="123"/>
      <c r="V363" s="123"/>
      <c r="AF363" s="123"/>
      <c r="AP363" s="123"/>
      <c r="AZ363" s="123"/>
      <c r="BA363" s="123"/>
      <c r="BJ363" s="123"/>
      <c r="BK363" s="123"/>
      <c r="BT363" s="123"/>
      <c r="CD363" s="123"/>
      <c r="CN363" s="123"/>
      <c r="CX363" s="123"/>
      <c r="DH363" s="123"/>
      <c r="DR363" s="123"/>
      <c r="EB363" s="123"/>
      <c r="EL363" s="123"/>
      <c r="EV363" s="123"/>
      <c r="FF363" s="123"/>
      <c r="FP363" s="123"/>
      <c r="FZ363" s="123"/>
      <c r="GJ363" s="123"/>
      <c r="GT363" s="123"/>
      <c r="HD363" s="123"/>
      <c r="HN363" s="123"/>
    </row>
    <row xmlns:x14ac="http://schemas.microsoft.com/office/spreadsheetml/2009/9/ac" r="364" s="3" customFormat="true" x14ac:dyDescent="0.25">
      <c r="A364" s="410"/>
      <c r="B364" s="123"/>
      <c r="L364" s="123"/>
      <c r="V364" s="123"/>
      <c r="AF364" s="123"/>
      <c r="AP364" s="123"/>
      <c r="AZ364" s="123"/>
      <c r="BA364" s="123"/>
      <c r="BJ364" s="123"/>
      <c r="BK364" s="123"/>
      <c r="BT364" s="123"/>
      <c r="CD364" s="123"/>
      <c r="CN364" s="123"/>
      <c r="CX364" s="123"/>
      <c r="DH364" s="123"/>
      <c r="DR364" s="123"/>
      <c r="EB364" s="123"/>
      <c r="EL364" s="123"/>
      <c r="EV364" s="123"/>
      <c r="FF364" s="123"/>
      <c r="FP364" s="123"/>
      <c r="FZ364" s="123"/>
      <c r="GJ364" s="123"/>
      <c r="GT364" s="123"/>
      <c r="HD364" s="123"/>
      <c r="HN364" s="123"/>
    </row>
    <row xmlns:x14ac="http://schemas.microsoft.com/office/spreadsheetml/2009/9/ac" r="365" s="3" customFormat="true" x14ac:dyDescent="0.25">
      <c r="A365" s="410"/>
      <c r="B365" s="123"/>
      <c r="L365" s="123"/>
      <c r="V365" s="123"/>
      <c r="AF365" s="123"/>
      <c r="AP365" s="123"/>
      <c r="AZ365" s="123"/>
      <c r="BA365" s="123"/>
      <c r="BJ365" s="123"/>
      <c r="BK365" s="123"/>
      <c r="BT365" s="123"/>
      <c r="CD365" s="123"/>
      <c r="CN365" s="123"/>
      <c r="CX365" s="123"/>
      <c r="DH365" s="123"/>
      <c r="DR365" s="123"/>
      <c r="EB365" s="123"/>
      <c r="EL365" s="123"/>
      <c r="EV365" s="123"/>
      <c r="FF365" s="123"/>
      <c r="FP365" s="123"/>
      <c r="FZ365" s="123"/>
      <c r="GJ365" s="123"/>
      <c r="GT365" s="123"/>
      <c r="HD365" s="123"/>
      <c r="HN365" s="123"/>
    </row>
    <row xmlns:x14ac="http://schemas.microsoft.com/office/spreadsheetml/2009/9/ac" r="366" s="3" customFormat="true" x14ac:dyDescent="0.25">
      <c r="A366" s="410"/>
      <c r="B366" s="123"/>
      <c r="L366" s="123"/>
      <c r="V366" s="123"/>
      <c r="AF366" s="123"/>
      <c r="AP366" s="123"/>
      <c r="AZ366" s="123"/>
      <c r="BA366" s="123"/>
      <c r="BJ366" s="123"/>
      <c r="BK366" s="123"/>
      <c r="BT366" s="123"/>
      <c r="CD366" s="123"/>
      <c r="CN366" s="123"/>
      <c r="CX366" s="123"/>
      <c r="DH366" s="123"/>
      <c r="DR366" s="123"/>
      <c r="EB366" s="123"/>
      <c r="EL366" s="123"/>
      <c r="EV366" s="123"/>
      <c r="FF366" s="123"/>
      <c r="FP366" s="123"/>
      <c r="FZ366" s="123"/>
      <c r="GJ366" s="123"/>
      <c r="GT366" s="123"/>
      <c r="HD366" s="123"/>
      <c r="HN366" s="123"/>
    </row>
    <row xmlns:x14ac="http://schemas.microsoft.com/office/spreadsheetml/2009/9/ac" r="367" s="3" customFormat="true" x14ac:dyDescent="0.25">
      <c r="A367" s="410"/>
      <c r="B367" s="123"/>
      <c r="L367" s="123"/>
      <c r="V367" s="123"/>
      <c r="AF367" s="123"/>
      <c r="AP367" s="123"/>
      <c r="AZ367" s="123"/>
      <c r="BA367" s="123"/>
      <c r="BJ367" s="123"/>
      <c r="BK367" s="123"/>
      <c r="BT367" s="123"/>
      <c r="CD367" s="123"/>
      <c r="CN367" s="123"/>
      <c r="CX367" s="123"/>
      <c r="DH367" s="123"/>
      <c r="DR367" s="123"/>
      <c r="EB367" s="123"/>
      <c r="EL367" s="123"/>
      <c r="EV367" s="123"/>
      <c r="FF367" s="123"/>
      <c r="FP367" s="123"/>
      <c r="FZ367" s="123"/>
      <c r="GJ367" s="123"/>
      <c r="GT367" s="123"/>
      <c r="HD367" s="123"/>
      <c r="HN367" s="123"/>
    </row>
    <row xmlns:x14ac="http://schemas.microsoft.com/office/spreadsheetml/2009/9/ac" r="368" s="3" customFormat="true" x14ac:dyDescent="0.25">
      <c r="A368" s="410"/>
      <c r="B368" s="123"/>
      <c r="L368" s="123"/>
      <c r="V368" s="123"/>
      <c r="AF368" s="123"/>
      <c r="AP368" s="123"/>
      <c r="AZ368" s="123"/>
      <c r="BA368" s="123"/>
      <c r="BJ368" s="123"/>
      <c r="BK368" s="123"/>
      <c r="BT368" s="123"/>
      <c r="CD368" s="123"/>
      <c r="CN368" s="123"/>
      <c r="CX368" s="123"/>
      <c r="DH368" s="123"/>
      <c r="DR368" s="123"/>
      <c r="EB368" s="123"/>
      <c r="EL368" s="123"/>
      <c r="EV368" s="123"/>
      <c r="FF368" s="123"/>
      <c r="FP368" s="123"/>
      <c r="FZ368" s="123"/>
      <c r="GJ368" s="123"/>
      <c r="GT368" s="123"/>
      <c r="HD368" s="123"/>
      <c r="HN368" s="123"/>
    </row>
    <row xmlns:x14ac="http://schemas.microsoft.com/office/spreadsheetml/2009/9/ac" r="369" s="3" customFormat="true" x14ac:dyDescent="0.25">
      <c r="A369" s="410"/>
      <c r="B369" s="123"/>
      <c r="L369" s="123"/>
      <c r="V369" s="123"/>
      <c r="AF369" s="123"/>
      <c r="AP369" s="123"/>
      <c r="AZ369" s="123"/>
      <c r="BA369" s="123"/>
      <c r="BJ369" s="123"/>
      <c r="BK369" s="123"/>
      <c r="BT369" s="123"/>
      <c r="CD369" s="123"/>
      <c r="CN369" s="123"/>
      <c r="CX369" s="123"/>
      <c r="DH369" s="123"/>
      <c r="DR369" s="123"/>
      <c r="EB369" s="123"/>
      <c r="EL369" s="123"/>
      <c r="EV369" s="123"/>
      <c r="FF369" s="123"/>
      <c r="FP369" s="123"/>
      <c r="FZ369" s="123"/>
      <c r="GJ369" s="123"/>
      <c r="GT369" s="123"/>
      <c r="HD369" s="123"/>
      <c r="HN369" s="123"/>
    </row>
    <row xmlns:x14ac="http://schemas.microsoft.com/office/spreadsheetml/2009/9/ac" r="370" s="3" customFormat="true" x14ac:dyDescent="0.25">
      <c r="A370" s="410"/>
      <c r="B370" s="123"/>
      <c r="L370" s="123"/>
      <c r="V370" s="123"/>
      <c r="AF370" s="123"/>
      <c r="AP370" s="123"/>
      <c r="AZ370" s="123"/>
      <c r="BA370" s="123"/>
      <c r="BJ370" s="123"/>
      <c r="BK370" s="123"/>
      <c r="BT370" s="123"/>
      <c r="CD370" s="123"/>
      <c r="CN370" s="123"/>
      <c r="CX370" s="123"/>
      <c r="DH370" s="123"/>
      <c r="DR370" s="123"/>
      <c r="EB370" s="123"/>
      <c r="EL370" s="123"/>
      <c r="EV370" s="123"/>
      <c r="FF370" s="123"/>
      <c r="FP370" s="123"/>
      <c r="FZ370" s="123"/>
      <c r="GJ370" s="123"/>
      <c r="GT370" s="123"/>
      <c r="HD370" s="123"/>
      <c r="HN370" s="123"/>
    </row>
    <row xmlns:x14ac="http://schemas.microsoft.com/office/spreadsheetml/2009/9/ac" r="371" s="3" customFormat="true" x14ac:dyDescent="0.25">
      <c r="A371" s="410"/>
      <c r="B371" s="123"/>
      <c r="L371" s="123"/>
      <c r="V371" s="123"/>
      <c r="AF371" s="123"/>
      <c r="AP371" s="123"/>
      <c r="AZ371" s="123"/>
      <c r="BA371" s="123"/>
      <c r="BJ371" s="123"/>
      <c r="BK371" s="123"/>
      <c r="BT371" s="123"/>
      <c r="CD371" s="123"/>
      <c r="CN371" s="123"/>
      <c r="CX371" s="123"/>
      <c r="DH371" s="123"/>
      <c r="DR371" s="123"/>
      <c r="EB371" s="123"/>
      <c r="EL371" s="123"/>
      <c r="EV371" s="123"/>
      <c r="FF371" s="123"/>
      <c r="FP371" s="123"/>
      <c r="FZ371" s="123"/>
      <c r="GJ371" s="123"/>
      <c r="GT371" s="123"/>
      <c r="HD371" s="123"/>
      <c r="HN371" s="123"/>
    </row>
    <row xmlns:x14ac="http://schemas.microsoft.com/office/spreadsheetml/2009/9/ac" r="372" s="3" customFormat="true" x14ac:dyDescent="0.25">
      <c r="A372" s="410"/>
      <c r="B372" s="123"/>
      <c r="L372" s="123"/>
      <c r="V372" s="123"/>
      <c r="AF372" s="123"/>
      <c r="AP372" s="123"/>
      <c r="AZ372" s="123"/>
      <c r="BA372" s="123"/>
      <c r="BJ372" s="123"/>
      <c r="BK372" s="123"/>
      <c r="BT372" s="123"/>
      <c r="CD372" s="123"/>
      <c r="CN372" s="123"/>
      <c r="CX372" s="123"/>
      <c r="DH372" s="123"/>
      <c r="DR372" s="123"/>
      <c r="EB372" s="123"/>
      <c r="EL372" s="123"/>
      <c r="EV372" s="123"/>
      <c r="FF372" s="123"/>
      <c r="FP372" s="123"/>
      <c r="FZ372" s="123"/>
      <c r="GJ372" s="123"/>
      <c r="GT372" s="123"/>
      <c r="HD372" s="123"/>
      <c r="HN372" s="123"/>
    </row>
    <row xmlns:x14ac="http://schemas.microsoft.com/office/spreadsheetml/2009/9/ac" r="373" s="3" customFormat="true" x14ac:dyDescent="0.25">
      <c r="A373" s="410"/>
      <c r="B373" s="123"/>
      <c r="L373" s="123"/>
      <c r="V373" s="123"/>
      <c r="AF373" s="123"/>
      <c r="AP373" s="123"/>
      <c r="AZ373" s="123"/>
      <c r="BA373" s="123"/>
      <c r="BJ373" s="123"/>
      <c r="BK373" s="123"/>
      <c r="BT373" s="123"/>
      <c r="CD373" s="123"/>
      <c r="CN373" s="123"/>
      <c r="CX373" s="123"/>
      <c r="DH373" s="123"/>
      <c r="DR373" s="123"/>
      <c r="EB373" s="123"/>
      <c r="EL373" s="123"/>
      <c r="EV373" s="123"/>
      <c r="FF373" s="123"/>
      <c r="FP373" s="123"/>
      <c r="FZ373" s="123"/>
      <c r="GJ373" s="123"/>
      <c r="GT373" s="123"/>
      <c r="HD373" s="123"/>
      <c r="HN373" s="123"/>
    </row>
    <row xmlns:x14ac="http://schemas.microsoft.com/office/spreadsheetml/2009/9/ac" r="374" s="3" customFormat="true" x14ac:dyDescent="0.25">
      <c r="A374" s="410"/>
      <c r="B374" s="123"/>
      <c r="L374" s="123"/>
      <c r="V374" s="123"/>
      <c r="AF374" s="123"/>
      <c r="AP374" s="123"/>
      <c r="AZ374" s="123"/>
      <c r="BA374" s="123"/>
      <c r="BJ374" s="123"/>
      <c r="BK374" s="123"/>
      <c r="BT374" s="123"/>
      <c r="CD374" s="123"/>
      <c r="CN374" s="123"/>
      <c r="CX374" s="123"/>
      <c r="DH374" s="123"/>
      <c r="DR374" s="123"/>
      <c r="EB374" s="123"/>
      <c r="EL374" s="123"/>
      <c r="EV374" s="123"/>
      <c r="FF374" s="123"/>
      <c r="FP374" s="123"/>
      <c r="FZ374" s="123"/>
      <c r="GJ374" s="123"/>
      <c r="GT374" s="123"/>
      <c r="HD374" s="123"/>
      <c r="HN374" s="123"/>
    </row>
    <row xmlns:x14ac="http://schemas.microsoft.com/office/spreadsheetml/2009/9/ac" r="375" s="3" customFormat="true" x14ac:dyDescent="0.25">
      <c r="A375" s="410"/>
      <c r="B375" s="123"/>
      <c r="L375" s="123"/>
      <c r="V375" s="123"/>
      <c r="AF375" s="123"/>
      <c r="AP375" s="123"/>
      <c r="AZ375" s="123"/>
      <c r="BA375" s="123"/>
      <c r="BJ375" s="123"/>
      <c r="BK375" s="123"/>
      <c r="BT375" s="123"/>
      <c r="CD375" s="123"/>
      <c r="CN375" s="123"/>
      <c r="CX375" s="123"/>
      <c r="DH375" s="123"/>
      <c r="DR375" s="123"/>
      <c r="EB375" s="123"/>
      <c r="EL375" s="123"/>
      <c r="EV375" s="123"/>
      <c r="FF375" s="123"/>
      <c r="FP375" s="123"/>
      <c r="FZ375" s="123"/>
      <c r="GJ375" s="123"/>
      <c r="GT375" s="123"/>
      <c r="HD375" s="123"/>
      <c r="HN375" s="123"/>
    </row>
    <row xmlns:x14ac="http://schemas.microsoft.com/office/spreadsheetml/2009/9/ac" r="376" s="3" customFormat="true" x14ac:dyDescent="0.25">
      <c r="A376" s="410"/>
      <c r="B376" s="123"/>
      <c r="L376" s="123"/>
      <c r="V376" s="123"/>
      <c r="AF376" s="123"/>
      <c r="AP376" s="123"/>
      <c r="AZ376" s="123"/>
      <c r="BA376" s="123"/>
      <c r="BJ376" s="123"/>
      <c r="BK376" s="123"/>
      <c r="BT376" s="123"/>
      <c r="CD376" s="123"/>
      <c r="CN376" s="123"/>
      <c r="CX376" s="123"/>
      <c r="DH376" s="123"/>
      <c r="DR376" s="123"/>
      <c r="EB376" s="123"/>
      <c r="EL376" s="123"/>
      <c r="EV376" s="123"/>
      <c r="FF376" s="123"/>
      <c r="FP376" s="123"/>
      <c r="FZ376" s="123"/>
      <c r="GJ376" s="123"/>
      <c r="GT376" s="123"/>
      <c r="HD376" s="123"/>
      <c r="HN376" s="123"/>
    </row>
    <row xmlns:x14ac="http://schemas.microsoft.com/office/spreadsheetml/2009/9/ac" r="377" s="3" customFormat="true" x14ac:dyDescent="0.25">
      <c r="A377" s="410"/>
      <c r="B377" s="123"/>
      <c r="L377" s="123"/>
      <c r="V377" s="123"/>
      <c r="AF377" s="123"/>
      <c r="AP377" s="123"/>
      <c r="AZ377" s="123"/>
      <c r="BA377" s="123"/>
      <c r="BJ377" s="123"/>
      <c r="BK377" s="123"/>
      <c r="BT377" s="123"/>
      <c r="CD377" s="123"/>
      <c r="CN377" s="123"/>
      <c r="CX377" s="123"/>
      <c r="DH377" s="123"/>
      <c r="DR377" s="123"/>
      <c r="EB377" s="123"/>
      <c r="EL377" s="123"/>
      <c r="EV377" s="123"/>
      <c r="FF377" s="123"/>
      <c r="FP377" s="123"/>
      <c r="FZ377" s="123"/>
      <c r="GJ377" s="123"/>
      <c r="GT377" s="123"/>
      <c r="HD377" s="123"/>
      <c r="HN377" s="123"/>
    </row>
    <row xmlns:x14ac="http://schemas.microsoft.com/office/spreadsheetml/2009/9/ac" r="378" s="3" customFormat="true" x14ac:dyDescent="0.25">
      <c r="A378" s="410"/>
      <c r="B378" s="123"/>
      <c r="L378" s="123"/>
      <c r="V378" s="123"/>
      <c r="AF378" s="123"/>
      <c r="AP378" s="123"/>
      <c r="AZ378" s="123"/>
      <c r="BA378" s="123"/>
      <c r="BJ378" s="123"/>
      <c r="BK378" s="123"/>
      <c r="BT378" s="123"/>
      <c r="CD378" s="123"/>
      <c r="CN378" s="123"/>
      <c r="CX378" s="123"/>
      <c r="DH378" s="123"/>
      <c r="DR378" s="123"/>
      <c r="EB378" s="123"/>
      <c r="EL378" s="123"/>
      <c r="EV378" s="123"/>
      <c r="FF378" s="123"/>
      <c r="FP378" s="123"/>
      <c r="FZ378" s="123"/>
      <c r="GJ378" s="123"/>
      <c r="GT378" s="123"/>
      <c r="HD378" s="123"/>
      <c r="HN378" s="123"/>
    </row>
    <row xmlns:x14ac="http://schemas.microsoft.com/office/spreadsheetml/2009/9/ac" r="379" s="3" customFormat="true" x14ac:dyDescent="0.25">
      <c r="A379" s="410"/>
      <c r="B379" s="123"/>
      <c r="L379" s="123"/>
      <c r="V379" s="123"/>
      <c r="AF379" s="123"/>
      <c r="AP379" s="123"/>
      <c r="AZ379" s="123"/>
      <c r="BA379" s="123"/>
      <c r="BJ379" s="123"/>
      <c r="BK379" s="123"/>
      <c r="BT379" s="123"/>
      <c r="CD379" s="123"/>
      <c r="CN379" s="123"/>
      <c r="CX379" s="123"/>
      <c r="DH379" s="123"/>
      <c r="DR379" s="123"/>
      <c r="EB379" s="123"/>
      <c r="EL379" s="123"/>
      <c r="EV379" s="123"/>
      <c r="FF379" s="123"/>
      <c r="FP379" s="123"/>
      <c r="FZ379" s="123"/>
      <c r="GJ379" s="123"/>
      <c r="GT379" s="123"/>
      <c r="HD379" s="123"/>
      <c r="HN379" s="123"/>
    </row>
    <row xmlns:x14ac="http://schemas.microsoft.com/office/spreadsheetml/2009/9/ac" r="380" s="3" customFormat="true" x14ac:dyDescent="0.25">
      <c r="A380" s="410"/>
      <c r="B380" s="123"/>
      <c r="L380" s="123"/>
      <c r="V380" s="123"/>
      <c r="AF380" s="123"/>
      <c r="AP380" s="123"/>
      <c r="AZ380" s="123"/>
      <c r="BA380" s="123"/>
      <c r="BJ380" s="123"/>
      <c r="BK380" s="123"/>
      <c r="BT380" s="123"/>
      <c r="CD380" s="123"/>
      <c r="CN380" s="123"/>
      <c r="CX380" s="123"/>
      <c r="DH380" s="123"/>
      <c r="DR380" s="123"/>
      <c r="EB380" s="123"/>
      <c r="EL380" s="123"/>
      <c r="EV380" s="123"/>
      <c r="FF380" s="123"/>
      <c r="FP380" s="123"/>
      <c r="FZ380" s="123"/>
      <c r="GJ380" s="123"/>
      <c r="GT380" s="123"/>
      <c r="HD380" s="123"/>
      <c r="HN380" s="123"/>
    </row>
    <row xmlns:x14ac="http://schemas.microsoft.com/office/spreadsheetml/2009/9/ac" r="381" s="3" customFormat="true" x14ac:dyDescent="0.25">
      <c r="A381" s="410"/>
      <c r="B381" s="123"/>
      <c r="L381" s="123"/>
      <c r="V381" s="123"/>
      <c r="AF381" s="123"/>
      <c r="AP381" s="123"/>
      <c r="AZ381" s="123"/>
      <c r="BA381" s="123"/>
      <c r="BJ381" s="123"/>
      <c r="BK381" s="123"/>
      <c r="BT381" s="123"/>
      <c r="CD381" s="123"/>
      <c r="CN381" s="123"/>
      <c r="CX381" s="123"/>
      <c r="DH381" s="123"/>
      <c r="DR381" s="123"/>
      <c r="EB381" s="123"/>
      <c r="EL381" s="123"/>
      <c r="EV381" s="123"/>
      <c r="FF381" s="123"/>
      <c r="FP381" s="123"/>
      <c r="FZ381" s="123"/>
      <c r="GJ381" s="123"/>
      <c r="GT381" s="123"/>
      <c r="HD381" s="123"/>
      <c r="HN381" s="123"/>
    </row>
    <row xmlns:x14ac="http://schemas.microsoft.com/office/spreadsheetml/2009/9/ac" r="382" s="3" customFormat="true" x14ac:dyDescent="0.25">
      <c r="A382" s="410"/>
      <c r="B382" s="123"/>
      <c r="L382" s="123"/>
      <c r="V382" s="123"/>
      <c r="AF382" s="123"/>
      <c r="AP382" s="123"/>
      <c r="AZ382" s="123"/>
      <c r="BA382" s="123"/>
      <c r="BJ382" s="123"/>
      <c r="BK382" s="123"/>
      <c r="BT382" s="123"/>
      <c r="CD382" s="123"/>
      <c r="CN382" s="123"/>
      <c r="CX382" s="123"/>
      <c r="DH382" s="123"/>
      <c r="DR382" s="123"/>
      <c r="EB382" s="123"/>
      <c r="EL382" s="123"/>
      <c r="EV382" s="123"/>
      <c r="FF382" s="123"/>
      <c r="FP382" s="123"/>
      <c r="FZ382" s="123"/>
      <c r="GJ382" s="123"/>
      <c r="GT382" s="123"/>
      <c r="HD382" s="123"/>
      <c r="HN382" s="123"/>
    </row>
    <row xmlns:x14ac="http://schemas.microsoft.com/office/spreadsheetml/2009/9/ac" r="383" s="3" customFormat="true" x14ac:dyDescent="0.25">
      <c r="A383" s="410"/>
      <c r="B383" s="123"/>
      <c r="L383" s="123"/>
      <c r="V383" s="123"/>
      <c r="AF383" s="123"/>
      <c r="AP383" s="123"/>
      <c r="AZ383" s="123"/>
      <c r="BA383" s="123"/>
      <c r="BJ383" s="123"/>
      <c r="BK383" s="123"/>
      <c r="BT383" s="123"/>
      <c r="CD383" s="123"/>
      <c r="CN383" s="123"/>
      <c r="CX383" s="123"/>
      <c r="DH383" s="123"/>
      <c r="DR383" s="123"/>
      <c r="EB383" s="123"/>
      <c r="EL383" s="123"/>
      <c r="EV383" s="123"/>
      <c r="FF383" s="123"/>
      <c r="FP383" s="123"/>
      <c r="FZ383" s="123"/>
      <c r="GJ383" s="123"/>
      <c r="GT383" s="123"/>
      <c r="HD383" s="123"/>
      <c r="HN383" s="123"/>
    </row>
    <row xmlns:x14ac="http://schemas.microsoft.com/office/spreadsheetml/2009/9/ac" r="384" s="3" customFormat="true" x14ac:dyDescent="0.25">
      <c r="A384" s="410"/>
      <c r="B384" s="123"/>
      <c r="L384" s="123"/>
      <c r="V384" s="123"/>
      <c r="AF384" s="123"/>
      <c r="AP384" s="123"/>
      <c r="AZ384" s="123"/>
      <c r="BA384" s="123"/>
      <c r="BJ384" s="123"/>
      <c r="BK384" s="123"/>
      <c r="BT384" s="123"/>
      <c r="CD384" s="123"/>
      <c r="CN384" s="123"/>
      <c r="CX384" s="123"/>
      <c r="DH384" s="123"/>
      <c r="DR384" s="123"/>
      <c r="EB384" s="123"/>
      <c r="EL384" s="123"/>
      <c r="EV384" s="123"/>
      <c r="FF384" s="123"/>
      <c r="FP384" s="123"/>
      <c r="FZ384" s="123"/>
      <c r="GJ384" s="123"/>
      <c r="GT384" s="123"/>
      <c r="HD384" s="123"/>
      <c r="HN384" s="123"/>
    </row>
    <row xmlns:x14ac="http://schemas.microsoft.com/office/spreadsheetml/2009/9/ac" r="385" s="3" customFormat="true" x14ac:dyDescent="0.25">
      <c r="A385" s="410"/>
      <c r="B385" s="123"/>
      <c r="L385" s="123"/>
      <c r="V385" s="123"/>
      <c r="AF385" s="123"/>
      <c r="AP385" s="123"/>
      <c r="AZ385" s="123"/>
      <c r="BA385" s="123"/>
      <c r="BJ385" s="123"/>
      <c r="BK385" s="123"/>
      <c r="BT385" s="123"/>
      <c r="CD385" s="123"/>
      <c r="CN385" s="123"/>
      <c r="CX385" s="123"/>
      <c r="DH385" s="123"/>
      <c r="DR385" s="123"/>
      <c r="EB385" s="123"/>
      <c r="EL385" s="123"/>
      <c r="EV385" s="123"/>
      <c r="FF385" s="123"/>
      <c r="FP385" s="123"/>
      <c r="FZ385" s="123"/>
      <c r="GJ385" s="123"/>
      <c r="GT385" s="123"/>
      <c r="HD385" s="123"/>
      <c r="HN385" s="123"/>
    </row>
    <row xmlns:x14ac="http://schemas.microsoft.com/office/spreadsheetml/2009/9/ac" r="386" s="3" customFormat="true" x14ac:dyDescent="0.25">
      <c r="A386" s="410"/>
      <c r="B386" s="123"/>
      <c r="L386" s="123"/>
      <c r="V386" s="123"/>
      <c r="AF386" s="123"/>
      <c r="AP386" s="123"/>
      <c r="AZ386" s="123"/>
      <c r="BA386" s="123"/>
      <c r="BJ386" s="123"/>
      <c r="BK386" s="123"/>
      <c r="BT386" s="123"/>
      <c r="CD386" s="123"/>
      <c r="CN386" s="123"/>
      <c r="CX386" s="123"/>
      <c r="DH386" s="123"/>
      <c r="DR386" s="123"/>
      <c r="EB386" s="123"/>
      <c r="EL386" s="123"/>
      <c r="EV386" s="123"/>
      <c r="FF386" s="123"/>
      <c r="FP386" s="123"/>
      <c r="FZ386" s="123"/>
      <c r="GJ386" s="123"/>
      <c r="GT386" s="123"/>
      <c r="HD386" s="123"/>
      <c r="HN386" s="123"/>
    </row>
    <row xmlns:x14ac="http://schemas.microsoft.com/office/spreadsheetml/2009/9/ac" r="387" s="3" customFormat="true" x14ac:dyDescent="0.25">
      <c r="A387" s="410"/>
      <c r="B387" s="123"/>
      <c r="L387" s="123"/>
      <c r="V387" s="123"/>
      <c r="AF387" s="123"/>
      <c r="AP387" s="123"/>
      <c r="AZ387" s="123"/>
      <c r="BA387" s="123"/>
      <c r="BJ387" s="123"/>
      <c r="BK387" s="123"/>
      <c r="BT387" s="123"/>
      <c r="CD387" s="123"/>
      <c r="CN387" s="123"/>
      <c r="CX387" s="123"/>
      <c r="DH387" s="123"/>
      <c r="DR387" s="123"/>
      <c r="EB387" s="123"/>
      <c r="EL387" s="123"/>
      <c r="EV387" s="123"/>
      <c r="FF387" s="123"/>
      <c r="FP387" s="123"/>
      <c r="FZ387" s="123"/>
      <c r="GJ387" s="123"/>
      <c r="GT387" s="123"/>
      <c r="HD387" s="123"/>
      <c r="HN387" s="123"/>
    </row>
    <row xmlns:x14ac="http://schemas.microsoft.com/office/spreadsheetml/2009/9/ac" r="388" s="3" customFormat="true" x14ac:dyDescent="0.25">
      <c r="A388" s="410"/>
      <c r="B388" s="123"/>
      <c r="L388" s="123"/>
      <c r="V388" s="123"/>
      <c r="AF388" s="123"/>
      <c r="AP388" s="123"/>
      <c r="AZ388" s="123"/>
      <c r="BA388" s="123"/>
      <c r="BJ388" s="123"/>
      <c r="BK388" s="123"/>
      <c r="BT388" s="123"/>
      <c r="CD388" s="123"/>
      <c r="CN388" s="123"/>
      <c r="CX388" s="123"/>
      <c r="DH388" s="123"/>
      <c r="DR388" s="123"/>
      <c r="EB388" s="123"/>
      <c r="EL388" s="123"/>
      <c r="EV388" s="123"/>
      <c r="FF388" s="123"/>
      <c r="FP388" s="123"/>
      <c r="FZ388" s="123"/>
      <c r="GJ388" s="123"/>
      <c r="GT388" s="123"/>
      <c r="HD388" s="123"/>
      <c r="HN388" s="123"/>
    </row>
    <row xmlns:x14ac="http://schemas.microsoft.com/office/spreadsheetml/2009/9/ac" r="389" s="3" customFormat="true" x14ac:dyDescent="0.25">
      <c r="A389" s="410"/>
      <c r="B389" s="123"/>
      <c r="L389" s="123"/>
      <c r="V389" s="123"/>
      <c r="AF389" s="123"/>
      <c r="AP389" s="123"/>
      <c r="AZ389" s="123"/>
      <c r="BA389" s="123"/>
      <c r="BJ389" s="123"/>
      <c r="BK389" s="123"/>
      <c r="BT389" s="123"/>
      <c r="CD389" s="123"/>
      <c r="CN389" s="123"/>
      <c r="CX389" s="123"/>
      <c r="DH389" s="123"/>
      <c r="DR389" s="123"/>
      <c r="EB389" s="123"/>
      <c r="EL389" s="123"/>
      <c r="EV389" s="123"/>
      <c r="FF389" s="123"/>
      <c r="FP389" s="123"/>
      <c r="FZ389" s="123"/>
      <c r="GJ389" s="123"/>
      <c r="GT389" s="123"/>
      <c r="HD389" s="123"/>
      <c r="HN389" s="123"/>
    </row>
    <row xmlns:x14ac="http://schemas.microsoft.com/office/spreadsheetml/2009/9/ac" r="390" s="3" customFormat="true" x14ac:dyDescent="0.25">
      <c r="A390" s="410"/>
      <c r="B390" s="123"/>
      <c r="L390" s="123"/>
      <c r="V390" s="123"/>
      <c r="AF390" s="123"/>
      <c r="AP390" s="123"/>
      <c r="AZ390" s="123"/>
      <c r="BA390" s="123"/>
      <c r="BJ390" s="123"/>
      <c r="BK390" s="123"/>
      <c r="BT390" s="123"/>
      <c r="CD390" s="123"/>
      <c r="CN390" s="123"/>
      <c r="CX390" s="123"/>
      <c r="DH390" s="123"/>
      <c r="DR390" s="123"/>
      <c r="EB390" s="123"/>
      <c r="EL390" s="123"/>
      <c r="EV390" s="123"/>
      <c r="FF390" s="123"/>
      <c r="FP390" s="123"/>
      <c r="FZ390" s="123"/>
      <c r="GJ390" s="123"/>
      <c r="GT390" s="123"/>
      <c r="HD390" s="123"/>
      <c r="HN390" s="123"/>
    </row>
    <row xmlns:x14ac="http://schemas.microsoft.com/office/spreadsheetml/2009/9/ac" r="391" s="3" customFormat="true" x14ac:dyDescent="0.25">
      <c r="A391" s="410"/>
      <c r="B391" s="123"/>
      <c r="L391" s="123"/>
      <c r="V391" s="123"/>
      <c r="AF391" s="123"/>
      <c r="AP391" s="123"/>
      <c r="AZ391" s="123"/>
      <c r="BA391" s="123"/>
      <c r="BJ391" s="123"/>
      <c r="BK391" s="123"/>
      <c r="BT391" s="123"/>
      <c r="CD391" s="123"/>
      <c r="CN391" s="123"/>
      <c r="CX391" s="123"/>
      <c r="DH391" s="123"/>
      <c r="DR391" s="123"/>
      <c r="EB391" s="123"/>
      <c r="EL391" s="123"/>
      <c r="EV391" s="123"/>
      <c r="FF391" s="123"/>
      <c r="FP391" s="123"/>
      <c r="FZ391" s="123"/>
      <c r="GJ391" s="123"/>
      <c r="GT391" s="123"/>
      <c r="HD391" s="123"/>
      <c r="HN391" s="123"/>
    </row>
    <row xmlns:x14ac="http://schemas.microsoft.com/office/spreadsheetml/2009/9/ac" r="392" s="3" customFormat="true" x14ac:dyDescent="0.25">
      <c r="A392" s="410"/>
      <c r="B392" s="123"/>
      <c r="L392" s="123"/>
      <c r="V392" s="123"/>
      <c r="AF392" s="123"/>
      <c r="AP392" s="123"/>
      <c r="AZ392" s="123"/>
      <c r="BA392" s="123"/>
      <c r="BJ392" s="123"/>
      <c r="BK392" s="123"/>
      <c r="BT392" s="123"/>
      <c r="CD392" s="123"/>
      <c r="CN392" s="123"/>
      <c r="CX392" s="123"/>
      <c r="DH392" s="123"/>
      <c r="DR392" s="123"/>
      <c r="EB392" s="123"/>
      <c r="EL392" s="123"/>
      <c r="EV392" s="123"/>
      <c r="FF392" s="123"/>
      <c r="FP392" s="123"/>
      <c r="FZ392" s="123"/>
      <c r="GJ392" s="123"/>
      <c r="GT392" s="123"/>
      <c r="HD392" s="123"/>
      <c r="HN392" s="123"/>
    </row>
    <row xmlns:x14ac="http://schemas.microsoft.com/office/spreadsheetml/2009/9/ac" r="393" s="3" customFormat="true" x14ac:dyDescent="0.25">
      <c r="A393" s="410"/>
      <c r="B393" s="123"/>
      <c r="L393" s="123"/>
      <c r="V393" s="123"/>
      <c r="AF393" s="123"/>
      <c r="AP393" s="123"/>
      <c r="AZ393" s="123"/>
      <c r="BA393" s="123"/>
      <c r="BJ393" s="123"/>
      <c r="BK393" s="123"/>
      <c r="BT393" s="123"/>
      <c r="CD393" s="123"/>
      <c r="CN393" s="123"/>
      <c r="CX393" s="123"/>
      <c r="DH393" s="123"/>
      <c r="DR393" s="123"/>
      <c r="EB393" s="123"/>
      <c r="EL393" s="123"/>
      <c r="EV393" s="123"/>
      <c r="FF393" s="123"/>
      <c r="FP393" s="123"/>
      <c r="FZ393" s="123"/>
      <c r="GJ393" s="123"/>
      <c r="GT393" s="123"/>
      <c r="HD393" s="123"/>
      <c r="HN393" s="123"/>
    </row>
    <row xmlns:x14ac="http://schemas.microsoft.com/office/spreadsheetml/2009/9/ac" r="394" s="3" customFormat="true" x14ac:dyDescent="0.25">
      <c r="A394" s="410"/>
      <c r="B394" s="123"/>
      <c r="L394" s="123"/>
      <c r="V394" s="123"/>
      <c r="AF394" s="123"/>
      <c r="AP394" s="123"/>
      <c r="AZ394" s="123"/>
      <c r="BA394" s="123"/>
      <c r="BJ394" s="123"/>
      <c r="BK394" s="123"/>
      <c r="BT394" s="123"/>
      <c r="CD394" s="123"/>
      <c r="CN394" s="123"/>
      <c r="CX394" s="123"/>
      <c r="DH394" s="123"/>
      <c r="DR394" s="123"/>
      <c r="EB394" s="123"/>
      <c r="EL394" s="123"/>
      <c r="EV394" s="123"/>
      <c r="FF394" s="123"/>
      <c r="FP394" s="123"/>
      <c r="FZ394" s="123"/>
      <c r="GJ394" s="123"/>
      <c r="GT394" s="123"/>
      <c r="HD394" s="123"/>
      <c r="HN394" s="123"/>
    </row>
    <row xmlns:x14ac="http://schemas.microsoft.com/office/spreadsheetml/2009/9/ac" r="395" s="3" customFormat="true" x14ac:dyDescent="0.25">
      <c r="A395" s="410"/>
      <c r="B395" s="123"/>
      <c r="L395" s="123"/>
      <c r="V395" s="123"/>
      <c r="AF395" s="123"/>
      <c r="AP395" s="123"/>
      <c r="AZ395" s="123"/>
      <c r="BA395" s="123"/>
      <c r="BJ395" s="123"/>
      <c r="BK395" s="123"/>
      <c r="BT395" s="123"/>
      <c r="CD395" s="123"/>
      <c r="CN395" s="123"/>
      <c r="CX395" s="123"/>
      <c r="DH395" s="123"/>
      <c r="DR395" s="123"/>
      <c r="EB395" s="123"/>
      <c r="EL395" s="123"/>
      <c r="EV395" s="123"/>
      <c r="FF395" s="123"/>
      <c r="FP395" s="123"/>
      <c r="FZ395" s="123"/>
      <c r="GJ395" s="123"/>
      <c r="GT395" s="123"/>
      <c r="HD395" s="123"/>
      <c r="HN395" s="123"/>
    </row>
    <row xmlns:x14ac="http://schemas.microsoft.com/office/spreadsheetml/2009/9/ac" r="396" s="3" customFormat="true" x14ac:dyDescent="0.25">
      <c r="A396" s="410"/>
      <c r="B396" s="123"/>
      <c r="L396" s="123"/>
      <c r="V396" s="123"/>
      <c r="AF396" s="123"/>
      <c r="AP396" s="123"/>
      <c r="AZ396" s="123"/>
      <c r="BA396" s="123"/>
      <c r="BJ396" s="123"/>
      <c r="BK396" s="123"/>
      <c r="BT396" s="123"/>
      <c r="CD396" s="123"/>
      <c r="CN396" s="123"/>
      <c r="CX396" s="123"/>
      <c r="DH396" s="123"/>
      <c r="DR396" s="123"/>
      <c r="EB396" s="123"/>
      <c r="EL396" s="123"/>
      <c r="EV396" s="123"/>
      <c r="FF396" s="123"/>
      <c r="FP396" s="123"/>
      <c r="FZ396" s="123"/>
      <c r="GJ396" s="123"/>
      <c r="GT396" s="123"/>
      <c r="HD396" s="123"/>
      <c r="HN396" s="123"/>
    </row>
    <row xmlns:x14ac="http://schemas.microsoft.com/office/spreadsheetml/2009/9/ac" r="397" s="3" customFormat="true" x14ac:dyDescent="0.25">
      <c r="A397" s="410"/>
      <c r="B397" s="123"/>
      <c r="L397" s="123"/>
      <c r="V397" s="123"/>
      <c r="AF397" s="123"/>
      <c r="AP397" s="123"/>
      <c r="AZ397" s="123"/>
      <c r="BA397" s="123"/>
      <c r="BJ397" s="123"/>
      <c r="BK397" s="123"/>
      <c r="BT397" s="123"/>
      <c r="CD397" s="123"/>
      <c r="CN397" s="123"/>
      <c r="CX397" s="123"/>
      <c r="DH397" s="123"/>
      <c r="DR397" s="123"/>
      <c r="EB397" s="123"/>
      <c r="EL397" s="123"/>
      <c r="EV397" s="123"/>
      <c r="FF397" s="123"/>
      <c r="FP397" s="123"/>
      <c r="FZ397" s="123"/>
      <c r="GJ397" s="123"/>
      <c r="GT397" s="123"/>
      <c r="HD397" s="123"/>
      <c r="HN397" s="123"/>
    </row>
    <row xmlns:x14ac="http://schemas.microsoft.com/office/spreadsheetml/2009/9/ac" r="398" s="3" customFormat="true" x14ac:dyDescent="0.25">
      <c r="A398" s="410"/>
      <c r="B398" s="123"/>
      <c r="L398" s="123"/>
      <c r="V398" s="123"/>
      <c r="AF398" s="123"/>
      <c r="AP398" s="123"/>
      <c r="AZ398" s="123"/>
      <c r="BA398" s="123"/>
      <c r="BJ398" s="123"/>
      <c r="BK398" s="123"/>
      <c r="BT398" s="123"/>
      <c r="CD398" s="123"/>
      <c r="CN398" s="123"/>
      <c r="CX398" s="123"/>
      <c r="DH398" s="123"/>
      <c r="DR398" s="123"/>
      <c r="EB398" s="123"/>
      <c r="EL398" s="123"/>
      <c r="EV398" s="123"/>
      <c r="FF398" s="123"/>
      <c r="FP398" s="123"/>
      <c r="FZ398" s="123"/>
      <c r="GJ398" s="123"/>
      <c r="GT398" s="123"/>
      <c r="HD398" s="123"/>
      <c r="HN398" s="123"/>
    </row>
    <row xmlns:x14ac="http://schemas.microsoft.com/office/spreadsheetml/2009/9/ac" r="399" s="3" customFormat="true" x14ac:dyDescent="0.25">
      <c r="A399" s="410"/>
      <c r="B399" s="123"/>
      <c r="L399" s="123"/>
      <c r="V399" s="123"/>
      <c r="AF399" s="123"/>
      <c r="AP399" s="123"/>
      <c r="AZ399" s="123"/>
      <c r="BA399" s="123"/>
      <c r="BJ399" s="123"/>
      <c r="BK399" s="123"/>
      <c r="BT399" s="123"/>
      <c r="CD399" s="123"/>
      <c r="CN399" s="123"/>
      <c r="CX399" s="123"/>
      <c r="DH399" s="123"/>
      <c r="DR399" s="123"/>
      <c r="EB399" s="123"/>
      <c r="EL399" s="123"/>
      <c r="EV399" s="123"/>
      <c r="FF399" s="123"/>
      <c r="FP399" s="123"/>
      <c r="FZ399" s="123"/>
      <c r="GJ399" s="123"/>
      <c r="GT399" s="123"/>
      <c r="HD399" s="123"/>
      <c r="HN399" s="123"/>
    </row>
    <row xmlns:x14ac="http://schemas.microsoft.com/office/spreadsheetml/2009/9/ac" r="400" s="3" customFormat="true" x14ac:dyDescent="0.25">
      <c r="A400" s="410"/>
      <c r="B400" s="123"/>
      <c r="L400" s="123"/>
      <c r="V400" s="123"/>
      <c r="AF400" s="123"/>
      <c r="AP400" s="123"/>
      <c r="AZ400" s="123"/>
      <c r="BA400" s="123"/>
      <c r="BJ400" s="123"/>
      <c r="BK400" s="123"/>
      <c r="BT400" s="123"/>
      <c r="CD400" s="123"/>
      <c r="CN400" s="123"/>
      <c r="CX400" s="123"/>
      <c r="DH400" s="123"/>
      <c r="DR400" s="123"/>
      <c r="EB400" s="123"/>
      <c r="EL400" s="123"/>
      <c r="EV400" s="123"/>
      <c r="FF400" s="123"/>
      <c r="FP400" s="123"/>
      <c r="FZ400" s="123"/>
      <c r="GJ400" s="123"/>
      <c r="GT400" s="123"/>
      <c r="HD400" s="123"/>
      <c r="HN400" s="123"/>
    </row>
    <row xmlns:x14ac="http://schemas.microsoft.com/office/spreadsheetml/2009/9/ac" r="401" s="3" customFormat="true" x14ac:dyDescent="0.25">
      <c r="A401" s="410"/>
      <c r="B401" s="123"/>
      <c r="L401" s="123"/>
      <c r="V401" s="123"/>
      <c r="AF401" s="123"/>
      <c r="AP401" s="123"/>
      <c r="AZ401" s="123"/>
      <c r="BA401" s="123"/>
      <c r="BJ401" s="123"/>
      <c r="BK401" s="123"/>
      <c r="BT401" s="123"/>
      <c r="CD401" s="123"/>
      <c r="CN401" s="123"/>
      <c r="CX401" s="123"/>
      <c r="DH401" s="123"/>
      <c r="DR401" s="123"/>
      <c r="EB401" s="123"/>
      <c r="EL401" s="123"/>
      <c r="EV401" s="123"/>
      <c r="FF401" s="123"/>
      <c r="FP401" s="123"/>
      <c r="FZ401" s="123"/>
      <c r="GJ401" s="123"/>
      <c r="GT401" s="123"/>
      <c r="HD401" s="123"/>
      <c r="HN401" s="123"/>
    </row>
    <row xmlns:x14ac="http://schemas.microsoft.com/office/spreadsheetml/2009/9/ac" r="402" s="3" customFormat="true" x14ac:dyDescent="0.25">
      <c r="A402" s="410"/>
      <c r="B402" s="123"/>
      <c r="L402" s="123"/>
      <c r="V402" s="123"/>
      <c r="AF402" s="123"/>
      <c r="AP402" s="123"/>
      <c r="AZ402" s="123"/>
      <c r="BA402" s="123"/>
      <c r="BJ402" s="123"/>
      <c r="BK402" s="123"/>
      <c r="BT402" s="123"/>
      <c r="CD402" s="123"/>
      <c r="CN402" s="123"/>
      <c r="CX402" s="123"/>
      <c r="DH402" s="123"/>
      <c r="DR402" s="123"/>
      <c r="EB402" s="123"/>
      <c r="EL402" s="123"/>
      <c r="EV402" s="123"/>
      <c r="FF402" s="123"/>
      <c r="FP402" s="123"/>
      <c r="FZ402" s="123"/>
      <c r="GJ402" s="123"/>
      <c r="GT402" s="123"/>
      <c r="HD402" s="123"/>
      <c r="HN402" s="123"/>
    </row>
    <row xmlns:x14ac="http://schemas.microsoft.com/office/spreadsheetml/2009/9/ac" r="403" s="3" customFormat="true" x14ac:dyDescent="0.25">
      <c r="A403" s="410"/>
      <c r="B403" s="123"/>
      <c r="L403" s="123"/>
      <c r="V403" s="123"/>
      <c r="AF403" s="123"/>
      <c r="AP403" s="123"/>
      <c r="AZ403" s="123"/>
      <c r="BA403" s="123"/>
      <c r="BJ403" s="123"/>
      <c r="BK403" s="123"/>
      <c r="BT403" s="123"/>
      <c r="CD403" s="123"/>
      <c r="CN403" s="123"/>
      <c r="CX403" s="123"/>
      <c r="DH403" s="123"/>
      <c r="DR403" s="123"/>
      <c r="EB403" s="123"/>
      <c r="EL403" s="123"/>
      <c r="EV403" s="123"/>
      <c r="FF403" s="123"/>
      <c r="FP403" s="123"/>
      <c r="FZ403" s="123"/>
      <c r="GJ403" s="123"/>
      <c r="GT403" s="123"/>
      <c r="HD403" s="123"/>
      <c r="HN403" s="123"/>
    </row>
    <row xmlns:x14ac="http://schemas.microsoft.com/office/spreadsheetml/2009/9/ac" r="404" s="3" customFormat="true" x14ac:dyDescent="0.25">
      <c r="A404" s="410"/>
      <c r="B404" s="123"/>
      <c r="L404" s="123"/>
      <c r="V404" s="123"/>
      <c r="AF404" s="123"/>
      <c r="AP404" s="123"/>
      <c r="AZ404" s="123"/>
      <c r="BA404" s="123"/>
      <c r="BJ404" s="123"/>
      <c r="BK404" s="123"/>
      <c r="BT404" s="123"/>
      <c r="CD404" s="123"/>
      <c r="CN404" s="123"/>
      <c r="CX404" s="123"/>
      <c r="DH404" s="123"/>
      <c r="DR404" s="123"/>
      <c r="EB404" s="123"/>
      <c r="EL404" s="123"/>
      <c r="EV404" s="123"/>
      <c r="FF404" s="123"/>
      <c r="FP404" s="123"/>
      <c r="FZ404" s="123"/>
      <c r="GJ404" s="123"/>
      <c r="GT404" s="123"/>
      <c r="HD404" s="123"/>
      <c r="HN404" s="123"/>
    </row>
    <row xmlns:x14ac="http://schemas.microsoft.com/office/spreadsheetml/2009/9/ac" r="405" s="3" customFormat="true" x14ac:dyDescent="0.25">
      <c r="A405" s="410"/>
      <c r="B405" s="123"/>
      <c r="L405" s="123"/>
      <c r="V405" s="123"/>
      <c r="AF405" s="123"/>
      <c r="AP405" s="123"/>
      <c r="AZ405" s="123"/>
      <c r="BA405" s="123"/>
      <c r="BJ405" s="123"/>
      <c r="BK405" s="123"/>
      <c r="BT405" s="123"/>
      <c r="CD405" s="123"/>
      <c r="CN405" s="123"/>
      <c r="CX405" s="123"/>
      <c r="DH405" s="123"/>
      <c r="DR405" s="123"/>
      <c r="EB405" s="123"/>
      <c r="EL405" s="123"/>
      <c r="EV405" s="123"/>
      <c r="FF405" s="123"/>
      <c r="FP405" s="123"/>
      <c r="FZ405" s="123"/>
      <c r="GJ405" s="123"/>
      <c r="GT405" s="123"/>
      <c r="HD405" s="123"/>
      <c r="HN405" s="123"/>
    </row>
    <row xmlns:x14ac="http://schemas.microsoft.com/office/spreadsheetml/2009/9/ac" r="406" s="3" customFormat="true" x14ac:dyDescent="0.25">
      <c r="A406" s="410"/>
      <c r="B406" s="123"/>
      <c r="L406" s="123"/>
      <c r="V406" s="123"/>
      <c r="AF406" s="123"/>
      <c r="AP406" s="123"/>
      <c r="AZ406" s="123"/>
      <c r="BA406" s="123"/>
      <c r="BJ406" s="123"/>
      <c r="BK406" s="123"/>
      <c r="BT406" s="123"/>
      <c r="CD406" s="123"/>
      <c r="CN406" s="123"/>
      <c r="CX406" s="123"/>
      <c r="DH406" s="123"/>
      <c r="DR406" s="123"/>
      <c r="EB406" s="123"/>
      <c r="EL406" s="123"/>
      <c r="EV406" s="123"/>
      <c r="FF406" s="123"/>
      <c r="FP406" s="123"/>
      <c r="FZ406" s="123"/>
      <c r="GJ406" s="123"/>
      <c r="GT406" s="123"/>
      <c r="HD406" s="123"/>
      <c r="HN406" s="123"/>
    </row>
    <row xmlns:x14ac="http://schemas.microsoft.com/office/spreadsheetml/2009/9/ac" r="407" s="3" customFormat="true" x14ac:dyDescent="0.25">
      <c r="A407" s="410"/>
      <c r="B407" s="123"/>
      <c r="L407" s="123"/>
      <c r="V407" s="123"/>
      <c r="AF407" s="123"/>
      <c r="AP407" s="123"/>
      <c r="AZ407" s="123"/>
      <c r="BA407" s="123"/>
      <c r="BJ407" s="123"/>
      <c r="BK407" s="123"/>
      <c r="BT407" s="123"/>
      <c r="CD407" s="123"/>
      <c r="CN407" s="123"/>
      <c r="CX407" s="123"/>
      <c r="DH407" s="123"/>
      <c r="DR407" s="123"/>
      <c r="EB407" s="123"/>
      <c r="EL407" s="123"/>
      <c r="EV407" s="123"/>
      <c r="FF407" s="123"/>
      <c r="FP407" s="123"/>
      <c r="FZ407" s="123"/>
      <c r="GJ407" s="123"/>
      <c r="GT407" s="123"/>
      <c r="HD407" s="123"/>
      <c r="HN407" s="123"/>
    </row>
    <row xmlns:x14ac="http://schemas.microsoft.com/office/spreadsheetml/2009/9/ac" r="408" s="3" customFormat="true" x14ac:dyDescent="0.25">
      <c r="A408" s="410"/>
      <c r="B408" s="123"/>
      <c r="L408" s="123"/>
      <c r="V408" s="123"/>
      <c r="AF408" s="123"/>
      <c r="AP408" s="123"/>
      <c r="AZ408" s="123"/>
      <c r="BA408" s="123"/>
      <c r="BJ408" s="123"/>
      <c r="BK408" s="123"/>
      <c r="BT408" s="123"/>
      <c r="CD408" s="123"/>
      <c r="CN408" s="123"/>
      <c r="CX408" s="123"/>
      <c r="DH408" s="123"/>
      <c r="DR408" s="123"/>
      <c r="EB408" s="123"/>
      <c r="EL408" s="123"/>
      <c r="EV408" s="123"/>
      <c r="FF408" s="123"/>
      <c r="FP408" s="123"/>
      <c r="FZ408" s="123"/>
      <c r="GJ408" s="123"/>
      <c r="GT408" s="123"/>
      <c r="HD408" s="123"/>
      <c r="HN408" s="123"/>
    </row>
    <row xmlns:x14ac="http://schemas.microsoft.com/office/spreadsheetml/2009/9/ac" r="409" s="3" customFormat="true" x14ac:dyDescent="0.25">
      <c r="A409" s="410"/>
      <c r="B409" s="123"/>
      <c r="L409" s="123"/>
      <c r="V409" s="123"/>
      <c r="AF409" s="123"/>
      <c r="AP409" s="123"/>
      <c r="AZ409" s="123"/>
      <c r="BA409" s="123"/>
      <c r="BJ409" s="123"/>
      <c r="BK409" s="123"/>
      <c r="BT409" s="123"/>
      <c r="CD409" s="123"/>
      <c r="CN409" s="123"/>
      <c r="CX409" s="123"/>
      <c r="DH409" s="123"/>
      <c r="DR409" s="123"/>
      <c r="EB409" s="123"/>
      <c r="EL409" s="123"/>
      <c r="EV409" s="123"/>
      <c r="FF409" s="123"/>
      <c r="FP409" s="123"/>
      <c r="FZ409" s="123"/>
      <c r="GJ409" s="123"/>
      <c r="GT409" s="123"/>
      <c r="HD409" s="123"/>
      <c r="HN409" s="123"/>
    </row>
    <row xmlns:x14ac="http://schemas.microsoft.com/office/spreadsheetml/2009/9/ac" r="410" s="3" customFormat="true" x14ac:dyDescent="0.25">
      <c r="A410" s="410"/>
      <c r="B410" s="123"/>
      <c r="L410" s="123"/>
      <c r="V410" s="123"/>
      <c r="AF410" s="123"/>
      <c r="AP410" s="123"/>
      <c r="AZ410" s="123"/>
      <c r="BA410" s="123"/>
      <c r="BJ410" s="123"/>
      <c r="BK410" s="123"/>
      <c r="BT410" s="123"/>
      <c r="CD410" s="123"/>
      <c r="CN410" s="123"/>
      <c r="CX410" s="123"/>
      <c r="DH410" s="123"/>
      <c r="DR410" s="123"/>
      <c r="EB410" s="123"/>
      <c r="EL410" s="123"/>
      <c r="EV410" s="123"/>
      <c r="FF410" s="123"/>
      <c r="FP410" s="123"/>
      <c r="FZ410" s="123"/>
      <c r="GJ410" s="123"/>
      <c r="GT410" s="123"/>
      <c r="HD410" s="123"/>
      <c r="HN410" s="123"/>
    </row>
    <row xmlns:x14ac="http://schemas.microsoft.com/office/spreadsheetml/2009/9/ac" r="411" s="3" customFormat="true" x14ac:dyDescent="0.25">
      <c r="A411" s="410"/>
      <c r="B411" s="123"/>
      <c r="L411" s="123"/>
      <c r="V411" s="123"/>
      <c r="AF411" s="123"/>
      <c r="AP411" s="123"/>
      <c r="AZ411" s="123"/>
      <c r="BA411" s="123"/>
      <c r="BJ411" s="123"/>
      <c r="BK411" s="123"/>
      <c r="BT411" s="123"/>
      <c r="CD411" s="123"/>
      <c r="CN411" s="123"/>
      <c r="CX411" s="123"/>
      <c r="DH411" s="123"/>
      <c r="DR411" s="123"/>
      <c r="EB411" s="123"/>
      <c r="EL411" s="123"/>
      <c r="EV411" s="123"/>
      <c r="FF411" s="123"/>
      <c r="FP411" s="123"/>
      <c r="FZ411" s="123"/>
      <c r="GJ411" s="123"/>
      <c r="GT411" s="123"/>
      <c r="HD411" s="123"/>
      <c r="HN411" s="123"/>
    </row>
    <row xmlns:x14ac="http://schemas.microsoft.com/office/spreadsheetml/2009/9/ac" r="412" s="3" customFormat="true" x14ac:dyDescent="0.25">
      <c r="A412" s="410"/>
      <c r="B412" s="123"/>
      <c r="L412" s="123"/>
      <c r="V412" s="123"/>
      <c r="AF412" s="123"/>
      <c r="AP412" s="123"/>
      <c r="AZ412" s="123"/>
      <c r="BA412" s="123"/>
      <c r="BJ412" s="123"/>
      <c r="BK412" s="123"/>
      <c r="BT412" s="123"/>
      <c r="CD412" s="123"/>
      <c r="CN412" s="123"/>
      <c r="CX412" s="123"/>
      <c r="DH412" s="123"/>
      <c r="DR412" s="123"/>
      <c r="EB412" s="123"/>
      <c r="EL412" s="123"/>
      <c r="EV412" s="123"/>
      <c r="FF412" s="123"/>
      <c r="FP412" s="123"/>
      <c r="FZ412" s="123"/>
      <c r="GJ412" s="123"/>
      <c r="GT412" s="123"/>
      <c r="HD412" s="123"/>
      <c r="HN412" s="123"/>
    </row>
    <row xmlns:x14ac="http://schemas.microsoft.com/office/spreadsheetml/2009/9/ac" r="413" s="3" customFormat="true" x14ac:dyDescent="0.25">
      <c r="A413" s="410"/>
      <c r="B413" s="123"/>
      <c r="L413" s="123"/>
      <c r="V413" s="123"/>
      <c r="AF413" s="123"/>
      <c r="AP413" s="123"/>
      <c r="AZ413" s="123"/>
      <c r="BA413" s="123"/>
      <c r="BJ413" s="123"/>
      <c r="BK413" s="123"/>
      <c r="BT413" s="123"/>
      <c r="CD413" s="123"/>
      <c r="CN413" s="123"/>
      <c r="CX413" s="123"/>
      <c r="DH413" s="123"/>
      <c r="DR413" s="123"/>
      <c r="EB413" s="123"/>
      <c r="EL413" s="123"/>
      <c r="EV413" s="123"/>
      <c r="FF413" s="123"/>
      <c r="FP413" s="123"/>
      <c r="FZ413" s="123"/>
      <c r="GJ413" s="123"/>
      <c r="GT413" s="123"/>
      <c r="HD413" s="123"/>
      <c r="HN413" s="123"/>
    </row>
    <row xmlns:x14ac="http://schemas.microsoft.com/office/spreadsheetml/2009/9/ac" r="414" s="3" customFormat="true" x14ac:dyDescent="0.25">
      <c r="A414" s="410"/>
      <c r="B414" s="123"/>
      <c r="L414" s="123"/>
      <c r="V414" s="123"/>
      <c r="AF414" s="123"/>
      <c r="AP414" s="123"/>
      <c r="AZ414" s="123"/>
      <c r="BA414" s="123"/>
      <c r="BJ414" s="123"/>
      <c r="BK414" s="123"/>
      <c r="BT414" s="123"/>
      <c r="CD414" s="123"/>
      <c r="CN414" s="123"/>
      <c r="CX414" s="123"/>
      <c r="DH414" s="123"/>
      <c r="DR414" s="123"/>
      <c r="EB414" s="123"/>
      <c r="EL414" s="123"/>
      <c r="EV414" s="123"/>
      <c r="FF414" s="123"/>
      <c r="FP414" s="123"/>
      <c r="FZ414" s="123"/>
      <c r="GJ414" s="123"/>
      <c r="GT414" s="123"/>
      <c r="HD414" s="123"/>
      <c r="HN414" s="123"/>
    </row>
    <row xmlns:x14ac="http://schemas.microsoft.com/office/spreadsheetml/2009/9/ac" r="415" s="3" customFormat="true" x14ac:dyDescent="0.25">
      <c r="A415" s="410"/>
      <c r="B415" s="123"/>
      <c r="L415" s="123"/>
      <c r="V415" s="123"/>
      <c r="AF415" s="123"/>
      <c r="AP415" s="123"/>
      <c r="AZ415" s="123"/>
      <c r="BA415" s="123"/>
      <c r="BJ415" s="123"/>
      <c r="BK415" s="123"/>
      <c r="BT415" s="123"/>
      <c r="CD415" s="123"/>
      <c r="CN415" s="123"/>
      <c r="CX415" s="123"/>
      <c r="DH415" s="123"/>
      <c r="DR415" s="123"/>
      <c r="EB415" s="123"/>
      <c r="EL415" s="123"/>
      <c r="EV415" s="123"/>
      <c r="FF415" s="123"/>
      <c r="FP415" s="123"/>
      <c r="FZ415" s="123"/>
      <c r="GJ415" s="123"/>
      <c r="GT415" s="123"/>
      <c r="HD415" s="123"/>
      <c r="HN415" s="123"/>
    </row>
    <row xmlns:x14ac="http://schemas.microsoft.com/office/spreadsheetml/2009/9/ac" r="416" s="3" customFormat="true" x14ac:dyDescent="0.25">
      <c r="A416" s="410"/>
      <c r="B416" s="123"/>
      <c r="L416" s="123"/>
      <c r="V416" s="123"/>
      <c r="AF416" s="123"/>
      <c r="AP416" s="123"/>
      <c r="AZ416" s="123"/>
      <c r="BA416" s="123"/>
      <c r="BJ416" s="123"/>
      <c r="BK416" s="123"/>
      <c r="BT416" s="123"/>
      <c r="CD416" s="123"/>
      <c r="CN416" s="123"/>
      <c r="CX416" s="123"/>
      <c r="DH416" s="123"/>
      <c r="DR416" s="123"/>
      <c r="EB416" s="123"/>
      <c r="EL416" s="123"/>
      <c r="EV416" s="123"/>
      <c r="FF416" s="123"/>
      <c r="FP416" s="123"/>
      <c r="FZ416" s="123"/>
      <c r="GJ416" s="123"/>
      <c r="GT416" s="123"/>
      <c r="HD416" s="123"/>
      <c r="HN416" s="123"/>
    </row>
    <row xmlns:x14ac="http://schemas.microsoft.com/office/spreadsheetml/2009/9/ac" r="417" s="3" customFormat="true" x14ac:dyDescent="0.25">
      <c r="A417" s="410"/>
      <c r="B417" s="123"/>
      <c r="L417" s="123"/>
      <c r="V417" s="123"/>
      <c r="AF417" s="123"/>
      <c r="AP417" s="123"/>
      <c r="AZ417" s="123"/>
      <c r="BA417" s="123"/>
      <c r="BJ417" s="123"/>
      <c r="BK417" s="123"/>
      <c r="BT417" s="123"/>
      <c r="CD417" s="123"/>
      <c r="CN417" s="123"/>
      <c r="CX417" s="123"/>
      <c r="DH417" s="123"/>
      <c r="DR417" s="123"/>
      <c r="EB417" s="123"/>
      <c r="EL417" s="123"/>
      <c r="EV417" s="123"/>
      <c r="FF417" s="123"/>
      <c r="FP417" s="123"/>
      <c r="FZ417" s="123"/>
      <c r="GJ417" s="123"/>
      <c r="GT417" s="123"/>
      <c r="HD417" s="123"/>
      <c r="HN417" s="123"/>
    </row>
    <row xmlns:x14ac="http://schemas.microsoft.com/office/spreadsheetml/2009/9/ac" r="418" s="3" customFormat="true" x14ac:dyDescent="0.25">
      <c r="A418" s="410"/>
      <c r="B418" s="123"/>
      <c r="L418" s="123"/>
      <c r="V418" s="123"/>
      <c r="AF418" s="123"/>
      <c r="AP418" s="123"/>
      <c r="AZ418" s="123"/>
      <c r="BA418" s="123"/>
      <c r="BJ418" s="123"/>
      <c r="BK418" s="123"/>
      <c r="BT418" s="123"/>
      <c r="CD418" s="123"/>
      <c r="CN418" s="123"/>
      <c r="CX418" s="123"/>
      <c r="DH418" s="123"/>
      <c r="DR418" s="123"/>
      <c r="EB418" s="123"/>
      <c r="EL418" s="123"/>
      <c r="EV418" s="123"/>
      <c r="FF418" s="123"/>
      <c r="FP418" s="123"/>
      <c r="FZ418" s="123"/>
      <c r="GJ418" s="123"/>
      <c r="GT418" s="123"/>
      <c r="HD418" s="123"/>
      <c r="HN418" s="123"/>
    </row>
    <row xmlns:x14ac="http://schemas.microsoft.com/office/spreadsheetml/2009/9/ac" r="419" s="3" customFormat="true" x14ac:dyDescent="0.25">
      <c r="A419" s="410"/>
      <c r="B419" s="123"/>
      <c r="L419" s="123"/>
      <c r="V419" s="123"/>
      <c r="AF419" s="123"/>
      <c r="AP419" s="123"/>
      <c r="AZ419" s="123"/>
      <c r="BA419" s="123"/>
      <c r="BJ419" s="123"/>
      <c r="BK419" s="123"/>
      <c r="BT419" s="123"/>
      <c r="CD419" s="123"/>
      <c r="CN419" s="123"/>
      <c r="CX419" s="123"/>
      <c r="DH419" s="123"/>
      <c r="DR419" s="123"/>
      <c r="EB419" s="123"/>
      <c r="EL419" s="123"/>
      <c r="EV419" s="123"/>
      <c r="FF419" s="123"/>
      <c r="FP419" s="123"/>
      <c r="FZ419" s="123"/>
      <c r="GJ419" s="123"/>
      <c r="GT419" s="123"/>
      <c r="HD419" s="123"/>
      <c r="HN419" s="123"/>
    </row>
    <row xmlns:x14ac="http://schemas.microsoft.com/office/spreadsheetml/2009/9/ac" r="420" s="3" customFormat="true" x14ac:dyDescent="0.25">
      <c r="A420" s="410"/>
      <c r="B420" s="123"/>
      <c r="L420" s="123"/>
      <c r="V420" s="123"/>
      <c r="AF420" s="123"/>
      <c r="AP420" s="123"/>
      <c r="AZ420" s="123"/>
      <c r="BA420" s="123"/>
      <c r="BJ420" s="123"/>
      <c r="BK420" s="123"/>
      <c r="BT420" s="123"/>
      <c r="CD420" s="123"/>
      <c r="CN420" s="123"/>
      <c r="CX420" s="123"/>
      <c r="DH420" s="123"/>
      <c r="DR420" s="123"/>
      <c r="EB420" s="123"/>
      <c r="EL420" s="123"/>
      <c r="EV420" s="123"/>
      <c r="FF420" s="123"/>
      <c r="FP420" s="123"/>
      <c r="FZ420" s="123"/>
      <c r="GJ420" s="123"/>
      <c r="GT420" s="123"/>
      <c r="HD420" s="123"/>
      <c r="HN420" s="123"/>
    </row>
    <row xmlns:x14ac="http://schemas.microsoft.com/office/spreadsheetml/2009/9/ac" r="421" s="3" customFormat="true" x14ac:dyDescent="0.25">
      <c r="A421" s="410"/>
      <c r="B421" s="123"/>
      <c r="L421" s="123"/>
      <c r="V421" s="123"/>
      <c r="AF421" s="123"/>
      <c r="AP421" s="123"/>
      <c r="AZ421" s="123"/>
      <c r="BA421" s="123"/>
      <c r="BJ421" s="123"/>
      <c r="BK421" s="123"/>
      <c r="BT421" s="123"/>
      <c r="CD421" s="123"/>
      <c r="CN421" s="123"/>
      <c r="CX421" s="123"/>
      <c r="DH421" s="123"/>
      <c r="DR421" s="123"/>
      <c r="EB421" s="123"/>
      <c r="EL421" s="123"/>
      <c r="EV421" s="123"/>
      <c r="FF421" s="123"/>
      <c r="FP421" s="123"/>
      <c r="FZ421" s="123"/>
      <c r="GJ421" s="123"/>
      <c r="GT421" s="123"/>
      <c r="HD421" s="123"/>
      <c r="HN421" s="123"/>
    </row>
    <row xmlns:x14ac="http://schemas.microsoft.com/office/spreadsheetml/2009/9/ac" r="422" s="3" customFormat="true" x14ac:dyDescent="0.25">
      <c r="A422" s="410"/>
      <c r="B422" s="123"/>
      <c r="L422" s="123"/>
      <c r="V422" s="123"/>
      <c r="AF422" s="123"/>
      <c r="AP422" s="123"/>
      <c r="AZ422" s="123"/>
      <c r="BA422" s="123"/>
      <c r="BJ422" s="123"/>
      <c r="BK422" s="123"/>
      <c r="BT422" s="123"/>
      <c r="CD422" s="123"/>
      <c r="CN422" s="123"/>
      <c r="CX422" s="123"/>
      <c r="DH422" s="123"/>
      <c r="DR422" s="123"/>
      <c r="EB422" s="123"/>
      <c r="EL422" s="123"/>
      <c r="EV422" s="123"/>
      <c r="FF422" s="123"/>
      <c r="FP422" s="123"/>
      <c r="FZ422" s="123"/>
      <c r="GJ422" s="123"/>
      <c r="GT422" s="123"/>
      <c r="HD422" s="123"/>
      <c r="HN422" s="123"/>
    </row>
    <row xmlns:x14ac="http://schemas.microsoft.com/office/spreadsheetml/2009/9/ac" r="423" s="3" customFormat="true" x14ac:dyDescent="0.25">
      <c r="A423" s="410"/>
      <c r="B423" s="123"/>
      <c r="L423" s="123"/>
      <c r="V423" s="123"/>
      <c r="AF423" s="123"/>
      <c r="AP423" s="123"/>
      <c r="AZ423" s="123"/>
      <c r="BA423" s="123"/>
      <c r="BJ423" s="123"/>
      <c r="BK423" s="123"/>
      <c r="BT423" s="123"/>
      <c r="CD423" s="123"/>
      <c r="CN423" s="123"/>
      <c r="CX423" s="123"/>
      <c r="DH423" s="123"/>
      <c r="DR423" s="123"/>
      <c r="EB423" s="123"/>
      <c r="EL423" s="123"/>
      <c r="EV423" s="123"/>
      <c r="FF423" s="123"/>
      <c r="FP423" s="123"/>
      <c r="FZ423" s="123"/>
      <c r="GJ423" s="123"/>
      <c r="GT423" s="123"/>
      <c r="HD423" s="123"/>
      <c r="HN423" s="123"/>
    </row>
    <row xmlns:x14ac="http://schemas.microsoft.com/office/spreadsheetml/2009/9/ac" r="424" s="3" customFormat="true" x14ac:dyDescent="0.25">
      <c r="A424" s="410"/>
      <c r="B424" s="123"/>
      <c r="L424" s="123"/>
      <c r="V424" s="123"/>
      <c r="AF424" s="123"/>
      <c r="AP424" s="123"/>
      <c r="AZ424" s="123"/>
      <c r="BA424" s="123"/>
      <c r="BJ424" s="123"/>
      <c r="BK424" s="123"/>
      <c r="BT424" s="123"/>
      <c r="CD424" s="123"/>
      <c r="CN424" s="123"/>
      <c r="CX424" s="123"/>
      <c r="DH424" s="123"/>
      <c r="DR424" s="123"/>
      <c r="EB424" s="123"/>
      <c r="EL424" s="123"/>
      <c r="EV424" s="123"/>
      <c r="FF424" s="123"/>
      <c r="FP424" s="123"/>
      <c r="FZ424" s="123"/>
      <c r="GJ424" s="123"/>
      <c r="GT424" s="123"/>
      <c r="HD424" s="123"/>
      <c r="HN424" s="123"/>
    </row>
    <row xmlns:x14ac="http://schemas.microsoft.com/office/spreadsheetml/2009/9/ac" r="425" s="3" customFormat="true" x14ac:dyDescent="0.25">
      <c r="A425" s="410"/>
      <c r="B425" s="123"/>
      <c r="L425" s="123"/>
      <c r="V425" s="123"/>
      <c r="AF425" s="123"/>
      <c r="AP425" s="123"/>
      <c r="AZ425" s="123"/>
      <c r="BA425" s="123"/>
      <c r="BJ425" s="123"/>
      <c r="BK425" s="123"/>
      <c r="BT425" s="123"/>
      <c r="CD425" s="123"/>
      <c r="CN425" s="123"/>
      <c r="CX425" s="123"/>
      <c r="DH425" s="123"/>
      <c r="DR425" s="123"/>
      <c r="EB425" s="123"/>
      <c r="EL425" s="123"/>
      <c r="EV425" s="123"/>
      <c r="FF425" s="123"/>
      <c r="FP425" s="123"/>
      <c r="FZ425" s="123"/>
      <c r="GJ425" s="123"/>
      <c r="GT425" s="123"/>
      <c r="HD425" s="123"/>
      <c r="HN425" s="123"/>
    </row>
    <row xmlns:x14ac="http://schemas.microsoft.com/office/spreadsheetml/2009/9/ac" r="426" s="3" customFormat="true" x14ac:dyDescent="0.25">
      <c r="A426" s="410"/>
      <c r="B426" s="123"/>
      <c r="L426" s="123"/>
      <c r="V426" s="123"/>
      <c r="AF426" s="123"/>
      <c r="AP426" s="123"/>
      <c r="AZ426" s="123"/>
      <c r="BA426" s="123"/>
      <c r="BJ426" s="123"/>
      <c r="BK426" s="123"/>
      <c r="BT426" s="123"/>
      <c r="CD426" s="123"/>
      <c r="CN426" s="123"/>
      <c r="CX426" s="123"/>
      <c r="DH426" s="123"/>
      <c r="DR426" s="123"/>
      <c r="EB426" s="123"/>
      <c r="EL426" s="123"/>
      <c r="EV426" s="123"/>
      <c r="FF426" s="123"/>
      <c r="FP426" s="123"/>
      <c r="FZ426" s="123"/>
      <c r="GJ426" s="123"/>
      <c r="GT426" s="123"/>
      <c r="HD426" s="123"/>
      <c r="HN426" s="123"/>
    </row>
    <row xmlns:x14ac="http://schemas.microsoft.com/office/spreadsheetml/2009/9/ac" r="427" s="3" customFormat="true" x14ac:dyDescent="0.25">
      <c r="A427" s="410"/>
      <c r="B427" s="123"/>
      <c r="L427" s="123"/>
      <c r="V427" s="123"/>
      <c r="AF427" s="123"/>
      <c r="AP427" s="123"/>
      <c r="AZ427" s="123"/>
      <c r="BA427" s="123"/>
      <c r="BJ427" s="123"/>
      <c r="BK427" s="123"/>
      <c r="BT427" s="123"/>
      <c r="CD427" s="123"/>
      <c r="CN427" s="123"/>
      <c r="CX427" s="123"/>
      <c r="DH427" s="123"/>
      <c r="DR427" s="123"/>
      <c r="EB427" s="123"/>
      <c r="EL427" s="123"/>
      <c r="EV427" s="123"/>
      <c r="FF427" s="123"/>
      <c r="FP427" s="123"/>
      <c r="FZ427" s="123"/>
      <c r="GJ427" s="123"/>
      <c r="GT427" s="123"/>
      <c r="HD427" s="123"/>
      <c r="HN427" s="123"/>
    </row>
    <row xmlns:x14ac="http://schemas.microsoft.com/office/spreadsheetml/2009/9/ac" r="428" s="3" customFormat="true" x14ac:dyDescent="0.25">
      <c r="A428" s="410"/>
      <c r="B428" s="123"/>
      <c r="L428" s="123"/>
      <c r="V428" s="123"/>
      <c r="AF428" s="123"/>
      <c r="AP428" s="123"/>
      <c r="AZ428" s="123"/>
      <c r="BA428" s="123"/>
      <c r="BJ428" s="123"/>
      <c r="BK428" s="123"/>
      <c r="BT428" s="123"/>
      <c r="CD428" s="123"/>
      <c r="CN428" s="123"/>
      <c r="CX428" s="123"/>
      <c r="DH428" s="123"/>
      <c r="DR428" s="123"/>
      <c r="EB428" s="123"/>
      <c r="EL428" s="123"/>
      <c r="EV428" s="123"/>
      <c r="FF428" s="123"/>
      <c r="FP428" s="123"/>
      <c r="FZ428" s="123"/>
      <c r="GJ428" s="123"/>
      <c r="GT428" s="123"/>
      <c r="HD428" s="123"/>
      <c r="HN428" s="123"/>
    </row>
    <row xmlns:x14ac="http://schemas.microsoft.com/office/spreadsheetml/2009/9/ac" r="429" s="3" customFormat="true" x14ac:dyDescent="0.25">
      <c r="A429" s="410"/>
      <c r="B429" s="123"/>
      <c r="L429" s="123"/>
      <c r="V429" s="123"/>
      <c r="AF429" s="123"/>
      <c r="AP429" s="123"/>
      <c r="AZ429" s="123"/>
      <c r="BA429" s="123"/>
      <c r="BJ429" s="123"/>
      <c r="BK429" s="123"/>
      <c r="BT429" s="123"/>
      <c r="CD429" s="123"/>
      <c r="CN429" s="123"/>
      <c r="CX429" s="123"/>
      <c r="DH429" s="123"/>
      <c r="DR429" s="123"/>
      <c r="EB429" s="123"/>
      <c r="EL429" s="123"/>
      <c r="EV429" s="123"/>
      <c r="FF429" s="123"/>
      <c r="FP429" s="123"/>
      <c r="FZ429" s="123"/>
      <c r="GJ429" s="123"/>
      <c r="GT429" s="123"/>
      <c r="HD429" s="123"/>
      <c r="HN429" s="123"/>
    </row>
    <row xmlns:x14ac="http://schemas.microsoft.com/office/spreadsheetml/2009/9/ac" r="430" s="3" customFormat="true" x14ac:dyDescent="0.25">
      <c r="A430" s="410"/>
      <c r="B430" s="123"/>
      <c r="L430" s="123"/>
      <c r="V430" s="123"/>
      <c r="AF430" s="123"/>
      <c r="AP430" s="123"/>
      <c r="AZ430" s="123"/>
      <c r="BA430" s="123"/>
      <c r="BJ430" s="123"/>
      <c r="BK430" s="123"/>
      <c r="BT430" s="123"/>
      <c r="CD430" s="123"/>
      <c r="CN430" s="123"/>
      <c r="CX430" s="123"/>
      <c r="DH430" s="123"/>
      <c r="DR430" s="123"/>
      <c r="EB430" s="123"/>
      <c r="EL430" s="123"/>
      <c r="EV430" s="123"/>
      <c r="FF430" s="123"/>
      <c r="FP430" s="123"/>
      <c r="FZ430" s="123"/>
      <c r="GJ430" s="123"/>
      <c r="GT430" s="123"/>
      <c r="HD430" s="123"/>
      <c r="HN430" s="123"/>
    </row>
    <row xmlns:x14ac="http://schemas.microsoft.com/office/spreadsheetml/2009/9/ac" r="431" s="3" customFormat="true" x14ac:dyDescent="0.25">
      <c r="A431" s="410"/>
      <c r="B431" s="123"/>
      <c r="L431" s="123"/>
      <c r="V431" s="123"/>
      <c r="AF431" s="123"/>
      <c r="AP431" s="123"/>
      <c r="AZ431" s="123"/>
      <c r="BA431" s="123"/>
      <c r="BJ431" s="123"/>
      <c r="BK431" s="123"/>
      <c r="BT431" s="123"/>
      <c r="CD431" s="123"/>
      <c r="CN431" s="123"/>
      <c r="CX431" s="123"/>
      <c r="DH431" s="123"/>
      <c r="DR431" s="123"/>
      <c r="EB431" s="123"/>
      <c r="EL431" s="123"/>
      <c r="EV431" s="123"/>
      <c r="FF431" s="123"/>
      <c r="FP431" s="123"/>
      <c r="FZ431" s="123"/>
      <c r="GJ431" s="123"/>
      <c r="GT431" s="123"/>
      <c r="HD431" s="123"/>
      <c r="HN431" s="123"/>
    </row>
    <row xmlns:x14ac="http://schemas.microsoft.com/office/spreadsheetml/2009/9/ac" r="432" s="3" customFormat="true" x14ac:dyDescent="0.25">
      <c r="A432" s="410"/>
      <c r="B432" s="123"/>
      <c r="L432" s="123"/>
      <c r="V432" s="123"/>
      <c r="AF432" s="123"/>
      <c r="AP432" s="123"/>
      <c r="AZ432" s="123"/>
      <c r="BA432" s="123"/>
      <c r="BJ432" s="123"/>
      <c r="BK432" s="123"/>
      <c r="BT432" s="123"/>
      <c r="CD432" s="123"/>
      <c r="CN432" s="123"/>
      <c r="CX432" s="123"/>
      <c r="DH432" s="123"/>
      <c r="DR432" s="123"/>
      <c r="EB432" s="123"/>
      <c r="EL432" s="123"/>
      <c r="EV432" s="123"/>
      <c r="FF432" s="123"/>
      <c r="FP432" s="123"/>
      <c r="FZ432" s="123"/>
      <c r="GJ432" s="123"/>
      <c r="GT432" s="123"/>
      <c r="HD432" s="123"/>
      <c r="HN432" s="123"/>
    </row>
    <row xmlns:x14ac="http://schemas.microsoft.com/office/spreadsheetml/2009/9/ac" r="433" s="3" customFormat="true" x14ac:dyDescent="0.25">
      <c r="A433" s="410"/>
      <c r="B433" s="123"/>
      <c r="L433" s="123"/>
      <c r="V433" s="123"/>
      <c r="AF433" s="123"/>
      <c r="AP433" s="123"/>
      <c r="AZ433" s="123"/>
      <c r="BA433" s="123"/>
      <c r="BJ433" s="123"/>
      <c r="BK433" s="123"/>
      <c r="BT433" s="123"/>
      <c r="CD433" s="123"/>
      <c r="CN433" s="123"/>
      <c r="CX433" s="123"/>
      <c r="DH433" s="123"/>
      <c r="DR433" s="123"/>
      <c r="EB433" s="123"/>
      <c r="EL433" s="123"/>
      <c r="EV433" s="123"/>
      <c r="FF433" s="123"/>
      <c r="FP433" s="123"/>
      <c r="FZ433" s="123"/>
      <c r="GJ433" s="123"/>
      <c r="GT433" s="123"/>
      <c r="HD433" s="123"/>
      <c r="HN433" s="123"/>
    </row>
    <row xmlns:x14ac="http://schemas.microsoft.com/office/spreadsheetml/2009/9/ac" r="434" s="3" customFormat="true" x14ac:dyDescent="0.25">
      <c r="A434" s="410"/>
      <c r="B434" s="123"/>
      <c r="L434" s="123"/>
      <c r="V434" s="123"/>
      <c r="AF434" s="123"/>
      <c r="AP434" s="123"/>
      <c r="AZ434" s="123"/>
      <c r="BA434" s="123"/>
      <c r="BJ434" s="123"/>
      <c r="BK434" s="123"/>
      <c r="BT434" s="123"/>
      <c r="CD434" s="123"/>
      <c r="CN434" s="123"/>
      <c r="CX434" s="123"/>
      <c r="DH434" s="123"/>
      <c r="DR434" s="123"/>
      <c r="EB434" s="123"/>
      <c r="EL434" s="123"/>
      <c r="EV434" s="123"/>
      <c r="FF434" s="123"/>
      <c r="FP434" s="123"/>
      <c r="FZ434" s="123"/>
      <c r="GJ434" s="123"/>
      <c r="GT434" s="123"/>
      <c r="HD434" s="123"/>
      <c r="HN434" s="123"/>
    </row>
    <row xmlns:x14ac="http://schemas.microsoft.com/office/spreadsheetml/2009/9/ac" r="435" s="3" customFormat="true" x14ac:dyDescent="0.25">
      <c r="A435" s="410"/>
      <c r="B435" s="123"/>
      <c r="L435" s="123"/>
      <c r="V435" s="123"/>
      <c r="AF435" s="123"/>
      <c r="AP435" s="123"/>
      <c r="AZ435" s="123"/>
      <c r="BA435" s="123"/>
      <c r="BJ435" s="123"/>
      <c r="BK435" s="123"/>
      <c r="BT435" s="123"/>
      <c r="CD435" s="123"/>
      <c r="CN435" s="123"/>
      <c r="CX435" s="123"/>
      <c r="DH435" s="123"/>
      <c r="DR435" s="123"/>
      <c r="EB435" s="123"/>
      <c r="EL435" s="123"/>
      <c r="EV435" s="123"/>
      <c r="FF435" s="123"/>
      <c r="FP435" s="123"/>
      <c r="FZ435" s="123"/>
      <c r="GJ435" s="123"/>
      <c r="GT435" s="123"/>
      <c r="HD435" s="123"/>
      <c r="HN435" s="123"/>
    </row>
    <row xmlns:x14ac="http://schemas.microsoft.com/office/spreadsheetml/2009/9/ac" r="436" s="3" customFormat="true" x14ac:dyDescent="0.25">
      <c r="A436" s="410"/>
      <c r="B436" s="123"/>
      <c r="L436" s="123"/>
      <c r="V436" s="123"/>
      <c r="AF436" s="123"/>
      <c r="AP436" s="123"/>
      <c r="AZ436" s="123"/>
      <c r="BA436" s="123"/>
      <c r="BJ436" s="123"/>
      <c r="BK436" s="123"/>
      <c r="BT436" s="123"/>
      <c r="CD436" s="123"/>
      <c r="CN436" s="123"/>
      <c r="CX436" s="123"/>
      <c r="DH436" s="123"/>
      <c r="DR436" s="123"/>
      <c r="EB436" s="123"/>
      <c r="EL436" s="123"/>
      <c r="EV436" s="123"/>
      <c r="FF436" s="123"/>
      <c r="FP436" s="123"/>
      <c r="FZ436" s="123"/>
      <c r="GJ436" s="123"/>
      <c r="GT436" s="123"/>
      <c r="HD436" s="123"/>
      <c r="HN436" s="123"/>
    </row>
    <row xmlns:x14ac="http://schemas.microsoft.com/office/spreadsheetml/2009/9/ac" r="437" s="3" customFormat="true" x14ac:dyDescent="0.25">
      <c r="A437" s="410"/>
      <c r="B437" s="123"/>
      <c r="L437" s="123"/>
      <c r="V437" s="123"/>
      <c r="AF437" s="123"/>
      <c r="AP437" s="123"/>
      <c r="AZ437" s="123"/>
      <c r="BA437" s="123"/>
      <c r="BJ437" s="123"/>
      <c r="BK437" s="123"/>
      <c r="BT437" s="123"/>
      <c r="CD437" s="123"/>
      <c r="CN437" s="123"/>
      <c r="CX437" s="123"/>
      <c r="DH437" s="123"/>
      <c r="DR437" s="123"/>
      <c r="EB437" s="123"/>
      <c r="EL437" s="123"/>
      <c r="EV437" s="123"/>
      <c r="FF437" s="123"/>
      <c r="FP437" s="123"/>
      <c r="FZ437" s="123"/>
      <c r="GJ437" s="123"/>
      <c r="GT437" s="123"/>
      <c r="HD437" s="123"/>
      <c r="HN437" s="123"/>
    </row>
    <row xmlns:x14ac="http://schemas.microsoft.com/office/spreadsheetml/2009/9/ac" r="438" s="3" customFormat="true" x14ac:dyDescent="0.25">
      <c r="A438" s="410"/>
      <c r="B438" s="123"/>
      <c r="L438" s="123"/>
      <c r="V438" s="123"/>
      <c r="AF438" s="123"/>
      <c r="AP438" s="123"/>
      <c r="AZ438" s="123"/>
      <c r="BA438" s="123"/>
      <c r="BJ438" s="123"/>
      <c r="BK438" s="123"/>
      <c r="BT438" s="123"/>
      <c r="CD438" s="123"/>
      <c r="CN438" s="123"/>
      <c r="CX438" s="123"/>
      <c r="DH438" s="123"/>
      <c r="DR438" s="123"/>
      <c r="EB438" s="123"/>
      <c r="EL438" s="123"/>
      <c r="EV438" s="123"/>
      <c r="FF438" s="123"/>
      <c r="FP438" s="123"/>
      <c r="FZ438" s="123"/>
      <c r="GJ438" s="123"/>
      <c r="GT438" s="123"/>
      <c r="HD438" s="123"/>
      <c r="HN438" s="123"/>
    </row>
    <row xmlns:x14ac="http://schemas.microsoft.com/office/spreadsheetml/2009/9/ac" r="439" s="3" customFormat="true" x14ac:dyDescent="0.25">
      <c r="A439" s="410"/>
      <c r="B439" s="123"/>
      <c r="L439" s="123"/>
      <c r="V439" s="123"/>
      <c r="AF439" s="123"/>
      <c r="AP439" s="123"/>
      <c r="AZ439" s="123"/>
      <c r="BA439" s="123"/>
      <c r="BJ439" s="123"/>
      <c r="BK439" s="123"/>
      <c r="BT439" s="123"/>
      <c r="CD439" s="123"/>
      <c r="CN439" s="123"/>
      <c r="CX439" s="123"/>
      <c r="DH439" s="123"/>
      <c r="DR439" s="123"/>
      <c r="EB439" s="123"/>
      <c r="EL439" s="123"/>
      <c r="EV439" s="123"/>
      <c r="FF439" s="123"/>
      <c r="FP439" s="123"/>
      <c r="FZ439" s="123"/>
      <c r="GJ439" s="123"/>
      <c r="GT439" s="123"/>
      <c r="HD439" s="123"/>
      <c r="HN439" s="123"/>
    </row>
    <row xmlns:x14ac="http://schemas.microsoft.com/office/spreadsheetml/2009/9/ac" r="440" s="3" customFormat="true" x14ac:dyDescent="0.25">
      <c r="A440" s="410"/>
      <c r="B440" s="123"/>
      <c r="L440" s="123"/>
      <c r="V440" s="123"/>
      <c r="AF440" s="123"/>
      <c r="AP440" s="123"/>
      <c r="AZ440" s="123"/>
      <c r="BA440" s="123"/>
      <c r="BJ440" s="123"/>
      <c r="BK440" s="123"/>
      <c r="BT440" s="123"/>
      <c r="CD440" s="123"/>
      <c r="CN440" s="123"/>
      <c r="CX440" s="123"/>
      <c r="DH440" s="123"/>
      <c r="DR440" s="123"/>
      <c r="EB440" s="123"/>
      <c r="EL440" s="123"/>
      <c r="EV440" s="123"/>
      <c r="FF440" s="123"/>
      <c r="FP440" s="123"/>
      <c r="FZ440" s="123"/>
      <c r="GJ440" s="123"/>
      <c r="GT440" s="123"/>
      <c r="HD440" s="123"/>
      <c r="HN440" s="123"/>
    </row>
    <row xmlns:x14ac="http://schemas.microsoft.com/office/spreadsheetml/2009/9/ac" r="441" s="3" customFormat="true" x14ac:dyDescent="0.25">
      <c r="A441" s="410"/>
      <c r="B441" s="123"/>
      <c r="L441" s="123"/>
      <c r="V441" s="123"/>
      <c r="AF441" s="123"/>
      <c r="AP441" s="123"/>
      <c r="AZ441" s="123"/>
      <c r="BA441" s="123"/>
      <c r="BJ441" s="123"/>
      <c r="BK441" s="123"/>
      <c r="BT441" s="123"/>
      <c r="CD441" s="123"/>
      <c r="CN441" s="123"/>
      <c r="CX441" s="123"/>
      <c r="DH441" s="123"/>
      <c r="DR441" s="123"/>
      <c r="EB441" s="123"/>
      <c r="EL441" s="123"/>
      <c r="EV441" s="123"/>
      <c r="FF441" s="123"/>
      <c r="FP441" s="123"/>
      <c r="FZ441" s="123"/>
      <c r="GJ441" s="123"/>
      <c r="GT441" s="123"/>
      <c r="HD441" s="123"/>
      <c r="HN441" s="123"/>
    </row>
    <row xmlns:x14ac="http://schemas.microsoft.com/office/spreadsheetml/2009/9/ac" r="442" s="3" customFormat="true" x14ac:dyDescent="0.25">
      <c r="A442" s="410"/>
      <c r="B442" s="123"/>
      <c r="L442" s="123"/>
      <c r="V442" s="123"/>
      <c r="AF442" s="123"/>
      <c r="AP442" s="123"/>
      <c r="AZ442" s="123"/>
      <c r="BA442" s="123"/>
      <c r="BJ442" s="123"/>
      <c r="BK442" s="123"/>
      <c r="BT442" s="123"/>
      <c r="CD442" s="123"/>
      <c r="CN442" s="123"/>
      <c r="CX442" s="123"/>
      <c r="DH442" s="123"/>
      <c r="DR442" s="123"/>
      <c r="EB442" s="123"/>
      <c r="EL442" s="123"/>
      <c r="EV442" s="123"/>
      <c r="FF442" s="123"/>
      <c r="FP442" s="123"/>
      <c r="FZ442" s="123"/>
      <c r="GJ442" s="123"/>
      <c r="GT442" s="123"/>
      <c r="HD442" s="123"/>
      <c r="HN442" s="123"/>
    </row>
    <row xmlns:x14ac="http://schemas.microsoft.com/office/spreadsheetml/2009/9/ac" r="443" s="3" customFormat="true" x14ac:dyDescent="0.25">
      <c r="A443" s="410"/>
      <c r="B443" s="123"/>
      <c r="L443" s="123"/>
      <c r="V443" s="123"/>
      <c r="AF443" s="123"/>
      <c r="AP443" s="123"/>
      <c r="AZ443" s="123"/>
      <c r="BA443" s="123"/>
      <c r="BJ443" s="123"/>
      <c r="BK443" s="123"/>
      <c r="BT443" s="123"/>
      <c r="CD443" s="123"/>
      <c r="CN443" s="123"/>
      <c r="CX443" s="123"/>
      <c r="DH443" s="123"/>
      <c r="DR443" s="123"/>
      <c r="EB443" s="123"/>
      <c r="EL443" s="123"/>
      <c r="EV443" s="123"/>
      <c r="FF443" s="123"/>
      <c r="FP443" s="123"/>
      <c r="FZ443" s="123"/>
      <c r="GJ443" s="123"/>
      <c r="GT443" s="123"/>
      <c r="HD443" s="123"/>
      <c r="HN443" s="123"/>
    </row>
    <row xmlns:x14ac="http://schemas.microsoft.com/office/spreadsheetml/2009/9/ac" r="444" s="3" customFormat="true" x14ac:dyDescent="0.25">
      <c r="A444" s="410"/>
      <c r="B444" s="123"/>
      <c r="L444" s="123"/>
      <c r="V444" s="123"/>
      <c r="AF444" s="123"/>
      <c r="AP444" s="123"/>
      <c r="AZ444" s="123"/>
      <c r="BA444" s="123"/>
      <c r="BJ444" s="123"/>
      <c r="BK444" s="123"/>
      <c r="BT444" s="123"/>
      <c r="CD444" s="123"/>
      <c r="CN444" s="123"/>
      <c r="CX444" s="123"/>
      <c r="DH444" s="123"/>
      <c r="DR444" s="123"/>
      <c r="EB444" s="123"/>
      <c r="EL444" s="123"/>
      <c r="EV444" s="123"/>
      <c r="FF444" s="123"/>
      <c r="FP444" s="123"/>
      <c r="FZ444" s="123"/>
      <c r="GJ444" s="123"/>
      <c r="GT444" s="123"/>
      <c r="HD444" s="123"/>
      <c r="HN444" s="123"/>
    </row>
    <row xmlns:x14ac="http://schemas.microsoft.com/office/spreadsheetml/2009/9/ac" r="445" s="3" customFormat="true" x14ac:dyDescent="0.25">
      <c r="A445" s="410"/>
      <c r="B445" s="123"/>
      <c r="L445" s="123"/>
      <c r="V445" s="123"/>
      <c r="AF445" s="123"/>
      <c r="AP445" s="123"/>
      <c r="AZ445" s="123"/>
      <c r="BA445" s="123"/>
      <c r="BJ445" s="123"/>
      <c r="BK445" s="123"/>
      <c r="BT445" s="123"/>
      <c r="CD445" s="123"/>
      <c r="CN445" s="123"/>
      <c r="CX445" s="123"/>
      <c r="DH445" s="123"/>
      <c r="DR445" s="123"/>
      <c r="EB445" s="123"/>
      <c r="EL445" s="123"/>
      <c r="EV445" s="123"/>
      <c r="FF445" s="123"/>
      <c r="FP445" s="123"/>
      <c r="FZ445" s="123"/>
      <c r="GJ445" s="123"/>
      <c r="GT445" s="123"/>
      <c r="HD445" s="123"/>
      <c r="HN445" s="123"/>
    </row>
    <row xmlns:x14ac="http://schemas.microsoft.com/office/spreadsheetml/2009/9/ac" r="446" s="3" customFormat="true" x14ac:dyDescent="0.25">
      <c r="A446" s="410"/>
      <c r="B446" s="123"/>
      <c r="L446" s="123"/>
      <c r="V446" s="123"/>
      <c r="AF446" s="123"/>
      <c r="AP446" s="123"/>
      <c r="AZ446" s="123"/>
      <c r="BA446" s="123"/>
      <c r="BJ446" s="123"/>
      <c r="BK446" s="123"/>
      <c r="BT446" s="123"/>
      <c r="CD446" s="123"/>
      <c r="CN446" s="123"/>
      <c r="CX446" s="123"/>
      <c r="DH446" s="123"/>
      <c r="DR446" s="123"/>
      <c r="EB446" s="123"/>
      <c r="EL446" s="123"/>
      <c r="EV446" s="123"/>
      <c r="FF446" s="123"/>
      <c r="FP446" s="123"/>
      <c r="FZ446" s="123"/>
      <c r="GJ446" s="123"/>
      <c r="GT446" s="123"/>
      <c r="HD446" s="123"/>
      <c r="HN446" s="123"/>
    </row>
    <row xmlns:x14ac="http://schemas.microsoft.com/office/spreadsheetml/2009/9/ac" r="447" s="3" customFormat="true" x14ac:dyDescent="0.25">
      <c r="A447" s="410"/>
      <c r="B447" s="123"/>
      <c r="L447" s="123"/>
      <c r="V447" s="123"/>
      <c r="AF447" s="123"/>
      <c r="AP447" s="123"/>
      <c r="AZ447" s="123"/>
      <c r="BA447" s="123"/>
      <c r="BJ447" s="123"/>
      <c r="BK447" s="123"/>
      <c r="BT447" s="123"/>
      <c r="CD447" s="123"/>
      <c r="CN447" s="123"/>
      <c r="CX447" s="123"/>
      <c r="DH447" s="123"/>
      <c r="DR447" s="123"/>
      <c r="EB447" s="123"/>
      <c r="EL447" s="123"/>
      <c r="EV447" s="123"/>
      <c r="FF447" s="123"/>
      <c r="FP447" s="123"/>
      <c r="FZ447" s="123"/>
      <c r="GJ447" s="123"/>
      <c r="GT447" s="123"/>
      <c r="HD447" s="123"/>
      <c r="HN447" s="123"/>
    </row>
    <row xmlns:x14ac="http://schemas.microsoft.com/office/spreadsheetml/2009/9/ac" r="448" s="3" customFormat="true" x14ac:dyDescent="0.25">
      <c r="A448" s="410"/>
      <c r="B448" s="123"/>
      <c r="L448" s="123"/>
      <c r="V448" s="123"/>
      <c r="AF448" s="123"/>
      <c r="AP448" s="123"/>
      <c r="AZ448" s="123"/>
      <c r="BA448" s="123"/>
      <c r="BJ448" s="123"/>
      <c r="BK448" s="123"/>
      <c r="BT448" s="123"/>
      <c r="CD448" s="123"/>
      <c r="CN448" s="123"/>
      <c r="CX448" s="123"/>
      <c r="DH448" s="123"/>
      <c r="DR448" s="123"/>
      <c r="EB448" s="123"/>
      <c r="EL448" s="123"/>
      <c r="EV448" s="123"/>
      <c r="FF448" s="123"/>
      <c r="FP448" s="123"/>
      <c r="FZ448" s="123"/>
      <c r="GJ448" s="123"/>
      <c r="GT448" s="123"/>
      <c r="HD448" s="123"/>
      <c r="HN448" s="123"/>
    </row>
    <row xmlns:x14ac="http://schemas.microsoft.com/office/spreadsheetml/2009/9/ac" r="449" s="3" customFormat="true" x14ac:dyDescent="0.25">
      <c r="A449" s="410"/>
      <c r="B449" s="123"/>
      <c r="L449" s="123"/>
      <c r="V449" s="123"/>
      <c r="AF449" s="123"/>
      <c r="AP449" s="123"/>
      <c r="AZ449" s="123"/>
      <c r="BA449" s="123"/>
      <c r="BJ449" s="123"/>
      <c r="BK449" s="123"/>
      <c r="BT449" s="123"/>
      <c r="CD449" s="123"/>
      <c r="CN449" s="123"/>
      <c r="CX449" s="123"/>
      <c r="DH449" s="123"/>
      <c r="DR449" s="123"/>
      <c r="EB449" s="123"/>
      <c r="EL449" s="123"/>
      <c r="EV449" s="123"/>
      <c r="FF449" s="123"/>
      <c r="FP449" s="123"/>
      <c r="FZ449" s="123"/>
      <c r="GJ449" s="123"/>
      <c r="GT449" s="123"/>
      <c r="HD449" s="123"/>
      <c r="HN449" s="123"/>
    </row>
    <row xmlns:x14ac="http://schemas.microsoft.com/office/spreadsheetml/2009/9/ac" r="450" s="3" customFormat="true" x14ac:dyDescent="0.25">
      <c r="A450" s="410"/>
      <c r="B450" s="123"/>
      <c r="L450" s="123"/>
      <c r="V450" s="123"/>
      <c r="AF450" s="123"/>
      <c r="AP450" s="123"/>
      <c r="AZ450" s="123"/>
      <c r="BA450" s="123"/>
      <c r="BJ450" s="123"/>
      <c r="BK450" s="123"/>
      <c r="BT450" s="123"/>
      <c r="CD450" s="123"/>
      <c r="CN450" s="123"/>
      <c r="CX450" s="123"/>
      <c r="DH450" s="123"/>
      <c r="DR450" s="123"/>
      <c r="EB450" s="123"/>
      <c r="EL450" s="123"/>
      <c r="EV450" s="123"/>
      <c r="FF450" s="123"/>
      <c r="FP450" s="123"/>
      <c r="FZ450" s="123"/>
      <c r="GJ450" s="123"/>
      <c r="GT450" s="123"/>
      <c r="HD450" s="123"/>
      <c r="HN450" s="123"/>
    </row>
    <row xmlns:x14ac="http://schemas.microsoft.com/office/spreadsheetml/2009/9/ac" r="451" s="3" customFormat="true" x14ac:dyDescent="0.25">
      <c r="A451" s="410"/>
      <c r="B451" s="123"/>
      <c r="L451" s="123"/>
      <c r="V451" s="123"/>
      <c r="AF451" s="123"/>
      <c r="AP451" s="123"/>
      <c r="AZ451" s="123"/>
      <c r="BA451" s="123"/>
      <c r="BJ451" s="123"/>
      <c r="BK451" s="123"/>
      <c r="BT451" s="123"/>
      <c r="CD451" s="123"/>
      <c r="CN451" s="123"/>
      <c r="CX451" s="123"/>
      <c r="DH451" s="123"/>
      <c r="DR451" s="123"/>
      <c r="EB451" s="123"/>
      <c r="EL451" s="123"/>
      <c r="EV451" s="123"/>
      <c r="FF451" s="123"/>
      <c r="FP451" s="123"/>
      <c r="FZ451" s="123"/>
      <c r="GJ451" s="123"/>
      <c r="GT451" s="123"/>
      <c r="HD451" s="123"/>
      <c r="HN451" s="123"/>
    </row>
    <row xmlns:x14ac="http://schemas.microsoft.com/office/spreadsheetml/2009/9/ac" r="452" s="3" customFormat="true" x14ac:dyDescent="0.25">
      <c r="A452" s="410"/>
      <c r="B452" s="123"/>
      <c r="L452" s="123"/>
      <c r="V452" s="123"/>
      <c r="AF452" s="123"/>
      <c r="AP452" s="123"/>
      <c r="AZ452" s="123"/>
      <c r="BA452" s="123"/>
      <c r="BJ452" s="123"/>
      <c r="BK452" s="123"/>
      <c r="BT452" s="123"/>
      <c r="CD452" s="123"/>
      <c r="CN452" s="123"/>
      <c r="CX452" s="123"/>
      <c r="DH452" s="123"/>
      <c r="DR452" s="123"/>
      <c r="EB452" s="123"/>
      <c r="EL452" s="123"/>
      <c r="EV452" s="123"/>
      <c r="FF452" s="123"/>
      <c r="FP452" s="123"/>
      <c r="FZ452" s="123"/>
      <c r="GJ452" s="123"/>
      <c r="GT452" s="123"/>
      <c r="HD452" s="123"/>
      <c r="HN452" s="123"/>
    </row>
    <row xmlns:x14ac="http://schemas.microsoft.com/office/spreadsheetml/2009/9/ac" r="453" s="3" customFormat="true" x14ac:dyDescent="0.25">
      <c r="A453" s="410"/>
      <c r="B453" s="123"/>
      <c r="L453" s="123"/>
      <c r="V453" s="123"/>
      <c r="AF453" s="123"/>
      <c r="AP453" s="123"/>
      <c r="AZ453" s="123"/>
      <c r="BA453" s="123"/>
      <c r="BJ453" s="123"/>
      <c r="BK453" s="123"/>
      <c r="BT453" s="123"/>
      <c r="CD453" s="123"/>
      <c r="CN453" s="123"/>
      <c r="CX453" s="123"/>
      <c r="DH453" s="123"/>
      <c r="DR453" s="123"/>
      <c r="EB453" s="123"/>
      <c r="EL453" s="123"/>
      <c r="EV453" s="123"/>
      <c r="FF453" s="123"/>
      <c r="FP453" s="123"/>
      <c r="FZ453" s="123"/>
      <c r="GJ453" s="123"/>
      <c r="GT453" s="123"/>
      <c r="HD453" s="123"/>
      <c r="HN453" s="123"/>
    </row>
    <row xmlns:x14ac="http://schemas.microsoft.com/office/spreadsheetml/2009/9/ac" r="454" s="3" customFormat="true" x14ac:dyDescent="0.25">
      <c r="A454" s="410"/>
      <c r="B454" s="123"/>
      <c r="L454" s="123"/>
      <c r="V454" s="123"/>
      <c r="AF454" s="123"/>
      <c r="AP454" s="123"/>
      <c r="AZ454" s="123"/>
      <c r="BA454" s="123"/>
      <c r="BJ454" s="123"/>
      <c r="BK454" s="123"/>
      <c r="BT454" s="123"/>
      <c r="CD454" s="123"/>
      <c r="CN454" s="123"/>
      <c r="CX454" s="123"/>
      <c r="DH454" s="123"/>
      <c r="DR454" s="123"/>
      <c r="EB454" s="123"/>
      <c r="EL454" s="123"/>
      <c r="EV454" s="123"/>
      <c r="FF454" s="123"/>
      <c r="FP454" s="123"/>
      <c r="FZ454" s="123"/>
      <c r="GJ454" s="123"/>
      <c r="GT454" s="123"/>
      <c r="HD454" s="123"/>
      <c r="HN454" s="123"/>
    </row>
    <row xmlns:x14ac="http://schemas.microsoft.com/office/spreadsheetml/2009/9/ac" r="455" s="3" customFormat="true" x14ac:dyDescent="0.25">
      <c r="A455" s="410"/>
      <c r="B455" s="123"/>
      <c r="L455" s="123"/>
      <c r="V455" s="123"/>
      <c r="AF455" s="123"/>
      <c r="AP455" s="123"/>
      <c r="AZ455" s="123"/>
      <c r="BA455" s="123"/>
      <c r="BJ455" s="123"/>
      <c r="BK455" s="123"/>
      <c r="BT455" s="123"/>
      <c r="CD455" s="123"/>
      <c r="CN455" s="123"/>
      <c r="CX455" s="123"/>
      <c r="DH455" s="123"/>
      <c r="DR455" s="123"/>
      <c r="EB455" s="123"/>
      <c r="EL455" s="123"/>
      <c r="EV455" s="123"/>
      <c r="FF455" s="123"/>
      <c r="FP455" s="123"/>
      <c r="FZ455" s="123"/>
      <c r="GJ455" s="123"/>
      <c r="GT455" s="123"/>
      <c r="HD455" s="123"/>
      <c r="HN455" s="123"/>
    </row>
    <row xmlns:x14ac="http://schemas.microsoft.com/office/spreadsheetml/2009/9/ac" r="456" s="3" customFormat="true" x14ac:dyDescent="0.25">
      <c r="A456" s="410"/>
      <c r="B456" s="123"/>
      <c r="L456" s="123"/>
      <c r="V456" s="123"/>
      <c r="AF456" s="123"/>
      <c r="AP456" s="123"/>
      <c r="AZ456" s="123"/>
      <c r="BA456" s="123"/>
      <c r="BJ456" s="123"/>
      <c r="BK456" s="123"/>
      <c r="BT456" s="123"/>
      <c r="CD456" s="123"/>
      <c r="CN456" s="123"/>
      <c r="CX456" s="123"/>
      <c r="DH456" s="123"/>
      <c r="DR456" s="123"/>
      <c r="EB456" s="123"/>
      <c r="EL456" s="123"/>
      <c r="EV456" s="123"/>
      <c r="FF456" s="123"/>
      <c r="FP456" s="123"/>
      <c r="FZ456" s="123"/>
      <c r="GJ456" s="123"/>
      <c r="GT456" s="123"/>
      <c r="HD456" s="123"/>
      <c r="HN456" s="123"/>
    </row>
    <row xmlns:x14ac="http://schemas.microsoft.com/office/spreadsheetml/2009/9/ac" r="457" s="3" customFormat="true" x14ac:dyDescent="0.25">
      <c r="A457" s="410"/>
      <c r="B457" s="123"/>
      <c r="L457" s="123"/>
      <c r="V457" s="123"/>
      <c r="AF457" s="123"/>
      <c r="AP457" s="123"/>
      <c r="AZ457" s="123"/>
      <c r="BA457" s="123"/>
      <c r="BJ457" s="123"/>
      <c r="BK457" s="123"/>
      <c r="BT457" s="123"/>
      <c r="CD457" s="123"/>
      <c r="CN457" s="123"/>
      <c r="CX457" s="123"/>
      <c r="DH457" s="123"/>
      <c r="DR457" s="123"/>
      <c r="EB457" s="123"/>
      <c r="EL457" s="123"/>
      <c r="EV457" s="123"/>
      <c r="FF457" s="123"/>
      <c r="FP457" s="123"/>
      <c r="FZ457" s="123"/>
      <c r="GJ457" s="123"/>
      <c r="GT457" s="123"/>
      <c r="HD457" s="123"/>
      <c r="HN457" s="123"/>
    </row>
    <row xmlns:x14ac="http://schemas.microsoft.com/office/spreadsheetml/2009/9/ac" r="458" s="3" customFormat="true" x14ac:dyDescent="0.25">
      <c r="A458" s="410"/>
      <c r="B458" s="123"/>
      <c r="L458" s="123"/>
      <c r="V458" s="123"/>
      <c r="AF458" s="123"/>
      <c r="AP458" s="123"/>
      <c r="AZ458" s="123"/>
      <c r="BA458" s="123"/>
      <c r="BJ458" s="123"/>
      <c r="BK458" s="123"/>
      <c r="BT458" s="123"/>
      <c r="CD458" s="123"/>
      <c r="CN458" s="123"/>
      <c r="CX458" s="123"/>
      <c r="DH458" s="123"/>
      <c r="DR458" s="123"/>
      <c r="EB458" s="123"/>
      <c r="EL458" s="123"/>
      <c r="EV458" s="123"/>
      <c r="FF458" s="123"/>
      <c r="FP458" s="123"/>
      <c r="FZ458" s="123"/>
      <c r="GJ458" s="123"/>
      <c r="GT458" s="123"/>
      <c r="HD458" s="123"/>
      <c r="HN458" s="123"/>
    </row>
    <row xmlns:x14ac="http://schemas.microsoft.com/office/spreadsheetml/2009/9/ac" r="459" s="3" customFormat="true" x14ac:dyDescent="0.25">
      <c r="A459" s="410"/>
      <c r="B459" s="123"/>
      <c r="L459" s="123"/>
      <c r="V459" s="123"/>
      <c r="AF459" s="123"/>
      <c r="AP459" s="123"/>
      <c r="AZ459" s="123"/>
      <c r="BA459" s="123"/>
      <c r="BJ459" s="123"/>
      <c r="BK459" s="123"/>
      <c r="BT459" s="123"/>
      <c r="CD459" s="123"/>
      <c r="CN459" s="123"/>
      <c r="CX459" s="123"/>
      <c r="DH459" s="123"/>
      <c r="DR459" s="123"/>
      <c r="EB459" s="123"/>
      <c r="EL459" s="123"/>
      <c r="EV459" s="123"/>
      <c r="FF459" s="123"/>
      <c r="FP459" s="123"/>
      <c r="FZ459" s="123"/>
      <c r="GJ459" s="123"/>
      <c r="GT459" s="123"/>
      <c r="HD459" s="123"/>
      <c r="HN459" s="123"/>
    </row>
    <row xmlns:x14ac="http://schemas.microsoft.com/office/spreadsheetml/2009/9/ac" r="460" s="3" customFormat="true" x14ac:dyDescent="0.25">
      <c r="A460" s="410"/>
      <c r="B460" s="123"/>
      <c r="L460" s="123"/>
      <c r="V460" s="123"/>
      <c r="AF460" s="123"/>
      <c r="AP460" s="123"/>
      <c r="AZ460" s="123"/>
      <c r="BA460" s="123"/>
      <c r="BJ460" s="123"/>
      <c r="BK460" s="123"/>
      <c r="BT460" s="123"/>
      <c r="CD460" s="123"/>
      <c r="CN460" s="123"/>
      <c r="CX460" s="123"/>
      <c r="DH460" s="123"/>
      <c r="DR460" s="123"/>
      <c r="EB460" s="123"/>
      <c r="EL460" s="123"/>
      <c r="EV460" s="123"/>
      <c r="FF460" s="123"/>
      <c r="FP460" s="123"/>
      <c r="FZ460" s="123"/>
      <c r="GJ460" s="123"/>
      <c r="GT460" s="123"/>
      <c r="HD460" s="123"/>
      <c r="HN460" s="123"/>
    </row>
    <row xmlns:x14ac="http://schemas.microsoft.com/office/spreadsheetml/2009/9/ac" r="461" s="3" customFormat="true" x14ac:dyDescent="0.25">
      <c r="A461" s="410"/>
      <c r="B461" s="123"/>
      <c r="L461" s="123"/>
      <c r="V461" s="123"/>
      <c r="AF461" s="123"/>
      <c r="AP461" s="123"/>
      <c r="AZ461" s="123"/>
      <c r="BA461" s="123"/>
      <c r="BJ461" s="123"/>
      <c r="BK461" s="123"/>
      <c r="BT461" s="123"/>
      <c r="CD461" s="123"/>
      <c r="CN461" s="123"/>
      <c r="CX461" s="123"/>
      <c r="DH461" s="123"/>
      <c r="DR461" s="123"/>
      <c r="EB461" s="123"/>
      <c r="EL461" s="123"/>
      <c r="EV461" s="123"/>
      <c r="FF461" s="123"/>
      <c r="FP461" s="123"/>
      <c r="FZ461" s="123"/>
      <c r="GJ461" s="123"/>
      <c r="GT461" s="123"/>
      <c r="HD461" s="123"/>
      <c r="HN461" s="123"/>
    </row>
    <row xmlns:x14ac="http://schemas.microsoft.com/office/spreadsheetml/2009/9/ac" r="462" s="3" customFormat="true" x14ac:dyDescent="0.25">
      <c r="A462" s="410"/>
      <c r="B462" s="123"/>
      <c r="L462" s="123"/>
      <c r="V462" s="123"/>
      <c r="AF462" s="123"/>
      <c r="AP462" s="123"/>
      <c r="AZ462" s="123"/>
      <c r="BA462" s="123"/>
      <c r="BJ462" s="123"/>
      <c r="BK462" s="123"/>
      <c r="BT462" s="123"/>
      <c r="CD462" s="123"/>
      <c r="CN462" s="123"/>
      <c r="CX462" s="123"/>
      <c r="DH462" s="123"/>
      <c r="DR462" s="123"/>
      <c r="EB462" s="123"/>
      <c r="EL462" s="123"/>
      <c r="EV462" s="123"/>
      <c r="FF462" s="123"/>
      <c r="FP462" s="123"/>
      <c r="FZ462" s="123"/>
      <c r="GJ462" s="123"/>
      <c r="GT462" s="123"/>
      <c r="HD462" s="123"/>
      <c r="HN462" s="123"/>
    </row>
    <row xmlns:x14ac="http://schemas.microsoft.com/office/spreadsheetml/2009/9/ac" r="463" s="3" customFormat="true" x14ac:dyDescent="0.25">
      <c r="A463" s="410"/>
      <c r="B463" s="123"/>
      <c r="L463" s="123"/>
      <c r="V463" s="123"/>
      <c r="AF463" s="123"/>
      <c r="AP463" s="123"/>
      <c r="AZ463" s="123"/>
      <c r="BA463" s="123"/>
      <c r="BJ463" s="123"/>
      <c r="BK463" s="123"/>
      <c r="BT463" s="123"/>
      <c r="CD463" s="123"/>
      <c r="CN463" s="123"/>
      <c r="CX463" s="123"/>
      <c r="DH463" s="123"/>
      <c r="DR463" s="123"/>
      <c r="EB463" s="123"/>
      <c r="EL463" s="123"/>
      <c r="EV463" s="123"/>
      <c r="FF463" s="123"/>
      <c r="FP463" s="123"/>
      <c r="FZ463" s="123"/>
      <c r="GJ463" s="123"/>
      <c r="GT463" s="123"/>
      <c r="HD463" s="123"/>
      <c r="HN463" s="123"/>
    </row>
    <row xmlns:x14ac="http://schemas.microsoft.com/office/spreadsheetml/2009/9/ac" r="464" s="3" customFormat="true" x14ac:dyDescent="0.25">
      <c r="A464" s="410"/>
      <c r="B464" s="123"/>
      <c r="L464" s="123"/>
      <c r="V464" s="123"/>
      <c r="AF464" s="123"/>
      <c r="AP464" s="123"/>
      <c r="AZ464" s="123"/>
      <c r="BA464" s="123"/>
      <c r="BJ464" s="123"/>
      <c r="BK464" s="123"/>
      <c r="BT464" s="123"/>
      <c r="CD464" s="123"/>
      <c r="CN464" s="123"/>
      <c r="CX464" s="123"/>
      <c r="DH464" s="123"/>
      <c r="DR464" s="123"/>
      <c r="EB464" s="123"/>
      <c r="EL464" s="123"/>
      <c r="EV464" s="123"/>
      <c r="FF464" s="123"/>
      <c r="FP464" s="123"/>
      <c r="FZ464" s="123"/>
      <c r="GJ464" s="123"/>
      <c r="GT464" s="123"/>
      <c r="HD464" s="123"/>
      <c r="HN464" s="123"/>
    </row>
    <row xmlns:x14ac="http://schemas.microsoft.com/office/spreadsheetml/2009/9/ac" r="465" s="3" customFormat="true" x14ac:dyDescent="0.25">
      <c r="A465" s="410"/>
      <c r="B465" s="123"/>
      <c r="L465" s="123"/>
      <c r="V465" s="123"/>
      <c r="AF465" s="123"/>
      <c r="AP465" s="123"/>
      <c r="AZ465" s="123"/>
      <c r="BA465" s="123"/>
      <c r="BJ465" s="123"/>
      <c r="BK465" s="123"/>
      <c r="BT465" s="123"/>
      <c r="CD465" s="123"/>
      <c r="CN465" s="123"/>
      <c r="CX465" s="123"/>
      <c r="DH465" s="123"/>
      <c r="DR465" s="123"/>
      <c r="EB465" s="123"/>
      <c r="EL465" s="123"/>
      <c r="EV465" s="123"/>
      <c r="FF465" s="123"/>
      <c r="FP465" s="123"/>
      <c r="FZ465" s="123"/>
      <c r="GJ465" s="123"/>
      <c r="GT465" s="123"/>
      <c r="HD465" s="123"/>
      <c r="HN465" s="123"/>
    </row>
    <row xmlns:x14ac="http://schemas.microsoft.com/office/spreadsheetml/2009/9/ac" r="466" s="3" customFormat="true" x14ac:dyDescent="0.25">
      <c r="A466" s="410"/>
      <c r="B466" s="123"/>
      <c r="L466" s="123"/>
      <c r="V466" s="123"/>
      <c r="AF466" s="123"/>
      <c r="AP466" s="123"/>
      <c r="AZ466" s="123"/>
      <c r="BA466" s="123"/>
      <c r="BJ466" s="123"/>
      <c r="BK466" s="123"/>
      <c r="BT466" s="123"/>
      <c r="CD466" s="123"/>
      <c r="CN466" s="123"/>
      <c r="CX466" s="123"/>
      <c r="DH466" s="123"/>
      <c r="DR466" s="123"/>
      <c r="EB466" s="123"/>
      <c r="EL466" s="123"/>
      <c r="EV466" s="123"/>
      <c r="FF466" s="123"/>
      <c r="FP466" s="123"/>
      <c r="FZ466" s="123"/>
      <c r="GJ466" s="123"/>
      <c r="GT466" s="123"/>
      <c r="HD466" s="123"/>
      <c r="HN466" s="123"/>
    </row>
    <row xmlns:x14ac="http://schemas.microsoft.com/office/spreadsheetml/2009/9/ac" r="467" s="3" customFormat="true" x14ac:dyDescent="0.25">
      <c r="A467" s="410"/>
      <c r="B467" s="123"/>
      <c r="L467" s="123"/>
      <c r="V467" s="123"/>
      <c r="AF467" s="123"/>
      <c r="AP467" s="123"/>
      <c r="AZ467" s="123"/>
      <c r="BA467" s="123"/>
      <c r="BJ467" s="123"/>
      <c r="BK467" s="123"/>
      <c r="BT467" s="123"/>
      <c r="CD467" s="123"/>
      <c r="CN467" s="123"/>
      <c r="CX467" s="123"/>
      <c r="DH467" s="123"/>
      <c r="DR467" s="123"/>
      <c r="EB467" s="123"/>
      <c r="EL467" s="123"/>
      <c r="EV467" s="123"/>
      <c r="FF467" s="123"/>
      <c r="FP467" s="123"/>
      <c r="FZ467" s="123"/>
      <c r="GJ467" s="123"/>
      <c r="GT467" s="123"/>
      <c r="HD467" s="123"/>
      <c r="HN467" s="123"/>
    </row>
    <row xmlns:x14ac="http://schemas.microsoft.com/office/spreadsheetml/2009/9/ac" r="468" s="3" customFormat="true" x14ac:dyDescent="0.25">
      <c r="A468" s="410"/>
      <c r="B468" s="123"/>
      <c r="L468" s="123"/>
      <c r="V468" s="123"/>
      <c r="AF468" s="123"/>
      <c r="AP468" s="123"/>
      <c r="AZ468" s="123"/>
      <c r="BA468" s="123"/>
      <c r="BJ468" s="123"/>
      <c r="BK468" s="123"/>
      <c r="BT468" s="123"/>
      <c r="CD468" s="123"/>
      <c r="CN468" s="123"/>
      <c r="CX468" s="123"/>
      <c r="DH468" s="123"/>
      <c r="DR468" s="123"/>
      <c r="EB468" s="123"/>
      <c r="EL468" s="123"/>
      <c r="EV468" s="123"/>
      <c r="FF468" s="123"/>
      <c r="FP468" s="123"/>
      <c r="FZ468" s="123"/>
      <c r="GJ468" s="123"/>
      <c r="GT468" s="123"/>
      <c r="HD468" s="123"/>
      <c r="HN468" s="123"/>
    </row>
    <row xmlns:x14ac="http://schemas.microsoft.com/office/spreadsheetml/2009/9/ac" r="469" s="3" customFormat="true" x14ac:dyDescent="0.25">
      <c r="A469" s="410"/>
      <c r="B469" s="123"/>
      <c r="L469" s="123"/>
      <c r="V469" s="123"/>
      <c r="AF469" s="123"/>
      <c r="AP469" s="123"/>
      <c r="AZ469" s="123"/>
      <c r="BA469" s="123"/>
      <c r="BJ469" s="123"/>
      <c r="BK469" s="123"/>
      <c r="BT469" s="123"/>
      <c r="CD469" s="123"/>
      <c r="CN469" s="123"/>
      <c r="CX469" s="123"/>
      <c r="DH469" s="123"/>
      <c r="DR469" s="123"/>
      <c r="EB469" s="123"/>
      <c r="EL469" s="123"/>
      <c r="EV469" s="123"/>
      <c r="FF469" s="123"/>
      <c r="FP469" s="123"/>
      <c r="FZ469" s="123"/>
      <c r="GJ469" s="123"/>
      <c r="GT469" s="123"/>
      <c r="HD469" s="123"/>
      <c r="HN469" s="123"/>
    </row>
    <row xmlns:x14ac="http://schemas.microsoft.com/office/spreadsheetml/2009/9/ac" r="470" s="3" customFormat="true" x14ac:dyDescent="0.25">
      <c r="A470" s="410"/>
      <c r="B470" s="123"/>
      <c r="L470" s="123"/>
      <c r="V470" s="123"/>
      <c r="AF470" s="123"/>
      <c r="AP470" s="123"/>
      <c r="AZ470" s="123"/>
      <c r="BA470" s="123"/>
      <c r="BJ470" s="123"/>
      <c r="BK470" s="123"/>
      <c r="BT470" s="123"/>
      <c r="CD470" s="123"/>
      <c r="CN470" s="123"/>
      <c r="CX470" s="123"/>
      <c r="DH470" s="123"/>
      <c r="DR470" s="123"/>
      <c r="EB470" s="123"/>
      <c r="EL470" s="123"/>
      <c r="EV470" s="123"/>
      <c r="FF470" s="123"/>
      <c r="FP470" s="123"/>
      <c r="FZ470" s="123"/>
      <c r="GJ470" s="123"/>
      <c r="GT470" s="123"/>
      <c r="HD470" s="123"/>
      <c r="HN470" s="123"/>
    </row>
    <row xmlns:x14ac="http://schemas.microsoft.com/office/spreadsheetml/2009/9/ac" r="471" s="3" customFormat="true" x14ac:dyDescent="0.25">
      <c r="A471" s="410"/>
      <c r="B471" s="123"/>
      <c r="L471" s="123"/>
      <c r="V471" s="123"/>
      <c r="AF471" s="123"/>
      <c r="AP471" s="123"/>
      <c r="AZ471" s="123"/>
      <c r="BA471" s="123"/>
      <c r="BJ471" s="123"/>
      <c r="BK471" s="123"/>
      <c r="BT471" s="123"/>
      <c r="CD471" s="123"/>
      <c r="CN471" s="123"/>
      <c r="CX471" s="123"/>
      <c r="DH471" s="123"/>
      <c r="DR471" s="123"/>
      <c r="EB471" s="123"/>
      <c r="EL471" s="123"/>
      <c r="EV471" s="123"/>
      <c r="FF471" s="123"/>
      <c r="FP471" s="123"/>
      <c r="FZ471" s="123"/>
      <c r="GJ471" s="123"/>
      <c r="GT471" s="123"/>
      <c r="HD471" s="123"/>
      <c r="HN471" s="123"/>
    </row>
    <row xmlns:x14ac="http://schemas.microsoft.com/office/spreadsheetml/2009/9/ac" r="472" s="3" customFormat="true" x14ac:dyDescent="0.25">
      <c r="A472" s="410"/>
      <c r="B472" s="123"/>
      <c r="L472" s="123"/>
      <c r="V472" s="123"/>
      <c r="AF472" s="123"/>
      <c r="AP472" s="123"/>
      <c r="AZ472" s="123"/>
      <c r="BA472" s="123"/>
      <c r="BJ472" s="123"/>
      <c r="BK472" s="123"/>
      <c r="BT472" s="123"/>
      <c r="CD472" s="123"/>
      <c r="CN472" s="123"/>
      <c r="CX472" s="123"/>
      <c r="DH472" s="123"/>
      <c r="DR472" s="123"/>
      <c r="EB472" s="123"/>
      <c r="EL472" s="123"/>
      <c r="EV472" s="123"/>
      <c r="FF472" s="123"/>
      <c r="FP472" s="123"/>
      <c r="FZ472" s="123"/>
      <c r="GJ472" s="123"/>
      <c r="GT472" s="123"/>
      <c r="HD472" s="123"/>
      <c r="HN472" s="123"/>
    </row>
    <row xmlns:x14ac="http://schemas.microsoft.com/office/spreadsheetml/2009/9/ac" r="473" s="3" customFormat="true" x14ac:dyDescent="0.25">
      <c r="A473" s="410"/>
      <c r="B473" s="123"/>
      <c r="L473" s="123"/>
      <c r="V473" s="123"/>
      <c r="AF473" s="123"/>
      <c r="AP473" s="123"/>
      <c r="AZ473" s="123"/>
      <c r="BA473" s="123"/>
      <c r="BJ473" s="123"/>
      <c r="BK473" s="123"/>
      <c r="BT473" s="123"/>
      <c r="CD473" s="123"/>
      <c r="CN473" s="123"/>
      <c r="CX473" s="123"/>
      <c r="DH473" s="123"/>
      <c r="DR473" s="123"/>
      <c r="EB473" s="123"/>
      <c r="EL473" s="123"/>
      <c r="EV473" s="123"/>
      <c r="FF473" s="123"/>
      <c r="FP473" s="123"/>
      <c r="FZ473" s="123"/>
      <c r="GJ473" s="123"/>
      <c r="GT473" s="123"/>
      <c r="HD473" s="123"/>
      <c r="HN473" s="123"/>
    </row>
    <row xmlns:x14ac="http://schemas.microsoft.com/office/spreadsheetml/2009/9/ac" r="474" s="3" customFormat="true" x14ac:dyDescent="0.25">
      <c r="A474" s="410"/>
      <c r="B474" s="123"/>
      <c r="L474" s="123"/>
      <c r="V474" s="123"/>
      <c r="AF474" s="123"/>
      <c r="AP474" s="123"/>
      <c r="AZ474" s="123"/>
      <c r="BA474" s="123"/>
      <c r="BJ474" s="123"/>
      <c r="BK474" s="123"/>
      <c r="BT474" s="123"/>
      <c r="CD474" s="123"/>
      <c r="CN474" s="123"/>
      <c r="CX474" s="123"/>
      <c r="DH474" s="123"/>
      <c r="DR474" s="123"/>
      <c r="EB474" s="123"/>
      <c r="EL474" s="123"/>
      <c r="EV474" s="123"/>
      <c r="FF474" s="123"/>
      <c r="FP474" s="123"/>
      <c r="FZ474" s="123"/>
      <c r="GJ474" s="123"/>
      <c r="GT474" s="123"/>
      <c r="HD474" s="123"/>
      <c r="HN474" s="123"/>
    </row>
    <row xmlns:x14ac="http://schemas.microsoft.com/office/spreadsheetml/2009/9/ac" r="475" s="3" customFormat="true" x14ac:dyDescent="0.25">
      <c r="A475" s="410"/>
      <c r="B475" s="123"/>
      <c r="L475" s="123"/>
      <c r="V475" s="123"/>
      <c r="AF475" s="123"/>
      <c r="AP475" s="123"/>
      <c r="AZ475" s="123"/>
      <c r="BA475" s="123"/>
      <c r="BJ475" s="123"/>
      <c r="BK475" s="123"/>
      <c r="BT475" s="123"/>
      <c r="CD475" s="123"/>
      <c r="CN475" s="123"/>
      <c r="CX475" s="123"/>
      <c r="DH475" s="123"/>
      <c r="DR475" s="123"/>
      <c r="EB475" s="123"/>
      <c r="EL475" s="123"/>
      <c r="EV475" s="123"/>
      <c r="FF475" s="123"/>
      <c r="FP475" s="123"/>
      <c r="FZ475" s="123"/>
      <c r="GJ475" s="123"/>
      <c r="GT475" s="123"/>
      <c r="HD475" s="123"/>
      <c r="HN475" s="123"/>
    </row>
    <row xmlns:x14ac="http://schemas.microsoft.com/office/spreadsheetml/2009/9/ac" r="476" s="3" customFormat="true" x14ac:dyDescent="0.25">
      <c r="A476" s="410"/>
      <c r="B476" s="123"/>
      <c r="L476" s="123"/>
      <c r="V476" s="123"/>
      <c r="AF476" s="123"/>
      <c r="AP476" s="123"/>
      <c r="AZ476" s="123"/>
      <c r="BA476" s="123"/>
      <c r="BJ476" s="123"/>
      <c r="BK476" s="123"/>
      <c r="BT476" s="123"/>
      <c r="CD476" s="123"/>
      <c r="CN476" s="123"/>
      <c r="CX476" s="123"/>
      <c r="DH476" s="123"/>
      <c r="DR476" s="123"/>
      <c r="EB476" s="123"/>
      <c r="EL476" s="123"/>
      <c r="EV476" s="123"/>
      <c r="FF476" s="123"/>
      <c r="FP476" s="123"/>
      <c r="FZ476" s="123"/>
      <c r="GJ476" s="123"/>
      <c r="GT476" s="123"/>
      <c r="HD476" s="123"/>
      <c r="HN476" s="123"/>
    </row>
    <row xmlns:x14ac="http://schemas.microsoft.com/office/spreadsheetml/2009/9/ac" r="477" s="3" customFormat="true" x14ac:dyDescent="0.25">
      <c r="A477" s="410"/>
      <c r="B477" s="123"/>
      <c r="L477" s="123"/>
      <c r="V477" s="123"/>
      <c r="AF477" s="123"/>
      <c r="AP477" s="123"/>
      <c r="AZ477" s="123"/>
      <c r="BA477" s="123"/>
      <c r="BJ477" s="123"/>
      <c r="BK477" s="123"/>
      <c r="BT477" s="123"/>
      <c r="CD477" s="123"/>
      <c r="CN477" s="123"/>
      <c r="CX477" s="123"/>
      <c r="DH477" s="123"/>
      <c r="DR477" s="123"/>
      <c r="EB477" s="123"/>
      <c r="EL477" s="123"/>
      <c r="EV477" s="123"/>
      <c r="FF477" s="123"/>
      <c r="FP477" s="123"/>
      <c r="FZ477" s="123"/>
      <c r="GJ477" s="123"/>
      <c r="GT477" s="123"/>
      <c r="HD477" s="123"/>
      <c r="HN477" s="123"/>
    </row>
    <row xmlns:x14ac="http://schemas.microsoft.com/office/spreadsheetml/2009/9/ac" r="478" s="3" customFormat="true" x14ac:dyDescent="0.25">
      <c r="A478" s="410"/>
      <c r="B478" s="123"/>
      <c r="L478" s="123"/>
      <c r="V478" s="123"/>
      <c r="AF478" s="123"/>
      <c r="AP478" s="123"/>
      <c r="AZ478" s="123"/>
      <c r="BA478" s="123"/>
      <c r="BJ478" s="123"/>
      <c r="BK478" s="123"/>
      <c r="BT478" s="123"/>
      <c r="CD478" s="123"/>
      <c r="CN478" s="123"/>
      <c r="CX478" s="123"/>
      <c r="DH478" s="123"/>
      <c r="DR478" s="123"/>
      <c r="EB478" s="123"/>
      <c r="EL478" s="123"/>
      <c r="EV478" s="123"/>
      <c r="FF478" s="123"/>
      <c r="FP478" s="123"/>
      <c r="FZ478" s="123"/>
      <c r="GJ478" s="123"/>
      <c r="GT478" s="123"/>
      <c r="HD478" s="123"/>
      <c r="HN478" s="123"/>
    </row>
    <row xmlns:x14ac="http://schemas.microsoft.com/office/spreadsheetml/2009/9/ac" r="479" s="3" customFormat="true" x14ac:dyDescent="0.25">
      <c r="A479" s="410"/>
      <c r="B479" s="123"/>
      <c r="L479" s="123"/>
      <c r="V479" s="123"/>
      <c r="AF479" s="123"/>
      <c r="AP479" s="123"/>
      <c r="AZ479" s="123"/>
      <c r="BA479" s="123"/>
      <c r="BJ479" s="123"/>
      <c r="BK479" s="123"/>
      <c r="BT479" s="123"/>
      <c r="CD479" s="123"/>
      <c r="CN479" s="123"/>
      <c r="CX479" s="123"/>
      <c r="DH479" s="123"/>
      <c r="DR479" s="123"/>
      <c r="EB479" s="123"/>
      <c r="EL479" s="123"/>
      <c r="EV479" s="123"/>
      <c r="FF479" s="123"/>
      <c r="FP479" s="123"/>
      <c r="FZ479" s="123"/>
      <c r="GJ479" s="123"/>
      <c r="GT479" s="123"/>
      <c r="HD479" s="123"/>
      <c r="HN479" s="123"/>
    </row>
    <row xmlns:x14ac="http://schemas.microsoft.com/office/spreadsheetml/2009/9/ac" r="480" s="3" customFormat="true" x14ac:dyDescent="0.25">
      <c r="A480" s="410"/>
      <c r="B480" s="123"/>
      <c r="L480" s="123"/>
      <c r="V480" s="123"/>
      <c r="AF480" s="123"/>
      <c r="AP480" s="123"/>
      <c r="AZ480" s="123"/>
      <c r="BA480" s="123"/>
      <c r="BJ480" s="123"/>
      <c r="BK480" s="123"/>
      <c r="BT480" s="123"/>
      <c r="CD480" s="123"/>
      <c r="CN480" s="123"/>
      <c r="CX480" s="123"/>
      <c r="DH480" s="123"/>
      <c r="DR480" s="123"/>
      <c r="EB480" s="123"/>
      <c r="EL480" s="123"/>
      <c r="EV480" s="123"/>
      <c r="FF480" s="123"/>
      <c r="FP480" s="123"/>
      <c r="FZ480" s="123"/>
      <c r="GJ480" s="123"/>
      <c r="GT480" s="123"/>
      <c r="HD480" s="123"/>
      <c r="HN480" s="123"/>
    </row>
    <row xmlns:x14ac="http://schemas.microsoft.com/office/spreadsheetml/2009/9/ac" r="481" s="3" customFormat="true" x14ac:dyDescent="0.25">
      <c r="A481" s="410"/>
      <c r="B481" s="123"/>
      <c r="L481" s="123"/>
      <c r="V481" s="123"/>
      <c r="AF481" s="123"/>
      <c r="AP481" s="123"/>
      <c r="AZ481" s="123"/>
      <c r="BA481" s="123"/>
      <c r="BJ481" s="123"/>
      <c r="BK481" s="123"/>
      <c r="BT481" s="123"/>
      <c r="CD481" s="123"/>
      <c r="CN481" s="123"/>
      <c r="CX481" s="123"/>
      <c r="DH481" s="123"/>
      <c r="DR481" s="123"/>
      <c r="EB481" s="123"/>
      <c r="EL481" s="123"/>
      <c r="EV481" s="123"/>
      <c r="FF481" s="123"/>
      <c r="FP481" s="123"/>
      <c r="FZ481" s="123"/>
      <c r="GJ481" s="123"/>
      <c r="GT481" s="123"/>
      <c r="HD481" s="123"/>
      <c r="HN481" s="123"/>
    </row>
    <row xmlns:x14ac="http://schemas.microsoft.com/office/spreadsheetml/2009/9/ac" r="482" s="3" customFormat="true" x14ac:dyDescent="0.25">
      <c r="A482" s="410"/>
      <c r="B482" s="123"/>
      <c r="L482" s="123"/>
      <c r="V482" s="123"/>
      <c r="AF482" s="123"/>
      <c r="AP482" s="123"/>
      <c r="AZ482" s="123"/>
      <c r="BA482" s="123"/>
      <c r="BJ482" s="123"/>
      <c r="BK482" s="123"/>
      <c r="BT482" s="123"/>
      <c r="CD482" s="123"/>
      <c r="CN482" s="123"/>
      <c r="CX482" s="123"/>
      <c r="DH482" s="123"/>
      <c r="DR482" s="123"/>
      <c r="EB482" s="123"/>
      <c r="EL482" s="123"/>
      <c r="EV482" s="123"/>
      <c r="FF482" s="123"/>
      <c r="FP482" s="123"/>
      <c r="FZ482" s="123"/>
      <c r="GJ482" s="123"/>
      <c r="GT482" s="123"/>
      <c r="HD482" s="123"/>
      <c r="HN482" s="123"/>
    </row>
    <row xmlns:x14ac="http://schemas.microsoft.com/office/spreadsheetml/2009/9/ac" r="483" s="3" customFormat="true" x14ac:dyDescent="0.25">
      <c r="A483" s="410"/>
      <c r="B483" s="123"/>
      <c r="L483" s="123"/>
      <c r="V483" s="123"/>
      <c r="AF483" s="123"/>
      <c r="AP483" s="123"/>
      <c r="AZ483" s="123"/>
      <c r="BA483" s="123"/>
      <c r="BJ483" s="123"/>
      <c r="BK483" s="123"/>
      <c r="BT483" s="123"/>
      <c r="CD483" s="123"/>
      <c r="CN483" s="123"/>
      <c r="CX483" s="123"/>
      <c r="DH483" s="123"/>
      <c r="DR483" s="123"/>
      <c r="EB483" s="123"/>
      <c r="EL483" s="123"/>
      <c r="EV483" s="123"/>
      <c r="FF483" s="123"/>
      <c r="FP483" s="123"/>
      <c r="FZ483" s="123"/>
      <c r="GJ483" s="123"/>
      <c r="GT483" s="123"/>
      <c r="HD483" s="123"/>
      <c r="HN483" s="123"/>
    </row>
    <row xmlns:x14ac="http://schemas.microsoft.com/office/spreadsheetml/2009/9/ac" r="484" s="3" customFormat="true" x14ac:dyDescent="0.25">
      <c r="A484" s="410"/>
      <c r="B484" s="123"/>
      <c r="L484" s="123"/>
      <c r="V484" s="123"/>
      <c r="AF484" s="123"/>
      <c r="AP484" s="123"/>
      <c r="AZ484" s="123"/>
      <c r="BA484" s="123"/>
      <c r="BJ484" s="123"/>
      <c r="BK484" s="123"/>
      <c r="BT484" s="123"/>
      <c r="CD484" s="123"/>
      <c r="CN484" s="123"/>
      <c r="CX484" s="123"/>
      <c r="DH484" s="123"/>
      <c r="DR484" s="123"/>
      <c r="EB484" s="123"/>
      <c r="EL484" s="123"/>
      <c r="EV484" s="123"/>
      <c r="FF484" s="123"/>
      <c r="FP484" s="123"/>
      <c r="FZ484" s="123"/>
      <c r="GJ484" s="123"/>
      <c r="GT484" s="123"/>
      <c r="HD484" s="123"/>
      <c r="HN484" s="123"/>
    </row>
    <row xmlns:x14ac="http://schemas.microsoft.com/office/spreadsheetml/2009/9/ac" r="485" s="3" customFormat="true" x14ac:dyDescent="0.25">
      <c r="A485" s="410"/>
      <c r="B485" s="123"/>
      <c r="L485" s="123"/>
      <c r="V485" s="123"/>
      <c r="AF485" s="123"/>
      <c r="AP485" s="123"/>
      <c r="AZ485" s="123"/>
      <c r="BA485" s="123"/>
      <c r="BJ485" s="123"/>
      <c r="BK485" s="123"/>
      <c r="BT485" s="123"/>
      <c r="CD485" s="123"/>
      <c r="CN485" s="123"/>
      <c r="CX485" s="123"/>
      <c r="DH485" s="123"/>
      <c r="DR485" s="123"/>
      <c r="EB485" s="123"/>
      <c r="EL485" s="123"/>
      <c r="EV485" s="123"/>
      <c r="FF485" s="123"/>
      <c r="FP485" s="123"/>
      <c r="FZ485" s="123"/>
      <c r="GJ485" s="123"/>
      <c r="GT485" s="123"/>
      <c r="HD485" s="123"/>
      <c r="HN485" s="123"/>
    </row>
    <row xmlns:x14ac="http://schemas.microsoft.com/office/spreadsheetml/2009/9/ac" r="486" s="3" customFormat="true" x14ac:dyDescent="0.25">
      <c r="A486" s="410"/>
      <c r="B486" s="123"/>
      <c r="L486" s="123"/>
      <c r="V486" s="123"/>
      <c r="AF486" s="123"/>
      <c r="AP486" s="123"/>
      <c r="AZ486" s="123"/>
      <c r="BA486" s="123"/>
      <c r="BJ486" s="123"/>
      <c r="BK486" s="123"/>
      <c r="BT486" s="123"/>
      <c r="CD486" s="123"/>
      <c r="CN486" s="123"/>
      <c r="CX486" s="123"/>
      <c r="DH486" s="123"/>
      <c r="DR486" s="123"/>
      <c r="EB486" s="123"/>
      <c r="EL486" s="123"/>
      <c r="EV486" s="123"/>
      <c r="FF486" s="123"/>
      <c r="FP486" s="123"/>
      <c r="FZ486" s="123"/>
      <c r="GJ486" s="123"/>
      <c r="GT486" s="123"/>
      <c r="HD486" s="123"/>
      <c r="HN486" s="123"/>
    </row>
    <row xmlns:x14ac="http://schemas.microsoft.com/office/spreadsheetml/2009/9/ac" r="487" s="3" customFormat="true" x14ac:dyDescent="0.25">
      <c r="A487" s="410"/>
      <c r="B487" s="123"/>
      <c r="L487" s="123"/>
      <c r="V487" s="123"/>
      <c r="AF487" s="123"/>
      <c r="AP487" s="123"/>
      <c r="AZ487" s="123"/>
      <c r="BA487" s="123"/>
      <c r="BJ487" s="123"/>
      <c r="BK487" s="123"/>
      <c r="BT487" s="123"/>
      <c r="CD487" s="123"/>
      <c r="CN487" s="123"/>
      <c r="CX487" s="123"/>
      <c r="DH487" s="123"/>
      <c r="DR487" s="123"/>
      <c r="EB487" s="123"/>
      <c r="EL487" s="123"/>
      <c r="EV487" s="123"/>
      <c r="FF487" s="123"/>
      <c r="FP487" s="123"/>
      <c r="FZ487" s="123"/>
      <c r="GJ487" s="123"/>
      <c r="GT487" s="123"/>
      <c r="HD487" s="123"/>
      <c r="HN487" s="123"/>
    </row>
    <row xmlns:x14ac="http://schemas.microsoft.com/office/spreadsheetml/2009/9/ac" r="488" s="3" customFormat="true" x14ac:dyDescent="0.25">
      <c r="A488" s="410"/>
      <c r="B488" s="123"/>
      <c r="L488" s="123"/>
      <c r="V488" s="123"/>
      <c r="AF488" s="123"/>
      <c r="AP488" s="123"/>
      <c r="AZ488" s="123"/>
      <c r="BA488" s="123"/>
      <c r="BJ488" s="123"/>
      <c r="BK488" s="123"/>
      <c r="BT488" s="123"/>
      <c r="CD488" s="123"/>
      <c r="CN488" s="123"/>
      <c r="CX488" s="123"/>
      <c r="DH488" s="123"/>
      <c r="DR488" s="123"/>
      <c r="EB488" s="123"/>
      <c r="EL488" s="123"/>
      <c r="EV488" s="123"/>
      <c r="FF488" s="123"/>
      <c r="FP488" s="123"/>
      <c r="FZ488" s="123"/>
      <c r="GJ488" s="123"/>
      <c r="GT488" s="123"/>
      <c r="HD488" s="123"/>
      <c r="HN488" s="123"/>
    </row>
    <row xmlns:x14ac="http://schemas.microsoft.com/office/spreadsheetml/2009/9/ac" r="489" s="3" customFormat="true" x14ac:dyDescent="0.25">
      <c r="A489" s="410"/>
      <c r="B489" s="123"/>
      <c r="L489" s="123"/>
      <c r="V489" s="123"/>
      <c r="AF489" s="123"/>
      <c r="AP489" s="123"/>
      <c r="AZ489" s="123"/>
      <c r="BA489" s="123"/>
      <c r="BJ489" s="123"/>
      <c r="BK489" s="123"/>
      <c r="BT489" s="123"/>
      <c r="CD489" s="123"/>
      <c r="CN489" s="123"/>
      <c r="CX489" s="123"/>
      <c r="DH489" s="123"/>
      <c r="DR489" s="123"/>
      <c r="EB489" s="123"/>
      <c r="EL489" s="123"/>
      <c r="EV489" s="123"/>
      <c r="FF489" s="123"/>
      <c r="FP489" s="123"/>
      <c r="FZ489" s="123"/>
      <c r="GJ489" s="123"/>
      <c r="GT489" s="123"/>
      <c r="HD489" s="123"/>
      <c r="HN489" s="123"/>
    </row>
    <row xmlns:x14ac="http://schemas.microsoft.com/office/spreadsheetml/2009/9/ac" r="490" s="3" customFormat="true" x14ac:dyDescent="0.25">
      <c r="A490" s="410"/>
      <c r="B490" s="123"/>
      <c r="L490" s="123"/>
      <c r="V490" s="123"/>
      <c r="AF490" s="123"/>
      <c r="AP490" s="123"/>
      <c r="AZ490" s="123"/>
      <c r="BA490" s="123"/>
      <c r="BJ490" s="123"/>
      <c r="BK490" s="123"/>
      <c r="BT490" s="123"/>
      <c r="CD490" s="123"/>
      <c r="CN490" s="123"/>
      <c r="CX490" s="123"/>
      <c r="DH490" s="123"/>
      <c r="DR490" s="123"/>
      <c r="EB490" s="123"/>
      <c r="EL490" s="123"/>
      <c r="EV490" s="123"/>
      <c r="FF490" s="123"/>
      <c r="FP490" s="123"/>
      <c r="FZ490" s="123"/>
      <c r="GJ490" s="123"/>
      <c r="GT490" s="123"/>
      <c r="HD490" s="123"/>
      <c r="HN490" s="123"/>
    </row>
    <row xmlns:x14ac="http://schemas.microsoft.com/office/spreadsheetml/2009/9/ac" r="491" s="3" customFormat="true" x14ac:dyDescent="0.25">
      <c r="A491" s="410"/>
      <c r="B491" s="123"/>
      <c r="L491" s="123"/>
      <c r="V491" s="123"/>
      <c r="AF491" s="123"/>
      <c r="AP491" s="123"/>
      <c r="AZ491" s="123"/>
      <c r="BA491" s="123"/>
      <c r="BJ491" s="123"/>
      <c r="BK491" s="123"/>
      <c r="BT491" s="123"/>
      <c r="CD491" s="123"/>
      <c r="CN491" s="123"/>
      <c r="CX491" s="123"/>
      <c r="DH491" s="123"/>
      <c r="DR491" s="123"/>
      <c r="EB491" s="123"/>
      <c r="EL491" s="123"/>
      <c r="EV491" s="123"/>
      <c r="FF491" s="123"/>
      <c r="FP491" s="123"/>
      <c r="FZ491" s="123"/>
      <c r="GJ491" s="123"/>
      <c r="GT491" s="123"/>
      <c r="HD491" s="123"/>
      <c r="HN491" s="123"/>
    </row>
    <row xmlns:x14ac="http://schemas.microsoft.com/office/spreadsheetml/2009/9/ac" r="492" s="3" customFormat="true" x14ac:dyDescent="0.25">
      <c r="A492" s="410"/>
      <c r="B492" s="123"/>
      <c r="L492" s="123"/>
      <c r="V492" s="123"/>
      <c r="AF492" s="123"/>
      <c r="AP492" s="123"/>
      <c r="AZ492" s="123"/>
      <c r="BA492" s="123"/>
      <c r="BJ492" s="123"/>
      <c r="BK492" s="123"/>
      <c r="BT492" s="123"/>
      <c r="CD492" s="123"/>
      <c r="CN492" s="123"/>
      <c r="CX492" s="123"/>
      <c r="DH492" s="123"/>
      <c r="DR492" s="123"/>
      <c r="EB492" s="123"/>
      <c r="EL492" s="123"/>
      <c r="EV492" s="123"/>
      <c r="FF492" s="123"/>
      <c r="FP492" s="123"/>
      <c r="FZ492" s="123"/>
      <c r="GJ492" s="123"/>
      <c r="GT492" s="123"/>
      <c r="HD492" s="123"/>
      <c r="HN492" s="123"/>
    </row>
    <row xmlns:x14ac="http://schemas.microsoft.com/office/spreadsheetml/2009/9/ac" r="493" s="3" customFormat="true" x14ac:dyDescent="0.25">
      <c r="A493" s="410"/>
      <c r="B493" s="123"/>
      <c r="L493" s="123"/>
      <c r="V493" s="123"/>
      <c r="AF493" s="123"/>
      <c r="AP493" s="123"/>
      <c r="AZ493" s="123"/>
      <c r="BA493" s="123"/>
      <c r="BJ493" s="123"/>
      <c r="BK493" s="123"/>
      <c r="BT493" s="123"/>
      <c r="CD493" s="123"/>
      <c r="CN493" s="123"/>
      <c r="CX493" s="123"/>
      <c r="DH493" s="123"/>
      <c r="DR493" s="123"/>
      <c r="EB493" s="123"/>
      <c r="EL493" s="123"/>
      <c r="EV493" s="123"/>
      <c r="FF493" s="123"/>
      <c r="FP493" s="123"/>
      <c r="FZ493" s="123"/>
      <c r="GJ493" s="123"/>
      <c r="GT493" s="123"/>
      <c r="HD493" s="123"/>
      <c r="HN493" s="123"/>
    </row>
    <row xmlns:x14ac="http://schemas.microsoft.com/office/spreadsheetml/2009/9/ac" r="494" s="3" customFormat="true" x14ac:dyDescent="0.25">
      <c r="A494" s="410"/>
      <c r="B494" s="123"/>
      <c r="L494" s="123"/>
      <c r="V494" s="123"/>
      <c r="AF494" s="123"/>
      <c r="AP494" s="123"/>
      <c r="AZ494" s="123"/>
      <c r="BA494" s="123"/>
      <c r="BJ494" s="123"/>
      <c r="BK494" s="123"/>
      <c r="BT494" s="123"/>
      <c r="CD494" s="123"/>
      <c r="CN494" s="123"/>
      <c r="CX494" s="123"/>
      <c r="DH494" s="123"/>
      <c r="DR494" s="123"/>
      <c r="EB494" s="123"/>
      <c r="EL494" s="123"/>
      <c r="EV494" s="123"/>
      <c r="FF494" s="123"/>
      <c r="FP494" s="123"/>
      <c r="FZ494" s="123"/>
      <c r="GJ494" s="123"/>
      <c r="GT494" s="123"/>
      <c r="HD494" s="123"/>
      <c r="HN494" s="123"/>
    </row>
    <row xmlns:x14ac="http://schemas.microsoft.com/office/spreadsheetml/2009/9/ac" r="495" s="3" customFormat="true" x14ac:dyDescent="0.25">
      <c r="A495" s="410"/>
      <c r="B495" s="123"/>
      <c r="L495" s="123"/>
      <c r="V495" s="123"/>
      <c r="AF495" s="123"/>
      <c r="AP495" s="123"/>
      <c r="AZ495" s="123"/>
      <c r="BA495" s="123"/>
      <c r="BJ495" s="123"/>
      <c r="BK495" s="123"/>
      <c r="BT495" s="123"/>
      <c r="CD495" s="123"/>
      <c r="CN495" s="123"/>
      <c r="CX495" s="123"/>
      <c r="DH495" s="123"/>
      <c r="DR495" s="123"/>
      <c r="EB495" s="123"/>
      <c r="EL495" s="123"/>
      <c r="EV495" s="123"/>
      <c r="FF495" s="123"/>
      <c r="FP495" s="123"/>
      <c r="FZ495" s="123"/>
      <c r="GJ495" s="123"/>
      <c r="GT495" s="123"/>
      <c r="HD495" s="123"/>
      <c r="HN495" s="123"/>
    </row>
    <row xmlns:x14ac="http://schemas.microsoft.com/office/spreadsheetml/2009/9/ac" r="496" s="3" customFormat="true" x14ac:dyDescent="0.25">
      <c r="A496" s="410"/>
      <c r="B496" s="123"/>
      <c r="L496" s="123"/>
      <c r="V496" s="123"/>
      <c r="AF496" s="123"/>
      <c r="AP496" s="123"/>
      <c r="AZ496" s="123"/>
      <c r="BA496" s="123"/>
      <c r="BJ496" s="123"/>
      <c r="BK496" s="123"/>
      <c r="BT496" s="123"/>
      <c r="CD496" s="123"/>
      <c r="CN496" s="123"/>
      <c r="CX496" s="123"/>
      <c r="DH496" s="123"/>
      <c r="DR496" s="123"/>
      <c r="EB496" s="123"/>
      <c r="EL496" s="123"/>
      <c r="EV496" s="123"/>
      <c r="FF496" s="123"/>
      <c r="FP496" s="123"/>
      <c r="FZ496" s="123"/>
      <c r="GJ496" s="123"/>
      <c r="GT496" s="123"/>
      <c r="HD496" s="123"/>
      <c r="HN496" s="123"/>
    </row>
    <row xmlns:x14ac="http://schemas.microsoft.com/office/spreadsheetml/2009/9/ac" r="497" s="3" customFormat="true" x14ac:dyDescent="0.25">
      <c r="A497" s="410"/>
      <c r="B497" s="123"/>
      <c r="L497" s="123"/>
      <c r="V497" s="123"/>
      <c r="AF497" s="123"/>
      <c r="AP497" s="123"/>
      <c r="AZ497" s="123"/>
      <c r="BA497" s="123"/>
      <c r="BJ497" s="123"/>
      <c r="BK497" s="123"/>
      <c r="BT497" s="123"/>
      <c r="CD497" s="123"/>
      <c r="CN497" s="123"/>
      <c r="CX497" s="123"/>
      <c r="DH497" s="123"/>
      <c r="DR497" s="123"/>
      <c r="EB497" s="123"/>
      <c r="EL497" s="123"/>
      <c r="EV497" s="123"/>
      <c r="FF497" s="123"/>
      <c r="FP497" s="123"/>
      <c r="FZ497" s="123"/>
      <c r="GJ497" s="123"/>
      <c r="GT497" s="123"/>
      <c r="HD497" s="123"/>
      <c r="HN497" s="123"/>
    </row>
    <row xmlns:x14ac="http://schemas.microsoft.com/office/spreadsheetml/2009/9/ac" r="498" s="3" customFormat="true" x14ac:dyDescent="0.25">
      <c r="A498" s="410"/>
      <c r="B498" s="123"/>
      <c r="L498" s="123"/>
      <c r="V498" s="123"/>
      <c r="AF498" s="123"/>
      <c r="AP498" s="123"/>
      <c r="AZ498" s="123"/>
      <c r="BA498" s="123"/>
      <c r="BJ498" s="123"/>
      <c r="BK498" s="123"/>
      <c r="BT498" s="123"/>
      <c r="CD498" s="123"/>
      <c r="CN498" s="123"/>
      <c r="CX498" s="123"/>
      <c r="DH498" s="123"/>
      <c r="DR498" s="123"/>
      <c r="EB498" s="123"/>
      <c r="EL498" s="123"/>
      <c r="EV498" s="123"/>
      <c r="FF498" s="123"/>
      <c r="FP498" s="123"/>
      <c r="FZ498" s="123"/>
      <c r="GJ498" s="123"/>
      <c r="GT498" s="123"/>
      <c r="HD498" s="123"/>
      <c r="HN498" s="123"/>
    </row>
    <row xmlns:x14ac="http://schemas.microsoft.com/office/spreadsheetml/2009/9/ac" r="499" s="3" customFormat="true" x14ac:dyDescent="0.25">
      <c r="A499" s="410"/>
      <c r="B499" s="123"/>
      <c r="L499" s="123"/>
      <c r="V499" s="123"/>
      <c r="AF499" s="123"/>
      <c r="AP499" s="123"/>
      <c r="AZ499" s="123"/>
      <c r="BA499" s="123"/>
      <c r="BJ499" s="123"/>
      <c r="BK499" s="123"/>
      <c r="BT499" s="123"/>
      <c r="CD499" s="123"/>
      <c r="CN499" s="123"/>
      <c r="CX499" s="123"/>
      <c r="DH499" s="123"/>
      <c r="DR499" s="123"/>
      <c r="EB499" s="123"/>
      <c r="EL499" s="123"/>
      <c r="EV499" s="123"/>
      <c r="FF499" s="123"/>
      <c r="FP499" s="123"/>
      <c r="FZ499" s="123"/>
      <c r="GJ499" s="123"/>
      <c r="GT499" s="123"/>
      <c r="HD499" s="123"/>
      <c r="HN499" s="123"/>
    </row>
    <row xmlns:x14ac="http://schemas.microsoft.com/office/spreadsheetml/2009/9/ac" r="500" s="3" customFormat="true" x14ac:dyDescent="0.25">
      <c r="A500" s="410"/>
      <c r="B500" s="123"/>
      <c r="L500" s="123"/>
      <c r="V500" s="123"/>
      <c r="AF500" s="123"/>
      <c r="AP500" s="123"/>
      <c r="AZ500" s="123"/>
      <c r="BA500" s="123"/>
      <c r="BJ500" s="123"/>
      <c r="BK500" s="123"/>
      <c r="BT500" s="123"/>
      <c r="CD500" s="123"/>
      <c r="CN500" s="123"/>
      <c r="CX500" s="123"/>
      <c r="DH500" s="123"/>
      <c r="DR500" s="123"/>
      <c r="EB500" s="123"/>
      <c r="EL500" s="123"/>
      <c r="EV500" s="123"/>
      <c r="FF500" s="123"/>
      <c r="FP500" s="123"/>
      <c r="FZ500" s="123"/>
      <c r="GJ500" s="123"/>
      <c r="GT500" s="123"/>
      <c r="HD500" s="123"/>
      <c r="HN500" s="123"/>
    </row>
    <row xmlns:x14ac="http://schemas.microsoft.com/office/spreadsheetml/2009/9/ac" r="501" s="3" customFormat="true" x14ac:dyDescent="0.25">
      <c r="A501" s="410"/>
      <c r="B501" s="123"/>
      <c r="L501" s="123"/>
      <c r="V501" s="123"/>
      <c r="AF501" s="123"/>
      <c r="AP501" s="123"/>
      <c r="AZ501" s="123"/>
      <c r="BA501" s="123"/>
      <c r="BJ501" s="123"/>
      <c r="BK501" s="123"/>
      <c r="BT501" s="123"/>
      <c r="CD501" s="123"/>
      <c r="CN501" s="123"/>
      <c r="CX501" s="123"/>
      <c r="DH501" s="123"/>
      <c r="DR501" s="123"/>
      <c r="EB501" s="123"/>
      <c r="EL501" s="123"/>
      <c r="EV501" s="123"/>
      <c r="FF501" s="123"/>
      <c r="FP501" s="123"/>
      <c r="FZ501" s="123"/>
      <c r="GJ501" s="123"/>
      <c r="GT501" s="123"/>
      <c r="HD501" s="123"/>
      <c r="HN501" s="123"/>
    </row>
    <row xmlns:x14ac="http://schemas.microsoft.com/office/spreadsheetml/2009/9/ac" r="502" s="3" customFormat="true" x14ac:dyDescent="0.25">
      <c r="A502" s="410"/>
      <c r="B502" s="123"/>
      <c r="L502" s="123"/>
      <c r="V502" s="123"/>
      <c r="AF502" s="123"/>
      <c r="AP502" s="123"/>
      <c r="AZ502" s="123"/>
      <c r="BA502" s="123"/>
      <c r="BJ502" s="123"/>
      <c r="BK502" s="123"/>
      <c r="BT502" s="123"/>
      <c r="CD502" s="123"/>
      <c r="CN502" s="123"/>
      <c r="CX502" s="123"/>
      <c r="DH502" s="123"/>
      <c r="DR502" s="123"/>
      <c r="EB502" s="123"/>
      <c r="EL502" s="123"/>
      <c r="EV502" s="123"/>
      <c r="FF502" s="123"/>
      <c r="FP502" s="123"/>
      <c r="FZ502" s="123"/>
      <c r="GJ502" s="123"/>
      <c r="GT502" s="123"/>
      <c r="HD502" s="123"/>
      <c r="HN502" s="123"/>
    </row>
    <row xmlns:x14ac="http://schemas.microsoft.com/office/spreadsheetml/2009/9/ac" r="503" s="3" customFormat="true" x14ac:dyDescent="0.25">
      <c r="A503" s="410"/>
      <c r="B503" s="123"/>
      <c r="L503" s="123"/>
      <c r="V503" s="123"/>
      <c r="AF503" s="123"/>
      <c r="AP503" s="123"/>
      <c r="AZ503" s="123"/>
      <c r="BA503" s="123"/>
      <c r="BJ503" s="123"/>
      <c r="BK503" s="123"/>
      <c r="BT503" s="123"/>
      <c r="CD503" s="123"/>
      <c r="CN503" s="123"/>
      <c r="CX503" s="123"/>
      <c r="DH503" s="123"/>
      <c r="DR503" s="123"/>
      <c r="EB503" s="123"/>
      <c r="EL503" s="123"/>
      <c r="EV503" s="123"/>
      <c r="FF503" s="123"/>
      <c r="FP503" s="123"/>
      <c r="FZ503" s="123"/>
      <c r="GJ503" s="123"/>
      <c r="GT503" s="123"/>
      <c r="HD503" s="123"/>
      <c r="HN503" s="123"/>
    </row>
    <row xmlns:x14ac="http://schemas.microsoft.com/office/spreadsheetml/2009/9/ac" r="504" s="3" customFormat="true" x14ac:dyDescent="0.25">
      <c r="A504" s="410"/>
      <c r="B504" s="123"/>
      <c r="L504" s="123"/>
      <c r="V504" s="123"/>
      <c r="AF504" s="123"/>
      <c r="AP504" s="123"/>
      <c r="AZ504" s="123"/>
      <c r="BA504" s="123"/>
      <c r="BJ504" s="123"/>
      <c r="BK504" s="123"/>
      <c r="BT504" s="123"/>
      <c r="CD504" s="123"/>
      <c r="CN504" s="123"/>
      <c r="CX504" s="123"/>
      <c r="DH504" s="123"/>
      <c r="DR504" s="123"/>
      <c r="EB504" s="123"/>
      <c r="EL504" s="123"/>
      <c r="EV504" s="123"/>
      <c r="FF504" s="123"/>
      <c r="FP504" s="123"/>
      <c r="FZ504" s="123"/>
      <c r="GJ504" s="123"/>
      <c r="GT504" s="123"/>
      <c r="HD504" s="123"/>
      <c r="HN504" s="123"/>
    </row>
    <row xmlns:x14ac="http://schemas.microsoft.com/office/spreadsheetml/2009/9/ac" r="505" s="3" customFormat="true" x14ac:dyDescent="0.25">
      <c r="A505" s="410"/>
      <c r="B505" s="123"/>
      <c r="L505" s="123"/>
      <c r="V505" s="123"/>
      <c r="AF505" s="123"/>
      <c r="AP505" s="123"/>
      <c r="AZ505" s="123"/>
      <c r="BA505" s="123"/>
      <c r="BJ505" s="123"/>
      <c r="BK505" s="123"/>
      <c r="BT505" s="123"/>
      <c r="CD505" s="123"/>
      <c r="CN505" s="123"/>
      <c r="CX505" s="123"/>
      <c r="DH505" s="123"/>
      <c r="DR505" s="123"/>
      <c r="EB505" s="123"/>
      <c r="EL505" s="123"/>
      <c r="EV505" s="123"/>
      <c r="FF505" s="123"/>
      <c r="FP505" s="123"/>
      <c r="FZ505" s="123"/>
      <c r="GJ505" s="123"/>
      <c r="GT505" s="123"/>
      <c r="HD505" s="123"/>
      <c r="HN505" s="123"/>
    </row>
    <row xmlns:x14ac="http://schemas.microsoft.com/office/spreadsheetml/2009/9/ac" r="506" s="3" customFormat="true" x14ac:dyDescent="0.25">
      <c r="A506" s="410"/>
      <c r="B506" s="123"/>
      <c r="L506" s="123"/>
      <c r="V506" s="123"/>
      <c r="AF506" s="123"/>
      <c r="AP506" s="123"/>
      <c r="AZ506" s="123"/>
      <c r="BA506" s="123"/>
      <c r="BJ506" s="123"/>
      <c r="BK506" s="123"/>
      <c r="BT506" s="123"/>
      <c r="CD506" s="123"/>
      <c r="CN506" s="123"/>
      <c r="CX506" s="123"/>
      <c r="DH506" s="123"/>
      <c r="DR506" s="123"/>
      <c r="EB506" s="123"/>
      <c r="EL506" s="123"/>
      <c r="EV506" s="123"/>
      <c r="FF506" s="123"/>
      <c r="FP506" s="123"/>
      <c r="FZ506" s="123"/>
      <c r="GJ506" s="123"/>
      <c r="GT506" s="123"/>
      <c r="HD506" s="123"/>
      <c r="HN506" s="123"/>
    </row>
    <row xmlns:x14ac="http://schemas.microsoft.com/office/spreadsheetml/2009/9/ac" r="507" s="3" customFormat="true" x14ac:dyDescent="0.25">
      <c r="A507" s="410"/>
      <c r="B507" s="123"/>
      <c r="L507" s="123"/>
      <c r="V507" s="123"/>
      <c r="AF507" s="123"/>
      <c r="AP507" s="123"/>
      <c r="AZ507" s="123"/>
      <c r="BA507" s="123"/>
      <c r="BJ507" s="123"/>
      <c r="BK507" s="123"/>
      <c r="BT507" s="123"/>
      <c r="CD507" s="123"/>
      <c r="CN507" s="123"/>
      <c r="CX507" s="123"/>
      <c r="DH507" s="123"/>
      <c r="DR507" s="123"/>
      <c r="EB507" s="123"/>
      <c r="EL507" s="123"/>
      <c r="EV507" s="123"/>
      <c r="FF507" s="123"/>
      <c r="FP507" s="123"/>
      <c r="FZ507" s="123"/>
      <c r="GJ507" s="123"/>
      <c r="GT507" s="123"/>
      <c r="HD507" s="123"/>
      <c r="HN507" s="123"/>
    </row>
    <row xmlns:x14ac="http://schemas.microsoft.com/office/spreadsheetml/2009/9/ac" r="508" s="3" customFormat="true" x14ac:dyDescent="0.25">
      <c r="A508" s="410"/>
      <c r="B508" s="123"/>
      <c r="L508" s="123"/>
      <c r="V508" s="123"/>
      <c r="AF508" s="123"/>
      <c r="AP508" s="123"/>
      <c r="AZ508" s="123"/>
      <c r="BA508" s="123"/>
      <c r="BJ508" s="123"/>
      <c r="BK508" s="123"/>
      <c r="BT508" s="123"/>
      <c r="CD508" s="123"/>
      <c r="CN508" s="123"/>
      <c r="CX508" s="123"/>
      <c r="DH508" s="123"/>
      <c r="DR508" s="123"/>
      <c r="EB508" s="123"/>
      <c r="EL508" s="123"/>
      <c r="EV508" s="123"/>
      <c r="FF508" s="123"/>
      <c r="FP508" s="123"/>
      <c r="FZ508" s="123"/>
      <c r="GJ508" s="123"/>
      <c r="GT508" s="123"/>
      <c r="HD508" s="123"/>
      <c r="HN508" s="123"/>
    </row>
    <row xmlns:x14ac="http://schemas.microsoft.com/office/spreadsheetml/2009/9/ac" r="509" s="3" customFormat="true" x14ac:dyDescent="0.25">
      <c r="A509" s="410"/>
      <c r="B509" s="123"/>
      <c r="L509" s="123"/>
      <c r="V509" s="123"/>
      <c r="AF509" s="123"/>
      <c r="AP509" s="123"/>
      <c r="AZ509" s="123"/>
      <c r="BA509" s="123"/>
      <c r="BJ509" s="123"/>
      <c r="BK509" s="123"/>
      <c r="BT509" s="123"/>
      <c r="CD509" s="123"/>
      <c r="CN509" s="123"/>
      <c r="CX509" s="123"/>
      <c r="DH509" s="123"/>
      <c r="DR509" s="123"/>
      <c r="EB509" s="123"/>
      <c r="EL509" s="123"/>
      <c r="EV509" s="123"/>
      <c r="FF509" s="123"/>
      <c r="FP509" s="123"/>
      <c r="FZ509" s="123"/>
      <c r="GJ509" s="123"/>
      <c r="GT509" s="123"/>
      <c r="HD509" s="123"/>
      <c r="HN509" s="123"/>
    </row>
    <row xmlns:x14ac="http://schemas.microsoft.com/office/spreadsheetml/2009/9/ac" r="510" s="3" customFormat="true" x14ac:dyDescent="0.25">
      <c r="A510" s="410"/>
      <c r="B510" s="123"/>
      <c r="L510" s="123"/>
      <c r="V510" s="123"/>
      <c r="AF510" s="123"/>
      <c r="AP510" s="123"/>
      <c r="AZ510" s="123"/>
      <c r="BA510" s="123"/>
      <c r="BJ510" s="123"/>
      <c r="BK510" s="123"/>
      <c r="BT510" s="123"/>
      <c r="CD510" s="123"/>
      <c r="CN510" s="123"/>
      <c r="CX510" s="123"/>
      <c r="DH510" s="123"/>
      <c r="DR510" s="123"/>
      <c r="EB510" s="123"/>
      <c r="EL510" s="123"/>
      <c r="EV510" s="123"/>
      <c r="FF510" s="123"/>
      <c r="FP510" s="123"/>
      <c r="FZ510" s="123"/>
      <c r="GJ510" s="123"/>
      <c r="GT510" s="123"/>
      <c r="HD510" s="123"/>
      <c r="HN510" s="123"/>
    </row>
    <row xmlns:x14ac="http://schemas.microsoft.com/office/spreadsheetml/2009/9/ac" r="511" s="3" customFormat="true" x14ac:dyDescent="0.25">
      <c r="A511" s="410"/>
      <c r="B511" s="123"/>
      <c r="L511" s="123"/>
      <c r="V511" s="123"/>
      <c r="AF511" s="123"/>
      <c r="AP511" s="123"/>
      <c r="AZ511" s="123"/>
      <c r="BA511" s="123"/>
      <c r="BJ511" s="123"/>
      <c r="BK511" s="123"/>
      <c r="BT511" s="123"/>
      <c r="CD511" s="123"/>
      <c r="CN511" s="123"/>
      <c r="CX511" s="123"/>
      <c r="DH511" s="123"/>
      <c r="DR511" s="123"/>
      <c r="EB511" s="123"/>
      <c r="EL511" s="123"/>
      <c r="EV511" s="123"/>
      <c r="FF511" s="123"/>
      <c r="FP511" s="123"/>
      <c r="FZ511" s="123"/>
      <c r="GJ511" s="123"/>
      <c r="GT511" s="123"/>
      <c r="HD511" s="123"/>
      <c r="HN511" s="123"/>
    </row>
    <row xmlns:x14ac="http://schemas.microsoft.com/office/spreadsheetml/2009/9/ac" r="512" s="3" customFormat="true" x14ac:dyDescent="0.25">
      <c r="A512" s="410"/>
      <c r="B512" s="123"/>
      <c r="L512" s="123"/>
      <c r="V512" s="123"/>
      <c r="AF512" s="123"/>
      <c r="AP512" s="123"/>
      <c r="AZ512" s="123"/>
      <c r="BA512" s="123"/>
      <c r="BJ512" s="123"/>
      <c r="BK512" s="123"/>
      <c r="BT512" s="123"/>
      <c r="CD512" s="123"/>
      <c r="CN512" s="123"/>
      <c r="CX512" s="123"/>
      <c r="DH512" s="123"/>
      <c r="DR512" s="123"/>
      <c r="EB512" s="123"/>
      <c r="EL512" s="123"/>
      <c r="EV512" s="123"/>
      <c r="FF512" s="123"/>
      <c r="FP512" s="123"/>
      <c r="FZ512" s="123"/>
      <c r="GJ512" s="123"/>
      <c r="GT512" s="123"/>
      <c r="HD512" s="123"/>
      <c r="HN512" s="123"/>
    </row>
    <row xmlns:x14ac="http://schemas.microsoft.com/office/spreadsheetml/2009/9/ac" r="513" s="3" customFormat="true" x14ac:dyDescent="0.25">
      <c r="A513" s="410"/>
      <c r="B513" s="123"/>
      <c r="L513" s="123"/>
      <c r="V513" s="123"/>
      <c r="AF513" s="123"/>
      <c r="AP513" s="123"/>
      <c r="AZ513" s="123"/>
      <c r="BA513" s="123"/>
      <c r="BJ513" s="123"/>
      <c r="BK513" s="123"/>
      <c r="BT513" s="123"/>
      <c r="CD513" s="123"/>
      <c r="CN513" s="123"/>
      <c r="CX513" s="123"/>
      <c r="DH513" s="123"/>
      <c r="DR513" s="123"/>
      <c r="EB513" s="123"/>
      <c r="EL513" s="123"/>
      <c r="EV513" s="123"/>
      <c r="FF513" s="123"/>
      <c r="FP513" s="123"/>
      <c r="FZ513" s="123"/>
      <c r="GJ513" s="123"/>
      <c r="GT513" s="123"/>
      <c r="HD513" s="123"/>
      <c r="HN513" s="123"/>
    </row>
    <row xmlns:x14ac="http://schemas.microsoft.com/office/spreadsheetml/2009/9/ac" r="514" s="3" customFormat="true" x14ac:dyDescent="0.25">
      <c r="A514" s="410"/>
      <c r="B514" s="123"/>
      <c r="L514" s="123"/>
      <c r="V514" s="123"/>
      <c r="AF514" s="123"/>
      <c r="AP514" s="123"/>
      <c r="AZ514" s="123"/>
      <c r="BA514" s="123"/>
      <c r="BJ514" s="123"/>
      <c r="BK514" s="123"/>
      <c r="BT514" s="123"/>
      <c r="CD514" s="123"/>
      <c r="CN514" s="123"/>
      <c r="CX514" s="123"/>
      <c r="DH514" s="123"/>
      <c r="DR514" s="123"/>
      <c r="EB514" s="123"/>
      <c r="EL514" s="123"/>
      <c r="EV514" s="123"/>
      <c r="FF514" s="123"/>
      <c r="FP514" s="123"/>
      <c r="FZ514" s="123"/>
      <c r="GJ514" s="123"/>
      <c r="GT514" s="123"/>
      <c r="HD514" s="123"/>
      <c r="HN514" s="123"/>
    </row>
    <row xmlns:x14ac="http://schemas.microsoft.com/office/spreadsheetml/2009/9/ac" r="515" s="3" customFormat="true" x14ac:dyDescent="0.25">
      <c r="A515" s="410"/>
      <c r="B515" s="123"/>
      <c r="L515" s="123"/>
      <c r="V515" s="123"/>
      <c r="AF515" s="123"/>
      <c r="AP515" s="123"/>
      <c r="AZ515" s="123"/>
      <c r="BA515" s="123"/>
      <c r="BJ515" s="123"/>
      <c r="BK515" s="123"/>
      <c r="BT515" s="123"/>
      <c r="CD515" s="123"/>
      <c r="CN515" s="123"/>
      <c r="CX515" s="123"/>
      <c r="DH515" s="123"/>
      <c r="DR515" s="123"/>
      <c r="EB515" s="123"/>
      <c r="EL515" s="123"/>
      <c r="EV515" s="123"/>
      <c r="FF515" s="123"/>
      <c r="FP515" s="123"/>
      <c r="FZ515" s="123"/>
      <c r="GJ515" s="123"/>
      <c r="GT515" s="123"/>
      <c r="HD515" s="123"/>
      <c r="HN515" s="123"/>
    </row>
    <row xmlns:x14ac="http://schemas.microsoft.com/office/spreadsheetml/2009/9/ac" r="516" s="3" customFormat="true" x14ac:dyDescent="0.25">
      <c r="A516" s="410"/>
      <c r="B516" s="123"/>
      <c r="L516" s="123"/>
      <c r="V516" s="123"/>
      <c r="AF516" s="123"/>
      <c r="AP516" s="123"/>
      <c r="AZ516" s="123"/>
      <c r="BA516" s="123"/>
      <c r="BJ516" s="123"/>
      <c r="BK516" s="123"/>
      <c r="BT516" s="123"/>
      <c r="CD516" s="123"/>
      <c r="CN516" s="123"/>
      <c r="CX516" s="123"/>
      <c r="DH516" s="123"/>
      <c r="DR516" s="123"/>
      <c r="EB516" s="123"/>
      <c r="EL516" s="123"/>
      <c r="EV516" s="123"/>
      <c r="FF516" s="123"/>
      <c r="FP516" s="123"/>
      <c r="FZ516" s="123"/>
      <c r="GJ516" s="123"/>
      <c r="GT516" s="123"/>
      <c r="HD516" s="123"/>
      <c r="HN516" s="123"/>
    </row>
    <row xmlns:x14ac="http://schemas.microsoft.com/office/spreadsheetml/2009/9/ac" r="517" s="3" customFormat="true" x14ac:dyDescent="0.25">
      <c r="A517" s="410"/>
      <c r="B517" s="123"/>
      <c r="L517" s="123"/>
      <c r="V517" s="123"/>
      <c r="AF517" s="123"/>
      <c r="AP517" s="123"/>
      <c r="AZ517" s="123"/>
      <c r="BA517" s="123"/>
      <c r="BJ517" s="123"/>
      <c r="BK517" s="123"/>
      <c r="BT517" s="123"/>
      <c r="CD517" s="123"/>
      <c r="CN517" s="123"/>
      <c r="CX517" s="123"/>
      <c r="DH517" s="123"/>
      <c r="DR517" s="123"/>
      <c r="EB517" s="123"/>
      <c r="EL517" s="123"/>
      <c r="EV517" s="123"/>
      <c r="FF517" s="123"/>
      <c r="FP517" s="123"/>
      <c r="FZ517" s="123"/>
      <c r="GJ517" s="123"/>
      <c r="GT517" s="123"/>
      <c r="HD517" s="123"/>
      <c r="HN517" s="123"/>
    </row>
    <row xmlns:x14ac="http://schemas.microsoft.com/office/spreadsheetml/2009/9/ac" r="518" s="3" customFormat="true" x14ac:dyDescent="0.25">
      <c r="A518" s="410"/>
      <c r="B518" s="123"/>
      <c r="L518" s="123"/>
      <c r="V518" s="123"/>
      <c r="AF518" s="123"/>
      <c r="AP518" s="123"/>
      <c r="AZ518" s="123"/>
      <c r="BA518" s="123"/>
      <c r="BJ518" s="123"/>
      <c r="BK518" s="123"/>
      <c r="BT518" s="123"/>
      <c r="CD518" s="123"/>
      <c r="CN518" s="123"/>
      <c r="CX518" s="123"/>
      <c r="DH518" s="123"/>
      <c r="DR518" s="123"/>
      <c r="EB518" s="123"/>
      <c r="EL518" s="123"/>
      <c r="EV518" s="123"/>
      <c r="FF518" s="123"/>
      <c r="FP518" s="123"/>
      <c r="FZ518" s="123"/>
      <c r="GJ518" s="123"/>
      <c r="GT518" s="123"/>
      <c r="HD518" s="123"/>
      <c r="HN518" s="123"/>
    </row>
    <row xmlns:x14ac="http://schemas.microsoft.com/office/spreadsheetml/2009/9/ac" r="519" s="3" customFormat="true" x14ac:dyDescent="0.25">
      <c r="A519" s="410"/>
      <c r="B519" s="123"/>
      <c r="L519" s="123"/>
      <c r="V519" s="123"/>
      <c r="AF519" s="123"/>
      <c r="AP519" s="123"/>
      <c r="AZ519" s="123"/>
      <c r="BA519" s="123"/>
      <c r="BJ519" s="123"/>
      <c r="BK519" s="123"/>
      <c r="BT519" s="123"/>
      <c r="CD519" s="123"/>
      <c r="CN519" s="123"/>
      <c r="CX519" s="123"/>
      <c r="DH519" s="123"/>
      <c r="DR519" s="123"/>
      <c r="EB519" s="123"/>
      <c r="EL519" s="123"/>
      <c r="EV519" s="123"/>
      <c r="FF519" s="123"/>
      <c r="FP519" s="123"/>
      <c r="FZ519" s="123"/>
      <c r="GJ519" s="123"/>
      <c r="GT519" s="123"/>
      <c r="HD519" s="123"/>
      <c r="HN519" s="123"/>
    </row>
    <row xmlns:x14ac="http://schemas.microsoft.com/office/spreadsheetml/2009/9/ac" r="520" s="3" customFormat="true" x14ac:dyDescent="0.25">
      <c r="A520" s="410"/>
      <c r="B520" s="123"/>
      <c r="L520" s="123"/>
      <c r="V520" s="123"/>
      <c r="AF520" s="123"/>
      <c r="AP520" s="123"/>
      <c r="AZ520" s="123"/>
      <c r="BA520" s="123"/>
      <c r="BJ520" s="123"/>
      <c r="BK520" s="123"/>
      <c r="BT520" s="123"/>
      <c r="CD520" s="123"/>
      <c r="CN520" s="123"/>
      <c r="CX520" s="123"/>
      <c r="DH520" s="123"/>
      <c r="DR520" s="123"/>
      <c r="EB520" s="123"/>
      <c r="EL520" s="123"/>
      <c r="EV520" s="123"/>
      <c r="FF520" s="123"/>
      <c r="FP520" s="123"/>
      <c r="FZ520" s="123"/>
      <c r="GJ520" s="123"/>
      <c r="GT520" s="123"/>
      <c r="HD520" s="123"/>
      <c r="HN520" s="123"/>
    </row>
    <row xmlns:x14ac="http://schemas.microsoft.com/office/spreadsheetml/2009/9/ac" r="521" s="3" customFormat="true" x14ac:dyDescent="0.25">
      <c r="A521" s="410"/>
      <c r="B521" s="123"/>
      <c r="L521" s="123"/>
      <c r="V521" s="123"/>
      <c r="AF521" s="123"/>
      <c r="AP521" s="123"/>
      <c r="AZ521" s="123"/>
      <c r="BA521" s="123"/>
      <c r="BJ521" s="123"/>
      <c r="BK521" s="123"/>
      <c r="BT521" s="123"/>
      <c r="CD521" s="123"/>
      <c r="CN521" s="123"/>
      <c r="CX521" s="123"/>
      <c r="DH521" s="123"/>
      <c r="DR521" s="123"/>
      <c r="EB521" s="123"/>
      <c r="EL521" s="123"/>
      <c r="EV521" s="123"/>
      <c r="FF521" s="123"/>
      <c r="FP521" s="123"/>
      <c r="FZ521" s="123"/>
      <c r="GJ521" s="123"/>
      <c r="GT521" s="123"/>
      <c r="HD521" s="123"/>
      <c r="HN521" s="123"/>
    </row>
    <row xmlns:x14ac="http://schemas.microsoft.com/office/spreadsheetml/2009/9/ac" r="522" s="3" customFormat="true" x14ac:dyDescent="0.25">
      <c r="A522" s="410"/>
      <c r="B522" s="123"/>
      <c r="L522" s="123"/>
      <c r="V522" s="123"/>
      <c r="AF522" s="123"/>
      <c r="AP522" s="123"/>
      <c r="AZ522" s="123"/>
      <c r="BA522" s="123"/>
      <c r="BJ522" s="123"/>
      <c r="BK522" s="123"/>
      <c r="BT522" s="123"/>
      <c r="CD522" s="123"/>
      <c r="CN522" s="123"/>
      <c r="CX522" s="123"/>
      <c r="DH522" s="123"/>
      <c r="DR522" s="123"/>
      <c r="EB522" s="123"/>
      <c r="EL522" s="123"/>
      <c r="EV522" s="123"/>
      <c r="FF522" s="123"/>
      <c r="FP522" s="123"/>
      <c r="FZ522" s="123"/>
      <c r="GJ522" s="123"/>
      <c r="GT522" s="123"/>
      <c r="HD522" s="123"/>
      <c r="HN522" s="123"/>
    </row>
    <row xmlns:x14ac="http://schemas.microsoft.com/office/spreadsheetml/2009/9/ac" r="523" s="3" customFormat="true" x14ac:dyDescent="0.25">
      <c r="A523" s="410"/>
      <c r="B523" s="123"/>
      <c r="L523" s="123"/>
      <c r="V523" s="123"/>
      <c r="AF523" s="123"/>
      <c r="AP523" s="123"/>
      <c r="AZ523" s="123"/>
      <c r="BA523" s="123"/>
      <c r="BJ523" s="123"/>
      <c r="BK523" s="123"/>
      <c r="BT523" s="123"/>
      <c r="CD523" s="123"/>
      <c r="CN523" s="123"/>
      <c r="CX523" s="123"/>
      <c r="DH523" s="123"/>
      <c r="DR523" s="123"/>
      <c r="EB523" s="123"/>
      <c r="EL523" s="123"/>
      <c r="EV523" s="123"/>
      <c r="FF523" s="123"/>
      <c r="FP523" s="123"/>
      <c r="FZ523" s="123"/>
      <c r="GJ523" s="123"/>
      <c r="GT523" s="123"/>
      <c r="HD523" s="123"/>
      <c r="HN523" s="123"/>
    </row>
    <row xmlns:x14ac="http://schemas.microsoft.com/office/spreadsheetml/2009/9/ac" r="524" s="3" customFormat="true" x14ac:dyDescent="0.25">
      <c r="A524" s="410"/>
      <c r="B524" s="123"/>
      <c r="L524" s="123"/>
      <c r="V524" s="123"/>
      <c r="AF524" s="123"/>
      <c r="AP524" s="123"/>
      <c r="AZ524" s="123"/>
      <c r="BA524" s="123"/>
      <c r="BJ524" s="123"/>
      <c r="BK524" s="123"/>
      <c r="BT524" s="123"/>
      <c r="CD524" s="123"/>
      <c r="CN524" s="123"/>
      <c r="CX524" s="123"/>
      <c r="DH524" s="123"/>
      <c r="DR524" s="123"/>
      <c r="EB524" s="123"/>
      <c r="EL524" s="123"/>
      <c r="EV524" s="123"/>
      <c r="FF524" s="123"/>
      <c r="FP524" s="123"/>
      <c r="FZ524" s="123"/>
      <c r="GJ524" s="123"/>
      <c r="GT524" s="123"/>
      <c r="HD524" s="123"/>
      <c r="HN524" s="123"/>
    </row>
    <row xmlns:x14ac="http://schemas.microsoft.com/office/spreadsheetml/2009/9/ac" r="525" s="3" customFormat="true" x14ac:dyDescent="0.25">
      <c r="A525" s="410"/>
      <c r="B525" s="123"/>
      <c r="L525" s="123"/>
      <c r="V525" s="123"/>
      <c r="AF525" s="123"/>
      <c r="AP525" s="123"/>
      <c r="AZ525" s="123"/>
      <c r="BA525" s="123"/>
      <c r="BJ525" s="123"/>
      <c r="BK525" s="123"/>
      <c r="BT525" s="123"/>
      <c r="CD525" s="123"/>
      <c r="CN525" s="123"/>
      <c r="CX525" s="123"/>
      <c r="DH525" s="123"/>
      <c r="DR525" s="123"/>
      <c r="EB525" s="123"/>
      <c r="EL525" s="123"/>
      <c r="EV525" s="123"/>
      <c r="FF525" s="123"/>
      <c r="FP525" s="123"/>
      <c r="FZ525" s="123"/>
      <c r="GJ525" s="123"/>
      <c r="GT525" s="123"/>
      <c r="HD525" s="123"/>
      <c r="HN525" s="123"/>
    </row>
    <row xmlns:x14ac="http://schemas.microsoft.com/office/spreadsheetml/2009/9/ac" r="526" s="3" customFormat="true" x14ac:dyDescent="0.25">
      <c r="A526" s="410"/>
      <c r="B526" s="123"/>
      <c r="L526" s="123"/>
      <c r="V526" s="123"/>
      <c r="AF526" s="123"/>
      <c r="AP526" s="123"/>
      <c r="AZ526" s="123"/>
      <c r="BA526" s="123"/>
      <c r="BJ526" s="123"/>
      <c r="BK526" s="123"/>
      <c r="BT526" s="123"/>
      <c r="CD526" s="123"/>
      <c r="CN526" s="123"/>
      <c r="CX526" s="123"/>
      <c r="DH526" s="123"/>
      <c r="DR526" s="123"/>
      <c r="EB526" s="123"/>
      <c r="EL526" s="123"/>
      <c r="EV526" s="123"/>
      <c r="FF526" s="123"/>
      <c r="FP526" s="123"/>
      <c r="FZ526" s="123"/>
      <c r="GJ526" s="123"/>
      <c r="GT526" s="123"/>
      <c r="HD526" s="123"/>
      <c r="HN526" s="123"/>
    </row>
    <row xmlns:x14ac="http://schemas.microsoft.com/office/spreadsheetml/2009/9/ac" r="527" s="3" customFormat="true" x14ac:dyDescent="0.25">
      <c r="A527" s="410"/>
      <c r="B527" s="123"/>
      <c r="L527" s="123"/>
      <c r="V527" s="123"/>
      <c r="AF527" s="123"/>
      <c r="AP527" s="123"/>
      <c r="AZ527" s="123"/>
      <c r="BA527" s="123"/>
      <c r="BJ527" s="123"/>
      <c r="BK527" s="123"/>
      <c r="BT527" s="123"/>
      <c r="CD527" s="123"/>
      <c r="CN527" s="123"/>
      <c r="CX527" s="123"/>
      <c r="DH527" s="123"/>
      <c r="DR527" s="123"/>
      <c r="EB527" s="123"/>
      <c r="EL527" s="123"/>
      <c r="EV527" s="123"/>
      <c r="FF527" s="123"/>
      <c r="FP527" s="123"/>
      <c r="FZ527" s="123"/>
      <c r="GJ527" s="123"/>
      <c r="GT527" s="123"/>
      <c r="HD527" s="123"/>
      <c r="HN527" s="123"/>
    </row>
    <row xmlns:x14ac="http://schemas.microsoft.com/office/spreadsheetml/2009/9/ac" r="528" s="3" customFormat="true" x14ac:dyDescent="0.25">
      <c r="A528" s="410"/>
      <c r="B528" s="123"/>
      <c r="L528" s="123"/>
      <c r="V528" s="123"/>
      <c r="AF528" s="123"/>
      <c r="AP528" s="123"/>
      <c r="AZ528" s="123"/>
      <c r="BA528" s="123"/>
      <c r="BJ528" s="123"/>
      <c r="BK528" s="123"/>
      <c r="BT528" s="123"/>
      <c r="CD528" s="123"/>
      <c r="CN528" s="123"/>
      <c r="CX528" s="123"/>
      <c r="DH528" s="123"/>
      <c r="DR528" s="123"/>
      <c r="EB528" s="123"/>
      <c r="EL528" s="123"/>
      <c r="EV528" s="123"/>
      <c r="FF528" s="123"/>
      <c r="FP528" s="123"/>
      <c r="FZ528" s="123"/>
      <c r="GJ528" s="123"/>
      <c r="GT528" s="123"/>
      <c r="HD528" s="123"/>
      <c r="HN528" s="123"/>
    </row>
    <row xmlns:x14ac="http://schemas.microsoft.com/office/spreadsheetml/2009/9/ac" r="529" s="3" customFormat="true" x14ac:dyDescent="0.25">
      <c r="A529" s="410"/>
      <c r="B529" s="123"/>
      <c r="L529" s="123"/>
      <c r="V529" s="123"/>
      <c r="AF529" s="123"/>
      <c r="AP529" s="123"/>
      <c r="AZ529" s="123"/>
      <c r="BA529" s="123"/>
      <c r="BJ529" s="123"/>
      <c r="BK529" s="123"/>
      <c r="BT529" s="123"/>
      <c r="CD529" s="123"/>
      <c r="CN529" s="123"/>
      <c r="CX529" s="123"/>
      <c r="DH529" s="123"/>
      <c r="DR529" s="123"/>
      <c r="EB529" s="123"/>
      <c r="EL529" s="123"/>
      <c r="EV529" s="123"/>
      <c r="FF529" s="123"/>
      <c r="FP529" s="123"/>
      <c r="FZ529" s="123"/>
      <c r="GJ529" s="123"/>
      <c r="GT529" s="123"/>
      <c r="HD529" s="123"/>
      <c r="HN529" s="123"/>
    </row>
    <row xmlns:x14ac="http://schemas.microsoft.com/office/spreadsheetml/2009/9/ac" r="530" s="3" customFormat="true" x14ac:dyDescent="0.25">
      <c r="A530" s="410"/>
      <c r="B530" s="123"/>
      <c r="L530" s="123"/>
      <c r="V530" s="123"/>
      <c r="AF530" s="123"/>
      <c r="AP530" s="123"/>
      <c r="AZ530" s="123"/>
      <c r="BA530" s="123"/>
      <c r="BJ530" s="123"/>
      <c r="BK530" s="123"/>
      <c r="BT530" s="123"/>
      <c r="CD530" s="123"/>
      <c r="CN530" s="123"/>
      <c r="CX530" s="123"/>
      <c r="DH530" s="123"/>
      <c r="DR530" s="123"/>
      <c r="EB530" s="123"/>
      <c r="EL530" s="123"/>
      <c r="EV530" s="123"/>
      <c r="FF530" s="123"/>
      <c r="FP530" s="123"/>
      <c r="FZ530" s="123"/>
      <c r="GJ530" s="123"/>
      <c r="GT530" s="123"/>
      <c r="HD530" s="123"/>
      <c r="HN530" s="123"/>
    </row>
    <row xmlns:x14ac="http://schemas.microsoft.com/office/spreadsheetml/2009/9/ac" r="531" s="3" customFormat="true" x14ac:dyDescent="0.25">
      <c r="A531" s="410"/>
      <c r="B531" s="123"/>
      <c r="L531" s="123"/>
      <c r="V531" s="123"/>
      <c r="AF531" s="123"/>
      <c r="AP531" s="123"/>
      <c r="AZ531" s="123"/>
      <c r="BA531" s="123"/>
      <c r="BJ531" s="123"/>
      <c r="BK531" s="123"/>
      <c r="BT531" s="123"/>
      <c r="CD531" s="123"/>
      <c r="CN531" s="123"/>
      <c r="CX531" s="123"/>
      <c r="DH531" s="123"/>
      <c r="DR531" s="123"/>
      <c r="EB531" s="123"/>
      <c r="EL531" s="123"/>
      <c r="EV531" s="123"/>
      <c r="FF531" s="123"/>
      <c r="FP531" s="123"/>
      <c r="FZ531" s="123"/>
      <c r="GJ531" s="123"/>
      <c r="GT531" s="123"/>
      <c r="HD531" s="123"/>
      <c r="HN531" s="123"/>
    </row>
    <row xmlns:x14ac="http://schemas.microsoft.com/office/spreadsheetml/2009/9/ac" r="532" s="3" customFormat="true" x14ac:dyDescent="0.25">
      <c r="A532" s="410"/>
      <c r="B532" s="123"/>
      <c r="L532" s="123"/>
      <c r="V532" s="123"/>
      <c r="AF532" s="123"/>
      <c r="AP532" s="123"/>
      <c r="AZ532" s="123"/>
      <c r="BA532" s="123"/>
      <c r="BJ532" s="123"/>
      <c r="BK532" s="123"/>
      <c r="BT532" s="123"/>
      <c r="CD532" s="123"/>
      <c r="CN532" s="123"/>
      <c r="CX532" s="123"/>
      <c r="DH532" s="123"/>
      <c r="DR532" s="123"/>
      <c r="EB532" s="123"/>
      <c r="EL532" s="123"/>
      <c r="EV532" s="123"/>
      <c r="FF532" s="123"/>
      <c r="FP532" s="123"/>
      <c r="FZ532" s="123"/>
      <c r="GJ532" s="123"/>
      <c r="GT532" s="123"/>
      <c r="HD532" s="123"/>
      <c r="HN532" s="123"/>
    </row>
    <row xmlns:x14ac="http://schemas.microsoft.com/office/spreadsheetml/2009/9/ac" r="533" s="3" customFormat="true" x14ac:dyDescent="0.25">
      <c r="A533" s="410"/>
      <c r="B533" s="123"/>
      <c r="L533" s="123"/>
      <c r="V533" s="123"/>
      <c r="AF533" s="123"/>
      <c r="AP533" s="123"/>
      <c r="AZ533" s="123"/>
      <c r="BA533" s="123"/>
      <c r="BJ533" s="123"/>
      <c r="BK533" s="123"/>
      <c r="BT533" s="123"/>
      <c r="CD533" s="123"/>
      <c r="CN533" s="123"/>
      <c r="CX533" s="123"/>
      <c r="DH533" s="123"/>
      <c r="DR533" s="123"/>
      <c r="EB533" s="123"/>
      <c r="EL533" s="123"/>
      <c r="EV533" s="123"/>
      <c r="FF533" s="123"/>
      <c r="FP533" s="123"/>
      <c r="FZ533" s="123"/>
      <c r="GJ533" s="123"/>
      <c r="GT533" s="123"/>
      <c r="HD533" s="123"/>
      <c r="HN533" s="123"/>
    </row>
    <row xmlns:x14ac="http://schemas.microsoft.com/office/spreadsheetml/2009/9/ac" r="534" s="3" customFormat="true" x14ac:dyDescent="0.25">
      <c r="A534" s="410"/>
      <c r="B534" s="123"/>
      <c r="L534" s="123"/>
      <c r="V534" s="123"/>
      <c r="AF534" s="123"/>
      <c r="AP534" s="123"/>
      <c r="AZ534" s="123"/>
      <c r="BA534" s="123"/>
      <c r="BJ534" s="123"/>
      <c r="BK534" s="123"/>
      <c r="BT534" s="123"/>
      <c r="CD534" s="123"/>
      <c r="CN534" s="123"/>
      <c r="CX534" s="123"/>
      <c r="DH534" s="123"/>
      <c r="DR534" s="123"/>
      <c r="EB534" s="123"/>
      <c r="EL534" s="123"/>
      <c r="EV534" s="123"/>
      <c r="FF534" s="123"/>
      <c r="FP534" s="123"/>
      <c r="FZ534" s="123"/>
      <c r="GJ534" s="123"/>
      <c r="GT534" s="123"/>
      <c r="HD534" s="123"/>
      <c r="HN534" s="123"/>
    </row>
    <row xmlns:x14ac="http://schemas.microsoft.com/office/spreadsheetml/2009/9/ac" r="535" s="3" customFormat="true" x14ac:dyDescent="0.25">
      <c r="A535" s="410"/>
      <c r="B535" s="123"/>
      <c r="L535" s="123"/>
      <c r="V535" s="123"/>
      <c r="AF535" s="123"/>
      <c r="AP535" s="123"/>
      <c r="AZ535" s="123"/>
      <c r="BA535" s="123"/>
      <c r="BJ535" s="123"/>
      <c r="BK535" s="123"/>
      <c r="BT535" s="123"/>
      <c r="CD535" s="123"/>
      <c r="CN535" s="123"/>
      <c r="CX535" s="123"/>
      <c r="DH535" s="123"/>
      <c r="DR535" s="123"/>
      <c r="EB535" s="123"/>
      <c r="EL535" s="123"/>
      <c r="EV535" s="123"/>
      <c r="FF535" s="123"/>
      <c r="FP535" s="123"/>
      <c r="FZ535" s="123"/>
      <c r="GJ535" s="123"/>
      <c r="GT535" s="123"/>
      <c r="HD535" s="123"/>
      <c r="HN535" s="123"/>
    </row>
    <row xmlns:x14ac="http://schemas.microsoft.com/office/spreadsheetml/2009/9/ac" r="536" s="3" customFormat="true" x14ac:dyDescent="0.25">
      <c r="A536" s="410"/>
      <c r="B536" s="123"/>
      <c r="L536" s="123"/>
      <c r="V536" s="123"/>
      <c r="AF536" s="123"/>
      <c r="AP536" s="123"/>
      <c r="AZ536" s="123"/>
      <c r="BA536" s="123"/>
      <c r="BJ536" s="123"/>
      <c r="BK536" s="123"/>
      <c r="BT536" s="123"/>
      <c r="CD536" s="123"/>
      <c r="CN536" s="123"/>
      <c r="CX536" s="123"/>
      <c r="DH536" s="123"/>
      <c r="DR536" s="123"/>
      <c r="EB536" s="123"/>
      <c r="EL536" s="123"/>
      <c r="EV536" s="123"/>
      <c r="FF536" s="123"/>
      <c r="FP536" s="123"/>
      <c r="FZ536" s="123"/>
      <c r="GJ536" s="123"/>
      <c r="GT536" s="123"/>
      <c r="HD536" s="123"/>
      <c r="HN536" s="123"/>
    </row>
    <row xmlns:x14ac="http://schemas.microsoft.com/office/spreadsheetml/2009/9/ac" r="537" s="3" customFormat="true" x14ac:dyDescent="0.25">
      <c r="A537" s="410"/>
      <c r="B537" s="123"/>
      <c r="L537" s="123"/>
      <c r="V537" s="123"/>
      <c r="AF537" s="123"/>
      <c r="AP537" s="123"/>
      <c r="AZ537" s="123"/>
      <c r="BA537" s="123"/>
      <c r="BJ537" s="123"/>
      <c r="BK537" s="123"/>
      <c r="BT537" s="123"/>
      <c r="CD537" s="123"/>
      <c r="CN537" s="123"/>
      <c r="CX537" s="123"/>
      <c r="DH537" s="123"/>
      <c r="DR537" s="123"/>
      <c r="EB537" s="123"/>
      <c r="EL537" s="123"/>
      <c r="EV537" s="123"/>
      <c r="FF537" s="123"/>
      <c r="FP537" s="123"/>
      <c r="FZ537" s="123"/>
      <c r="GJ537" s="123"/>
      <c r="GT537" s="123"/>
      <c r="HD537" s="123"/>
      <c r="HN537" s="123"/>
    </row>
    <row xmlns:x14ac="http://schemas.microsoft.com/office/spreadsheetml/2009/9/ac" r="538" s="3" customFormat="true" x14ac:dyDescent="0.25">
      <c r="A538" s="410"/>
      <c r="B538" s="123"/>
      <c r="L538" s="123"/>
      <c r="V538" s="123"/>
      <c r="AF538" s="123"/>
      <c r="AP538" s="123"/>
      <c r="AZ538" s="123"/>
      <c r="BA538" s="123"/>
      <c r="BJ538" s="123"/>
      <c r="BK538" s="123"/>
      <c r="BT538" s="123"/>
      <c r="CD538" s="123"/>
      <c r="CN538" s="123"/>
      <c r="CX538" s="123"/>
      <c r="DH538" s="123"/>
      <c r="DR538" s="123"/>
      <c r="EB538" s="123"/>
      <c r="EL538" s="123"/>
      <c r="EV538" s="123"/>
      <c r="FF538" s="123"/>
      <c r="FP538" s="123"/>
      <c r="FZ538" s="123"/>
      <c r="GJ538" s="123"/>
      <c r="GT538" s="123"/>
      <c r="HD538" s="123"/>
      <c r="HN538" s="123"/>
    </row>
    <row xmlns:x14ac="http://schemas.microsoft.com/office/spreadsheetml/2009/9/ac" r="539" s="3" customFormat="true" x14ac:dyDescent="0.25">
      <c r="A539" s="410"/>
      <c r="B539" s="123"/>
      <c r="L539" s="123"/>
      <c r="V539" s="123"/>
      <c r="AF539" s="123"/>
      <c r="AP539" s="123"/>
      <c r="AZ539" s="123"/>
      <c r="BA539" s="123"/>
      <c r="BJ539" s="123"/>
      <c r="BK539" s="123"/>
      <c r="BT539" s="123"/>
      <c r="CD539" s="123"/>
      <c r="CN539" s="123"/>
      <c r="CX539" s="123"/>
      <c r="DH539" s="123"/>
      <c r="DR539" s="123"/>
      <c r="EB539" s="123"/>
      <c r="EL539" s="123"/>
      <c r="EV539" s="123"/>
      <c r="FF539" s="123"/>
      <c r="FP539" s="123"/>
      <c r="FZ539" s="123"/>
      <c r="GJ539" s="123"/>
      <c r="GT539" s="123"/>
      <c r="HD539" s="123"/>
      <c r="HN539" s="123"/>
    </row>
    <row xmlns:x14ac="http://schemas.microsoft.com/office/spreadsheetml/2009/9/ac" r="540" s="3" customFormat="true" x14ac:dyDescent="0.25">
      <c r="A540" s="410"/>
      <c r="B540" s="123"/>
      <c r="L540" s="123"/>
      <c r="V540" s="123"/>
      <c r="AF540" s="123"/>
      <c r="AP540" s="123"/>
      <c r="AZ540" s="123"/>
      <c r="BA540" s="123"/>
      <c r="BJ540" s="123"/>
      <c r="BK540" s="123"/>
      <c r="BT540" s="123"/>
      <c r="CD540" s="123"/>
      <c r="CN540" s="123"/>
      <c r="CX540" s="123"/>
      <c r="DH540" s="123"/>
      <c r="DR540" s="123"/>
      <c r="EB540" s="123"/>
      <c r="EL540" s="123"/>
      <c r="EV540" s="123"/>
      <c r="FF540" s="123"/>
      <c r="FP540" s="123"/>
      <c r="FZ540" s="123"/>
      <c r="GJ540" s="123"/>
      <c r="GT540" s="123"/>
      <c r="HD540" s="123"/>
      <c r="HN540" s="123"/>
    </row>
    <row xmlns:x14ac="http://schemas.microsoft.com/office/spreadsheetml/2009/9/ac" r="541" s="3" customFormat="true" x14ac:dyDescent="0.25">
      <c r="A541" s="410"/>
      <c r="B541" s="123"/>
      <c r="L541" s="123"/>
      <c r="V541" s="123"/>
      <c r="AF541" s="123"/>
      <c r="AP541" s="123"/>
      <c r="AZ541" s="123"/>
      <c r="BA541" s="123"/>
      <c r="BJ541" s="123"/>
      <c r="BK541" s="123"/>
      <c r="BT541" s="123"/>
      <c r="CD541" s="123"/>
      <c r="CN541" s="123"/>
      <c r="CX541" s="123"/>
      <c r="DH541" s="123"/>
      <c r="DR541" s="123"/>
      <c r="EB541" s="123"/>
      <c r="EL541" s="123"/>
      <c r="EV541" s="123"/>
      <c r="FF541" s="123"/>
      <c r="FP541" s="123"/>
      <c r="FZ541" s="123"/>
      <c r="GJ541" s="123"/>
      <c r="GT541" s="123"/>
      <c r="HD541" s="123"/>
      <c r="HN541" s="123"/>
    </row>
    <row xmlns:x14ac="http://schemas.microsoft.com/office/spreadsheetml/2009/9/ac" r="542" s="3" customFormat="true" x14ac:dyDescent="0.25">
      <c r="A542" s="410"/>
      <c r="B542" s="123"/>
      <c r="L542" s="123"/>
      <c r="V542" s="123"/>
      <c r="AF542" s="123"/>
      <c r="AP542" s="123"/>
      <c r="AZ542" s="123"/>
      <c r="BA542" s="123"/>
      <c r="BJ542" s="123"/>
      <c r="BK542" s="123"/>
      <c r="BT542" s="123"/>
      <c r="CD542" s="123"/>
      <c r="CN542" s="123"/>
      <c r="CX542" s="123"/>
      <c r="DH542" s="123"/>
      <c r="DR542" s="123"/>
      <c r="EB542" s="123"/>
      <c r="EL542" s="123"/>
      <c r="EV542" s="123"/>
      <c r="FF542" s="123"/>
      <c r="FP542" s="123"/>
      <c r="FZ542" s="123"/>
      <c r="GJ542" s="123"/>
      <c r="GT542" s="123"/>
      <c r="HD542" s="123"/>
      <c r="HN542" s="123"/>
    </row>
    <row xmlns:x14ac="http://schemas.microsoft.com/office/spreadsheetml/2009/9/ac" r="543" s="3" customFormat="true" x14ac:dyDescent="0.25">
      <c r="A543" s="410"/>
      <c r="B543" s="123"/>
      <c r="L543" s="123"/>
      <c r="V543" s="123"/>
      <c r="AF543" s="123"/>
      <c r="AP543" s="123"/>
      <c r="AZ543" s="123"/>
      <c r="BA543" s="123"/>
      <c r="BJ543" s="123"/>
      <c r="BK543" s="123"/>
      <c r="BT543" s="123"/>
      <c r="CD543" s="123"/>
      <c r="CN543" s="123"/>
      <c r="CX543" s="123"/>
      <c r="DH543" s="123"/>
      <c r="DR543" s="123"/>
      <c r="EB543" s="123"/>
      <c r="EL543" s="123"/>
      <c r="EV543" s="123"/>
      <c r="FF543" s="123"/>
      <c r="FP543" s="123"/>
      <c r="FZ543" s="123"/>
      <c r="GJ543" s="123"/>
      <c r="GT543" s="123"/>
      <c r="HD543" s="123"/>
      <c r="HN543" s="123"/>
    </row>
    <row xmlns:x14ac="http://schemas.microsoft.com/office/spreadsheetml/2009/9/ac" r="544" s="3" customFormat="true" x14ac:dyDescent="0.25">
      <c r="A544" s="410"/>
      <c r="B544" s="123"/>
      <c r="L544" s="123"/>
      <c r="V544" s="123"/>
      <c r="AF544" s="123"/>
      <c r="AP544" s="123"/>
      <c r="AZ544" s="123"/>
      <c r="BA544" s="123"/>
      <c r="BJ544" s="123"/>
      <c r="BK544" s="123"/>
      <c r="BT544" s="123"/>
      <c r="CD544" s="123"/>
      <c r="CN544" s="123"/>
      <c r="CX544" s="123"/>
      <c r="DH544" s="123"/>
      <c r="DR544" s="123"/>
      <c r="EB544" s="123"/>
      <c r="EL544" s="123"/>
      <c r="EV544" s="123"/>
      <c r="FF544" s="123"/>
      <c r="FP544" s="123"/>
      <c r="FZ544" s="123"/>
      <c r="GJ544" s="123"/>
      <c r="GT544" s="123"/>
      <c r="HD544" s="123"/>
      <c r="HN544" s="123"/>
    </row>
    <row xmlns:x14ac="http://schemas.microsoft.com/office/spreadsheetml/2009/9/ac" r="545" s="3" customFormat="true" x14ac:dyDescent="0.25">
      <c r="A545" s="410"/>
      <c r="B545" s="123"/>
      <c r="L545" s="123"/>
      <c r="V545" s="123"/>
      <c r="AF545" s="123"/>
      <c r="AP545" s="123"/>
      <c r="AZ545" s="123"/>
      <c r="BA545" s="123"/>
      <c r="BJ545" s="123"/>
      <c r="BK545" s="123"/>
      <c r="BT545" s="123"/>
      <c r="CD545" s="123"/>
      <c r="CN545" s="123"/>
      <c r="CX545" s="123"/>
      <c r="DH545" s="123"/>
      <c r="DR545" s="123"/>
      <c r="EB545" s="123"/>
      <c r="EL545" s="123"/>
      <c r="EV545" s="123"/>
      <c r="FF545" s="123"/>
      <c r="FP545" s="123"/>
      <c r="FZ545" s="123"/>
      <c r="GJ545" s="123"/>
      <c r="GT545" s="123"/>
      <c r="HD545" s="123"/>
      <c r="HN545" s="123"/>
    </row>
    <row xmlns:x14ac="http://schemas.microsoft.com/office/spreadsheetml/2009/9/ac" r="546" s="3" customFormat="true" x14ac:dyDescent="0.25">
      <c r="A546" s="410"/>
      <c r="B546" s="123"/>
      <c r="L546" s="123"/>
      <c r="V546" s="123"/>
      <c r="AF546" s="123"/>
      <c r="AP546" s="123"/>
      <c r="AZ546" s="123"/>
      <c r="BA546" s="123"/>
      <c r="BJ546" s="123"/>
      <c r="BK546" s="123"/>
      <c r="BT546" s="123"/>
      <c r="CD546" s="123"/>
      <c r="CN546" s="123"/>
      <c r="CX546" s="123"/>
      <c r="DH546" s="123"/>
      <c r="DR546" s="123"/>
      <c r="EB546" s="123"/>
      <c r="EL546" s="123"/>
      <c r="EV546" s="123"/>
      <c r="FF546" s="123"/>
      <c r="FP546" s="123"/>
      <c r="FZ546" s="123"/>
      <c r="GJ546" s="123"/>
      <c r="GT546" s="123"/>
      <c r="HD546" s="123"/>
      <c r="HN546" s="123"/>
    </row>
    <row xmlns:x14ac="http://schemas.microsoft.com/office/spreadsheetml/2009/9/ac" r="547" s="3" customFormat="true" x14ac:dyDescent="0.25">
      <c r="A547" s="410"/>
      <c r="B547" s="123"/>
      <c r="L547" s="123"/>
      <c r="V547" s="123"/>
      <c r="AF547" s="123"/>
      <c r="AP547" s="123"/>
      <c r="AZ547" s="123"/>
      <c r="BA547" s="123"/>
      <c r="BJ547" s="123"/>
      <c r="BK547" s="123"/>
      <c r="BT547" s="123"/>
      <c r="CD547" s="123"/>
      <c r="CN547" s="123"/>
      <c r="CX547" s="123"/>
      <c r="DH547" s="123"/>
      <c r="DR547" s="123"/>
      <c r="EB547" s="123"/>
      <c r="EL547" s="123"/>
      <c r="EV547" s="123"/>
      <c r="FF547" s="123"/>
      <c r="FP547" s="123"/>
      <c r="FZ547" s="123"/>
      <c r="GJ547" s="123"/>
      <c r="GT547" s="123"/>
      <c r="HD547" s="123"/>
      <c r="HN547" s="123"/>
    </row>
    <row xmlns:x14ac="http://schemas.microsoft.com/office/spreadsheetml/2009/9/ac" r="548" s="3" customFormat="true" x14ac:dyDescent="0.25">
      <c r="A548" s="410"/>
      <c r="B548" s="123"/>
      <c r="L548" s="123"/>
      <c r="V548" s="123"/>
      <c r="AF548" s="123"/>
      <c r="AP548" s="123"/>
      <c r="AZ548" s="123"/>
      <c r="BA548" s="123"/>
      <c r="BJ548" s="123"/>
      <c r="BK548" s="123"/>
      <c r="BT548" s="123"/>
      <c r="CD548" s="123"/>
      <c r="CN548" s="123"/>
      <c r="CX548" s="123"/>
      <c r="DH548" s="123"/>
      <c r="DR548" s="123"/>
      <c r="EB548" s="123"/>
      <c r="EL548" s="123"/>
      <c r="EV548" s="123"/>
      <c r="FF548" s="123"/>
      <c r="FP548" s="123"/>
      <c r="FZ548" s="123"/>
      <c r="GJ548" s="123"/>
      <c r="GT548" s="123"/>
      <c r="HD548" s="123"/>
      <c r="HN548" s="123"/>
    </row>
    <row xmlns:x14ac="http://schemas.microsoft.com/office/spreadsheetml/2009/9/ac" r="549" s="3" customFormat="true" x14ac:dyDescent="0.25">
      <c r="A549" s="410"/>
      <c r="B549" s="123"/>
      <c r="L549" s="123"/>
      <c r="V549" s="123"/>
      <c r="AF549" s="123"/>
      <c r="AP549" s="123"/>
      <c r="AZ549" s="123"/>
      <c r="BA549" s="123"/>
      <c r="BJ549" s="123"/>
      <c r="BK549" s="123"/>
      <c r="BT549" s="123"/>
      <c r="CD549" s="123"/>
      <c r="CN549" s="123"/>
      <c r="CX549" s="123"/>
      <c r="DH549" s="123"/>
      <c r="DR549" s="123"/>
      <c r="EB549" s="123"/>
      <c r="EL549" s="123"/>
      <c r="EV549" s="123"/>
      <c r="FF549" s="123"/>
      <c r="FP549" s="123"/>
      <c r="FZ549" s="123"/>
      <c r="GJ549" s="123"/>
      <c r="GT549" s="123"/>
      <c r="HD549" s="123"/>
      <c r="HN549" s="123"/>
    </row>
    <row xmlns:x14ac="http://schemas.microsoft.com/office/spreadsheetml/2009/9/ac" r="550" s="3" customFormat="true" x14ac:dyDescent="0.25">
      <c r="A550" s="410"/>
      <c r="B550" s="123"/>
      <c r="L550" s="123"/>
      <c r="V550" s="123"/>
      <c r="AF550" s="123"/>
      <c r="AP550" s="123"/>
      <c r="AZ550" s="123"/>
      <c r="BA550" s="123"/>
      <c r="BJ550" s="123"/>
      <c r="BK550" s="123"/>
      <c r="BT550" s="123"/>
      <c r="CD550" s="123"/>
      <c r="CN550" s="123"/>
      <c r="CX550" s="123"/>
      <c r="DH550" s="123"/>
      <c r="DR550" s="123"/>
      <c r="EB550" s="123"/>
      <c r="EL550" s="123"/>
      <c r="EV550" s="123"/>
      <c r="FF550" s="123"/>
      <c r="FP550" s="123"/>
      <c r="FZ550" s="123"/>
      <c r="GJ550" s="123"/>
      <c r="GT550" s="123"/>
      <c r="HD550" s="123"/>
      <c r="HN550" s="123"/>
    </row>
    <row xmlns:x14ac="http://schemas.microsoft.com/office/spreadsheetml/2009/9/ac" r="551" s="3" customFormat="true" x14ac:dyDescent="0.25">
      <c r="A551" s="410"/>
      <c r="B551" s="123"/>
      <c r="L551" s="123"/>
      <c r="V551" s="123"/>
      <c r="AF551" s="123"/>
      <c r="AP551" s="123"/>
      <c r="AZ551" s="123"/>
      <c r="BA551" s="123"/>
      <c r="BJ551" s="123"/>
      <c r="BK551" s="123"/>
      <c r="BT551" s="123"/>
      <c r="CD551" s="123"/>
      <c r="CN551" s="123"/>
      <c r="CX551" s="123"/>
      <c r="DH551" s="123"/>
      <c r="DR551" s="123"/>
      <c r="EB551" s="123"/>
      <c r="EL551" s="123"/>
      <c r="EV551" s="123"/>
      <c r="FF551" s="123"/>
      <c r="FP551" s="123"/>
      <c r="FZ551" s="123"/>
      <c r="GJ551" s="123"/>
      <c r="GT551" s="123"/>
      <c r="HD551" s="123"/>
      <c r="HN551" s="123"/>
    </row>
    <row xmlns:x14ac="http://schemas.microsoft.com/office/spreadsheetml/2009/9/ac" r="552" s="3" customFormat="true" x14ac:dyDescent="0.25">
      <c r="A552" s="410"/>
      <c r="B552" s="123"/>
      <c r="L552" s="123"/>
      <c r="V552" s="123"/>
      <c r="AF552" s="123"/>
      <c r="AP552" s="123"/>
      <c r="AZ552" s="123"/>
      <c r="BA552" s="123"/>
      <c r="BJ552" s="123"/>
      <c r="BK552" s="123"/>
      <c r="BT552" s="123"/>
      <c r="CD552" s="123"/>
      <c r="CN552" s="123"/>
      <c r="CX552" s="123"/>
      <c r="DH552" s="123"/>
      <c r="DR552" s="123"/>
      <c r="EB552" s="123"/>
      <c r="EL552" s="123"/>
      <c r="EV552" s="123"/>
      <c r="FF552" s="123"/>
      <c r="FP552" s="123"/>
      <c r="FZ552" s="123"/>
      <c r="GJ552" s="123"/>
      <c r="GT552" s="123"/>
      <c r="HD552" s="123"/>
      <c r="HN552" s="123"/>
    </row>
    <row xmlns:x14ac="http://schemas.microsoft.com/office/spreadsheetml/2009/9/ac" r="553" s="3" customFormat="true" x14ac:dyDescent="0.25">
      <c r="A553" s="410"/>
      <c r="B553" s="123"/>
      <c r="L553" s="123"/>
      <c r="V553" s="123"/>
      <c r="AF553" s="123"/>
      <c r="AP553" s="123"/>
      <c r="AZ553" s="123"/>
      <c r="BA553" s="123"/>
      <c r="BJ553" s="123"/>
      <c r="BK553" s="123"/>
      <c r="BT553" s="123"/>
      <c r="CD553" s="123"/>
      <c r="CN553" s="123"/>
      <c r="CX553" s="123"/>
      <c r="DH553" s="123"/>
      <c r="DR553" s="123"/>
      <c r="EB553" s="123"/>
      <c r="EL553" s="123"/>
      <c r="EV553" s="123"/>
      <c r="FF553" s="123"/>
      <c r="FP553" s="123"/>
      <c r="FZ553" s="123"/>
      <c r="GJ553" s="123"/>
      <c r="GT553" s="123"/>
      <c r="HD553" s="123"/>
      <c r="HN553" s="123"/>
    </row>
    <row xmlns:x14ac="http://schemas.microsoft.com/office/spreadsheetml/2009/9/ac" r="554" s="3" customFormat="true" x14ac:dyDescent="0.25">
      <c r="A554" s="410"/>
      <c r="B554" s="123"/>
      <c r="L554" s="123"/>
      <c r="V554" s="123"/>
      <c r="AF554" s="123"/>
      <c r="AP554" s="123"/>
      <c r="AZ554" s="123"/>
      <c r="BA554" s="123"/>
      <c r="BJ554" s="123"/>
      <c r="BK554" s="123"/>
      <c r="BT554" s="123"/>
      <c r="CD554" s="123"/>
      <c r="CN554" s="123"/>
      <c r="CX554" s="123"/>
      <c r="DH554" s="123"/>
      <c r="DR554" s="123"/>
      <c r="EB554" s="123"/>
      <c r="EL554" s="123"/>
      <c r="EV554" s="123"/>
      <c r="FF554" s="123"/>
      <c r="FP554" s="123"/>
      <c r="FZ554" s="123"/>
      <c r="GJ554" s="123"/>
      <c r="GT554" s="123"/>
      <c r="HD554" s="123"/>
      <c r="HN554" s="123"/>
    </row>
    <row xmlns:x14ac="http://schemas.microsoft.com/office/spreadsheetml/2009/9/ac" r="555" s="3" customFormat="true" x14ac:dyDescent="0.25">
      <c r="A555" s="410"/>
      <c r="B555" s="123"/>
      <c r="L555" s="123"/>
      <c r="V555" s="123"/>
      <c r="AF555" s="123"/>
      <c r="AP555" s="123"/>
      <c r="AZ555" s="123"/>
      <c r="BA555" s="123"/>
      <c r="BJ555" s="123"/>
      <c r="BK555" s="123"/>
      <c r="BT555" s="123"/>
      <c r="CD555" s="123"/>
      <c r="CN555" s="123"/>
      <c r="CX555" s="123"/>
      <c r="DH555" s="123"/>
      <c r="DR555" s="123"/>
      <c r="EB555" s="123"/>
      <c r="EL555" s="123"/>
      <c r="EV555" s="123"/>
      <c r="FF555" s="123"/>
      <c r="FP555" s="123"/>
      <c r="FZ555" s="123"/>
      <c r="GJ555" s="123"/>
      <c r="GT555" s="123"/>
      <c r="HD555" s="123"/>
      <c r="HN555" s="123"/>
    </row>
    <row xmlns:x14ac="http://schemas.microsoft.com/office/spreadsheetml/2009/9/ac" r="556" s="3" customFormat="true" x14ac:dyDescent="0.25">
      <c r="A556" s="410"/>
      <c r="B556" s="123"/>
      <c r="L556" s="123"/>
      <c r="V556" s="123"/>
      <c r="AF556" s="123"/>
      <c r="AP556" s="123"/>
      <c r="AZ556" s="123"/>
      <c r="BA556" s="123"/>
      <c r="BJ556" s="123"/>
      <c r="BK556" s="123"/>
      <c r="BT556" s="123"/>
      <c r="CD556" s="123"/>
      <c r="CN556" s="123"/>
      <c r="CX556" s="123"/>
      <c r="DH556" s="123"/>
      <c r="DR556" s="123"/>
      <c r="EB556" s="123"/>
      <c r="EL556" s="123"/>
      <c r="EV556" s="123"/>
      <c r="FF556" s="123"/>
      <c r="FP556" s="123"/>
      <c r="FZ556" s="123"/>
      <c r="GJ556" s="123"/>
      <c r="GT556" s="123"/>
      <c r="HD556" s="123"/>
      <c r="HN556" s="123"/>
    </row>
    <row xmlns:x14ac="http://schemas.microsoft.com/office/spreadsheetml/2009/9/ac" r="557" s="3" customFormat="true" x14ac:dyDescent="0.25">
      <c r="A557" s="410"/>
      <c r="B557" s="123"/>
      <c r="L557" s="123"/>
      <c r="V557" s="123"/>
      <c r="AF557" s="123"/>
      <c r="AP557" s="123"/>
      <c r="AZ557" s="123"/>
      <c r="BA557" s="123"/>
      <c r="BJ557" s="123"/>
      <c r="BK557" s="123"/>
      <c r="BT557" s="123"/>
      <c r="CD557" s="123"/>
      <c r="CN557" s="123"/>
      <c r="CX557" s="123"/>
      <c r="DH557" s="123"/>
      <c r="DR557" s="123"/>
      <c r="EB557" s="123"/>
      <c r="EL557" s="123"/>
      <c r="EV557" s="123"/>
      <c r="FF557" s="123"/>
      <c r="FP557" s="123"/>
      <c r="FZ557" s="123"/>
      <c r="GJ557" s="123"/>
      <c r="GT557" s="123"/>
      <c r="HD557" s="123"/>
      <c r="HN557" s="123"/>
    </row>
    <row xmlns:x14ac="http://schemas.microsoft.com/office/spreadsheetml/2009/9/ac" r="558" s="3" customFormat="true" x14ac:dyDescent="0.25">
      <c r="A558" s="410"/>
      <c r="B558" s="123"/>
      <c r="L558" s="123"/>
      <c r="V558" s="123"/>
      <c r="AF558" s="123"/>
      <c r="AP558" s="123"/>
      <c r="AZ558" s="123"/>
      <c r="BA558" s="123"/>
      <c r="BJ558" s="123"/>
      <c r="BK558" s="123"/>
      <c r="BT558" s="123"/>
      <c r="CD558" s="123"/>
      <c r="CN558" s="123"/>
      <c r="CX558" s="123"/>
      <c r="DH558" s="123"/>
      <c r="DR558" s="123"/>
      <c r="EB558" s="123"/>
      <c r="EL558" s="123"/>
      <c r="EV558" s="123"/>
      <c r="FF558" s="123"/>
      <c r="FP558" s="123"/>
      <c r="FZ558" s="123"/>
      <c r="GJ558" s="123"/>
      <c r="GT558" s="123"/>
      <c r="HD558" s="123"/>
      <c r="HN558" s="123"/>
    </row>
    <row xmlns:x14ac="http://schemas.microsoft.com/office/spreadsheetml/2009/9/ac" r="559" s="3" customFormat="true" x14ac:dyDescent="0.25">
      <c r="A559" s="410"/>
      <c r="B559" s="123"/>
      <c r="L559" s="123"/>
      <c r="V559" s="123"/>
      <c r="AF559" s="123"/>
      <c r="AP559" s="123"/>
      <c r="AZ559" s="123"/>
      <c r="BA559" s="123"/>
      <c r="BJ559" s="123"/>
      <c r="BK559" s="123"/>
      <c r="BT559" s="123"/>
      <c r="CD559" s="123"/>
      <c r="CN559" s="123"/>
      <c r="CX559" s="123"/>
      <c r="DH559" s="123"/>
      <c r="DR559" s="123"/>
      <c r="EB559" s="123"/>
      <c r="EL559" s="123"/>
      <c r="EV559" s="123"/>
      <c r="FF559" s="123"/>
      <c r="FP559" s="123"/>
      <c r="FZ559" s="123"/>
      <c r="GJ559" s="123"/>
      <c r="GT559" s="123"/>
      <c r="HD559" s="123"/>
      <c r="HN559" s="123"/>
    </row>
    <row xmlns:x14ac="http://schemas.microsoft.com/office/spreadsheetml/2009/9/ac" r="560" s="3" customFormat="true" x14ac:dyDescent="0.25">
      <c r="A560" s="410"/>
      <c r="B560" s="123"/>
      <c r="L560" s="123"/>
      <c r="V560" s="123"/>
      <c r="AF560" s="123"/>
      <c r="AP560" s="123"/>
      <c r="AZ560" s="123"/>
      <c r="BA560" s="123"/>
      <c r="BJ560" s="123"/>
      <c r="BK560" s="123"/>
      <c r="BT560" s="123"/>
      <c r="CD560" s="123"/>
      <c r="CN560" s="123"/>
      <c r="CX560" s="123"/>
      <c r="DH560" s="123"/>
      <c r="DR560" s="123"/>
      <c r="EB560" s="123"/>
      <c r="EL560" s="123"/>
      <c r="EV560" s="123"/>
      <c r="FF560" s="123"/>
      <c r="FP560" s="123"/>
      <c r="FZ560" s="123"/>
      <c r="GJ560" s="123"/>
      <c r="GT560" s="123"/>
      <c r="HD560" s="123"/>
      <c r="HN560" s="123"/>
    </row>
    <row xmlns:x14ac="http://schemas.microsoft.com/office/spreadsheetml/2009/9/ac" r="561" s="3" customFormat="true" x14ac:dyDescent="0.25">
      <c r="A561" s="410"/>
      <c r="B561" s="123"/>
      <c r="L561" s="123"/>
      <c r="V561" s="123"/>
      <c r="AF561" s="123"/>
      <c r="AP561" s="123"/>
      <c r="AZ561" s="123"/>
      <c r="BA561" s="123"/>
      <c r="BJ561" s="123"/>
      <c r="BK561" s="123"/>
      <c r="BT561" s="123"/>
      <c r="CD561" s="123"/>
      <c r="CN561" s="123"/>
      <c r="CX561" s="123"/>
      <c r="DH561" s="123"/>
      <c r="DR561" s="123"/>
      <c r="EB561" s="123"/>
      <c r="EL561" s="123"/>
      <c r="EV561" s="123"/>
      <c r="FF561" s="123"/>
      <c r="FP561" s="123"/>
      <c r="FZ561" s="123"/>
      <c r="GJ561" s="123"/>
      <c r="GT561" s="123"/>
      <c r="HD561" s="123"/>
      <c r="HN561" s="123"/>
    </row>
    <row xmlns:x14ac="http://schemas.microsoft.com/office/spreadsheetml/2009/9/ac" r="562" s="3" customFormat="true" x14ac:dyDescent="0.25">
      <c r="A562" s="410"/>
      <c r="B562" s="123"/>
      <c r="L562" s="123"/>
      <c r="V562" s="123"/>
      <c r="AF562" s="123"/>
      <c r="AP562" s="123"/>
      <c r="AZ562" s="123"/>
      <c r="BA562" s="123"/>
      <c r="BJ562" s="123"/>
      <c r="BK562" s="123"/>
      <c r="BT562" s="123"/>
      <c r="CD562" s="123"/>
      <c r="CN562" s="123"/>
      <c r="CX562" s="123"/>
      <c r="DH562" s="123"/>
      <c r="DR562" s="123"/>
      <c r="EB562" s="123"/>
      <c r="EL562" s="123"/>
      <c r="EV562" s="123"/>
      <c r="FF562" s="123"/>
      <c r="FP562" s="123"/>
      <c r="FZ562" s="123"/>
      <c r="GJ562" s="123"/>
      <c r="GT562" s="123"/>
      <c r="HD562" s="123"/>
      <c r="HN562" s="123"/>
    </row>
    <row xmlns:x14ac="http://schemas.microsoft.com/office/spreadsheetml/2009/9/ac" r="563" s="3" customFormat="true" x14ac:dyDescent="0.25">
      <c r="A563" s="410"/>
      <c r="B563" s="123"/>
      <c r="L563" s="123"/>
      <c r="V563" s="123"/>
      <c r="AF563" s="123"/>
      <c r="AP563" s="123"/>
      <c r="AZ563" s="123"/>
      <c r="BA563" s="123"/>
      <c r="BJ563" s="123"/>
      <c r="BK563" s="123"/>
      <c r="BT563" s="123"/>
      <c r="CD563" s="123"/>
      <c r="CN563" s="123"/>
      <c r="CX563" s="123"/>
      <c r="DH563" s="123"/>
      <c r="DR563" s="123"/>
      <c r="EB563" s="123"/>
      <c r="EL563" s="123"/>
      <c r="EV563" s="123"/>
      <c r="FF563" s="123"/>
      <c r="FP563" s="123"/>
      <c r="FZ563" s="123"/>
      <c r="GJ563" s="123"/>
      <c r="GT563" s="123"/>
      <c r="HD563" s="123"/>
      <c r="HN563" s="123"/>
    </row>
    <row xmlns:x14ac="http://schemas.microsoft.com/office/spreadsheetml/2009/9/ac" r="564" s="3" customFormat="true" x14ac:dyDescent="0.25">
      <c r="A564" s="410"/>
      <c r="B564" s="123"/>
      <c r="L564" s="123"/>
      <c r="V564" s="123"/>
      <c r="AF564" s="123"/>
      <c r="AP564" s="123"/>
      <c r="AZ564" s="123"/>
      <c r="BA564" s="123"/>
      <c r="BJ564" s="123"/>
      <c r="BK564" s="123"/>
      <c r="BT564" s="123"/>
      <c r="CD564" s="123"/>
      <c r="CN564" s="123"/>
      <c r="CX564" s="123"/>
      <c r="DH564" s="123"/>
      <c r="DR564" s="123"/>
      <c r="EB564" s="123"/>
      <c r="EL564" s="123"/>
      <c r="EV564" s="123"/>
      <c r="FF564" s="123"/>
      <c r="FP564" s="123"/>
      <c r="FZ564" s="123"/>
      <c r="GJ564" s="123"/>
      <c r="GT564" s="123"/>
      <c r="HD564" s="123"/>
      <c r="HN564" s="123"/>
    </row>
    <row xmlns:x14ac="http://schemas.microsoft.com/office/spreadsheetml/2009/9/ac" r="565" s="3" customFormat="true" x14ac:dyDescent="0.25">
      <c r="A565" s="410"/>
      <c r="B565" s="123"/>
      <c r="L565" s="123"/>
      <c r="V565" s="123"/>
      <c r="AF565" s="123"/>
      <c r="AP565" s="123"/>
      <c r="AZ565" s="123"/>
      <c r="BA565" s="123"/>
      <c r="BJ565" s="123"/>
      <c r="BK565" s="123"/>
      <c r="BT565" s="123"/>
      <c r="CD565" s="123"/>
      <c r="CN565" s="123"/>
      <c r="CX565" s="123"/>
      <c r="DH565" s="123"/>
      <c r="DR565" s="123"/>
      <c r="EB565" s="123"/>
      <c r="EL565" s="123"/>
      <c r="EV565" s="123"/>
      <c r="FF565" s="123"/>
      <c r="FP565" s="123"/>
      <c r="FZ565" s="123"/>
      <c r="GJ565" s="123"/>
      <c r="GT565" s="123"/>
      <c r="HD565" s="123"/>
      <c r="HN565" s="123"/>
    </row>
    <row xmlns:x14ac="http://schemas.microsoft.com/office/spreadsheetml/2009/9/ac" r="566" s="3" customFormat="true" x14ac:dyDescent="0.25">
      <c r="A566" s="410"/>
      <c r="B566" s="123"/>
      <c r="L566" s="123"/>
      <c r="V566" s="123"/>
      <c r="AF566" s="123"/>
      <c r="AP566" s="123"/>
      <c r="AZ566" s="123"/>
      <c r="BA566" s="123"/>
      <c r="BJ566" s="123"/>
      <c r="BK566" s="123"/>
      <c r="BT566" s="123"/>
      <c r="CD566" s="123"/>
      <c r="CN566" s="123"/>
      <c r="CX566" s="123"/>
      <c r="DH566" s="123"/>
      <c r="DR566" s="123"/>
      <c r="EB566" s="123"/>
      <c r="EL566" s="123"/>
      <c r="EV566" s="123"/>
      <c r="FF566" s="123"/>
      <c r="FP566" s="123"/>
      <c r="FZ566" s="123"/>
      <c r="GJ566" s="123"/>
      <c r="GT566" s="123"/>
      <c r="HD566" s="123"/>
      <c r="HN566" s="123"/>
    </row>
    <row xmlns:x14ac="http://schemas.microsoft.com/office/spreadsheetml/2009/9/ac" r="567" s="3" customFormat="true" x14ac:dyDescent="0.25">
      <c r="A567" s="410"/>
      <c r="B567" s="123"/>
      <c r="L567" s="123"/>
      <c r="V567" s="123"/>
      <c r="AF567" s="123"/>
      <c r="AP567" s="123"/>
      <c r="AZ567" s="123"/>
      <c r="BA567" s="123"/>
      <c r="BJ567" s="123"/>
      <c r="BK567" s="123"/>
      <c r="BT567" s="123"/>
      <c r="CD567" s="123"/>
      <c r="CN567" s="123"/>
      <c r="CX567" s="123"/>
      <c r="DH567" s="123"/>
      <c r="DR567" s="123"/>
      <c r="EB567" s="123"/>
      <c r="EL567" s="123"/>
      <c r="EV567" s="123"/>
      <c r="FF567" s="123"/>
      <c r="FP567" s="123"/>
      <c r="FZ567" s="123"/>
      <c r="GJ567" s="123"/>
      <c r="GT567" s="123"/>
      <c r="HD567" s="123"/>
      <c r="HN567" s="123"/>
    </row>
    <row xmlns:x14ac="http://schemas.microsoft.com/office/spreadsheetml/2009/9/ac" r="568" s="3" customFormat="true" x14ac:dyDescent="0.25">
      <c r="A568" s="410"/>
      <c r="B568" s="123"/>
      <c r="L568" s="123"/>
      <c r="V568" s="123"/>
      <c r="AF568" s="123"/>
      <c r="AP568" s="123"/>
      <c r="AZ568" s="123"/>
      <c r="BA568" s="123"/>
      <c r="BJ568" s="123"/>
      <c r="BK568" s="123"/>
      <c r="BT568" s="123"/>
      <c r="CD568" s="123"/>
      <c r="CN568" s="123"/>
      <c r="CX568" s="123"/>
      <c r="DH568" s="123"/>
      <c r="DR568" s="123"/>
      <c r="EB568" s="123"/>
      <c r="EL568" s="123"/>
      <c r="EV568" s="123"/>
      <c r="FF568" s="123"/>
      <c r="FP568" s="123"/>
      <c r="FZ568" s="123"/>
      <c r="GJ568" s="123"/>
      <c r="GT568" s="123"/>
      <c r="HD568" s="123"/>
      <c r="HN568" s="123"/>
    </row>
    <row xmlns:x14ac="http://schemas.microsoft.com/office/spreadsheetml/2009/9/ac" r="569" s="3" customFormat="true" x14ac:dyDescent="0.25">
      <c r="A569" s="410"/>
      <c r="B569" s="123"/>
      <c r="L569" s="123"/>
      <c r="V569" s="123"/>
      <c r="AF569" s="123"/>
      <c r="AP569" s="123"/>
      <c r="AZ569" s="123"/>
      <c r="BA569" s="123"/>
      <c r="BJ569" s="123"/>
      <c r="BK569" s="123"/>
      <c r="BT569" s="123"/>
      <c r="CD569" s="123"/>
      <c r="CN569" s="123"/>
      <c r="CX569" s="123"/>
      <c r="DH569" s="123"/>
      <c r="DR569" s="123"/>
      <c r="EB569" s="123"/>
      <c r="EL569" s="123"/>
      <c r="EV569" s="123"/>
      <c r="FF569" s="123"/>
      <c r="FP569" s="123"/>
      <c r="FZ569" s="123"/>
      <c r="GJ569" s="123"/>
      <c r="GT569" s="123"/>
      <c r="HD569" s="123"/>
      <c r="HN569" s="123"/>
    </row>
    <row xmlns:x14ac="http://schemas.microsoft.com/office/spreadsheetml/2009/9/ac" r="570" s="3" customFormat="true" x14ac:dyDescent="0.25">
      <c r="A570" s="410"/>
      <c r="B570" s="123"/>
      <c r="L570" s="123"/>
      <c r="V570" s="123"/>
      <c r="AF570" s="123"/>
      <c r="AP570" s="123"/>
      <c r="AZ570" s="123"/>
      <c r="BA570" s="123"/>
      <c r="BJ570" s="123"/>
      <c r="BK570" s="123"/>
      <c r="BT570" s="123"/>
      <c r="CD570" s="123"/>
      <c r="CN570" s="123"/>
      <c r="CX570" s="123"/>
      <c r="DH570" s="123"/>
      <c r="DR570" s="123"/>
      <c r="EB570" s="123"/>
      <c r="EL570" s="123"/>
      <c r="EV570" s="123"/>
      <c r="FF570" s="123"/>
      <c r="FP570" s="123"/>
      <c r="FZ570" s="123"/>
      <c r="GJ570" s="123"/>
      <c r="GT570" s="123"/>
      <c r="HD570" s="123"/>
      <c r="HN570" s="123"/>
    </row>
    <row xmlns:x14ac="http://schemas.microsoft.com/office/spreadsheetml/2009/9/ac" r="571" s="3" customFormat="true" x14ac:dyDescent="0.25">
      <c r="A571" s="410"/>
      <c r="B571" s="123"/>
      <c r="L571" s="123"/>
      <c r="V571" s="123"/>
      <c r="AF571" s="123"/>
      <c r="AP571" s="123"/>
      <c r="AZ571" s="123"/>
      <c r="BA571" s="123"/>
      <c r="BJ571" s="123"/>
      <c r="BK571" s="123"/>
      <c r="BT571" s="123"/>
      <c r="CD571" s="123"/>
      <c r="CN571" s="123"/>
      <c r="CX571" s="123"/>
      <c r="DH571" s="123"/>
      <c r="DR571" s="123"/>
      <c r="EB571" s="123"/>
      <c r="EL571" s="123"/>
      <c r="EV571" s="123"/>
      <c r="FF571" s="123"/>
      <c r="FP571" s="123"/>
      <c r="FZ571" s="123"/>
      <c r="GJ571" s="123"/>
      <c r="GT571" s="123"/>
      <c r="HD571" s="123"/>
      <c r="HN571" s="123"/>
    </row>
    <row xmlns:x14ac="http://schemas.microsoft.com/office/spreadsheetml/2009/9/ac" r="572" s="3" customFormat="true" x14ac:dyDescent="0.25">
      <c r="A572" s="410"/>
      <c r="B572" s="123"/>
      <c r="L572" s="123"/>
      <c r="V572" s="123"/>
      <c r="AF572" s="123"/>
      <c r="AP572" s="123"/>
      <c r="AZ572" s="123"/>
      <c r="BA572" s="123"/>
      <c r="BJ572" s="123"/>
      <c r="BK572" s="123"/>
      <c r="BT572" s="123"/>
      <c r="CD572" s="123"/>
      <c r="CN572" s="123"/>
      <c r="CX572" s="123"/>
      <c r="DH572" s="123"/>
      <c r="DR572" s="123"/>
      <c r="EB572" s="123"/>
      <c r="EL572" s="123"/>
      <c r="EV572" s="123"/>
      <c r="FF572" s="123"/>
      <c r="FP572" s="123"/>
      <c r="FZ572" s="123"/>
      <c r="GJ572" s="123"/>
      <c r="GT572" s="123"/>
      <c r="HD572" s="123"/>
      <c r="HN572" s="123"/>
    </row>
    <row xmlns:x14ac="http://schemas.microsoft.com/office/spreadsheetml/2009/9/ac" r="573" s="3" customFormat="true" x14ac:dyDescent="0.25">
      <c r="A573" s="410"/>
      <c r="B573" s="123"/>
      <c r="L573" s="123"/>
      <c r="V573" s="123"/>
      <c r="AF573" s="123"/>
      <c r="AP573" s="123"/>
      <c r="AZ573" s="123"/>
      <c r="BA573" s="123"/>
      <c r="BJ573" s="123"/>
      <c r="BK573" s="123"/>
      <c r="BT573" s="123"/>
      <c r="CD573" s="123"/>
      <c r="CN573" s="123"/>
      <c r="CX573" s="123"/>
      <c r="DH573" s="123"/>
      <c r="DR573" s="123"/>
      <c r="EB573" s="123"/>
      <c r="EL573" s="123"/>
      <c r="EV573" s="123"/>
      <c r="FF573" s="123"/>
      <c r="FP573" s="123"/>
      <c r="FZ573" s="123"/>
      <c r="GJ573" s="123"/>
      <c r="GT573" s="123"/>
      <c r="HD573" s="123"/>
      <c r="HN573" s="123"/>
    </row>
    <row xmlns:x14ac="http://schemas.microsoft.com/office/spreadsheetml/2009/9/ac" r="574" s="3" customFormat="true" x14ac:dyDescent="0.25">
      <c r="A574" s="410"/>
      <c r="B574" s="123"/>
      <c r="L574" s="123"/>
      <c r="V574" s="123"/>
      <c r="AF574" s="123"/>
      <c r="AP574" s="123"/>
      <c r="AZ574" s="123"/>
      <c r="BA574" s="123"/>
      <c r="BJ574" s="123"/>
      <c r="BK574" s="123"/>
      <c r="BT574" s="123"/>
      <c r="CD574" s="123"/>
      <c r="CN574" s="123"/>
      <c r="CX574" s="123"/>
      <c r="DH574" s="123"/>
      <c r="DR574" s="123"/>
      <c r="EB574" s="123"/>
      <c r="EL574" s="123"/>
      <c r="EV574" s="123"/>
      <c r="FF574" s="123"/>
      <c r="FP574" s="123"/>
      <c r="FZ574" s="123"/>
      <c r="GJ574" s="123"/>
      <c r="GT574" s="123"/>
      <c r="HD574" s="123"/>
      <c r="HN574" s="123"/>
    </row>
    <row xmlns:x14ac="http://schemas.microsoft.com/office/spreadsheetml/2009/9/ac" r="575" s="3" customFormat="true" x14ac:dyDescent="0.25">
      <c r="A575" s="410"/>
      <c r="B575" s="123"/>
      <c r="L575" s="123"/>
      <c r="V575" s="123"/>
      <c r="AF575" s="123"/>
      <c r="AP575" s="123"/>
      <c r="AZ575" s="123"/>
      <c r="BA575" s="123"/>
      <c r="BJ575" s="123"/>
      <c r="BK575" s="123"/>
      <c r="BT575" s="123"/>
      <c r="CD575" s="123"/>
      <c r="CN575" s="123"/>
      <c r="CX575" s="123"/>
      <c r="DH575" s="123"/>
      <c r="DR575" s="123"/>
      <c r="EB575" s="123"/>
      <c r="EL575" s="123"/>
      <c r="EV575" s="123"/>
      <c r="FF575" s="123"/>
      <c r="FP575" s="123"/>
      <c r="FZ575" s="123"/>
      <c r="GJ575" s="123"/>
      <c r="GT575" s="123"/>
      <c r="HD575" s="123"/>
      <c r="HN575" s="123"/>
    </row>
    <row xmlns:x14ac="http://schemas.microsoft.com/office/spreadsheetml/2009/9/ac" r="576" s="3" customFormat="true" x14ac:dyDescent="0.25">
      <c r="A576" s="410"/>
      <c r="B576" s="123"/>
      <c r="L576" s="123"/>
      <c r="V576" s="123"/>
      <c r="AF576" s="123"/>
      <c r="AP576" s="123"/>
      <c r="AZ576" s="123"/>
      <c r="BA576" s="123"/>
      <c r="BJ576" s="123"/>
      <c r="BK576" s="123"/>
      <c r="BT576" s="123"/>
      <c r="CD576" s="123"/>
      <c r="CN576" s="123"/>
      <c r="CX576" s="123"/>
      <c r="DH576" s="123"/>
      <c r="DR576" s="123"/>
      <c r="EB576" s="123"/>
      <c r="EL576" s="123"/>
      <c r="EV576" s="123"/>
      <c r="FF576" s="123"/>
      <c r="FP576" s="123"/>
      <c r="FZ576" s="123"/>
      <c r="GJ576" s="123"/>
      <c r="GT576" s="123"/>
      <c r="HD576" s="123"/>
      <c r="HN576" s="123"/>
    </row>
    <row xmlns:x14ac="http://schemas.microsoft.com/office/spreadsheetml/2009/9/ac" r="577" s="3" customFormat="true" x14ac:dyDescent="0.25">
      <c r="A577" s="410"/>
      <c r="B577" s="123"/>
      <c r="L577" s="123"/>
      <c r="V577" s="123"/>
      <c r="AF577" s="123"/>
      <c r="AP577" s="123"/>
      <c r="AZ577" s="123"/>
      <c r="BA577" s="123"/>
      <c r="BJ577" s="123"/>
      <c r="BK577" s="123"/>
      <c r="BT577" s="123"/>
      <c r="CD577" s="123"/>
      <c r="CN577" s="123"/>
      <c r="CX577" s="123"/>
      <c r="DH577" s="123"/>
      <c r="DR577" s="123"/>
      <c r="EB577" s="123"/>
      <c r="EL577" s="123"/>
      <c r="EV577" s="123"/>
      <c r="FF577" s="123"/>
      <c r="FP577" s="123"/>
      <c r="FZ577" s="123"/>
      <c r="GJ577" s="123"/>
      <c r="GT577" s="123"/>
      <c r="HD577" s="123"/>
      <c r="HN577" s="123"/>
    </row>
    <row xmlns:x14ac="http://schemas.microsoft.com/office/spreadsheetml/2009/9/ac" r="578" s="3" customFormat="true" x14ac:dyDescent="0.25">
      <c r="A578" s="410"/>
      <c r="B578" s="123"/>
      <c r="L578" s="123"/>
      <c r="V578" s="123"/>
      <c r="AF578" s="123"/>
      <c r="AP578" s="123"/>
      <c r="AZ578" s="123"/>
      <c r="BA578" s="123"/>
      <c r="BJ578" s="123"/>
      <c r="BK578" s="123"/>
      <c r="BT578" s="123"/>
      <c r="CD578" s="123"/>
      <c r="CN578" s="123"/>
      <c r="CX578" s="123"/>
      <c r="DH578" s="123"/>
      <c r="DR578" s="123"/>
      <c r="EB578" s="123"/>
      <c r="EL578" s="123"/>
      <c r="EV578" s="123"/>
      <c r="FF578" s="123"/>
      <c r="FP578" s="123"/>
      <c r="FZ578" s="123"/>
      <c r="GJ578" s="123"/>
      <c r="GT578" s="123"/>
      <c r="HD578" s="123"/>
      <c r="HN578" s="123"/>
    </row>
    <row xmlns:x14ac="http://schemas.microsoft.com/office/spreadsheetml/2009/9/ac" r="579" s="3" customFormat="true" x14ac:dyDescent="0.25">
      <c r="A579" s="410"/>
      <c r="B579" s="123"/>
      <c r="L579" s="123"/>
      <c r="V579" s="123"/>
      <c r="AF579" s="123"/>
      <c r="AP579" s="123"/>
      <c r="AZ579" s="123"/>
      <c r="BA579" s="123"/>
      <c r="BJ579" s="123"/>
      <c r="BK579" s="123"/>
      <c r="BT579" s="123"/>
      <c r="CD579" s="123"/>
      <c r="CN579" s="123"/>
      <c r="CX579" s="123"/>
      <c r="DH579" s="123"/>
      <c r="DR579" s="123"/>
      <c r="EB579" s="123"/>
      <c r="EL579" s="123"/>
      <c r="EV579" s="123"/>
      <c r="FF579" s="123"/>
      <c r="FP579" s="123"/>
      <c r="FZ579" s="123"/>
      <c r="GJ579" s="123"/>
      <c r="GT579" s="123"/>
      <c r="HD579" s="123"/>
      <c r="HN579" s="123"/>
    </row>
    <row xmlns:x14ac="http://schemas.microsoft.com/office/spreadsheetml/2009/9/ac" r="580" s="3" customFormat="true" x14ac:dyDescent="0.25">
      <c r="A580" s="410"/>
      <c r="B580" s="123"/>
      <c r="L580" s="123"/>
      <c r="V580" s="123"/>
      <c r="AF580" s="123"/>
      <c r="AP580" s="123"/>
      <c r="AZ580" s="123"/>
      <c r="BA580" s="123"/>
      <c r="BJ580" s="123"/>
      <c r="BK580" s="123"/>
      <c r="BT580" s="123"/>
      <c r="CD580" s="123"/>
      <c r="CN580" s="123"/>
      <c r="CX580" s="123"/>
      <c r="DH580" s="123"/>
      <c r="DR580" s="123"/>
      <c r="EB580" s="123"/>
      <c r="EL580" s="123"/>
      <c r="EV580" s="123"/>
      <c r="FF580" s="123"/>
      <c r="FP580" s="123"/>
      <c r="FZ580" s="123"/>
      <c r="GJ580" s="123"/>
      <c r="GT580" s="123"/>
      <c r="HD580" s="123"/>
      <c r="HN580" s="123"/>
    </row>
    <row xmlns:x14ac="http://schemas.microsoft.com/office/spreadsheetml/2009/9/ac" r="581" s="3" customFormat="true" x14ac:dyDescent="0.25">
      <c r="A581" s="410"/>
      <c r="B581" s="123"/>
      <c r="L581" s="123"/>
      <c r="V581" s="123"/>
      <c r="AF581" s="123"/>
      <c r="AP581" s="123"/>
      <c r="AZ581" s="123"/>
      <c r="BA581" s="123"/>
      <c r="BJ581" s="123"/>
      <c r="BK581" s="123"/>
      <c r="BT581" s="123"/>
      <c r="CD581" s="123"/>
      <c r="CN581" s="123"/>
      <c r="CX581" s="123"/>
      <c r="DH581" s="123"/>
      <c r="DR581" s="123"/>
      <c r="EB581" s="123"/>
      <c r="EL581" s="123"/>
      <c r="EV581" s="123"/>
      <c r="FF581" s="123"/>
      <c r="FP581" s="123"/>
      <c r="FZ581" s="123"/>
      <c r="GJ581" s="123"/>
      <c r="GT581" s="123"/>
      <c r="HD581" s="123"/>
      <c r="HN581" s="123"/>
    </row>
    <row xmlns:x14ac="http://schemas.microsoft.com/office/spreadsheetml/2009/9/ac" r="582" s="3" customFormat="true" x14ac:dyDescent="0.25">
      <c r="A582" s="410"/>
      <c r="B582" s="123"/>
      <c r="L582" s="123"/>
      <c r="V582" s="123"/>
      <c r="AF582" s="123"/>
      <c r="AP582" s="123"/>
      <c r="AZ582" s="123"/>
      <c r="BA582" s="123"/>
      <c r="BJ582" s="123"/>
      <c r="BK582" s="123"/>
      <c r="BT582" s="123"/>
      <c r="CD582" s="123"/>
      <c r="CN582" s="123"/>
      <c r="CX582" s="123"/>
      <c r="DH582" s="123"/>
      <c r="DR582" s="123"/>
      <c r="EB582" s="123"/>
      <c r="EL582" s="123"/>
      <c r="EV582" s="123"/>
      <c r="FF582" s="123"/>
      <c r="FP582" s="123"/>
      <c r="FZ582" s="123"/>
      <c r="GJ582" s="123"/>
      <c r="GT582" s="123"/>
      <c r="HD582" s="123"/>
      <c r="HN582" s="123"/>
    </row>
    <row xmlns:x14ac="http://schemas.microsoft.com/office/spreadsheetml/2009/9/ac" r="583" s="3" customFormat="true" x14ac:dyDescent="0.25">
      <c r="A583" s="410"/>
      <c r="B583" s="123"/>
      <c r="L583" s="123"/>
      <c r="V583" s="123"/>
      <c r="AF583" s="123"/>
      <c r="AP583" s="123"/>
      <c r="AZ583" s="123"/>
      <c r="BA583" s="123"/>
      <c r="BJ583" s="123"/>
      <c r="BK583" s="123"/>
      <c r="BT583" s="123"/>
      <c r="CD583" s="123"/>
      <c r="CN583" s="123"/>
      <c r="CX583" s="123"/>
      <c r="DH583" s="123"/>
      <c r="DR583" s="123"/>
      <c r="EB583" s="123"/>
      <c r="EL583" s="123"/>
      <c r="EV583" s="123"/>
      <c r="FF583" s="123"/>
      <c r="FP583" s="123"/>
      <c r="FZ583" s="123"/>
      <c r="GJ583" s="123"/>
      <c r="GT583" s="123"/>
      <c r="HD583" s="123"/>
      <c r="HN583" s="123"/>
    </row>
    <row xmlns:x14ac="http://schemas.microsoft.com/office/spreadsheetml/2009/9/ac" r="584" s="3" customFormat="true" x14ac:dyDescent="0.25">
      <c r="A584" s="410"/>
      <c r="B584" s="123"/>
      <c r="L584" s="123"/>
      <c r="V584" s="123"/>
      <c r="AF584" s="123"/>
      <c r="AP584" s="123"/>
      <c r="AZ584" s="123"/>
      <c r="BA584" s="123"/>
      <c r="BJ584" s="123"/>
      <c r="BK584" s="123"/>
      <c r="BT584" s="123"/>
      <c r="CD584" s="123"/>
      <c r="CN584" s="123"/>
      <c r="CX584" s="123"/>
      <c r="DH584" s="123"/>
      <c r="DR584" s="123"/>
      <c r="EB584" s="123"/>
      <c r="EL584" s="123"/>
      <c r="EV584" s="123"/>
      <c r="FF584" s="123"/>
      <c r="FP584" s="123"/>
      <c r="FZ584" s="123"/>
      <c r="GJ584" s="123"/>
      <c r="GT584" s="123"/>
      <c r="HD584" s="123"/>
      <c r="HN584" s="123"/>
    </row>
    <row xmlns:x14ac="http://schemas.microsoft.com/office/spreadsheetml/2009/9/ac" r="585" s="3" customFormat="true" x14ac:dyDescent="0.25">
      <c r="A585" s="410"/>
      <c r="B585" s="123"/>
      <c r="L585" s="123"/>
      <c r="V585" s="123"/>
      <c r="AF585" s="123"/>
      <c r="AP585" s="123"/>
      <c r="AZ585" s="123"/>
      <c r="BA585" s="123"/>
      <c r="BJ585" s="123"/>
      <c r="BK585" s="123"/>
      <c r="BT585" s="123"/>
      <c r="CD585" s="123"/>
      <c r="CN585" s="123"/>
      <c r="CX585" s="123"/>
      <c r="DH585" s="123"/>
      <c r="DR585" s="123"/>
      <c r="EB585" s="123"/>
      <c r="EL585" s="123"/>
      <c r="EV585" s="123"/>
      <c r="FF585" s="123"/>
      <c r="FP585" s="123"/>
      <c r="FZ585" s="123"/>
      <c r="GJ585" s="123"/>
      <c r="GT585" s="123"/>
      <c r="HD585" s="123"/>
      <c r="HN585" s="123"/>
    </row>
    <row xmlns:x14ac="http://schemas.microsoft.com/office/spreadsheetml/2009/9/ac" r="586" s="3" customFormat="true" x14ac:dyDescent="0.25">
      <c r="A586" s="410"/>
      <c r="B586" s="123"/>
      <c r="L586" s="123"/>
      <c r="V586" s="123"/>
      <c r="AF586" s="123"/>
      <c r="AP586" s="123"/>
      <c r="AZ586" s="123"/>
      <c r="BA586" s="123"/>
      <c r="BJ586" s="123"/>
      <c r="BK586" s="123"/>
      <c r="BT586" s="123"/>
      <c r="CD586" s="123"/>
      <c r="CN586" s="123"/>
      <c r="CX586" s="123"/>
      <c r="DH586" s="123"/>
      <c r="DR586" s="123"/>
      <c r="EB586" s="123"/>
      <c r="EL586" s="123"/>
      <c r="EV586" s="123"/>
      <c r="FF586" s="123"/>
      <c r="FP586" s="123"/>
      <c r="FZ586" s="123"/>
      <c r="GJ586" s="123"/>
      <c r="GT586" s="123"/>
      <c r="HD586" s="123"/>
      <c r="HN586" s="123"/>
    </row>
    <row xmlns:x14ac="http://schemas.microsoft.com/office/spreadsheetml/2009/9/ac" r="587" s="3" customFormat="true" x14ac:dyDescent="0.25">
      <c r="A587" s="410"/>
      <c r="B587" s="123"/>
      <c r="L587" s="123"/>
      <c r="V587" s="123"/>
      <c r="AF587" s="123"/>
      <c r="AP587" s="123"/>
      <c r="AZ587" s="123"/>
      <c r="BA587" s="123"/>
      <c r="BJ587" s="123"/>
      <c r="BK587" s="123"/>
      <c r="BT587" s="123"/>
      <c r="CD587" s="123"/>
      <c r="CN587" s="123"/>
      <c r="CX587" s="123"/>
      <c r="DH587" s="123"/>
      <c r="DR587" s="123"/>
      <c r="EB587" s="123"/>
      <c r="EL587" s="123"/>
      <c r="EV587" s="123"/>
      <c r="FF587" s="123"/>
      <c r="FP587" s="123"/>
      <c r="FZ587" s="123"/>
      <c r="GJ587" s="123"/>
      <c r="GT587" s="123"/>
      <c r="HD587" s="123"/>
      <c r="HN587" s="123"/>
    </row>
    <row xmlns:x14ac="http://schemas.microsoft.com/office/spreadsheetml/2009/9/ac" r="588" s="3" customFormat="true" x14ac:dyDescent="0.25">
      <c r="A588" s="410"/>
      <c r="B588" s="123"/>
      <c r="L588" s="123"/>
      <c r="V588" s="123"/>
      <c r="AF588" s="123"/>
      <c r="AP588" s="123"/>
      <c r="AZ588" s="123"/>
      <c r="BA588" s="123"/>
      <c r="BJ588" s="123"/>
      <c r="BK588" s="123"/>
      <c r="BT588" s="123"/>
      <c r="CD588" s="123"/>
      <c r="CN588" s="123"/>
      <c r="CX588" s="123"/>
      <c r="DH588" s="123"/>
      <c r="DR588" s="123"/>
      <c r="EB588" s="123"/>
      <c r="EL588" s="123"/>
      <c r="EV588" s="123"/>
      <c r="FF588" s="123"/>
      <c r="FP588" s="123"/>
      <c r="FZ588" s="123"/>
      <c r="GJ588" s="123"/>
      <c r="GT588" s="123"/>
      <c r="HD588" s="123"/>
      <c r="HN588" s="123"/>
    </row>
    <row xmlns:x14ac="http://schemas.microsoft.com/office/spreadsheetml/2009/9/ac" r="589" s="3" customFormat="true" x14ac:dyDescent="0.25">
      <c r="A589" s="410"/>
      <c r="B589" s="123"/>
      <c r="L589" s="123"/>
      <c r="V589" s="123"/>
      <c r="AF589" s="123"/>
      <c r="AP589" s="123"/>
      <c r="AZ589" s="123"/>
      <c r="BA589" s="123"/>
      <c r="BJ589" s="123"/>
      <c r="BK589" s="123"/>
      <c r="BT589" s="123"/>
      <c r="CD589" s="123"/>
      <c r="CN589" s="123"/>
      <c r="CX589" s="123"/>
      <c r="DH589" s="123"/>
      <c r="DR589" s="123"/>
      <c r="EB589" s="123"/>
      <c r="EL589" s="123"/>
      <c r="EV589" s="123"/>
      <c r="FF589" s="123"/>
      <c r="FP589" s="123"/>
      <c r="FZ589" s="123"/>
      <c r="GJ589" s="123"/>
      <c r="GT589" s="123"/>
      <c r="HD589" s="123"/>
      <c r="HN589" s="123"/>
    </row>
    <row xmlns:x14ac="http://schemas.microsoft.com/office/spreadsheetml/2009/9/ac" r="590" s="3" customFormat="true" x14ac:dyDescent="0.25">
      <c r="A590" s="410"/>
      <c r="B590" s="123"/>
      <c r="L590" s="123"/>
      <c r="V590" s="123"/>
      <c r="AF590" s="123"/>
      <c r="AP590" s="123"/>
      <c r="AZ590" s="123"/>
      <c r="BA590" s="123"/>
      <c r="BJ590" s="123"/>
      <c r="BK590" s="123"/>
      <c r="BT590" s="123"/>
      <c r="CD590" s="123"/>
      <c r="CN590" s="123"/>
      <c r="CX590" s="123"/>
      <c r="DH590" s="123"/>
      <c r="DR590" s="123"/>
      <c r="EB590" s="123"/>
      <c r="EL590" s="123"/>
      <c r="EV590" s="123"/>
      <c r="FF590" s="123"/>
      <c r="FP590" s="123"/>
      <c r="FZ590" s="123"/>
      <c r="GJ590" s="123"/>
      <c r="GT590" s="123"/>
      <c r="HD590" s="123"/>
      <c r="HN590" s="123"/>
    </row>
    <row xmlns:x14ac="http://schemas.microsoft.com/office/spreadsheetml/2009/9/ac" r="591" s="3" customFormat="true" x14ac:dyDescent="0.25">
      <c r="A591" s="410"/>
      <c r="B591" s="123"/>
      <c r="L591" s="123"/>
      <c r="V591" s="123"/>
      <c r="AF591" s="123"/>
      <c r="AP591" s="123"/>
      <c r="AZ591" s="123"/>
      <c r="BA591" s="123"/>
      <c r="BJ591" s="123"/>
      <c r="BK591" s="123"/>
      <c r="BT591" s="123"/>
      <c r="CD591" s="123"/>
      <c r="CN591" s="123"/>
      <c r="CX591" s="123"/>
      <c r="DH591" s="123"/>
      <c r="DR591" s="123"/>
      <c r="EB591" s="123"/>
      <c r="EL591" s="123"/>
      <c r="EV591" s="123"/>
      <c r="FF591" s="123"/>
      <c r="FP591" s="123"/>
      <c r="FZ591" s="123"/>
      <c r="GJ591" s="123"/>
      <c r="GT591" s="123"/>
      <c r="HD591" s="123"/>
      <c r="HN591" s="123"/>
    </row>
    <row xmlns:x14ac="http://schemas.microsoft.com/office/spreadsheetml/2009/9/ac" r="592" s="3" customFormat="true" x14ac:dyDescent="0.25">
      <c r="A592" s="410"/>
      <c r="B592" s="123"/>
      <c r="L592" s="123"/>
      <c r="V592" s="123"/>
      <c r="AF592" s="123"/>
      <c r="AP592" s="123"/>
      <c r="AZ592" s="123"/>
      <c r="BA592" s="123"/>
      <c r="BJ592" s="123"/>
      <c r="BK592" s="123"/>
      <c r="BT592" s="123"/>
      <c r="CD592" s="123"/>
      <c r="CN592" s="123"/>
      <c r="CX592" s="123"/>
      <c r="DH592" s="123"/>
      <c r="DR592" s="123"/>
      <c r="EB592" s="123"/>
      <c r="EL592" s="123"/>
      <c r="EV592" s="123"/>
      <c r="FF592" s="123"/>
      <c r="FP592" s="123"/>
      <c r="FZ592" s="123"/>
      <c r="GJ592" s="123"/>
      <c r="GT592" s="123"/>
      <c r="HD592" s="123"/>
      <c r="HN592" s="123"/>
    </row>
    <row xmlns:x14ac="http://schemas.microsoft.com/office/spreadsheetml/2009/9/ac" r="593" s="3" customFormat="true" x14ac:dyDescent="0.25">
      <c r="A593" s="410"/>
      <c r="B593" s="123"/>
      <c r="L593" s="123"/>
      <c r="V593" s="123"/>
      <c r="AF593" s="123"/>
      <c r="AP593" s="123"/>
      <c r="AZ593" s="123"/>
      <c r="BA593" s="123"/>
      <c r="BJ593" s="123"/>
      <c r="BK593" s="123"/>
      <c r="BT593" s="123"/>
      <c r="CD593" s="123"/>
      <c r="CN593" s="123"/>
      <c r="CX593" s="123"/>
      <c r="DH593" s="123"/>
      <c r="DR593" s="123"/>
      <c r="EB593" s="123"/>
      <c r="EL593" s="123"/>
      <c r="EV593" s="123"/>
      <c r="FF593" s="123"/>
      <c r="FP593" s="123"/>
      <c r="FZ593" s="123"/>
      <c r="GJ593" s="123"/>
      <c r="GT593" s="123"/>
      <c r="HD593" s="123"/>
      <c r="HN593" s="123"/>
    </row>
    <row xmlns:x14ac="http://schemas.microsoft.com/office/spreadsheetml/2009/9/ac" r="594" s="3" customFormat="true" x14ac:dyDescent="0.25">
      <c r="A594" s="410"/>
      <c r="B594" s="123"/>
      <c r="L594" s="123"/>
      <c r="V594" s="123"/>
      <c r="AF594" s="123"/>
      <c r="AP594" s="123"/>
      <c r="AZ594" s="123"/>
      <c r="BA594" s="123"/>
      <c r="BJ594" s="123"/>
      <c r="BK594" s="123"/>
      <c r="BT594" s="123"/>
      <c r="CD594" s="123"/>
      <c r="CN594" s="123"/>
      <c r="CX594" s="123"/>
      <c r="DH594" s="123"/>
      <c r="DR594" s="123"/>
      <c r="EB594" s="123"/>
      <c r="EL594" s="123"/>
      <c r="EV594" s="123"/>
      <c r="FF594" s="123"/>
      <c r="FP594" s="123"/>
      <c r="FZ594" s="123"/>
      <c r="GJ594" s="123"/>
      <c r="GT594" s="123"/>
      <c r="HD594" s="123"/>
      <c r="HN594" s="123"/>
    </row>
    <row xmlns:x14ac="http://schemas.microsoft.com/office/spreadsheetml/2009/9/ac" r="595" s="3" customFormat="true" x14ac:dyDescent="0.25">
      <c r="A595" s="410"/>
      <c r="B595" s="123"/>
      <c r="L595" s="123"/>
      <c r="V595" s="123"/>
      <c r="AF595" s="123"/>
      <c r="AP595" s="123"/>
      <c r="AZ595" s="123"/>
      <c r="BA595" s="123"/>
      <c r="BJ595" s="123"/>
      <c r="BK595" s="123"/>
      <c r="BT595" s="123"/>
      <c r="CD595" s="123"/>
      <c r="CN595" s="123"/>
      <c r="CX595" s="123"/>
      <c r="DH595" s="123"/>
      <c r="DR595" s="123"/>
      <c r="EB595" s="123"/>
      <c r="EL595" s="123"/>
      <c r="EV595" s="123"/>
      <c r="FF595" s="123"/>
      <c r="FP595" s="123"/>
      <c r="FZ595" s="123"/>
      <c r="GJ595" s="123"/>
      <c r="GT595" s="123"/>
      <c r="HD595" s="123"/>
      <c r="HN595" s="123"/>
    </row>
    <row xmlns:x14ac="http://schemas.microsoft.com/office/spreadsheetml/2009/9/ac" r="596" s="3" customFormat="true" x14ac:dyDescent="0.25">
      <c r="A596" s="410"/>
      <c r="B596" s="123"/>
      <c r="L596" s="123"/>
      <c r="V596" s="123"/>
      <c r="AF596" s="123"/>
      <c r="AP596" s="123"/>
      <c r="AZ596" s="123"/>
      <c r="BA596" s="123"/>
      <c r="BJ596" s="123"/>
      <c r="BK596" s="123"/>
      <c r="BT596" s="123"/>
      <c r="CD596" s="123"/>
      <c r="CN596" s="123"/>
      <c r="CX596" s="123"/>
      <c r="DH596" s="123"/>
      <c r="DR596" s="123"/>
      <c r="EB596" s="123"/>
      <c r="EL596" s="123"/>
      <c r="EV596" s="123"/>
      <c r="FF596" s="123"/>
      <c r="FP596" s="123"/>
      <c r="FZ596" s="123"/>
      <c r="GJ596" s="123"/>
      <c r="GT596" s="123"/>
      <c r="HD596" s="123"/>
      <c r="HN596" s="123"/>
    </row>
    <row xmlns:x14ac="http://schemas.microsoft.com/office/spreadsheetml/2009/9/ac" r="597" s="3" customFormat="true" x14ac:dyDescent="0.25">
      <c r="A597" s="410"/>
      <c r="B597" s="123"/>
      <c r="L597" s="123"/>
      <c r="V597" s="123"/>
      <c r="AF597" s="123"/>
      <c r="AP597" s="123"/>
      <c r="AZ597" s="123"/>
      <c r="BA597" s="123"/>
      <c r="BJ597" s="123"/>
      <c r="BK597" s="123"/>
      <c r="BT597" s="123"/>
      <c r="CD597" s="123"/>
      <c r="CN597" s="123"/>
      <c r="CX597" s="123"/>
      <c r="DH597" s="123"/>
      <c r="DR597" s="123"/>
      <c r="EB597" s="123"/>
      <c r="EL597" s="123"/>
      <c r="EV597" s="123"/>
      <c r="FF597" s="123"/>
      <c r="FP597" s="123"/>
      <c r="FZ597" s="123"/>
      <c r="GJ597" s="123"/>
      <c r="GT597" s="123"/>
      <c r="HD597" s="123"/>
      <c r="HN597" s="123"/>
    </row>
    <row xmlns:x14ac="http://schemas.microsoft.com/office/spreadsheetml/2009/9/ac" r="598" s="3" customFormat="true" x14ac:dyDescent="0.25">
      <c r="A598" s="410"/>
      <c r="B598" s="123"/>
      <c r="L598" s="123"/>
      <c r="V598" s="123"/>
      <c r="AF598" s="123"/>
      <c r="AP598" s="123"/>
      <c r="AZ598" s="123"/>
      <c r="BA598" s="123"/>
      <c r="BJ598" s="123"/>
      <c r="BK598" s="123"/>
      <c r="BT598" s="123"/>
      <c r="CD598" s="123"/>
      <c r="CN598" s="123"/>
      <c r="CX598" s="123"/>
      <c r="DH598" s="123"/>
      <c r="DR598" s="123"/>
      <c r="EB598" s="123"/>
      <c r="EL598" s="123"/>
      <c r="EV598" s="123"/>
      <c r="FF598" s="123"/>
      <c r="FP598" s="123"/>
      <c r="FZ598" s="123"/>
      <c r="GJ598" s="123"/>
      <c r="GT598" s="123"/>
      <c r="HD598" s="123"/>
      <c r="HN598" s="123"/>
    </row>
    <row xmlns:x14ac="http://schemas.microsoft.com/office/spreadsheetml/2009/9/ac" r="599" s="3" customFormat="true" x14ac:dyDescent="0.25">
      <c r="A599" s="410"/>
      <c r="B599" s="123"/>
      <c r="L599" s="123"/>
      <c r="V599" s="123"/>
      <c r="AF599" s="123"/>
      <c r="AP599" s="123"/>
      <c r="AZ599" s="123"/>
      <c r="BA599" s="123"/>
      <c r="BJ599" s="123"/>
      <c r="BK599" s="123"/>
      <c r="BT599" s="123"/>
      <c r="CD599" s="123"/>
      <c r="CN599" s="123"/>
      <c r="CX599" s="123"/>
      <c r="DH599" s="123"/>
      <c r="DR599" s="123"/>
      <c r="EB599" s="123"/>
      <c r="EL599" s="123"/>
      <c r="EV599" s="123"/>
      <c r="FF599" s="123"/>
      <c r="FP599" s="123"/>
      <c r="FZ599" s="123"/>
      <c r="GJ599" s="123"/>
      <c r="GT599" s="123"/>
      <c r="HD599" s="123"/>
      <c r="HN599" s="123"/>
    </row>
    <row xmlns:x14ac="http://schemas.microsoft.com/office/spreadsheetml/2009/9/ac" r="600" s="3" customFormat="true" x14ac:dyDescent="0.25">
      <c r="A600" s="410"/>
      <c r="B600" s="123"/>
      <c r="L600" s="123"/>
      <c r="V600" s="123"/>
      <c r="AF600" s="123"/>
      <c r="AP600" s="123"/>
      <c r="AZ600" s="123"/>
      <c r="BA600" s="123"/>
      <c r="BJ600" s="123"/>
      <c r="BK600" s="123"/>
      <c r="BT600" s="123"/>
      <c r="CD600" s="123"/>
      <c r="CN600" s="123"/>
      <c r="CX600" s="123"/>
      <c r="DH600" s="123"/>
      <c r="DR600" s="123"/>
      <c r="EB600" s="123"/>
      <c r="EL600" s="123"/>
      <c r="EV600" s="123"/>
      <c r="FF600" s="123"/>
      <c r="FP600" s="123"/>
      <c r="FZ600" s="123"/>
      <c r="GJ600" s="123"/>
      <c r="GT600" s="123"/>
      <c r="HD600" s="123"/>
      <c r="HN600" s="123"/>
    </row>
    <row xmlns:x14ac="http://schemas.microsoft.com/office/spreadsheetml/2009/9/ac" r="601" s="3" customFormat="true" x14ac:dyDescent="0.25">
      <c r="A601" s="410"/>
      <c r="B601" s="123"/>
      <c r="L601" s="123"/>
      <c r="V601" s="123"/>
      <c r="AF601" s="123"/>
      <c r="AP601" s="123"/>
      <c r="AZ601" s="123"/>
      <c r="BA601" s="123"/>
      <c r="BJ601" s="123"/>
      <c r="BK601" s="123"/>
      <c r="BT601" s="123"/>
      <c r="CD601" s="123"/>
      <c r="CN601" s="123"/>
      <c r="CX601" s="123"/>
      <c r="DH601" s="123"/>
      <c r="DR601" s="123"/>
      <c r="EB601" s="123"/>
      <c r="EL601" s="123"/>
      <c r="EV601" s="123"/>
      <c r="FF601" s="123"/>
      <c r="FP601" s="123"/>
      <c r="FZ601" s="123"/>
      <c r="GJ601" s="123"/>
      <c r="GT601" s="123"/>
      <c r="HD601" s="123"/>
      <c r="HN601" s="123"/>
    </row>
    <row xmlns:x14ac="http://schemas.microsoft.com/office/spreadsheetml/2009/9/ac" r="602" s="3" customFormat="true" x14ac:dyDescent="0.25">
      <c r="A602" s="410"/>
      <c r="B602" s="123"/>
      <c r="L602" s="123"/>
      <c r="V602" s="123"/>
      <c r="AF602" s="123"/>
      <c r="AP602" s="123"/>
      <c r="AZ602" s="123"/>
      <c r="BA602" s="123"/>
      <c r="BJ602" s="123"/>
      <c r="BK602" s="123"/>
      <c r="BT602" s="123"/>
      <c r="CD602" s="123"/>
      <c r="CN602" s="123"/>
      <c r="CX602" s="123"/>
      <c r="DH602" s="123"/>
      <c r="DR602" s="123"/>
      <c r="EB602" s="123"/>
      <c r="EL602" s="123"/>
      <c r="EV602" s="123"/>
      <c r="FF602" s="123"/>
      <c r="FP602" s="123"/>
      <c r="FZ602" s="123"/>
      <c r="GJ602" s="123"/>
      <c r="GT602" s="123"/>
      <c r="HD602" s="123"/>
      <c r="HN602" s="123"/>
    </row>
    <row xmlns:x14ac="http://schemas.microsoft.com/office/spreadsheetml/2009/9/ac" r="603" s="3" customFormat="true" x14ac:dyDescent="0.25">
      <c r="A603" s="410"/>
      <c r="B603" s="123"/>
      <c r="L603" s="123"/>
      <c r="V603" s="123"/>
      <c r="AF603" s="123"/>
      <c r="AP603" s="123"/>
      <c r="AZ603" s="123"/>
      <c r="BA603" s="123"/>
      <c r="BJ603" s="123"/>
      <c r="BK603" s="123"/>
      <c r="BT603" s="123"/>
      <c r="CD603" s="123"/>
      <c r="CN603" s="123"/>
      <c r="CX603" s="123"/>
      <c r="DH603" s="123"/>
      <c r="DR603" s="123"/>
      <c r="EB603" s="123"/>
      <c r="EL603" s="123"/>
      <c r="EV603" s="123"/>
      <c r="FF603" s="123"/>
      <c r="FP603" s="123"/>
      <c r="FZ603" s="123"/>
      <c r="GJ603" s="123"/>
      <c r="GT603" s="123"/>
      <c r="HD603" s="123"/>
      <c r="HN603" s="123"/>
    </row>
    <row xmlns:x14ac="http://schemas.microsoft.com/office/spreadsheetml/2009/9/ac" r="604" s="3" customFormat="true" x14ac:dyDescent="0.25">
      <c r="A604" s="410"/>
      <c r="B604" s="123"/>
      <c r="L604" s="123"/>
      <c r="V604" s="123"/>
      <c r="AF604" s="123"/>
      <c r="AP604" s="123"/>
      <c r="AZ604" s="123"/>
      <c r="BA604" s="123"/>
      <c r="BJ604" s="123"/>
      <c r="BK604" s="123"/>
      <c r="BT604" s="123"/>
      <c r="CD604" s="123"/>
      <c r="CN604" s="123"/>
      <c r="CX604" s="123"/>
      <c r="DH604" s="123"/>
      <c r="DR604" s="123"/>
      <c r="EB604" s="123"/>
      <c r="EL604" s="123"/>
      <c r="EV604" s="123"/>
      <c r="FF604" s="123"/>
      <c r="FP604" s="123"/>
      <c r="FZ604" s="123"/>
      <c r="GJ604" s="123"/>
      <c r="GT604" s="123"/>
      <c r="HD604" s="123"/>
      <c r="HN604" s="123"/>
    </row>
    <row xmlns:x14ac="http://schemas.microsoft.com/office/spreadsheetml/2009/9/ac" r="605" s="3" customFormat="true" x14ac:dyDescent="0.25">
      <c r="A605" s="410"/>
      <c r="B605" s="123"/>
      <c r="L605" s="123"/>
      <c r="V605" s="123"/>
      <c r="AF605" s="123"/>
      <c r="AP605" s="123"/>
      <c r="AZ605" s="123"/>
      <c r="BA605" s="123"/>
      <c r="BJ605" s="123"/>
      <c r="BK605" s="123"/>
      <c r="BT605" s="123"/>
      <c r="CD605" s="123"/>
      <c r="CN605" s="123"/>
      <c r="CX605" s="123"/>
      <c r="DH605" s="123"/>
      <c r="DR605" s="123"/>
      <c r="EB605" s="123"/>
      <c r="EL605" s="123"/>
      <c r="EV605" s="123"/>
      <c r="FF605" s="123"/>
      <c r="FP605" s="123"/>
      <c r="FZ605" s="123"/>
      <c r="GJ605" s="123"/>
      <c r="GT605" s="123"/>
      <c r="HD605" s="123"/>
      <c r="HN605" s="123"/>
    </row>
    <row xmlns:x14ac="http://schemas.microsoft.com/office/spreadsheetml/2009/9/ac" r="606" s="3" customFormat="true" x14ac:dyDescent="0.25">
      <c r="A606" s="410"/>
      <c r="B606" s="123"/>
      <c r="L606" s="123"/>
      <c r="V606" s="123"/>
      <c r="AF606" s="123"/>
      <c r="AP606" s="123"/>
      <c r="AZ606" s="123"/>
      <c r="BA606" s="123"/>
      <c r="BJ606" s="123"/>
      <c r="BK606" s="123"/>
      <c r="BT606" s="123"/>
      <c r="CD606" s="123"/>
      <c r="CN606" s="123"/>
      <c r="CX606" s="123"/>
      <c r="DH606" s="123"/>
      <c r="DR606" s="123"/>
      <c r="EB606" s="123"/>
      <c r="EL606" s="123"/>
      <c r="EV606" s="123"/>
      <c r="FF606" s="123"/>
      <c r="FP606" s="123"/>
      <c r="FZ606" s="123"/>
      <c r="GJ606" s="123"/>
      <c r="GT606" s="123"/>
      <c r="HD606" s="123"/>
      <c r="HN606" s="123"/>
    </row>
    <row xmlns:x14ac="http://schemas.microsoft.com/office/spreadsheetml/2009/9/ac" r="607" s="3" customFormat="true" x14ac:dyDescent="0.25">
      <c r="A607" s="410"/>
      <c r="B607" s="123"/>
      <c r="L607" s="123"/>
      <c r="V607" s="123"/>
      <c r="AF607" s="123"/>
      <c r="AP607" s="123"/>
      <c r="AZ607" s="123"/>
      <c r="BA607" s="123"/>
      <c r="BJ607" s="123"/>
      <c r="BK607" s="123"/>
      <c r="BT607" s="123"/>
      <c r="CD607" s="123"/>
      <c r="CN607" s="123"/>
      <c r="CX607" s="123"/>
      <c r="DH607" s="123"/>
      <c r="DR607" s="123"/>
      <c r="EB607" s="123"/>
      <c r="EL607" s="123"/>
      <c r="EV607" s="123"/>
      <c r="FF607" s="123"/>
      <c r="FP607" s="123"/>
      <c r="FZ607" s="123"/>
      <c r="GJ607" s="123"/>
      <c r="GT607" s="123"/>
      <c r="HD607" s="123"/>
      <c r="HN607" s="123"/>
    </row>
    <row xmlns:x14ac="http://schemas.microsoft.com/office/spreadsheetml/2009/9/ac" r="608" s="3" customFormat="true" x14ac:dyDescent="0.25">
      <c r="A608" s="410"/>
      <c r="B608" s="123"/>
      <c r="L608" s="123"/>
      <c r="V608" s="123"/>
      <c r="AF608" s="123"/>
      <c r="AP608" s="123"/>
      <c r="AZ608" s="123"/>
      <c r="BA608" s="123"/>
      <c r="BJ608" s="123"/>
      <c r="BK608" s="123"/>
      <c r="BT608" s="123"/>
      <c r="CD608" s="123"/>
      <c r="CN608" s="123"/>
      <c r="CX608" s="123"/>
      <c r="DH608" s="123"/>
      <c r="DR608" s="123"/>
      <c r="EB608" s="123"/>
      <c r="EL608" s="123"/>
      <c r="EV608" s="123"/>
      <c r="FF608" s="123"/>
      <c r="FP608" s="123"/>
      <c r="FZ608" s="123"/>
      <c r="GJ608" s="123"/>
      <c r="GT608" s="123"/>
      <c r="HD608" s="123"/>
      <c r="HN608" s="123"/>
    </row>
    <row xmlns:x14ac="http://schemas.microsoft.com/office/spreadsheetml/2009/9/ac" r="609" s="3" customFormat="true" x14ac:dyDescent="0.25">
      <c r="A609" s="410"/>
      <c r="B609" s="123"/>
      <c r="L609" s="123"/>
      <c r="V609" s="123"/>
      <c r="AF609" s="123"/>
      <c r="AP609" s="123"/>
      <c r="AZ609" s="123"/>
      <c r="BA609" s="123"/>
      <c r="BJ609" s="123"/>
      <c r="BK609" s="123"/>
      <c r="BT609" s="123"/>
      <c r="CD609" s="123"/>
      <c r="CN609" s="123"/>
      <c r="CX609" s="123"/>
      <c r="DH609" s="123"/>
      <c r="DR609" s="123"/>
      <c r="EB609" s="123"/>
      <c r="EL609" s="123"/>
      <c r="EV609" s="123"/>
      <c r="FF609" s="123"/>
      <c r="FP609" s="123"/>
      <c r="FZ609" s="123"/>
      <c r="GJ609" s="123"/>
      <c r="GT609" s="123"/>
      <c r="HD609" s="123"/>
      <c r="HN609" s="123"/>
    </row>
    <row xmlns:x14ac="http://schemas.microsoft.com/office/spreadsheetml/2009/9/ac" r="610" s="3" customFormat="true" x14ac:dyDescent="0.25">
      <c r="A610" s="410"/>
      <c r="B610" s="123"/>
      <c r="L610" s="123"/>
      <c r="V610" s="123"/>
      <c r="AF610" s="123"/>
      <c r="AP610" s="123"/>
      <c r="AZ610" s="123"/>
      <c r="BA610" s="123"/>
      <c r="BJ610" s="123"/>
      <c r="BK610" s="123"/>
      <c r="BT610" s="123"/>
      <c r="CD610" s="123"/>
      <c r="CN610" s="123"/>
      <c r="CX610" s="123"/>
      <c r="DH610" s="123"/>
      <c r="DR610" s="123"/>
      <c r="EB610" s="123"/>
      <c r="EL610" s="123"/>
      <c r="EV610" s="123"/>
      <c r="FF610" s="123"/>
      <c r="FP610" s="123"/>
      <c r="FZ610" s="123"/>
      <c r="GJ610" s="123"/>
      <c r="GT610" s="123"/>
      <c r="HD610" s="123"/>
      <c r="HN610" s="123"/>
    </row>
    <row xmlns:x14ac="http://schemas.microsoft.com/office/spreadsheetml/2009/9/ac" r="611" s="3" customFormat="true" x14ac:dyDescent="0.25">
      <c r="A611" s="410"/>
      <c r="B611" s="123"/>
      <c r="L611" s="123"/>
      <c r="V611" s="123"/>
      <c r="AF611" s="123"/>
      <c r="AP611" s="123"/>
      <c r="AZ611" s="123"/>
      <c r="BA611" s="123"/>
      <c r="BJ611" s="123"/>
      <c r="BK611" s="123"/>
      <c r="BT611" s="123"/>
      <c r="CD611" s="123"/>
      <c r="CN611" s="123"/>
      <c r="CX611" s="123"/>
      <c r="DH611" s="123"/>
      <c r="DR611" s="123"/>
      <c r="EB611" s="123"/>
      <c r="EL611" s="123"/>
      <c r="EV611" s="123"/>
      <c r="FF611" s="123"/>
      <c r="FP611" s="123"/>
      <c r="FZ611" s="123"/>
      <c r="GJ611" s="123"/>
      <c r="GT611" s="123"/>
      <c r="HD611" s="123"/>
      <c r="HN611" s="123"/>
    </row>
    <row xmlns:x14ac="http://schemas.microsoft.com/office/spreadsheetml/2009/9/ac" r="612" s="3" customFormat="true" x14ac:dyDescent="0.25">
      <c r="A612" s="410"/>
      <c r="B612" s="123"/>
      <c r="L612" s="123"/>
      <c r="V612" s="123"/>
      <c r="AF612" s="123"/>
      <c r="AP612" s="123"/>
      <c r="AZ612" s="123"/>
      <c r="BA612" s="123"/>
      <c r="BJ612" s="123"/>
      <c r="BK612" s="123"/>
      <c r="BT612" s="123"/>
      <c r="CD612" s="123"/>
      <c r="CN612" s="123"/>
      <c r="CX612" s="123"/>
      <c r="DH612" s="123"/>
      <c r="DR612" s="123"/>
      <c r="EB612" s="123"/>
      <c r="EL612" s="123"/>
      <c r="EV612" s="123"/>
      <c r="FF612" s="123"/>
      <c r="FP612" s="123"/>
      <c r="FZ612" s="123"/>
      <c r="GJ612" s="123"/>
      <c r="GT612" s="123"/>
      <c r="HD612" s="123"/>
      <c r="HN612" s="123"/>
    </row>
    <row xmlns:x14ac="http://schemas.microsoft.com/office/spreadsheetml/2009/9/ac" r="613" s="3" customFormat="true" x14ac:dyDescent="0.25">
      <c r="A613" s="410"/>
      <c r="B613" s="123"/>
      <c r="L613" s="123"/>
      <c r="V613" s="123"/>
      <c r="AF613" s="123"/>
      <c r="AP613" s="123"/>
      <c r="AZ613" s="123"/>
      <c r="BA613" s="123"/>
      <c r="BJ613" s="123"/>
      <c r="BK613" s="123"/>
      <c r="BT613" s="123"/>
      <c r="CD613" s="123"/>
      <c r="CN613" s="123"/>
      <c r="CX613" s="123"/>
      <c r="DH613" s="123"/>
      <c r="DR613" s="123"/>
      <c r="EB613" s="123"/>
      <c r="EL613" s="123"/>
      <c r="EV613" s="123"/>
      <c r="FF613" s="123"/>
      <c r="FP613" s="123"/>
      <c r="FZ613" s="123"/>
      <c r="GJ613" s="123"/>
      <c r="GT613" s="123"/>
      <c r="HD613" s="123"/>
      <c r="HN613" s="123"/>
    </row>
    <row xmlns:x14ac="http://schemas.microsoft.com/office/spreadsheetml/2009/9/ac" r="614" s="3" customFormat="true" x14ac:dyDescent="0.25">
      <c r="A614" s="410"/>
      <c r="B614" s="123"/>
      <c r="L614" s="123"/>
      <c r="V614" s="123"/>
      <c r="AF614" s="123"/>
      <c r="AP614" s="123"/>
      <c r="AZ614" s="123"/>
      <c r="BA614" s="123"/>
      <c r="BJ614" s="123"/>
      <c r="BK614" s="123"/>
      <c r="BT614" s="123"/>
      <c r="CD614" s="123"/>
      <c r="CN614" s="123"/>
      <c r="CX614" s="123"/>
      <c r="DH614" s="123"/>
      <c r="DR614" s="123"/>
      <c r="EB614" s="123"/>
      <c r="EL614" s="123"/>
      <c r="EV614" s="123"/>
      <c r="FF614" s="123"/>
      <c r="FP614" s="123"/>
      <c r="FZ614" s="123"/>
      <c r="GJ614" s="123"/>
      <c r="GT614" s="123"/>
      <c r="HD614" s="123"/>
      <c r="HN614" s="123"/>
    </row>
    <row xmlns:x14ac="http://schemas.microsoft.com/office/spreadsheetml/2009/9/ac" r="615" s="3" customFormat="true" x14ac:dyDescent="0.25">
      <c r="A615" s="410"/>
      <c r="B615" s="123"/>
      <c r="L615" s="123"/>
      <c r="V615" s="123"/>
      <c r="AF615" s="123"/>
      <c r="AP615" s="123"/>
      <c r="AZ615" s="123"/>
      <c r="BA615" s="123"/>
      <c r="BJ615" s="123"/>
      <c r="BK615" s="123"/>
      <c r="BT615" s="123"/>
      <c r="CD615" s="123"/>
      <c r="CN615" s="123"/>
      <c r="CX615" s="123"/>
      <c r="DH615" s="123"/>
      <c r="DR615" s="123"/>
      <c r="EB615" s="123"/>
      <c r="EL615" s="123"/>
      <c r="EV615" s="123"/>
      <c r="FF615" s="123"/>
      <c r="FP615" s="123"/>
      <c r="FZ615" s="123"/>
      <c r="GJ615" s="123"/>
      <c r="GT615" s="123"/>
      <c r="HD615" s="123"/>
      <c r="HN615" s="123"/>
    </row>
    <row xmlns:x14ac="http://schemas.microsoft.com/office/spreadsheetml/2009/9/ac" r="616" s="3" customFormat="true" x14ac:dyDescent="0.25">
      <c r="A616" s="410"/>
      <c r="B616" s="123"/>
      <c r="L616" s="123"/>
      <c r="V616" s="123"/>
      <c r="AF616" s="123"/>
      <c r="AP616" s="123"/>
      <c r="AZ616" s="123"/>
      <c r="BA616" s="123"/>
      <c r="BJ616" s="123"/>
      <c r="BK616" s="123"/>
      <c r="BT616" s="123"/>
      <c r="CD616" s="123"/>
      <c r="CN616" s="123"/>
      <c r="CX616" s="123"/>
      <c r="DH616" s="123"/>
      <c r="DR616" s="123"/>
      <c r="EB616" s="123"/>
      <c r="EL616" s="123"/>
      <c r="EV616" s="123"/>
      <c r="FF616" s="123"/>
      <c r="FP616" s="123"/>
      <c r="FZ616" s="123"/>
      <c r="GJ616" s="123"/>
      <c r="GT616" s="123"/>
      <c r="HD616" s="123"/>
      <c r="HN616" s="123"/>
    </row>
    <row xmlns:x14ac="http://schemas.microsoft.com/office/spreadsheetml/2009/9/ac" r="617" s="3" customFormat="true" x14ac:dyDescent="0.25">
      <c r="A617" s="410"/>
      <c r="B617" s="123"/>
      <c r="L617" s="123"/>
      <c r="V617" s="123"/>
      <c r="AF617" s="123"/>
      <c r="AP617" s="123"/>
      <c r="AZ617" s="123"/>
      <c r="BA617" s="123"/>
      <c r="BJ617" s="123"/>
      <c r="BK617" s="123"/>
      <c r="BT617" s="123"/>
      <c r="CD617" s="123"/>
      <c r="CN617" s="123"/>
      <c r="CX617" s="123"/>
      <c r="DH617" s="123"/>
      <c r="DR617" s="123"/>
      <c r="EB617" s="123"/>
      <c r="EL617" s="123"/>
      <c r="EV617" s="123"/>
      <c r="FF617" s="123"/>
      <c r="FP617" s="123"/>
      <c r="FZ617" s="123"/>
      <c r="GJ617" s="123"/>
      <c r="GT617" s="123"/>
      <c r="HD617" s="123"/>
      <c r="HN617" s="123"/>
    </row>
    <row xmlns:x14ac="http://schemas.microsoft.com/office/spreadsheetml/2009/9/ac" r="618" s="3" customFormat="true" x14ac:dyDescent="0.25">
      <c r="A618" s="410"/>
      <c r="B618" s="123"/>
      <c r="L618" s="123"/>
      <c r="V618" s="123"/>
      <c r="AF618" s="123"/>
      <c r="AP618" s="123"/>
      <c r="AZ618" s="123"/>
      <c r="BA618" s="123"/>
      <c r="BJ618" s="123"/>
      <c r="BK618" s="123"/>
      <c r="BT618" s="123"/>
      <c r="CD618" s="123"/>
      <c r="CN618" s="123"/>
      <c r="CX618" s="123"/>
      <c r="DH618" s="123"/>
      <c r="DR618" s="123"/>
      <c r="EB618" s="123"/>
      <c r="EL618" s="123"/>
      <c r="EV618" s="123"/>
      <c r="FF618" s="123"/>
      <c r="FP618" s="123"/>
      <c r="FZ618" s="123"/>
      <c r="GJ618" s="123"/>
      <c r="GT618" s="123"/>
      <c r="HD618" s="123"/>
      <c r="HN618" s="123"/>
    </row>
    <row xmlns:x14ac="http://schemas.microsoft.com/office/spreadsheetml/2009/9/ac" r="619" s="3" customFormat="true" x14ac:dyDescent="0.25">
      <c r="A619" s="410"/>
      <c r="B619" s="123"/>
      <c r="L619" s="123"/>
      <c r="V619" s="123"/>
      <c r="AF619" s="123"/>
      <c r="AP619" s="123"/>
      <c r="AZ619" s="123"/>
      <c r="BA619" s="123"/>
      <c r="BJ619" s="123"/>
      <c r="BK619" s="123"/>
      <c r="BT619" s="123"/>
      <c r="CD619" s="123"/>
      <c r="CN619" s="123"/>
      <c r="CX619" s="123"/>
      <c r="DH619" s="123"/>
      <c r="DR619" s="123"/>
      <c r="EB619" s="123"/>
      <c r="EL619" s="123"/>
      <c r="EV619" s="123"/>
      <c r="FF619" s="123"/>
      <c r="FP619" s="123"/>
      <c r="FZ619" s="123"/>
      <c r="GJ619" s="123"/>
      <c r="GT619" s="123"/>
      <c r="HD619" s="123"/>
      <c r="HN619" s="123"/>
    </row>
    <row xmlns:x14ac="http://schemas.microsoft.com/office/spreadsheetml/2009/9/ac" r="620" s="3" customFormat="true" x14ac:dyDescent="0.25">
      <c r="A620" s="410"/>
      <c r="B620" s="123"/>
      <c r="L620" s="123"/>
      <c r="V620" s="123"/>
      <c r="AF620" s="123"/>
      <c r="AP620" s="123"/>
      <c r="AZ620" s="123"/>
      <c r="BA620" s="123"/>
      <c r="BJ620" s="123"/>
      <c r="BK620" s="123"/>
      <c r="BT620" s="123"/>
      <c r="CD620" s="123"/>
      <c r="CN620" s="123"/>
      <c r="CX620" s="123"/>
      <c r="DH620" s="123"/>
      <c r="DR620" s="123"/>
      <c r="EB620" s="123"/>
      <c r="EL620" s="123"/>
      <c r="EV620" s="123"/>
      <c r="FF620" s="123"/>
      <c r="FP620" s="123"/>
      <c r="FZ620" s="123"/>
      <c r="GJ620" s="123"/>
      <c r="GT620" s="123"/>
      <c r="HD620" s="123"/>
      <c r="HN620" s="123"/>
    </row>
    <row xmlns:x14ac="http://schemas.microsoft.com/office/spreadsheetml/2009/9/ac" r="621" s="3" customFormat="true" x14ac:dyDescent="0.25">
      <c r="A621" s="410"/>
      <c r="B621" s="123"/>
      <c r="L621" s="123"/>
      <c r="V621" s="123"/>
      <c r="AF621" s="123"/>
      <c r="AP621" s="123"/>
      <c r="AZ621" s="123"/>
      <c r="BA621" s="123"/>
      <c r="BJ621" s="123"/>
      <c r="BK621" s="123"/>
      <c r="BT621" s="123"/>
      <c r="CD621" s="123"/>
      <c r="CN621" s="123"/>
      <c r="CX621" s="123"/>
      <c r="DH621" s="123"/>
      <c r="DR621" s="123"/>
      <c r="EB621" s="123"/>
      <c r="EL621" s="123"/>
      <c r="EV621" s="123"/>
      <c r="FF621" s="123"/>
      <c r="FP621" s="123"/>
      <c r="FZ621" s="123"/>
      <c r="GJ621" s="123"/>
      <c r="GT621" s="123"/>
      <c r="HD621" s="123"/>
      <c r="HN621" s="123"/>
    </row>
    <row xmlns:x14ac="http://schemas.microsoft.com/office/spreadsheetml/2009/9/ac" r="622" s="3" customFormat="true" x14ac:dyDescent="0.25">
      <c r="A622" s="410"/>
      <c r="B622" s="123"/>
      <c r="L622" s="123"/>
      <c r="V622" s="123"/>
      <c r="AF622" s="123"/>
      <c r="AP622" s="123"/>
      <c r="AZ622" s="123"/>
      <c r="BA622" s="123"/>
      <c r="BJ622" s="123"/>
      <c r="BK622" s="123"/>
      <c r="BT622" s="123"/>
      <c r="CD622" s="123"/>
      <c r="CN622" s="123"/>
      <c r="CX622" s="123"/>
      <c r="DH622" s="123"/>
      <c r="DR622" s="123"/>
      <c r="EB622" s="123"/>
      <c r="EL622" s="123"/>
      <c r="EV622" s="123"/>
      <c r="FF622" s="123"/>
      <c r="FP622" s="123"/>
      <c r="FZ622" s="123"/>
      <c r="GJ622" s="123"/>
      <c r="GT622" s="123"/>
      <c r="HD622" s="123"/>
      <c r="HN622" s="123"/>
    </row>
    <row xmlns:x14ac="http://schemas.microsoft.com/office/spreadsheetml/2009/9/ac" r="623" s="3" customFormat="true" x14ac:dyDescent="0.25">
      <c r="A623" s="410"/>
      <c r="B623" s="123"/>
      <c r="L623" s="123"/>
      <c r="V623" s="123"/>
      <c r="AF623" s="123"/>
      <c r="AP623" s="123"/>
      <c r="AZ623" s="123"/>
      <c r="BA623" s="123"/>
      <c r="BJ623" s="123"/>
      <c r="BK623" s="123"/>
      <c r="BT623" s="123"/>
      <c r="CD623" s="123"/>
      <c r="CN623" s="123"/>
      <c r="CX623" s="123"/>
      <c r="DH623" s="123"/>
      <c r="DR623" s="123"/>
      <c r="EB623" s="123"/>
      <c r="EL623" s="123"/>
      <c r="EV623" s="123"/>
      <c r="FF623" s="123"/>
      <c r="FP623" s="123"/>
      <c r="FZ623" s="123"/>
      <c r="GJ623" s="123"/>
      <c r="GT623" s="123"/>
      <c r="HD623" s="123"/>
      <c r="HN623" s="123"/>
    </row>
    <row xmlns:x14ac="http://schemas.microsoft.com/office/spreadsheetml/2009/9/ac" r="624" s="3" customFormat="true" x14ac:dyDescent="0.25">
      <c r="A624" s="410"/>
      <c r="B624" s="123"/>
      <c r="L624" s="123"/>
      <c r="V624" s="123"/>
      <c r="AF624" s="123"/>
      <c r="AP624" s="123"/>
      <c r="AZ624" s="123"/>
      <c r="BA624" s="123"/>
      <c r="BJ624" s="123"/>
      <c r="BK624" s="123"/>
      <c r="BT624" s="123"/>
      <c r="CD624" s="123"/>
      <c r="CN624" s="123"/>
      <c r="CX624" s="123"/>
      <c r="DH624" s="123"/>
      <c r="DR624" s="123"/>
      <c r="EB624" s="123"/>
      <c r="EL624" s="123"/>
      <c r="EV624" s="123"/>
      <c r="FF624" s="123"/>
      <c r="FP624" s="123"/>
      <c r="FZ624" s="123"/>
      <c r="GJ624" s="123"/>
      <c r="GT624" s="123"/>
      <c r="HD624" s="123"/>
      <c r="HN624" s="123"/>
    </row>
    <row xmlns:x14ac="http://schemas.microsoft.com/office/spreadsheetml/2009/9/ac" r="625" s="3" customFormat="true" x14ac:dyDescent="0.25">
      <c r="A625" s="410"/>
      <c r="B625" s="123"/>
      <c r="L625" s="123"/>
      <c r="V625" s="123"/>
      <c r="AF625" s="123"/>
      <c r="AP625" s="123"/>
      <c r="AZ625" s="123"/>
      <c r="BA625" s="123"/>
      <c r="BJ625" s="123"/>
      <c r="BK625" s="123"/>
      <c r="BT625" s="123"/>
      <c r="CD625" s="123"/>
      <c r="CN625" s="123"/>
      <c r="CX625" s="123"/>
      <c r="DH625" s="123"/>
      <c r="DR625" s="123"/>
      <c r="EB625" s="123"/>
      <c r="EL625" s="123"/>
      <c r="EV625" s="123"/>
      <c r="FF625" s="123"/>
      <c r="FP625" s="123"/>
      <c r="FZ625" s="123"/>
      <c r="GJ625" s="123"/>
      <c r="GT625" s="123"/>
      <c r="HD625" s="123"/>
      <c r="HN625" s="123"/>
    </row>
    <row xmlns:x14ac="http://schemas.microsoft.com/office/spreadsheetml/2009/9/ac" r="626" s="3" customFormat="true" x14ac:dyDescent="0.25">
      <c r="A626" s="410"/>
      <c r="B626" s="123"/>
      <c r="L626" s="123"/>
      <c r="V626" s="123"/>
      <c r="AF626" s="123"/>
      <c r="AP626" s="123"/>
      <c r="AZ626" s="123"/>
      <c r="BA626" s="123"/>
      <c r="BJ626" s="123"/>
      <c r="BK626" s="123"/>
      <c r="BT626" s="123"/>
      <c r="CD626" s="123"/>
      <c r="CN626" s="123"/>
      <c r="CX626" s="123"/>
      <c r="DH626" s="123"/>
      <c r="DR626" s="123"/>
      <c r="EB626" s="123"/>
      <c r="EL626" s="123"/>
      <c r="EV626" s="123"/>
      <c r="FF626" s="123"/>
      <c r="FP626" s="123"/>
      <c r="FZ626" s="123"/>
      <c r="GJ626" s="123"/>
      <c r="GT626" s="123"/>
      <c r="HD626" s="123"/>
      <c r="HN626" s="123"/>
    </row>
    <row xmlns:x14ac="http://schemas.microsoft.com/office/spreadsheetml/2009/9/ac" r="627" s="3" customFormat="true" x14ac:dyDescent="0.25">
      <c r="A627" s="410"/>
      <c r="B627" s="123"/>
      <c r="L627" s="123"/>
      <c r="V627" s="123"/>
      <c r="AF627" s="123"/>
      <c r="AP627" s="123"/>
      <c r="AZ627" s="123"/>
      <c r="BA627" s="123"/>
      <c r="BJ627" s="123"/>
      <c r="BK627" s="123"/>
      <c r="BT627" s="123"/>
      <c r="CD627" s="123"/>
      <c r="CN627" s="123"/>
      <c r="CX627" s="123"/>
      <c r="DH627" s="123"/>
      <c r="DR627" s="123"/>
      <c r="EB627" s="123"/>
      <c r="EL627" s="123"/>
      <c r="EV627" s="123"/>
      <c r="FF627" s="123"/>
      <c r="FP627" s="123"/>
      <c r="FZ627" s="123"/>
      <c r="GJ627" s="123"/>
      <c r="GT627" s="123"/>
      <c r="HD627" s="123"/>
      <c r="HN627" s="123"/>
    </row>
    <row xmlns:x14ac="http://schemas.microsoft.com/office/spreadsheetml/2009/9/ac" r="628" s="3" customFormat="true" x14ac:dyDescent="0.25">
      <c r="A628" s="410"/>
      <c r="B628" s="123"/>
      <c r="L628" s="123"/>
      <c r="V628" s="123"/>
      <c r="AF628" s="123"/>
      <c r="AP628" s="123"/>
      <c r="AZ628" s="123"/>
      <c r="BA628" s="123"/>
      <c r="BJ628" s="123"/>
      <c r="BK628" s="123"/>
      <c r="BT628" s="123"/>
      <c r="CD628" s="123"/>
      <c r="CN628" s="123"/>
      <c r="CX628" s="123"/>
      <c r="DH628" s="123"/>
      <c r="DR628" s="123"/>
      <c r="EB628" s="123"/>
      <c r="EL628" s="123"/>
      <c r="EV628" s="123"/>
      <c r="FF628" s="123"/>
      <c r="FP628" s="123"/>
      <c r="FZ628" s="123"/>
      <c r="GJ628" s="123"/>
      <c r="GT628" s="123"/>
      <c r="HD628" s="123"/>
      <c r="HN628" s="123"/>
    </row>
    <row xmlns:x14ac="http://schemas.microsoft.com/office/spreadsheetml/2009/9/ac" r="629" s="3" customFormat="true" x14ac:dyDescent="0.25">
      <c r="A629" s="410"/>
      <c r="B629" s="123"/>
      <c r="L629" s="123"/>
      <c r="V629" s="123"/>
      <c r="AF629" s="123"/>
      <c r="AP629" s="123"/>
      <c r="AZ629" s="123"/>
      <c r="BA629" s="123"/>
      <c r="BJ629" s="123"/>
      <c r="BK629" s="123"/>
      <c r="BT629" s="123"/>
      <c r="CD629" s="123"/>
      <c r="CN629" s="123"/>
      <c r="CX629" s="123"/>
      <c r="DH629" s="123"/>
      <c r="DR629" s="123"/>
      <c r="EB629" s="123"/>
      <c r="EL629" s="123"/>
      <c r="EV629" s="123"/>
      <c r="FF629" s="123"/>
      <c r="FP629" s="123"/>
      <c r="FZ629" s="123"/>
      <c r="GJ629" s="123"/>
      <c r="GT629" s="123"/>
      <c r="HD629" s="123"/>
      <c r="HN629" s="123"/>
    </row>
    <row xmlns:x14ac="http://schemas.microsoft.com/office/spreadsheetml/2009/9/ac" r="630" s="3" customFormat="true" x14ac:dyDescent="0.25">
      <c r="A630" s="410"/>
      <c r="B630" s="123"/>
      <c r="L630" s="123"/>
      <c r="V630" s="123"/>
      <c r="AF630" s="123"/>
      <c r="AP630" s="123"/>
      <c r="AZ630" s="123"/>
      <c r="BA630" s="123"/>
      <c r="BJ630" s="123"/>
      <c r="BK630" s="123"/>
      <c r="BT630" s="123"/>
      <c r="CD630" s="123"/>
      <c r="CN630" s="123"/>
      <c r="CX630" s="123"/>
      <c r="DH630" s="123"/>
      <c r="DR630" s="123"/>
      <c r="EB630" s="123"/>
      <c r="EL630" s="123"/>
      <c r="EV630" s="123"/>
      <c r="FF630" s="123"/>
      <c r="FP630" s="123"/>
      <c r="FZ630" s="123"/>
      <c r="GJ630" s="123"/>
      <c r="GT630" s="123"/>
      <c r="HD630" s="123"/>
      <c r="HN630" s="123"/>
    </row>
    <row xmlns:x14ac="http://schemas.microsoft.com/office/spreadsheetml/2009/9/ac" r="631" s="3" customFormat="true" x14ac:dyDescent="0.25">
      <c r="A631" s="410"/>
      <c r="B631" s="123"/>
      <c r="L631" s="123"/>
      <c r="V631" s="123"/>
      <c r="AF631" s="123"/>
      <c r="AP631" s="123"/>
      <c r="AZ631" s="123"/>
      <c r="BA631" s="123"/>
      <c r="BJ631" s="123"/>
      <c r="BK631" s="123"/>
      <c r="BT631" s="123"/>
      <c r="CD631" s="123"/>
      <c r="CN631" s="123"/>
      <c r="CX631" s="123"/>
      <c r="DH631" s="123"/>
      <c r="DR631" s="123"/>
      <c r="EB631" s="123"/>
      <c r="EL631" s="123"/>
      <c r="EV631" s="123"/>
      <c r="FF631" s="123"/>
      <c r="FP631" s="123"/>
      <c r="FZ631" s="123"/>
      <c r="GJ631" s="123"/>
      <c r="GT631" s="123"/>
      <c r="HD631" s="123"/>
      <c r="HN631" s="123"/>
    </row>
    <row xmlns:x14ac="http://schemas.microsoft.com/office/spreadsheetml/2009/9/ac" r="632" s="3" customFormat="true" x14ac:dyDescent="0.25">
      <c r="A632" s="410"/>
      <c r="B632" s="123"/>
      <c r="L632" s="123"/>
      <c r="V632" s="123"/>
      <c r="AF632" s="123"/>
      <c r="AP632" s="123"/>
      <c r="AZ632" s="123"/>
      <c r="BA632" s="123"/>
      <c r="BJ632" s="123"/>
      <c r="BK632" s="123"/>
      <c r="BT632" s="123"/>
      <c r="CD632" s="123"/>
      <c r="CN632" s="123"/>
      <c r="CX632" s="123"/>
      <c r="DH632" s="123"/>
      <c r="DR632" s="123"/>
      <c r="EB632" s="123"/>
      <c r="EL632" s="123"/>
      <c r="EV632" s="123"/>
      <c r="FF632" s="123"/>
      <c r="FP632" s="123"/>
      <c r="FZ632" s="123"/>
      <c r="GJ632" s="123"/>
      <c r="GT632" s="123"/>
      <c r="HD632" s="123"/>
      <c r="HN632" s="123"/>
    </row>
    <row xmlns:x14ac="http://schemas.microsoft.com/office/spreadsheetml/2009/9/ac" r="633" s="3" customFormat="true" x14ac:dyDescent="0.25">
      <c r="A633" s="410"/>
      <c r="B633" s="123"/>
      <c r="L633" s="123"/>
      <c r="V633" s="123"/>
      <c r="AF633" s="123"/>
      <c r="AP633" s="123"/>
      <c r="AZ633" s="123"/>
      <c r="BA633" s="123"/>
      <c r="BJ633" s="123"/>
      <c r="BK633" s="123"/>
      <c r="BT633" s="123"/>
      <c r="CD633" s="123"/>
      <c r="CN633" s="123"/>
      <c r="CX633" s="123"/>
      <c r="DH633" s="123"/>
      <c r="DR633" s="123"/>
      <c r="EB633" s="123"/>
      <c r="EL633" s="123"/>
      <c r="EV633" s="123"/>
      <c r="FF633" s="123"/>
      <c r="FP633" s="123"/>
      <c r="FZ633" s="123"/>
      <c r="GJ633" s="123"/>
      <c r="GT633" s="123"/>
      <c r="HD633" s="123"/>
      <c r="HN633" s="123"/>
    </row>
    <row xmlns:x14ac="http://schemas.microsoft.com/office/spreadsheetml/2009/9/ac" r="634" s="3" customFormat="true" x14ac:dyDescent="0.25">
      <c r="A634" s="410"/>
      <c r="B634" s="123"/>
      <c r="L634" s="123"/>
      <c r="V634" s="123"/>
      <c r="AF634" s="123"/>
      <c r="AP634" s="123"/>
      <c r="AZ634" s="123"/>
      <c r="BA634" s="123"/>
      <c r="BJ634" s="123"/>
      <c r="BK634" s="123"/>
      <c r="BT634" s="123"/>
      <c r="CD634" s="123"/>
      <c r="CN634" s="123"/>
      <c r="CX634" s="123"/>
      <c r="DH634" s="123"/>
      <c r="DR634" s="123"/>
      <c r="EB634" s="123"/>
      <c r="EL634" s="123"/>
      <c r="EV634" s="123"/>
      <c r="FF634" s="123"/>
      <c r="FP634" s="123"/>
      <c r="FZ634" s="123"/>
      <c r="GJ634" s="123"/>
      <c r="GT634" s="123"/>
      <c r="HD634" s="123"/>
      <c r="HN634" s="123"/>
    </row>
    <row xmlns:x14ac="http://schemas.microsoft.com/office/spreadsheetml/2009/9/ac" r="635" s="3" customFormat="true" x14ac:dyDescent="0.25">
      <c r="A635" s="410"/>
      <c r="B635" s="123"/>
      <c r="L635" s="123"/>
      <c r="V635" s="123"/>
      <c r="AF635" s="123"/>
      <c r="AP635" s="123"/>
      <c r="AZ635" s="123"/>
      <c r="BA635" s="123"/>
      <c r="BJ635" s="123"/>
      <c r="BK635" s="123"/>
      <c r="BT635" s="123"/>
      <c r="CD635" s="123"/>
      <c r="CN635" s="123"/>
      <c r="CX635" s="123"/>
      <c r="DH635" s="123"/>
      <c r="DR635" s="123"/>
      <c r="EB635" s="123"/>
      <c r="EL635" s="123"/>
      <c r="EV635" s="123"/>
      <c r="FF635" s="123"/>
      <c r="FP635" s="123"/>
      <c r="FZ635" s="123"/>
      <c r="GJ635" s="123"/>
      <c r="GT635" s="123"/>
      <c r="HD635" s="123"/>
      <c r="HN635" s="123"/>
    </row>
    <row xmlns:x14ac="http://schemas.microsoft.com/office/spreadsheetml/2009/9/ac" r="636" s="3" customFormat="true" x14ac:dyDescent="0.25">
      <c r="A636" s="410"/>
      <c r="B636" s="123"/>
      <c r="L636" s="123"/>
      <c r="V636" s="123"/>
      <c r="AF636" s="123"/>
      <c r="AP636" s="123"/>
      <c r="AZ636" s="123"/>
      <c r="BA636" s="123"/>
      <c r="BJ636" s="123"/>
      <c r="BK636" s="123"/>
      <c r="BT636" s="123"/>
      <c r="CD636" s="123"/>
      <c r="CN636" s="123"/>
      <c r="CX636" s="123"/>
      <c r="DH636" s="123"/>
      <c r="DR636" s="123"/>
      <c r="EB636" s="123"/>
      <c r="EL636" s="123"/>
      <c r="EV636" s="123"/>
      <c r="FF636" s="123"/>
      <c r="FP636" s="123"/>
      <c r="FZ636" s="123"/>
      <c r="GJ636" s="123"/>
      <c r="GT636" s="123"/>
      <c r="HD636" s="123"/>
      <c r="HN636" s="123"/>
    </row>
    <row xmlns:x14ac="http://schemas.microsoft.com/office/spreadsheetml/2009/9/ac" r="637" s="3" customFormat="true" x14ac:dyDescent="0.25">
      <c r="A637" s="410"/>
      <c r="B637" s="123"/>
      <c r="L637" s="123"/>
      <c r="V637" s="123"/>
      <c r="AF637" s="123"/>
      <c r="AP637" s="123"/>
      <c r="AZ637" s="123"/>
      <c r="BA637" s="123"/>
      <c r="BJ637" s="123"/>
      <c r="BK637" s="123"/>
      <c r="BT637" s="123"/>
      <c r="CD637" s="123"/>
      <c r="CN637" s="123"/>
      <c r="CX637" s="123"/>
      <c r="DH637" s="123"/>
      <c r="DR637" s="123"/>
      <c r="EB637" s="123"/>
      <c r="EL637" s="123"/>
      <c r="EV637" s="123"/>
      <c r="FF637" s="123"/>
      <c r="FP637" s="123"/>
      <c r="FZ637" s="123"/>
      <c r="GJ637" s="123"/>
      <c r="GT637" s="123"/>
      <c r="HD637" s="123"/>
      <c r="HN637" s="123"/>
    </row>
  </sheetData>
  <mergeCells count="19">
    <mergeCell ref="W26:AC26"/>
    <mergeCell ref="AG26:AM26"/>
    <mergeCell ref="AQ26:AW26"/>
    <mergeCell ref="FQ26:FW26"/>
    <mergeCell ref="A2:A3"/>
    <mergeCell ref="EM26:ES26"/>
    <mergeCell ref="EW26:FC26"/>
    <mergeCell ref="FG26:FM26"/>
    <mergeCell ref="EC26:EI26"/>
    <mergeCell ref="DS26:DY26"/>
    <mergeCell ref="CE26:CK26"/>
    <mergeCell ref="CO26:CU26"/>
    <mergeCell ref="CY26:DE26"/>
    <mergeCell ref="DI26:DO26"/>
    <mergeCell ref="BU26:CA26"/>
    <mergeCell ref="BK26:BQ26"/>
    <mergeCell ref="BA26:BG26"/>
    <mergeCell ref="C26:I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style="124"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31" customFormat="true" ht="30" customHeight="true" x14ac:dyDescent="0.25">
      <c r="B1" s="348" t="s">
        <v>22</v>
      </c>
      <c r="C1" s="396" t="s">
        <v>297</v>
      </c>
      <c r="D1" s="327" t="s">
        <v>159</v>
      </c>
      <c r="E1" s="327"/>
      <c r="F1" s="327"/>
      <c r="G1" s="327"/>
      <c r="H1" s="327"/>
      <c r="I1" s="330"/>
      <c r="J1" s="328"/>
      <c r="K1" s="329"/>
      <c r="L1" s="348" t="s">
        <v>22</v>
      </c>
      <c r="M1" s="396" t="s">
        <v>298</v>
      </c>
      <c r="N1" s="327" t="s">
        <v>159</v>
      </c>
      <c r="O1" s="327"/>
      <c r="P1" s="327"/>
      <c r="Q1" s="327"/>
      <c r="R1" s="327"/>
      <c r="S1" s="330"/>
      <c r="T1" s="328"/>
      <c r="U1" s="329"/>
      <c r="V1" s="348" t="s">
        <v>22</v>
      </c>
      <c r="W1" s="396" t="s">
        <v>298</v>
      </c>
      <c r="X1" s="327" t="s">
        <v>159</v>
      </c>
      <c r="Y1" s="327"/>
      <c r="Z1" s="327"/>
      <c r="AA1" s="327"/>
      <c r="AB1" s="327"/>
      <c r="AC1" s="330"/>
      <c r="AD1" s="328"/>
      <c r="AE1" s="329"/>
      <c r="AF1" s="348" t="s">
        <v>22</v>
      </c>
      <c r="AG1" s="396">
        <v>2012</v>
      </c>
      <c r="AH1" s="327" t="s">
        <v>159</v>
      </c>
      <c r="AI1" s="327"/>
      <c r="AJ1" s="327"/>
      <c r="AK1" s="327"/>
      <c r="AL1" s="327"/>
      <c r="AM1" s="330"/>
      <c r="AN1" s="328"/>
      <c r="AO1" s="329"/>
      <c r="AP1" s="348" t="s">
        <v>22</v>
      </c>
      <c r="AQ1" s="396" t="s">
        <v>299</v>
      </c>
      <c r="AR1" s="327" t="s">
        <v>159</v>
      </c>
      <c r="AS1" s="327"/>
      <c r="AT1" s="327"/>
      <c r="AU1" s="327"/>
      <c r="AV1" s="327"/>
      <c r="AW1" s="330"/>
      <c r="AX1" s="328"/>
      <c r="AY1" s="329"/>
      <c r="AZ1" s="348" t="s">
        <v>22</v>
      </c>
      <c r="BA1" s="396">
        <v>2013</v>
      </c>
      <c r="BB1" s="327" t="s">
        <v>159</v>
      </c>
      <c r="BC1" s="327"/>
      <c r="BD1" s="327"/>
      <c r="BE1" s="327"/>
      <c r="BF1" s="327"/>
      <c r="BG1" s="330"/>
      <c r="BH1" s="328"/>
      <c r="BI1" s="329"/>
      <c r="BJ1" s="348" t="s">
        <v>22</v>
      </c>
      <c r="BK1" s="396" t="s">
        <v>300</v>
      </c>
      <c r="BL1" s="327" t="s">
        <v>159</v>
      </c>
      <c r="BM1" s="327"/>
      <c r="BN1" s="327"/>
      <c r="BO1" s="327"/>
      <c r="BP1" s="327"/>
      <c r="BQ1" s="330"/>
      <c r="BR1" s="328"/>
      <c r="BS1" s="329"/>
      <c r="BT1" s="348" t="s">
        <v>22</v>
      </c>
      <c r="BU1" s="396">
        <v>2014</v>
      </c>
      <c r="BV1" s="327" t="s">
        <v>159</v>
      </c>
      <c r="BW1" s="327"/>
      <c r="BX1" s="327"/>
      <c r="BY1" s="327"/>
      <c r="BZ1" s="327"/>
      <c r="CA1" s="330"/>
      <c r="CB1" s="328"/>
      <c r="CC1" s="329"/>
      <c r="CD1" s="348" t="s">
        <v>22</v>
      </c>
      <c r="CE1" s="396">
        <v>2015</v>
      </c>
      <c r="CF1" s="327" t="s">
        <v>159</v>
      </c>
      <c r="CG1" s="327"/>
      <c r="CH1" s="327"/>
      <c r="CI1" s="327"/>
      <c r="CJ1" s="327"/>
      <c r="CK1" s="330"/>
      <c r="CL1" s="328"/>
      <c r="CM1" s="329"/>
      <c r="CN1" s="348" t="s">
        <v>22</v>
      </c>
      <c r="CO1" s="396" t="s">
        <v>301</v>
      </c>
      <c r="CP1" s="327" t="s">
        <v>159</v>
      </c>
      <c r="CQ1" s="327"/>
      <c r="CR1" s="327"/>
      <c r="CS1" s="327"/>
      <c r="CT1" s="327"/>
      <c r="CU1" s="330"/>
      <c r="CV1" s="328"/>
      <c r="CW1" s="329"/>
      <c r="CX1" s="348" t="s">
        <v>22</v>
      </c>
      <c r="CY1" s="396">
        <v>2016</v>
      </c>
      <c r="CZ1" s="327" t="s">
        <v>159</v>
      </c>
      <c r="DA1" s="327"/>
      <c r="DB1" s="327"/>
      <c r="DC1" s="327"/>
      <c r="DD1" s="327"/>
      <c r="DE1" s="330"/>
      <c r="DF1" s="328"/>
      <c r="DG1" s="328"/>
      <c r="DH1" s="348" t="s">
        <v>22</v>
      </c>
      <c r="DI1" s="396" t="s">
        <v>302</v>
      </c>
      <c r="DJ1" s="327" t="s">
        <v>159</v>
      </c>
      <c r="DK1" s="327"/>
      <c r="DL1" s="327"/>
      <c r="DM1" s="327"/>
      <c r="DN1" s="327"/>
      <c r="DO1" s="330"/>
      <c r="DP1" s="328"/>
      <c r="DQ1" s="328"/>
      <c r="DR1" s="348" t="s">
        <v>22</v>
      </c>
      <c r="DS1" s="396" t="s">
        <v>302</v>
      </c>
      <c r="DT1" s="327" t="s">
        <v>159</v>
      </c>
      <c r="DU1" s="327"/>
      <c r="DV1" s="327"/>
      <c r="DW1" s="327"/>
      <c r="DX1" s="327"/>
      <c r="DY1" s="330"/>
      <c r="DZ1" s="328"/>
      <c r="EA1" s="328"/>
      <c r="EB1" s="348" t="s">
        <v>22</v>
      </c>
      <c r="EC1" s="396">
        <v>2019</v>
      </c>
      <c r="ED1" s="327" t="s">
        <v>159</v>
      </c>
      <c r="EE1" s="327"/>
      <c r="EF1" s="327"/>
      <c r="EG1" s="327"/>
      <c r="EH1" s="327"/>
      <c r="EI1" s="330"/>
      <c r="EJ1" s="328"/>
      <c r="EK1" s="328"/>
      <c r="EL1" s="348" t="s">
        <v>22</v>
      </c>
      <c r="EM1" s="396">
        <v>2019</v>
      </c>
      <c r="EN1" s="327" t="s">
        <v>159</v>
      </c>
      <c r="EO1" s="327"/>
      <c r="EP1" s="327"/>
      <c r="EQ1" s="327"/>
      <c r="ER1" s="327"/>
      <c r="ES1" s="330"/>
      <c r="ET1" s="328"/>
      <c r="EU1" s="328"/>
      <c r="EV1" s="348" t="s">
        <v>22</v>
      </c>
      <c r="EW1" s="396">
        <v>2019</v>
      </c>
      <c r="EX1" s="327" t="s">
        <v>159</v>
      </c>
      <c r="EY1" s="327"/>
      <c r="EZ1" s="327"/>
      <c r="FA1" s="327"/>
      <c r="FB1" s="327"/>
      <c r="FC1" s="330"/>
      <c r="FD1" s="328"/>
      <c r="FE1" s="328"/>
      <c r="FF1" s="348" t="s">
        <v>22</v>
      </c>
      <c r="FG1" s="396">
        <v>2021</v>
      </c>
      <c r="FH1" s="327" t="s">
        <v>159</v>
      </c>
      <c r="FI1" s="327"/>
      <c r="FJ1" s="327"/>
      <c r="FK1" s="327"/>
      <c r="FL1" s="327"/>
      <c r="FM1" s="330"/>
      <c r="FN1" s="328"/>
      <c r="FO1" s="328"/>
      <c r="FP1" s="348" t="s">
        <v>22</v>
      </c>
      <c r="FQ1" s="396">
        <v>2022</v>
      </c>
      <c r="FR1" s="327" t="s">
        <v>159</v>
      </c>
      <c r="FS1" s="327"/>
      <c r="FT1" s="327"/>
      <c r="FU1" s="327"/>
      <c r="FV1" s="327"/>
      <c r="FW1" s="330"/>
      <c r="FX1" s="328"/>
      <c r="FY1" s="328"/>
    </row>
    <row xmlns:x14ac="http://schemas.microsoft.com/office/spreadsheetml/2009/9/ac" r="2" s="331" customFormat="true" ht="30" customHeight="true" x14ac:dyDescent="0.25">
      <c r="A2" s="594" t="s">
        <v>343</v>
      </c>
      <c r="B2" s="334" t="s">
        <v>290</v>
      </c>
      <c r="C2" s="272" t="s">
        <v>164</v>
      </c>
      <c r="D2" s="272" t="s">
        <v>160</v>
      </c>
      <c r="E2" s="335"/>
      <c r="F2" s="335"/>
      <c r="G2" s="335"/>
      <c r="H2" s="335"/>
      <c r="I2" s="336"/>
      <c r="J2" s="332" t="s">
        <v>303</v>
      </c>
      <c r="K2" s="377"/>
      <c r="L2" s="334" t="s">
        <v>291</v>
      </c>
      <c r="M2" s="272" t="s">
        <v>165</v>
      </c>
      <c r="N2" s="272" t="s">
        <v>161</v>
      </c>
      <c r="O2" s="335"/>
      <c r="P2" s="335"/>
      <c r="Q2" s="335"/>
      <c r="R2" s="335"/>
      <c r="S2" s="336"/>
      <c r="T2" s="332" t="s">
        <v>303</v>
      </c>
      <c r="U2" s="377"/>
      <c r="V2" s="334" t="s">
        <v>292</v>
      </c>
      <c r="W2" s="272" t="s">
        <v>214</v>
      </c>
      <c r="X2" s="272" t="s">
        <v>162</v>
      </c>
      <c r="Y2" s="335"/>
      <c r="Z2" s="335"/>
      <c r="AA2" s="335"/>
      <c r="AB2" s="335"/>
      <c r="AC2" s="336"/>
      <c r="AD2" s="332" t="s">
        <v>303</v>
      </c>
      <c r="AE2" s="377"/>
      <c r="AF2" s="334" t="s">
        <v>332</v>
      </c>
      <c r="AG2" s="272" t="s">
        <v>164</v>
      </c>
      <c r="AH2" s="272" t="s">
        <v>320</v>
      </c>
      <c r="AI2" s="335"/>
      <c r="AJ2" s="335"/>
      <c r="AK2" s="335"/>
      <c r="AL2" s="335"/>
      <c r="AM2" s="336"/>
      <c r="AN2" s="332" t="s">
        <v>303</v>
      </c>
      <c r="AO2" s="377"/>
      <c r="AP2" s="334" t="s">
        <v>293</v>
      </c>
      <c r="AQ2" s="272" t="s">
        <v>164</v>
      </c>
      <c r="AR2" s="272" t="s">
        <v>163</v>
      </c>
      <c r="AS2" s="335"/>
      <c r="AT2" s="335"/>
      <c r="AU2" s="335"/>
      <c r="AV2" s="335"/>
      <c r="AW2" s="336"/>
      <c r="AX2" s="332" t="s">
        <v>303</v>
      </c>
      <c r="AY2" s="377"/>
      <c r="AZ2" s="334" t="s">
        <v>333</v>
      </c>
      <c r="BA2" s="272" t="s">
        <v>164</v>
      </c>
      <c r="BB2" s="272" t="s">
        <v>320</v>
      </c>
      <c r="BC2" s="335"/>
      <c r="BD2" s="335"/>
      <c r="BE2" s="335"/>
      <c r="BF2" s="335"/>
      <c r="BG2" s="336"/>
      <c r="BH2" s="332" t="s">
        <v>303</v>
      </c>
      <c r="BI2" s="377"/>
      <c r="BJ2" s="334" t="s">
        <v>294</v>
      </c>
      <c r="BK2" s="272" t="s">
        <v>214</v>
      </c>
      <c r="BL2" s="272" t="s">
        <v>215</v>
      </c>
      <c r="BM2" s="335"/>
      <c r="BN2" s="335"/>
      <c r="BO2" s="335"/>
      <c r="BP2" s="335"/>
      <c r="BQ2" s="336"/>
      <c r="BR2" s="332" t="s">
        <v>303</v>
      </c>
      <c r="BS2" s="377"/>
      <c r="BT2" s="334" t="s">
        <v>334</v>
      </c>
      <c r="BU2" s="272" t="s">
        <v>164</v>
      </c>
      <c r="BV2" s="272" t="s">
        <v>320</v>
      </c>
      <c r="BW2" s="335"/>
      <c r="BX2" s="335"/>
      <c r="BY2" s="335"/>
      <c r="BZ2" s="335"/>
      <c r="CA2" s="336"/>
      <c r="CB2" s="332" t="s">
        <v>303</v>
      </c>
      <c r="CC2" s="377"/>
      <c r="CD2" s="334" t="s">
        <v>335</v>
      </c>
      <c r="CE2" s="272" t="s">
        <v>164</v>
      </c>
      <c r="CF2" s="272" t="s">
        <v>320</v>
      </c>
      <c r="CG2" s="335"/>
      <c r="CH2" s="335"/>
      <c r="CI2" s="335"/>
      <c r="CJ2" s="335"/>
      <c r="CK2" s="336"/>
      <c r="CL2" s="332" t="s">
        <v>303</v>
      </c>
      <c r="CM2" s="377"/>
      <c r="CN2" s="334" t="s">
        <v>295</v>
      </c>
      <c r="CO2" s="272" t="s">
        <v>222</v>
      </c>
      <c r="CP2" s="272" t="s">
        <v>221</v>
      </c>
      <c r="CQ2" s="335"/>
      <c r="CR2" s="335"/>
      <c r="CS2" s="335"/>
      <c r="CT2" s="335"/>
      <c r="CU2" s="336"/>
      <c r="CV2" s="332" t="s">
        <v>303</v>
      </c>
      <c r="CW2" s="377"/>
      <c r="CX2" s="334" t="s">
        <v>336</v>
      </c>
      <c r="CY2" s="272" t="s">
        <v>164</v>
      </c>
      <c r="CZ2" s="272" t="s">
        <v>320</v>
      </c>
      <c r="DA2" s="335"/>
      <c r="DB2" s="335"/>
      <c r="DC2" s="335"/>
      <c r="DD2" s="335"/>
      <c r="DE2" s="336"/>
      <c r="DF2" s="332" t="s">
        <v>303</v>
      </c>
      <c r="DG2" s="333"/>
      <c r="DH2" s="334" t="s">
        <v>296</v>
      </c>
      <c r="DI2" s="272" t="s">
        <v>164</v>
      </c>
      <c r="DJ2" s="272" t="s">
        <v>259</v>
      </c>
      <c r="DK2" s="335"/>
      <c r="DL2" s="335"/>
      <c r="DM2" s="335"/>
      <c r="DN2" s="335"/>
      <c r="DO2" s="336"/>
      <c r="DP2" s="332" t="s">
        <v>303</v>
      </c>
      <c r="DQ2" s="333"/>
      <c r="DR2" s="334" t="s">
        <v>319</v>
      </c>
      <c r="DS2" s="272" t="s">
        <v>164</v>
      </c>
      <c r="DT2" s="272" t="s">
        <v>320</v>
      </c>
      <c r="DU2" s="335"/>
      <c r="DV2" s="335"/>
      <c r="DW2" s="335"/>
      <c r="DX2" s="335"/>
      <c r="DY2" s="336"/>
      <c r="DZ2" s="332" t="s">
        <v>303</v>
      </c>
      <c r="EA2" s="333"/>
      <c r="EB2" s="334" t="s">
        <v>328</v>
      </c>
      <c r="EC2" s="272" t="s">
        <v>164</v>
      </c>
      <c r="ED2" s="272" t="s">
        <v>320</v>
      </c>
      <c r="EE2" s="335"/>
      <c r="EF2" s="335"/>
      <c r="EG2" s="335"/>
      <c r="EH2" s="335"/>
      <c r="EI2" s="336"/>
      <c r="EJ2" s="332" t="s">
        <v>303</v>
      </c>
      <c r="EK2" s="333"/>
      <c r="EL2" s="334" t="s">
        <v>338</v>
      </c>
      <c r="EM2" s="272" t="s">
        <v>222</v>
      </c>
      <c r="EN2" s="272" t="s">
        <v>221</v>
      </c>
      <c r="EO2" s="335"/>
      <c r="EP2" s="335"/>
      <c r="EQ2" s="335"/>
      <c r="ER2" s="335"/>
      <c r="ES2" s="336"/>
      <c r="ET2" s="332" t="s">
        <v>303</v>
      </c>
      <c r="EU2" s="333"/>
      <c r="EV2" s="334" t="s">
        <v>348</v>
      </c>
      <c r="EW2" s="272" t="s">
        <v>164</v>
      </c>
      <c r="EX2" s="272" t="s">
        <v>349</v>
      </c>
      <c r="EY2" s="335"/>
      <c r="EZ2" s="335"/>
      <c r="FA2" s="335"/>
      <c r="FB2" s="335"/>
      <c r="FC2" s="336"/>
      <c r="FD2" s="332"/>
      <c r="FE2" s="333"/>
      <c r="FF2" s="334" t="s">
        <v>329</v>
      </c>
      <c r="FG2" s="272" t="s">
        <v>164</v>
      </c>
      <c r="FH2" s="272" t="s">
        <v>320</v>
      </c>
      <c r="FI2" s="335"/>
      <c r="FJ2" s="335"/>
      <c r="FK2" s="335"/>
      <c r="FL2" s="335"/>
      <c r="FM2" s="336"/>
      <c r="FN2" s="332"/>
      <c r="FO2" s="333"/>
      <c r="FP2" s="334" t="s">
        <v>355</v>
      </c>
      <c r="FQ2" s="272" t="s">
        <v>214</v>
      </c>
      <c r="FR2" s="272" t="s">
        <v>356</v>
      </c>
      <c r="FS2" s="335"/>
      <c r="FT2" s="335"/>
      <c r="FU2" s="335"/>
      <c r="FV2" s="335"/>
      <c r="FW2" s="336"/>
      <c r="FX2" s="332"/>
      <c r="FY2" s="333"/>
    </row>
    <row xmlns:x14ac="http://schemas.microsoft.com/office/spreadsheetml/2009/9/ac" r="3" s="263" customFormat="true" ht="18" customHeight="true" x14ac:dyDescent="0.25">
      <c r="A3" s="594"/>
      <c r="B3" s="376" t="s">
        <v>206</v>
      </c>
      <c r="C3" s="274" t="s">
        <v>56</v>
      </c>
      <c r="D3" s="275" t="s">
        <v>7</v>
      </c>
      <c r="E3" s="276" t="s">
        <v>1</v>
      </c>
      <c r="F3" s="276" t="s">
        <v>2</v>
      </c>
      <c r="G3" s="276" t="s">
        <v>16</v>
      </c>
      <c r="H3" s="276" t="s">
        <v>17</v>
      </c>
      <c r="I3" s="277" t="s">
        <v>18</v>
      </c>
      <c r="J3" s="262"/>
      <c r="K3" s="278"/>
      <c r="L3" s="376" t="s">
        <v>206</v>
      </c>
      <c r="M3" s="274" t="s">
        <v>56</v>
      </c>
      <c r="N3" s="275" t="s">
        <v>7</v>
      </c>
      <c r="O3" s="276" t="s">
        <v>1</v>
      </c>
      <c r="P3" s="276" t="s">
        <v>2</v>
      </c>
      <c r="Q3" s="276" t="s">
        <v>16</v>
      </c>
      <c r="R3" s="276" t="s">
        <v>17</v>
      </c>
      <c r="S3" s="277" t="s">
        <v>18</v>
      </c>
      <c r="T3" s="262"/>
      <c r="U3" s="278"/>
      <c r="V3" s="376" t="s">
        <v>206</v>
      </c>
      <c r="W3" s="274" t="s">
        <v>56</v>
      </c>
      <c r="X3" s="275" t="s">
        <v>7</v>
      </c>
      <c r="Y3" s="276" t="s">
        <v>1</v>
      </c>
      <c r="Z3" s="276" t="s">
        <v>2</v>
      </c>
      <c r="AA3" s="276" t="s">
        <v>16</v>
      </c>
      <c r="AB3" s="276" t="s">
        <v>17</v>
      </c>
      <c r="AC3" s="277" t="s">
        <v>18</v>
      </c>
      <c r="AD3" s="262"/>
      <c r="AE3" s="278"/>
      <c r="AF3" s="376" t="s">
        <v>206</v>
      </c>
      <c r="AG3" s="274" t="s">
        <v>56</v>
      </c>
      <c r="AH3" s="275" t="s">
        <v>7</v>
      </c>
      <c r="AI3" s="276" t="s">
        <v>1</v>
      </c>
      <c r="AJ3" s="276" t="s">
        <v>2</v>
      </c>
      <c r="AK3" s="276" t="s">
        <v>16</v>
      </c>
      <c r="AL3" s="276" t="s">
        <v>17</v>
      </c>
      <c r="AM3" s="277" t="s">
        <v>18</v>
      </c>
      <c r="AN3" s="262"/>
      <c r="AO3" s="278"/>
      <c r="AP3" s="376" t="s">
        <v>206</v>
      </c>
      <c r="AQ3" s="274" t="s">
        <v>56</v>
      </c>
      <c r="AR3" s="275" t="s">
        <v>7</v>
      </c>
      <c r="AS3" s="276" t="s">
        <v>1</v>
      </c>
      <c r="AT3" s="276" t="s">
        <v>2</v>
      </c>
      <c r="AU3" s="276" t="s">
        <v>16</v>
      </c>
      <c r="AV3" s="276" t="s">
        <v>17</v>
      </c>
      <c r="AW3" s="277" t="s">
        <v>18</v>
      </c>
      <c r="AX3" s="262"/>
      <c r="AY3" s="278"/>
      <c r="AZ3" s="376" t="s">
        <v>206</v>
      </c>
      <c r="BA3" s="274" t="s">
        <v>56</v>
      </c>
      <c r="BB3" s="275" t="s">
        <v>7</v>
      </c>
      <c r="BC3" s="276" t="s">
        <v>1</v>
      </c>
      <c r="BD3" s="276" t="s">
        <v>2</v>
      </c>
      <c r="BE3" s="276" t="s">
        <v>16</v>
      </c>
      <c r="BF3" s="276" t="s">
        <v>17</v>
      </c>
      <c r="BG3" s="277" t="s">
        <v>18</v>
      </c>
      <c r="BH3" s="262"/>
      <c r="BI3" s="278"/>
      <c r="BJ3" s="376" t="s">
        <v>206</v>
      </c>
      <c r="BK3" s="274" t="s">
        <v>56</v>
      </c>
      <c r="BL3" s="275" t="s">
        <v>7</v>
      </c>
      <c r="BM3" s="276" t="s">
        <v>1</v>
      </c>
      <c r="BN3" s="276" t="s">
        <v>2</v>
      </c>
      <c r="BO3" s="276" t="s">
        <v>16</v>
      </c>
      <c r="BP3" s="276" t="s">
        <v>17</v>
      </c>
      <c r="BQ3" s="277" t="s">
        <v>18</v>
      </c>
      <c r="BR3" s="262"/>
      <c r="BS3" s="278"/>
      <c r="BT3" s="376" t="s">
        <v>206</v>
      </c>
      <c r="BU3" s="274" t="s">
        <v>56</v>
      </c>
      <c r="BV3" s="275" t="s">
        <v>7</v>
      </c>
      <c r="BW3" s="276" t="s">
        <v>1</v>
      </c>
      <c r="BX3" s="276" t="s">
        <v>2</v>
      </c>
      <c r="BY3" s="276" t="s">
        <v>16</v>
      </c>
      <c r="BZ3" s="276" t="s">
        <v>17</v>
      </c>
      <c r="CA3" s="277" t="s">
        <v>18</v>
      </c>
      <c r="CB3" s="262"/>
      <c r="CC3" s="278"/>
      <c r="CD3" s="376" t="s">
        <v>206</v>
      </c>
      <c r="CE3" s="274" t="s">
        <v>56</v>
      </c>
      <c r="CF3" s="275" t="s">
        <v>7</v>
      </c>
      <c r="CG3" s="276" t="s">
        <v>1</v>
      </c>
      <c r="CH3" s="276" t="s">
        <v>2</v>
      </c>
      <c r="CI3" s="276" t="s">
        <v>16</v>
      </c>
      <c r="CJ3" s="276" t="s">
        <v>17</v>
      </c>
      <c r="CK3" s="277" t="s">
        <v>18</v>
      </c>
      <c r="CL3" s="262"/>
      <c r="CM3" s="278"/>
      <c r="CN3" s="376" t="s">
        <v>206</v>
      </c>
      <c r="CO3" s="274" t="s">
        <v>56</v>
      </c>
      <c r="CP3" s="275" t="s">
        <v>7</v>
      </c>
      <c r="CQ3" s="276" t="s">
        <v>1</v>
      </c>
      <c r="CR3" s="276" t="s">
        <v>2</v>
      </c>
      <c r="CS3" s="276" t="s">
        <v>16</v>
      </c>
      <c r="CT3" s="276" t="s">
        <v>17</v>
      </c>
      <c r="CU3" s="277" t="s">
        <v>18</v>
      </c>
      <c r="CV3" s="262"/>
      <c r="CW3" s="278"/>
      <c r="CX3" s="376" t="s">
        <v>206</v>
      </c>
      <c r="CY3" s="274" t="s">
        <v>56</v>
      </c>
      <c r="CZ3" s="275" t="s">
        <v>7</v>
      </c>
      <c r="DA3" s="276" t="s">
        <v>1</v>
      </c>
      <c r="DB3" s="276" t="s">
        <v>2</v>
      </c>
      <c r="DC3" s="276" t="s">
        <v>16</v>
      </c>
      <c r="DD3" s="276" t="s">
        <v>17</v>
      </c>
      <c r="DE3" s="277" t="s">
        <v>18</v>
      </c>
      <c r="DF3" s="262"/>
      <c r="DG3" s="279"/>
      <c r="DH3" s="376" t="s">
        <v>206</v>
      </c>
      <c r="DI3" s="274" t="s">
        <v>56</v>
      </c>
      <c r="DJ3" s="275" t="s">
        <v>7</v>
      </c>
      <c r="DK3" s="276" t="s">
        <v>1</v>
      </c>
      <c r="DL3" s="276" t="s">
        <v>2</v>
      </c>
      <c r="DM3" s="276" t="s">
        <v>16</v>
      </c>
      <c r="DN3" s="276" t="s">
        <v>17</v>
      </c>
      <c r="DO3" s="277" t="s">
        <v>18</v>
      </c>
      <c r="DP3" s="262"/>
      <c r="DQ3" s="279"/>
      <c r="DR3" s="376" t="s">
        <v>206</v>
      </c>
      <c r="DS3" s="274" t="s">
        <v>56</v>
      </c>
      <c r="DT3" s="275" t="s">
        <v>7</v>
      </c>
      <c r="DU3" s="276" t="s">
        <v>1</v>
      </c>
      <c r="DV3" s="276" t="s">
        <v>2</v>
      </c>
      <c r="DW3" s="276" t="s">
        <v>16</v>
      </c>
      <c r="DX3" s="276" t="s">
        <v>17</v>
      </c>
      <c r="DY3" s="277" t="s">
        <v>18</v>
      </c>
      <c r="DZ3" s="262"/>
      <c r="EA3" s="279"/>
      <c r="EB3" s="376" t="s">
        <v>206</v>
      </c>
      <c r="EC3" s="274" t="s">
        <v>56</v>
      </c>
      <c r="ED3" s="275" t="s">
        <v>7</v>
      </c>
      <c r="EE3" s="276" t="s">
        <v>1</v>
      </c>
      <c r="EF3" s="276" t="s">
        <v>2</v>
      </c>
      <c r="EG3" s="276" t="s">
        <v>16</v>
      </c>
      <c r="EH3" s="276" t="s">
        <v>17</v>
      </c>
      <c r="EI3" s="277" t="s">
        <v>18</v>
      </c>
      <c r="EJ3" s="262"/>
      <c r="EK3" s="279"/>
      <c r="EL3" s="376" t="s">
        <v>206</v>
      </c>
      <c r="EM3" s="274" t="s">
        <v>56</v>
      </c>
      <c r="EN3" s="275" t="s">
        <v>7</v>
      </c>
      <c r="EO3" s="276" t="s">
        <v>1</v>
      </c>
      <c r="EP3" s="276" t="s">
        <v>2</v>
      </c>
      <c r="EQ3" s="276" t="s">
        <v>16</v>
      </c>
      <c r="ER3" s="276" t="s">
        <v>17</v>
      </c>
      <c r="ES3" s="277" t="s">
        <v>18</v>
      </c>
      <c r="ET3" s="262"/>
      <c r="EU3" s="279"/>
      <c r="EV3" s="376" t="s">
        <v>206</v>
      </c>
      <c r="EW3" s="274" t="s">
        <v>56</v>
      </c>
      <c r="EX3" s="275" t="s">
        <v>7</v>
      </c>
      <c r="EY3" s="276" t="s">
        <v>1</v>
      </c>
      <c r="EZ3" s="276" t="s">
        <v>2</v>
      </c>
      <c r="FA3" s="276" t="s">
        <v>16</v>
      </c>
      <c r="FB3" s="276" t="s">
        <v>17</v>
      </c>
      <c r="FC3" s="277" t="s">
        <v>18</v>
      </c>
      <c r="FD3" s="262"/>
      <c r="FE3" s="279"/>
      <c r="FF3" s="376" t="s">
        <v>206</v>
      </c>
      <c r="FG3" s="274" t="s">
        <v>56</v>
      </c>
      <c r="FH3" s="275" t="s">
        <v>7</v>
      </c>
      <c r="FI3" s="276" t="s">
        <v>1</v>
      </c>
      <c r="FJ3" s="276" t="s">
        <v>2</v>
      </c>
      <c r="FK3" s="276" t="s">
        <v>16</v>
      </c>
      <c r="FL3" s="276" t="s">
        <v>17</v>
      </c>
      <c r="FM3" s="277" t="s">
        <v>18</v>
      </c>
      <c r="FN3" s="262"/>
      <c r="FO3" s="279"/>
      <c r="FP3" s="376" t="s">
        <v>206</v>
      </c>
      <c r="FQ3" s="274" t="s">
        <v>56</v>
      </c>
      <c r="FR3" s="275" t="s">
        <v>7</v>
      </c>
      <c r="FS3" s="276" t="s">
        <v>1</v>
      </c>
      <c r="FT3" s="276" t="s">
        <v>2</v>
      </c>
      <c r="FU3" s="276" t="s">
        <v>16</v>
      </c>
      <c r="FV3" s="276" t="s">
        <v>17</v>
      </c>
      <c r="FW3" s="277" t="s">
        <v>18</v>
      </c>
      <c r="FX3" s="262"/>
      <c r="FY3" s="279"/>
      <c r="FZ3" s="264"/>
      <c r="GJ3" s="264"/>
      <c r="GT3" s="264"/>
      <c r="HD3" s="264"/>
      <c r="HN3" s="264"/>
      <c r="HX3" s="264"/>
    </row>
    <row xmlns:x14ac="http://schemas.microsoft.com/office/spreadsheetml/2009/9/ac" r="4" s="4" customFormat="true" x14ac:dyDescent="0.25">
      <c r="A4" s="413" t="str">
        <f>IF(ISBLANK('Data Summary'!A6),"",'Data Summary'!A6)</f>
        <v>HND_2004_SUR</v>
      </c>
      <c r="B4" s="117"/>
      <c r="C4" s="15" t="s">
        <v>3</v>
      </c>
      <c r="D4" s="9" t="str">
        <f>IF(COUNTA(D14)=0,"",D14)</f>
        <v/>
      </c>
      <c r="E4" s="9" t="str">
        <f t="shared" ref="E4:I4" si="0">IF(COUNTA(E14)=0,"",E14)</f>
        <v/>
      </c>
      <c r="F4" s="9" t="str">
        <f t="shared" si="0"/>
        <v/>
      </c>
      <c r="G4" s="9" t="str">
        <f t="shared" si="0"/>
        <v/>
      </c>
      <c r="H4" s="9" t="str">
        <f t="shared" si="0"/>
        <v/>
      </c>
      <c r="I4" s="31" t="str">
        <f t="shared" si="0"/>
        <v/>
      </c>
      <c r="J4" s="24"/>
      <c r="K4" s="17"/>
      <c r="L4" s="117"/>
      <c r="M4" s="15" t="s">
        <v>3</v>
      </c>
      <c r="N4" s="9" t="str">
        <f>IF(COUNTA(N14)=0,"",N14)</f>
        <v/>
      </c>
      <c r="O4" s="9" t="str">
        <f t="shared" ref="O4:S4" si="1">IF(COUNTA(O14)=0,"",O14)</f>
        <v/>
      </c>
      <c r="P4" s="9" t="str">
        <f t="shared" si="1"/>
        <v/>
      </c>
      <c r="Q4" s="9" t="str">
        <f t="shared" si="1"/>
        <v/>
      </c>
      <c r="R4" s="9" t="str">
        <f t="shared" si="1"/>
        <v/>
      </c>
      <c r="S4" s="31" t="str">
        <f t="shared" si="1"/>
        <v/>
      </c>
      <c r="T4" s="24"/>
      <c r="U4" s="17"/>
      <c r="V4" s="117"/>
      <c r="W4" s="15" t="s">
        <v>3</v>
      </c>
      <c r="X4" s="9" t="str">
        <f>IF(COUNTA(X14)=0,"",X14)</f>
        <v/>
      </c>
      <c r="Y4" s="9" t="str">
        <f t="shared" ref="Y4:AC4" si="2">IF(COUNTA(Y14)=0,"",Y14)</f>
        <v/>
      </c>
      <c r="Z4" s="9" t="str">
        <f t="shared" si="2"/>
        <v/>
      </c>
      <c r="AA4" s="9" t="str">
        <f t="shared" si="2"/>
        <v/>
      </c>
      <c r="AB4" s="9" t="str">
        <f t="shared" si="2"/>
        <v/>
      </c>
      <c r="AC4" s="31" t="str">
        <f t="shared" si="2"/>
        <v/>
      </c>
      <c r="AD4" s="24"/>
      <c r="AE4" s="17"/>
      <c r="AF4" s="117"/>
      <c r="AG4" s="15" t="s">
        <v>3</v>
      </c>
      <c r="AH4" s="9" t="str">
        <f>IF(COUNTA(AH14)=0,"",AH14)</f>
        <v/>
      </c>
      <c r="AI4" s="9" t="str">
        <f t="shared" ref="AI4:AM4" si="3">IF(COUNTA(AI14)=0,"",AI14)</f>
        <v/>
      </c>
      <c r="AJ4" s="9" t="str">
        <f t="shared" si="3"/>
        <v/>
      </c>
      <c r="AK4" s="9" t="str">
        <f t="shared" si="3"/>
        <v/>
      </c>
      <c r="AL4" s="9" t="str">
        <f t="shared" si="3"/>
        <v/>
      </c>
      <c r="AM4" s="31" t="str">
        <f t="shared" si="3"/>
        <v/>
      </c>
      <c r="AN4" s="24"/>
      <c r="AO4" s="17"/>
      <c r="AP4" s="117"/>
      <c r="AQ4" s="15" t="s">
        <v>3</v>
      </c>
      <c r="AR4" s="9" t="str">
        <f>IF(COUNTA(AR14)=0,"",AR14)</f>
        <v/>
      </c>
      <c r="AS4" s="9" t="str">
        <f t="shared" ref="AS4:AW4" si="4">IF(COUNTA(AS14)=0,"",AS14)</f>
        <v/>
      </c>
      <c r="AT4" s="9" t="str">
        <f t="shared" si="4"/>
        <v/>
      </c>
      <c r="AU4" s="9" t="str">
        <f t="shared" si="4"/>
        <v/>
      </c>
      <c r="AV4" s="9" t="str">
        <f t="shared" si="4"/>
        <v/>
      </c>
      <c r="AW4" s="31" t="str">
        <f t="shared" si="4"/>
        <v/>
      </c>
      <c r="AX4" s="24"/>
      <c r="AY4" s="17"/>
      <c r="AZ4" s="117"/>
      <c r="BA4" s="15" t="s">
        <v>3</v>
      </c>
      <c r="BB4" s="9" t="str">
        <f>IF(COUNTA(BB14)=0,"",BB14)</f>
        <v/>
      </c>
      <c r="BC4" s="9" t="str">
        <f t="shared" ref="BC4:BG4" si="5">IF(COUNTA(BC14)=0,"",BC14)</f>
        <v/>
      </c>
      <c r="BD4" s="9" t="str">
        <f t="shared" si="5"/>
        <v/>
      </c>
      <c r="BE4" s="9" t="str">
        <f t="shared" si="5"/>
        <v/>
      </c>
      <c r="BF4" s="9" t="str">
        <f t="shared" si="5"/>
        <v/>
      </c>
      <c r="BG4" s="31" t="str">
        <f t="shared" si="5"/>
        <v/>
      </c>
      <c r="BH4" s="24"/>
      <c r="BI4" s="17"/>
      <c r="BJ4" s="117"/>
      <c r="BK4" s="15" t="s">
        <v>3</v>
      </c>
      <c r="BL4" s="9" t="str">
        <f>IF(COUNTA(BL14)=0,"",BL14)</f>
        <v/>
      </c>
      <c r="BM4" s="9" t="str">
        <f t="shared" ref="BM4:BQ4" si="6">IF(COUNTA(BM14)=0,"",BM14)</f>
        <v/>
      </c>
      <c r="BN4" s="9" t="str">
        <f t="shared" si="6"/>
        <v/>
      </c>
      <c r="BO4" s="9" t="str">
        <f t="shared" si="6"/>
        <v/>
      </c>
      <c r="BP4" s="9" t="str">
        <f t="shared" si="6"/>
        <v/>
      </c>
      <c r="BQ4" s="31" t="str">
        <f t="shared" si="6"/>
        <v/>
      </c>
      <c r="BR4" s="24"/>
      <c r="BS4" s="17"/>
      <c r="BT4" s="117"/>
      <c r="BU4" s="15" t="s">
        <v>3</v>
      </c>
      <c r="BV4" s="9" t="str">
        <f>IF(COUNTA(BV14)=0,"",BV14)</f>
        <v/>
      </c>
      <c r="BW4" s="9" t="str">
        <f t="shared" ref="BW4:CA4" si="7">IF(COUNTA(BW14)=0,"",BW14)</f>
        <v/>
      </c>
      <c r="BX4" s="9" t="str">
        <f t="shared" si="7"/>
        <v/>
      </c>
      <c r="BY4" s="9" t="str">
        <f t="shared" si="7"/>
        <v/>
      </c>
      <c r="BZ4" s="9" t="str">
        <f t="shared" si="7"/>
        <v/>
      </c>
      <c r="CA4" s="31" t="str">
        <f t="shared" si="7"/>
        <v/>
      </c>
      <c r="CB4" s="24"/>
      <c r="CC4" s="17"/>
      <c r="CD4" s="117"/>
      <c r="CE4" s="15" t="s">
        <v>3</v>
      </c>
      <c r="CF4" s="9" t="str">
        <f>IF(COUNTA(CF14)=0,"",CF14)</f>
        <v/>
      </c>
      <c r="CG4" s="9" t="str">
        <f t="shared" ref="CG4:CK4" si="8">IF(COUNTA(CG14)=0,"",CG14)</f>
        <v/>
      </c>
      <c r="CH4" s="9" t="str">
        <f t="shared" si="8"/>
        <v/>
      </c>
      <c r="CI4" s="9" t="str">
        <f t="shared" si="8"/>
        <v/>
      </c>
      <c r="CJ4" s="9" t="str">
        <f t="shared" si="8"/>
        <v/>
      </c>
      <c r="CK4" s="31" t="str">
        <f t="shared" si="8"/>
        <v/>
      </c>
      <c r="CL4" s="24"/>
      <c r="CM4" s="17"/>
      <c r="CN4" s="117"/>
      <c r="CO4" s="15" t="s">
        <v>3</v>
      </c>
      <c r="CP4" s="9" t="str">
        <f>IF(COUNTA(CP14)=0,"",CP14)</f>
        <v/>
      </c>
      <c r="CQ4" s="9" t="str">
        <f t="shared" ref="CQ4:CU4" si="9">IF(COUNTA(CQ14)=0,"",CQ14)</f>
        <v/>
      </c>
      <c r="CR4" s="9" t="str">
        <f t="shared" si="9"/>
        <v/>
      </c>
      <c r="CS4" s="9" t="str">
        <f t="shared" si="9"/>
        <v/>
      </c>
      <c r="CT4" s="9" t="str">
        <f t="shared" si="9"/>
        <v/>
      </c>
      <c r="CU4" s="31" t="str">
        <f t="shared" si="9"/>
        <v/>
      </c>
      <c r="CV4" s="24"/>
      <c r="CW4" s="17"/>
      <c r="CX4" s="117"/>
      <c r="CY4" s="15" t="s">
        <v>3</v>
      </c>
      <c r="CZ4" s="9" t="str">
        <f>IF(COUNTA(CZ14)=0,"",CZ14)</f>
        <v/>
      </c>
      <c r="DA4" s="9" t="str">
        <f t="shared" ref="DA4:DE4" si="10">IF(COUNTA(DA14)=0,"",DA14)</f>
        <v/>
      </c>
      <c r="DB4" s="9" t="str">
        <f t="shared" si="10"/>
        <v/>
      </c>
      <c r="DC4" s="9" t="str">
        <f t="shared" si="10"/>
        <v/>
      </c>
      <c r="DD4" s="9" t="str">
        <f t="shared" si="10"/>
        <v/>
      </c>
      <c r="DE4" s="31" t="str">
        <f t="shared" si="10"/>
        <v/>
      </c>
      <c r="DF4" s="24"/>
      <c r="DG4" s="199"/>
      <c r="DH4" s="117"/>
      <c r="DI4" s="15" t="s">
        <v>3</v>
      </c>
      <c r="DJ4" s="9" t="str">
        <f>IF(COUNTA(DJ14)=0,"",DJ14)</f>
        <v/>
      </c>
      <c r="DK4" s="9" t="str">
        <f t="shared" ref="DK4:DO4" si="11">IF(COUNTA(DK14)=0,"",DK14)</f>
        <v/>
      </c>
      <c r="DL4" s="9">
        <f t="shared" si="11"/>
        <v>1</v>
      </c>
      <c r="DM4" s="9" t="str">
        <f t="shared" si="11"/>
        <v/>
      </c>
      <c r="DN4" s="9" t="str">
        <f t="shared" si="11"/>
        <v/>
      </c>
      <c r="DO4" s="31" t="str">
        <f t="shared" si="11"/>
        <v/>
      </c>
      <c r="DP4" s="24"/>
      <c r="DQ4" s="199"/>
      <c r="DR4" s="117"/>
      <c r="DS4" s="15" t="s">
        <v>3</v>
      </c>
      <c r="DT4" s="9" t="str">
        <f>IF(COUNTA(DT14)=0,"",DT14)</f>
        <v/>
      </c>
      <c r="DU4" s="9" t="str">
        <f t="shared" ref="DU4:DY4" si="12">IF(COUNTA(DU14)=0,"",DU14)</f>
        <v/>
      </c>
      <c r="DV4" s="9" t="str">
        <f t="shared" si="12"/>
        <v/>
      </c>
      <c r="DW4" s="9" t="str">
        <f t="shared" si="12"/>
        <v/>
      </c>
      <c r="DX4" s="9" t="str">
        <f t="shared" si="12"/>
        <v/>
      </c>
      <c r="DY4" s="31" t="str">
        <f t="shared" si="12"/>
        <v/>
      </c>
      <c r="DZ4" s="24"/>
      <c r="EA4" s="199"/>
      <c r="EB4" s="117"/>
      <c r="EC4" s="15" t="s">
        <v>3</v>
      </c>
      <c r="ED4" s="9" t="str">
        <f>IF(COUNTA(ED14)=0,"",ED14)</f>
        <v/>
      </c>
      <c r="EE4" s="9" t="str">
        <f t="shared" ref="EE4:EI4" si="13">IF(COUNTA(EE14)=0,"",EE14)</f>
        <v/>
      </c>
      <c r="EF4" s="9" t="str">
        <f t="shared" si="13"/>
        <v/>
      </c>
      <c r="EG4" s="9" t="str">
        <f t="shared" si="13"/>
        <v/>
      </c>
      <c r="EH4" s="9" t="str">
        <f t="shared" si="13"/>
        <v/>
      </c>
      <c r="EI4" s="31" t="str">
        <f t="shared" si="13"/>
        <v/>
      </c>
      <c r="EJ4" s="24"/>
      <c r="EK4" s="199"/>
      <c r="EL4" s="117"/>
      <c r="EM4" s="15" t="s">
        <v>3</v>
      </c>
      <c r="EN4" s="9" t="str">
        <f>IF(COUNTA(EN14)=0,"",EN14)</f>
        <v/>
      </c>
      <c r="EO4" s="9" t="str">
        <f t="shared" ref="EO4:ES4" si="14">IF(COUNTA(EO14)=0,"",EO14)</f>
        <v/>
      </c>
      <c r="EP4" s="9" t="str">
        <f t="shared" si="14"/>
        <v/>
      </c>
      <c r="EQ4" s="9" t="str">
        <f t="shared" si="14"/>
        <v/>
      </c>
      <c r="ER4" s="9" t="str">
        <f t="shared" si="14"/>
        <v/>
      </c>
      <c r="ES4" s="31" t="str">
        <f t="shared" si="14"/>
        <v/>
      </c>
      <c r="ET4" s="24"/>
      <c r="EU4" s="199"/>
      <c r="EV4" s="117"/>
      <c r="EW4" s="15" t="s">
        <v>3</v>
      </c>
      <c r="EX4" s="9" t="str">
        <f>IF(COUNTA(EX14)=0,"",EX14)</f>
        <v/>
      </c>
      <c r="EY4" s="9" t="str">
        <f t="shared" ref="EY4:FC4" si="15">IF(COUNTA(EY14)=0,"",EY14)</f>
        <v/>
      </c>
      <c r="EZ4" s="9" t="str">
        <f t="shared" si="15"/>
        <v/>
      </c>
      <c r="FA4" s="9" t="str">
        <f t="shared" si="15"/>
        <v/>
      </c>
      <c r="FB4" s="9" t="str">
        <f t="shared" si="15"/>
        <v/>
      </c>
      <c r="FC4" s="31" t="str">
        <f t="shared" si="15"/>
        <v/>
      </c>
      <c r="FD4" s="24"/>
      <c r="FE4" s="199"/>
      <c r="FF4" s="117"/>
      <c r="FG4" s="15" t="s">
        <v>3</v>
      </c>
      <c r="FH4" s="9" t="str">
        <f>IF(COUNTA(FH14)=0,"",FH14)</f>
        <v/>
      </c>
      <c r="FI4" s="9" t="str">
        <f t="shared" ref="FI4:FM4" si="16">IF(COUNTA(FI14)=0,"",FI14)</f>
        <v/>
      </c>
      <c r="FJ4" s="9" t="str">
        <f t="shared" si="16"/>
        <v/>
      </c>
      <c r="FK4" s="9" t="str">
        <f t="shared" si="16"/>
        <v/>
      </c>
      <c r="FL4" s="9" t="str">
        <f t="shared" si="16"/>
        <v/>
      </c>
      <c r="FM4" s="31" t="str">
        <f t="shared" si="16"/>
        <v/>
      </c>
      <c r="FN4" s="24"/>
      <c r="FO4" s="199"/>
      <c r="FP4" s="117"/>
      <c r="FQ4" s="15" t="s">
        <v>3</v>
      </c>
      <c r="FR4" s="9" t="str">
        <f>IF(COUNTA(FR14)=0,"",FR14)</f>
        <v/>
      </c>
      <c r="FS4" s="9" t="str">
        <f t="shared" ref="FS4:FW4" si="17">IF(COUNTA(FS14)=0,"",FS14)</f>
        <v/>
      </c>
      <c r="FT4" s="9" t="str">
        <f t="shared" si="17"/>
        <v/>
      </c>
      <c r="FU4" s="9" t="str">
        <f t="shared" si="17"/>
        <v/>
      </c>
      <c r="FV4" s="9" t="str">
        <f t="shared" si="17"/>
        <v/>
      </c>
      <c r="FW4" s="31" t="str">
        <f t="shared" si="17"/>
        <v/>
      </c>
      <c r="FX4" s="24"/>
      <c r="FY4" s="199"/>
      <c r="FZ4" s="125"/>
      <c r="GJ4" s="125"/>
      <c r="GT4" s="125"/>
      <c r="HD4" s="125"/>
      <c r="HN4" s="125"/>
      <c r="HX4" s="125"/>
    </row>
    <row xmlns:x14ac="http://schemas.microsoft.com/office/spreadsheetml/2009/9/ac" r="5" s="4" customFormat="true" x14ac:dyDescent="0.25">
      <c r="A5" s="413" t="str">
        <f ca="true">IF(ISBLANK('Data Summary'!A7),"",'Data Summary'!A7)</f>
        <v>HND_2012_CEN</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1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1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17"/>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17"/>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17"/>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17"/>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17"/>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17"/>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99"/>
      <c r="DH5" s="117"/>
      <c r="DI5" s="15" t="s">
        <v>0</v>
      </c>
      <c r="DJ5" s="9" t="str">
        <f>IF((COUNTA(DJ15:DJ26)=0)+(COUNTA(DJ14)=0),"",100-DJ14-SUMPRODUCT(DI15:DI26,DJ15:DJ26))</f>
        <v/>
      </c>
      <c r="DK5" s="9" t="str">
        <f>IF((COUNTA(DK15:DK26)=0)+(COUNTA(DK14)=0),"",100-DK14-SUMPRODUCT(DI15:DI26,DK15:DK26))</f>
        <v/>
      </c>
      <c r="DL5" s="9">
        <f>IF((COUNTA(DL15:DL26)=0)+(COUNTA(DL14)=0),"",100-DL14-SUMPRODUCT(DI15:DI26,DL15:DL26))</f>
        <v>10</v>
      </c>
      <c r="DM5" s="9" t="str">
        <f>IF((COUNTA(DM15:DM26)=0)+(COUNTA(DM14)=0),"",100-DM14-SUMPRODUCT(DI15:DI26,DM15:DM26))</f>
        <v/>
      </c>
      <c r="DN5" s="9" t="str">
        <f>IF((COUNTA(DN15:DN26)=0)+(COUNTA(DN14)=0),"",100-DN14-SUMPRODUCT(DI15:DI26,DN15:DN26))</f>
        <v/>
      </c>
      <c r="DO5" s="31" t="str">
        <f>IF((COUNTA(DO15:DO26)=0)+(COUNTA(DO14)=0),"",100-DO14-SUMPRODUCT(DI15:DI26,DO15:DO26))</f>
        <v/>
      </c>
      <c r="DP5" s="24"/>
      <c r="DQ5" s="199"/>
      <c r="DR5" s="117"/>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99"/>
      <c r="EB5" s="117"/>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31" t="str">
        <f>IF((COUNTA(EI15:EI26)=0)+(COUNTA(EI14)=0),"",100-EI14-SUMPRODUCT(EC15:EC26,EI15:EI26))</f>
        <v/>
      </c>
      <c r="EJ5" s="24"/>
      <c r="EK5" s="199"/>
      <c r="EL5" s="117"/>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31" t="str">
        <f>IF((COUNTA(ES15:ES26)=0)+(COUNTA(ES14)=0),"",100-ES14-SUMPRODUCT(EM15:EM26,ES15:ES26))</f>
        <v/>
      </c>
      <c r="ET5" s="24"/>
      <c r="EU5" s="199"/>
      <c r="EV5" s="117"/>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31" t="str">
        <f>IF((COUNTA(FC15:FC26)=0)+(COUNTA(FC14)=0),"",100-FC14-SUMPRODUCT(EW15:EW26,FC15:FC26))</f>
        <v/>
      </c>
      <c r="FD5" s="24"/>
      <c r="FE5" s="199"/>
      <c r="FF5" s="117"/>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31" t="str">
        <f>IF((COUNTA(FM15:FM26)=0)+(COUNTA(FM14)=0),"",100-FM14-SUMPRODUCT(FG15:FG26,FM15:FM26))</f>
        <v/>
      </c>
      <c r="FN5" s="24"/>
      <c r="FO5" s="199"/>
      <c r="FP5" s="117"/>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31" t="str">
        <f>IF((COUNTA(FW15:FW26)=0)+(COUNTA(FW14)=0),"",100-FW14-SUMPRODUCT(FQ15:FQ26,FW15:FW26))</f>
        <v/>
      </c>
      <c r="FX5" s="24"/>
      <c r="FY5" s="199"/>
      <c r="FZ5" s="125"/>
      <c r="GJ5" s="125"/>
      <c r="GT5" s="125"/>
      <c r="HD5" s="125"/>
      <c r="HN5" s="125"/>
      <c r="HX5" s="125"/>
    </row>
    <row xmlns:x14ac="http://schemas.microsoft.com/office/spreadsheetml/2009/9/ac" r="6" s="4" customFormat="true" x14ac:dyDescent="0.25">
      <c r="A6" s="413" t="str">
        <f ca="true">IF(ISBLANK('Data Summary'!A8),"",'Data Summary'!A8)</f>
        <v>HND_2012_EMIS</v>
      </c>
      <c r="B6" s="117"/>
      <c r="C6" s="15" t="s">
        <v>19</v>
      </c>
      <c r="D6" s="9">
        <f>IF(COUNTA(D15:D26)=0,"",SUMPRODUCT(D15:D26,C15:C26))</f>
        <v>76.44799508373022</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17"/>
      <c r="M6" s="15" t="s">
        <v>19</v>
      </c>
      <c r="N6" s="9">
        <f>IF(COUNTA(N15:N26)=0,"",SUMPRODUCT(N15:N26,M15:M26))</f>
        <v>68</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17"/>
      <c r="W6" s="15" t="s">
        <v>19</v>
      </c>
      <c r="X6" s="9">
        <f>IF(COUNTA(X15:X26)=0,"",SUMPRODUCT(X15:X26,W15:W26))</f>
        <v>81.531658669677299</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17"/>
      <c r="AG6" s="15" t="s">
        <v>19</v>
      </c>
      <c r="AH6" s="9" t="str">
        <f>IF(COUNTA(AH15:AH26)=0,"",SUMPRODUCT(AH15:AH26,AG15:AG26))</f>
        <v/>
      </c>
      <c r="AI6" s="9" t="str">
        <f>IF(COUNTA(AI15:AI26)=0,"",SUMPRODUCT(AI15:AI26,AG15:AG26))</f>
        <v/>
      </c>
      <c r="AJ6" s="9">
        <f>IF(COUNTA(AJ15:AJ26)=0,"",SUMPRODUCT(AJ15:AJ26,AG15:AG26))</f>
        <v>93.908600000000007</v>
      </c>
      <c r="AK6" s="9" t="str">
        <f>IF(COUNTA(AK15:AK26)=0,"",SUMPRODUCT(AK15:AK26,AG15:AG26))</f>
        <v/>
      </c>
      <c r="AL6" s="9" t="str">
        <f>IF(COUNTA(AL15:AL26)=0,"",SUMPRODUCT(AL15:AL26,AG15:AG26))</f>
        <v/>
      </c>
      <c r="AM6" s="31" t="str">
        <f>IF(COUNTA(AM15:AM26)=0,"",SUMPRODUCT(AM15:AM26,AG15:AG26))</f>
        <v/>
      </c>
      <c r="AN6" s="24"/>
      <c r="AO6" s="17"/>
      <c r="AP6" s="117"/>
      <c r="AQ6" s="15" t="s">
        <v>19</v>
      </c>
      <c r="AR6" s="9">
        <f>IF(COUNTA(AR15:AR26)=0,"",SUMPRODUCT(AR15:AR26,AQ15:AQ26))</f>
        <v>54.404145077720209</v>
      </c>
      <c r="AS6" s="9">
        <f>IF(COUNTA(AS15:AS26)=0,"",SUMPRODUCT(AS15:AS26,AQ15:AQ26))</f>
        <v>96.453900709219852</v>
      </c>
      <c r="AT6" s="9">
        <f>IF(COUNTA(AT15:AT26)=0,"",SUMPRODUCT(AT15:AT26,AQ15:AQ26))</f>
        <v>32.244897959183675</v>
      </c>
      <c r="AU6" s="9" t="str">
        <f>IF(COUNTA(AU15:AU26)=0,"",SUMPRODUCT(AU15:AU26,AQ15:AQ26))</f>
        <v/>
      </c>
      <c r="AV6" s="9">
        <f>IF(COUNTA(AV15:AV26)=0,"",SUMPRODUCT(AV15:AV26,AQ15:AQ26))</f>
        <v>54.404145077720209</v>
      </c>
      <c r="AW6" s="31" t="str">
        <f>IF(COUNTA(AW15:AW26)=0,"",SUMPRODUCT(AW15:AW26,AQ15:AQ26))</f>
        <v/>
      </c>
      <c r="AX6" s="24"/>
      <c r="AY6" s="17"/>
      <c r="AZ6" s="117"/>
      <c r="BA6" s="15" t="s">
        <v>19</v>
      </c>
      <c r="BB6" s="9" t="str">
        <f>IF(COUNTA(BB15:BB26)=0,"",SUMPRODUCT(BB15:BB26,BA15:BA26))</f>
        <v/>
      </c>
      <c r="BC6" s="9" t="str">
        <f>IF(COUNTA(BC15:BC26)=0,"",SUMPRODUCT(BC15:BC26,BA15:BA26))</f>
        <v/>
      </c>
      <c r="BD6" s="9">
        <f>IF(COUNTA(BD15:BD26)=0,"",SUMPRODUCT(BD15:BD26,BA15:BA26))</f>
        <v>94.179900000000004</v>
      </c>
      <c r="BE6" s="9" t="str">
        <f>IF(COUNTA(BE15:BE26)=0,"",SUMPRODUCT(BE15:BE26,BA15:BA26))</f>
        <v/>
      </c>
      <c r="BF6" s="9" t="str">
        <f>IF(COUNTA(BF15:BF26)=0,"",SUMPRODUCT(BF15:BF26,BA15:BA26))</f>
        <v/>
      </c>
      <c r="BG6" s="31" t="str">
        <f>IF(COUNTA(BG15:BG26)=0,"",SUMPRODUCT(BG15:BG26,BA15:BA26))</f>
        <v/>
      </c>
      <c r="BH6" s="24"/>
      <c r="BI6" s="17"/>
      <c r="BJ6" s="117" t="s">
        <v>219</v>
      </c>
      <c r="BK6" s="15" t="s">
        <v>19</v>
      </c>
      <c r="BL6" s="9">
        <f>IF(COUNTA(BL15:BL26)=0,"",SUMPRODUCT(BL15:BL26,BK15:BK26))</f>
        <v>68.7</v>
      </c>
      <c r="BM6" s="9" t="str">
        <f>IF(COUNTA(BM15:BM26)=0,"",SUMPRODUCT(BM15:BM26,BK15:BK26))</f>
        <v/>
      </c>
      <c r="BN6" s="9" t="str">
        <f>IF(COUNTA(BN15:BN26)=0,"",SUMPRODUCT(BN15:BN26,BK15:BK26))</f>
        <v/>
      </c>
      <c r="BO6" s="9" t="str">
        <f>IF(COUNTA(BO15:BO26)=0,"",SUMPRODUCT(BO15:BO26,BK15:BK26))</f>
        <v/>
      </c>
      <c r="BP6" s="9" t="str">
        <f>IF(COUNTA(BP15:BP26)=0,"",SUMPRODUCT(BP15:BP26,BK15:BK26))</f>
        <v/>
      </c>
      <c r="BQ6" s="31" t="str">
        <f>IF(COUNTA(BQ15:BQ26)=0,"",SUMPRODUCT(BQ15:BQ26,BK15:BK26))</f>
        <v/>
      </c>
      <c r="BR6" s="24"/>
      <c r="BS6" s="17"/>
      <c r="BT6" s="117"/>
      <c r="BU6" s="15" t="s">
        <v>19</v>
      </c>
      <c r="BV6" s="9" t="str">
        <f>IF(COUNTA(BV15:BV26)=0,"",SUMPRODUCT(BV15:BV26,BU15:BU26))</f>
        <v/>
      </c>
      <c r="BW6" s="9" t="str">
        <f>IF(COUNTA(BW15:BW26)=0,"",SUMPRODUCT(BW15:BW26,BU15:BU26))</f>
        <v/>
      </c>
      <c r="BX6" s="9">
        <f>IF(COUNTA(BX15:BX26)=0,"",SUMPRODUCT(BX15:BX26,BU15:BU26))</f>
        <v>91.876999999999995</v>
      </c>
      <c r="BY6" s="9" t="str">
        <f>IF(COUNTA(BY15:BY26)=0,"",SUMPRODUCT(BY15:BY26,BU15:BU26))</f>
        <v/>
      </c>
      <c r="BZ6" s="9" t="str">
        <f>IF(COUNTA(BZ15:BZ26)=0,"",SUMPRODUCT(BZ15:BZ26,BU15:BU26))</f>
        <v/>
      </c>
      <c r="CA6" s="31" t="str">
        <f>IF(COUNTA(CA15:CA26)=0,"",SUMPRODUCT(CA15:CA26,BU15:BU26))</f>
        <v/>
      </c>
      <c r="CB6" s="24"/>
      <c r="CC6" s="17"/>
      <c r="CD6" s="117"/>
      <c r="CE6" s="15" t="s">
        <v>19</v>
      </c>
      <c r="CF6" s="9" t="str">
        <f>IF(COUNTA(CF15:CF26)=0,"",SUMPRODUCT(CF15:CF26,CE15:CE26))</f>
        <v/>
      </c>
      <c r="CG6" s="9" t="str">
        <f>IF(COUNTA(CG15:CG26)=0,"",SUMPRODUCT(CG15:CG26,CE15:CE26))</f>
        <v/>
      </c>
      <c r="CH6" s="9">
        <f>IF(COUNTA(CH15:CH26)=0,"",SUMPRODUCT(CH15:CH26,CE15:CE26))</f>
        <v>92.331900000000005</v>
      </c>
      <c r="CI6" s="9" t="str">
        <f>IF(COUNTA(CI15:CI26)=0,"",SUMPRODUCT(CI15:CI26,CE15:CE26))</f>
        <v/>
      </c>
      <c r="CJ6" s="9" t="str">
        <f>IF(COUNTA(CJ15:CJ26)=0,"",SUMPRODUCT(CJ15:CJ26,CE15:CE26))</f>
        <v/>
      </c>
      <c r="CK6" s="31" t="str">
        <f>IF(COUNTA(CK15:CK26)=0,"",SUMPRODUCT(CK15:CK26,CE15:CE26))</f>
        <v/>
      </c>
      <c r="CL6" s="24"/>
      <c r="CM6" s="17"/>
      <c r="CN6" s="117"/>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17"/>
      <c r="CY6" s="15" t="s">
        <v>19</v>
      </c>
      <c r="CZ6" s="9" t="str">
        <f>IF(COUNTA(CZ15:CZ26)=0,"",SUMPRODUCT(CZ15:CZ26,CY15:CY26))</f>
        <v/>
      </c>
      <c r="DA6" s="9" t="str">
        <f>IF(COUNTA(DA15:DA26)=0,"",SUMPRODUCT(DA15:DA26,CY15:CY26))</f>
        <v/>
      </c>
      <c r="DB6" s="9">
        <f>IF(COUNTA(DB15:DB26)=0,"",SUMPRODUCT(DB15:DB26,CY15:CY26))</f>
        <v>88.888900000000007</v>
      </c>
      <c r="DC6" s="9" t="str">
        <f>IF(COUNTA(DC15:DC26)=0,"",SUMPRODUCT(DC15:DC26,CY15:CY26))</f>
        <v/>
      </c>
      <c r="DD6" s="9" t="str">
        <f>IF(COUNTA(DD15:DD26)=0,"",SUMPRODUCT(DD15:DD26,CY15:CY26))</f>
        <v/>
      </c>
      <c r="DE6" s="31" t="str">
        <f>IF(COUNTA(DE15:DE26)=0,"",SUMPRODUCT(DE15:DE26,CY15:CY26))</f>
        <v/>
      </c>
      <c r="DF6" s="24"/>
      <c r="DG6" s="199"/>
      <c r="DH6" s="117"/>
      <c r="DI6" s="15" t="s">
        <v>19</v>
      </c>
      <c r="DJ6" s="9" t="str">
        <f>IF(COUNTA(DJ15:DJ26)=0,"",SUMPRODUCT(DJ15:DJ26,DI15:DI26))</f>
        <v/>
      </c>
      <c r="DK6" s="9" t="str">
        <f>IF(COUNTA(DK15:DK26)=0,"",SUMPRODUCT(DK15:DK26,DI15:DI26))</f>
        <v/>
      </c>
      <c r="DL6" s="9">
        <f>IF(COUNTA(DL15:DL26)=0,"",SUMPRODUCT(DL15:DL26,DI15:DI26))</f>
        <v>89</v>
      </c>
      <c r="DM6" s="9" t="str">
        <f>IF(COUNTA(DM15:DM26)=0,"",SUMPRODUCT(DM15:DM26,DI15:DI26))</f>
        <v/>
      </c>
      <c r="DN6" s="9" t="str">
        <f>IF(COUNTA(DN15:DN26)=0,"",SUMPRODUCT(DN15:DN26,DI15:DI26))</f>
        <v/>
      </c>
      <c r="DO6" s="31" t="str">
        <f>IF(COUNTA(DO15:DO26)=0,"",SUMPRODUCT(DO15:DO26,DI15:DI26))</f>
        <v/>
      </c>
      <c r="DP6" s="24"/>
      <c r="DQ6" s="199"/>
      <c r="DR6" s="117"/>
      <c r="DS6" s="15" t="s">
        <v>19</v>
      </c>
      <c r="DT6" s="9" t="str">
        <f>IF(COUNTA(DT15:DT26)=0,"",SUMPRODUCT(DT15:DT26,DS15:DS26))</f>
        <v/>
      </c>
      <c r="DU6" s="9" t="str">
        <f>IF(COUNTA(DU15:DU26)=0,"",SUMPRODUCT(DU15:DU26,DS15:DS26))</f>
        <v/>
      </c>
      <c r="DV6" s="9">
        <f>IF(COUNTA(DV15:DV26)=0,"",SUMPRODUCT(DV15:DV26,DS15:DS26))</f>
        <v>98.648600000000002</v>
      </c>
      <c r="DW6" s="9" t="str">
        <f>IF(COUNTA(DW15:DW26)=0,"",SUMPRODUCT(DW15:DW26,DS15:DS26))</f>
        <v/>
      </c>
      <c r="DX6" s="9" t="str">
        <f>IF(COUNTA(DX15:DX26)=0,"",SUMPRODUCT(DX15:DX26,DS15:DS26))</f>
        <v/>
      </c>
      <c r="DY6" s="31" t="str">
        <f>IF(COUNTA(DY15:DY26)=0,"",SUMPRODUCT(DY15:DY26,DS15:DS26))</f>
        <v/>
      </c>
      <c r="DZ6" s="24"/>
      <c r="EA6" s="199"/>
      <c r="EB6" s="117"/>
      <c r="EC6" s="15" t="s">
        <v>19</v>
      </c>
      <c r="ED6" s="9" t="str">
        <f>IF(COUNTA(ED15:ED26)=0,"",SUMPRODUCT(ED15:ED26,EC15:EC26))</f>
        <v/>
      </c>
      <c r="EE6" s="9" t="str">
        <f>IF(COUNTA(EE15:EE26)=0,"",SUMPRODUCT(EE15:EE26,EC15:EC26))</f>
        <v/>
      </c>
      <c r="EF6" s="9">
        <f>IF(COUNTA(EF15:EF26)=0,"",SUMPRODUCT(EF15:EF26,EC15:EC26))</f>
        <v>96.341499999999996</v>
      </c>
      <c r="EG6" s="9" t="str">
        <f>IF(COUNTA(EG15:EG26)=0,"",SUMPRODUCT(EG15:EG26,EC15:EC26))</f>
        <v/>
      </c>
      <c r="EH6" s="9" t="str">
        <f>IF(COUNTA(EH15:EH26)=0,"",SUMPRODUCT(EH15:EH26,EC15:EC26))</f>
        <v/>
      </c>
      <c r="EI6" s="31" t="str">
        <f>IF(COUNTA(EI15:EI26)=0,"",SUMPRODUCT(EI15:EI26,EC15:EC26))</f>
        <v/>
      </c>
      <c r="EJ6" s="24"/>
      <c r="EK6" s="199"/>
      <c r="EL6" s="117"/>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31" t="str">
        <f>IF(COUNTA(ES15:ES26)=0,"",SUMPRODUCT(ES15:ES26,EM15:EM26))</f>
        <v/>
      </c>
      <c r="ET6" s="24"/>
      <c r="EU6" s="199"/>
      <c r="EV6" s="117"/>
      <c r="EW6" s="15" t="s">
        <v>19</v>
      </c>
      <c r="EX6" s="9">
        <f>IF(COUNTA(EX15:EX26)=0,"",SUMPRODUCT(EX15:EX26,EW15:EW26))</f>
        <v>51.181102362204726</v>
      </c>
      <c r="EY6" s="9">
        <f>IF(COUNTA(EY15:EY26)=0,"",SUMPRODUCT(EY15:EY26,EW15:EW26))</f>
        <v>78.640776699029118</v>
      </c>
      <c r="EZ6" s="9">
        <f>IF(COUNTA(EZ15:EZ26)=0,"",SUMPRODUCT(EZ15:EZ26,EW15:EW26))</f>
        <v>32.450331125827816</v>
      </c>
      <c r="FA6" s="9" t="str">
        <f>IF(COUNTA(FA15:FA26)=0,"",SUMPRODUCT(FA15:FA26,EW15:EW26))</f>
        <v/>
      </c>
      <c r="FB6" s="9">
        <f>IF(COUNTA(FB15:FB26)=0,"",SUMPRODUCT(FB15:FB26,EW15:EW26))</f>
        <v>51.181102362204726</v>
      </c>
      <c r="FC6" s="31">
        <f>IF(COUNTA(FC15:FC26)=0,"",SUMPRODUCT(FC15:FC26,EW15:EW26))</f>
        <v>59.638554216867469</v>
      </c>
      <c r="FD6" s="24"/>
      <c r="FE6" s="199"/>
      <c r="FF6" s="117"/>
      <c r="FG6" s="15" t="s">
        <v>19</v>
      </c>
      <c r="FH6" s="9" t="str">
        <f>IF(COUNTA(FH15:FH26)=0,"",SUMPRODUCT(FH15:FH26,FG15:FG26))</f>
        <v/>
      </c>
      <c r="FI6" s="9" t="str">
        <f>IF(COUNTA(FI15:FI26)=0,"",SUMPRODUCT(FI15:FI26,FG15:FG26))</f>
        <v/>
      </c>
      <c r="FJ6" s="9">
        <f>IF(COUNTA(FJ15:FJ26)=0,"",SUMPRODUCT(FJ15:FJ26,FG15:FG26))</f>
        <v>87.905600000000007</v>
      </c>
      <c r="FK6" s="9" t="str">
        <f>IF(COUNTA(FK15:FK26)=0,"",SUMPRODUCT(FK15:FK26,FG15:FG26))</f>
        <v/>
      </c>
      <c r="FL6" s="9" t="str">
        <f>IF(COUNTA(FL15:FL26)=0,"",SUMPRODUCT(FL15:FL26,FG15:FG26))</f>
        <v/>
      </c>
      <c r="FM6" s="31" t="str">
        <f>IF(COUNTA(FM15:FM26)=0,"",SUMPRODUCT(FM15:FM26,FG15:FG26))</f>
        <v/>
      </c>
      <c r="FN6" s="24"/>
      <c r="FO6" s="199"/>
      <c r="FP6" s="117"/>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31" t="str">
        <f>IF(COUNTA(FW15:FW26)=0,"",SUMPRODUCT(FW15:FW26,FQ15:FQ26))</f>
        <v/>
      </c>
      <c r="FX6" s="24"/>
      <c r="FY6" s="199"/>
      <c r="FZ6" s="125"/>
      <c r="GJ6" s="125"/>
      <c r="GT6" s="125"/>
      <c r="HD6" s="125"/>
      <c r="HN6" s="125"/>
      <c r="HX6" s="125"/>
    </row>
    <row xmlns:x14ac="http://schemas.microsoft.com/office/spreadsheetml/2009/9/ac" r="7" s="4" customFormat="true" x14ac:dyDescent="0.25">
      <c r="A7" s="435" t="str">
        <f ca="true">IF(ISBLANK('Data Summary'!A9),"",'Data Summary'!A9)</f>
        <v>HND_2012_SIASAR</v>
      </c>
      <c r="B7" s="125"/>
      <c r="C7" s="48" t="s">
        <v>53</v>
      </c>
      <c r="E7" s="19"/>
      <c r="F7" s="19"/>
      <c r="G7" s="19"/>
      <c r="H7" s="19"/>
      <c r="I7" s="80"/>
      <c r="J7" s="24"/>
      <c r="K7" s="17"/>
      <c r="L7" s="117"/>
      <c r="M7" s="48" t="s">
        <v>53</v>
      </c>
      <c r="N7" s="19"/>
      <c r="O7" s="19"/>
      <c r="P7" s="19"/>
      <c r="Q7" s="19"/>
      <c r="R7" s="19"/>
      <c r="S7" s="80"/>
      <c r="T7" s="24"/>
      <c r="U7" s="17"/>
      <c r="V7" s="117"/>
      <c r="W7" s="48" t="s">
        <v>53</v>
      </c>
      <c r="X7" s="19"/>
      <c r="Y7" s="19"/>
      <c r="Z7" s="19"/>
      <c r="AA7" s="19"/>
      <c r="AB7" s="19"/>
      <c r="AC7" s="80"/>
      <c r="AD7" s="24"/>
      <c r="AE7" s="17"/>
      <c r="AF7" s="117"/>
      <c r="AG7" s="48" t="s">
        <v>53</v>
      </c>
      <c r="AH7" s="19"/>
      <c r="AI7" s="19"/>
      <c r="AJ7" s="19"/>
      <c r="AK7" s="19"/>
      <c r="AL7" s="19"/>
      <c r="AM7" s="80"/>
      <c r="AN7" s="24"/>
      <c r="AO7" s="17"/>
      <c r="AP7" s="117"/>
      <c r="AQ7" s="48" t="s">
        <v>53</v>
      </c>
      <c r="AR7" s="19"/>
      <c r="AS7" s="19"/>
      <c r="AT7" s="19"/>
      <c r="AU7" s="19"/>
      <c r="AV7" s="19"/>
      <c r="AW7" s="80"/>
      <c r="AX7" s="24"/>
      <c r="AY7" s="17"/>
      <c r="AZ7" s="117"/>
      <c r="BA7" s="48" t="s">
        <v>53</v>
      </c>
      <c r="BB7" s="19"/>
      <c r="BC7" s="19"/>
      <c r="BD7" s="19"/>
      <c r="BE7" s="19"/>
      <c r="BF7" s="19"/>
      <c r="BG7" s="80"/>
      <c r="BH7" s="24"/>
      <c r="BI7" s="17"/>
      <c r="BJ7" s="117"/>
      <c r="BK7" s="48" t="s">
        <v>53</v>
      </c>
      <c r="BL7" s="19"/>
      <c r="BM7" s="19"/>
      <c r="BN7" s="19"/>
      <c r="BO7" s="19"/>
      <c r="BP7" s="19"/>
      <c r="BQ7" s="80"/>
      <c r="BR7" s="24"/>
      <c r="BS7" s="17"/>
      <c r="BT7" s="117"/>
      <c r="BU7" s="48" t="s">
        <v>53</v>
      </c>
      <c r="BV7" s="19"/>
      <c r="BW7" s="19"/>
      <c r="BX7" s="19"/>
      <c r="BY7" s="19"/>
      <c r="BZ7" s="19"/>
      <c r="CA7" s="80"/>
      <c r="CB7" s="24"/>
      <c r="CC7" s="17"/>
      <c r="CD7" s="117"/>
      <c r="CE7" s="48" t="s">
        <v>53</v>
      </c>
      <c r="CF7" s="19"/>
      <c r="CG7" s="19"/>
      <c r="CH7" s="19"/>
      <c r="CI7" s="19"/>
      <c r="CJ7" s="19"/>
      <c r="CK7" s="80"/>
      <c r="CL7" s="24"/>
      <c r="CM7" s="17"/>
      <c r="CN7" s="117"/>
      <c r="CO7" s="48" t="s">
        <v>53</v>
      </c>
      <c r="CP7" s="19"/>
      <c r="CQ7" s="19"/>
      <c r="CR7" s="19"/>
      <c r="CS7" s="19"/>
      <c r="CT7" s="19"/>
      <c r="CU7" s="80"/>
      <c r="CV7" s="24"/>
      <c r="CW7" s="17"/>
      <c r="CX7" s="117"/>
      <c r="CY7" s="187" t="s">
        <v>53</v>
      </c>
      <c r="CZ7" s="190"/>
      <c r="DA7" s="190"/>
      <c r="DB7" s="190">
        <v>23</v>
      </c>
      <c r="DC7" s="190"/>
      <c r="DD7" s="190"/>
      <c r="DE7" s="80"/>
      <c r="DF7" s="24"/>
      <c r="DG7" s="199"/>
      <c r="DH7" s="117"/>
      <c r="DI7" s="187" t="s">
        <v>53</v>
      </c>
      <c r="DJ7" s="190"/>
      <c r="DK7" s="190"/>
      <c r="DL7" s="190">
        <v>23</v>
      </c>
      <c r="DM7" s="190"/>
      <c r="DN7" s="190"/>
      <c r="DO7" s="80"/>
      <c r="DP7" s="24"/>
      <c r="DQ7" s="199"/>
      <c r="DR7" s="117"/>
      <c r="DS7" s="187" t="s">
        <v>53</v>
      </c>
      <c r="DT7" s="190"/>
      <c r="DU7" s="190"/>
      <c r="DV7" s="190"/>
      <c r="DW7" s="190"/>
      <c r="DX7" s="190"/>
      <c r="DY7" s="80"/>
      <c r="DZ7" s="24"/>
      <c r="EA7" s="199"/>
      <c r="EB7" s="117"/>
      <c r="EC7" s="187" t="s">
        <v>53</v>
      </c>
      <c r="ED7" s="190"/>
      <c r="EE7" s="190"/>
      <c r="EF7" s="190"/>
      <c r="EG7" s="190"/>
      <c r="EH7" s="190"/>
      <c r="EI7" s="80"/>
      <c r="EJ7" s="24"/>
      <c r="EK7" s="199"/>
      <c r="EL7" s="117"/>
      <c r="EM7" s="48" t="s">
        <v>53</v>
      </c>
      <c r="EN7" s="19"/>
      <c r="EO7" s="19"/>
      <c r="EP7" s="19"/>
      <c r="EQ7" s="19"/>
      <c r="ER7" s="19"/>
      <c r="ES7" s="80"/>
      <c r="ET7" s="24"/>
      <c r="EU7" s="199"/>
      <c r="EV7" s="117"/>
      <c r="EW7" s="187" t="s">
        <v>53</v>
      </c>
      <c r="EX7" s="190"/>
      <c r="EY7" s="190"/>
      <c r="EZ7" s="190"/>
      <c r="FA7" s="190"/>
      <c r="FB7" s="190"/>
      <c r="FC7" s="80"/>
      <c r="FD7" s="24"/>
      <c r="FE7" s="199"/>
      <c r="FF7" s="117"/>
      <c r="FG7" s="187" t="s">
        <v>53</v>
      </c>
      <c r="FH7" s="190"/>
      <c r="FI7" s="190"/>
      <c r="FJ7" s="190"/>
      <c r="FK7" s="190"/>
      <c r="FL7" s="190"/>
      <c r="FM7" s="80"/>
      <c r="FN7" s="24"/>
      <c r="FO7" s="199"/>
      <c r="FP7" s="117"/>
      <c r="FQ7" s="187" t="s">
        <v>53</v>
      </c>
      <c r="FR7" s="190"/>
      <c r="FS7" s="190"/>
      <c r="FT7" s="190"/>
      <c r="FU7" s="190"/>
      <c r="FV7" s="190"/>
      <c r="FW7" s="80"/>
      <c r="FX7" s="24"/>
      <c r="FY7" s="199"/>
      <c r="FZ7" s="125"/>
      <c r="GJ7" s="125"/>
      <c r="GT7" s="125"/>
      <c r="HD7" s="125"/>
      <c r="HN7" s="125"/>
      <c r="HX7" s="125"/>
    </row>
    <row xmlns:x14ac="http://schemas.microsoft.com/office/spreadsheetml/2009/9/ac" r="8" s="4" customFormat="true" x14ac:dyDescent="0.25">
      <c r="A8" s="413" t="str">
        <f ca="true">IF(ISBLANK('Data Summary'!A10),"",'Data Summary'!A10)</f>
        <v>HND_2013_LLECE</v>
      </c>
      <c r="B8" s="117"/>
      <c r="C8" s="48" t="s">
        <v>58</v>
      </c>
      <c r="D8" s="19"/>
      <c r="E8" s="19"/>
      <c r="F8" s="19"/>
      <c r="G8" s="19"/>
      <c r="H8" s="19"/>
      <c r="I8" s="80"/>
      <c r="J8" s="24"/>
      <c r="K8" s="17"/>
      <c r="L8" s="117"/>
      <c r="M8" s="48" t="s">
        <v>58</v>
      </c>
      <c r="N8" s="19"/>
      <c r="O8" s="19"/>
      <c r="P8" s="19"/>
      <c r="Q8" s="19"/>
      <c r="R8" s="19"/>
      <c r="S8" s="80"/>
      <c r="T8" s="24"/>
      <c r="U8" s="17"/>
      <c r="V8" s="117"/>
      <c r="W8" s="48" t="s">
        <v>58</v>
      </c>
      <c r="X8" s="19"/>
      <c r="Y8" s="19"/>
      <c r="Z8" s="19"/>
      <c r="AA8" s="19"/>
      <c r="AB8" s="19"/>
      <c r="AC8" s="80"/>
      <c r="AD8" s="24"/>
      <c r="AE8" s="17"/>
      <c r="AF8" s="117" t="s">
        <v>325</v>
      </c>
      <c r="AG8" s="48" t="s">
        <v>58</v>
      </c>
      <c r="AH8" s="19"/>
      <c r="AI8" s="19"/>
      <c r="AJ8" s="19">
        <v>70.558400000000006</v>
      </c>
      <c r="AK8" s="19"/>
      <c r="AL8" s="19"/>
      <c r="AM8" s="80"/>
      <c r="AN8" s="24"/>
      <c r="AO8" s="17"/>
      <c r="AP8" s="117"/>
      <c r="AQ8" s="48" t="s">
        <v>58</v>
      </c>
      <c r="AR8" s="19"/>
      <c r="AS8" s="19"/>
      <c r="AT8" s="19"/>
      <c r="AU8" s="19"/>
      <c r="AV8" s="19"/>
      <c r="AW8" s="80"/>
      <c r="AX8" s="24"/>
      <c r="AY8" s="17"/>
      <c r="AZ8" s="117" t="s">
        <v>325</v>
      </c>
      <c r="BA8" s="48" t="s">
        <v>58</v>
      </c>
      <c r="BB8" s="19"/>
      <c r="BC8" s="19"/>
      <c r="BD8" s="19">
        <v>74.074100000000001</v>
      </c>
      <c r="BE8" s="19"/>
      <c r="BF8" s="19"/>
      <c r="BG8" s="80"/>
      <c r="BH8" s="24"/>
      <c r="BI8" s="17"/>
      <c r="BJ8" s="117"/>
      <c r="BK8" s="48" t="s">
        <v>58</v>
      </c>
      <c r="BL8" s="19"/>
      <c r="BM8" s="19"/>
      <c r="BN8" s="19"/>
      <c r="BO8" s="19"/>
      <c r="BP8" s="19"/>
      <c r="BQ8" s="80"/>
      <c r="BR8" s="24"/>
      <c r="BS8" s="17"/>
      <c r="BT8" s="117" t="s">
        <v>325</v>
      </c>
      <c r="BU8" s="48" t="s">
        <v>58</v>
      </c>
      <c r="BV8" s="19"/>
      <c r="BW8" s="19"/>
      <c r="BX8" s="19">
        <v>73.501599999999996</v>
      </c>
      <c r="BY8" s="19"/>
      <c r="BZ8" s="19"/>
      <c r="CA8" s="80"/>
      <c r="CB8" s="24"/>
      <c r="CC8" s="17"/>
      <c r="CD8" s="117" t="s">
        <v>325</v>
      </c>
      <c r="CE8" s="48" t="s">
        <v>58</v>
      </c>
      <c r="CF8" s="19"/>
      <c r="CG8" s="19"/>
      <c r="CH8" s="19">
        <v>83.298299999999998</v>
      </c>
      <c r="CI8" s="19"/>
      <c r="CJ8" s="19"/>
      <c r="CK8" s="80"/>
      <c r="CL8" s="24"/>
      <c r="CM8" s="17"/>
      <c r="CN8" s="117"/>
      <c r="CO8" s="48" t="s">
        <v>58</v>
      </c>
      <c r="CP8" s="19"/>
      <c r="CQ8" s="19"/>
      <c r="CR8" s="19"/>
      <c r="CS8" s="19"/>
      <c r="CT8" s="19"/>
      <c r="CU8" s="80"/>
      <c r="CV8" s="24"/>
      <c r="CW8" s="17"/>
      <c r="CX8" s="117" t="s">
        <v>325</v>
      </c>
      <c r="CY8" s="187" t="s">
        <v>58</v>
      </c>
      <c r="CZ8" s="190"/>
      <c r="DA8" s="190"/>
      <c r="DB8" s="190">
        <v>80.555599999999998</v>
      </c>
      <c r="DC8" s="190"/>
      <c r="DD8" s="190"/>
      <c r="DE8" s="80"/>
      <c r="DF8" s="24"/>
      <c r="DG8" s="199"/>
      <c r="DH8" s="117"/>
      <c r="DI8" s="187" t="s">
        <v>58</v>
      </c>
      <c r="DJ8" s="190"/>
      <c r="DK8" s="190"/>
      <c r="DL8" s="190">
        <v>99</v>
      </c>
      <c r="DM8" s="190"/>
      <c r="DN8" s="190"/>
      <c r="DO8" s="80"/>
      <c r="DP8" s="24"/>
      <c r="DQ8" s="199"/>
      <c r="DR8" s="117" t="s">
        <v>325</v>
      </c>
      <c r="DS8" s="187" t="s">
        <v>58</v>
      </c>
      <c r="DT8" s="190"/>
      <c r="DU8" s="190"/>
      <c r="DV8" s="190">
        <v>77.027000000000001</v>
      </c>
      <c r="DW8" s="190"/>
      <c r="DX8" s="190"/>
      <c r="DY8" s="80"/>
      <c r="DZ8" s="24"/>
      <c r="EA8" s="199"/>
      <c r="EB8" s="117" t="s">
        <v>325</v>
      </c>
      <c r="EC8" s="187" t="s">
        <v>58</v>
      </c>
      <c r="ED8" s="190"/>
      <c r="EE8" s="190"/>
      <c r="EF8" s="190">
        <v>58.5366</v>
      </c>
      <c r="EG8" s="190"/>
      <c r="EH8" s="190"/>
      <c r="EI8" s="80"/>
      <c r="EJ8" s="24"/>
      <c r="EK8" s="199"/>
      <c r="EL8" s="117"/>
      <c r="EM8" s="48" t="s">
        <v>58</v>
      </c>
      <c r="EN8" s="19"/>
      <c r="EO8" s="19"/>
      <c r="EP8" s="19"/>
      <c r="EQ8" s="19"/>
      <c r="ER8" s="19"/>
      <c r="ES8" s="80"/>
      <c r="ET8" s="24"/>
      <c r="EU8" s="199"/>
      <c r="EV8" s="117"/>
      <c r="EW8" s="187" t="s">
        <v>58</v>
      </c>
      <c r="EX8" s="190"/>
      <c r="EY8" s="190"/>
      <c r="EZ8" s="190"/>
      <c r="FA8" s="190"/>
      <c r="FB8" s="190"/>
      <c r="FC8" s="80"/>
      <c r="FD8" s="24"/>
      <c r="FE8" s="199"/>
      <c r="FF8" s="117" t="s">
        <v>325</v>
      </c>
      <c r="FG8" s="187" t="s">
        <v>58</v>
      </c>
      <c r="FH8" s="190"/>
      <c r="FI8" s="190"/>
      <c r="FJ8" s="190">
        <v>50.737499999999997</v>
      </c>
      <c r="FK8" s="190"/>
      <c r="FL8" s="190"/>
      <c r="FM8" s="80"/>
      <c r="FN8" s="24"/>
      <c r="FO8" s="199"/>
      <c r="FP8" s="117"/>
      <c r="FQ8" s="187" t="s">
        <v>58</v>
      </c>
      <c r="FR8" s="190"/>
      <c r="FS8" s="190"/>
      <c r="FT8" s="190"/>
      <c r="FU8" s="190"/>
      <c r="FV8" s="190"/>
      <c r="FW8" s="80"/>
      <c r="FX8" s="24"/>
      <c r="FY8" s="199"/>
      <c r="FZ8" s="125"/>
      <c r="GJ8" s="125"/>
      <c r="GT8" s="125"/>
      <c r="HD8" s="125"/>
      <c r="HN8" s="125"/>
      <c r="HX8" s="125"/>
    </row>
    <row xmlns:x14ac="http://schemas.microsoft.com/office/spreadsheetml/2009/9/ac" r="9" s="4" customFormat="true" x14ac:dyDescent="0.25">
      <c r="A9" s="435" t="str">
        <f ca="true">IF(ISBLANK('Data Summary'!A11),"",'Data Summary'!A11)</f>
        <v>HND_2013_SIASAR</v>
      </c>
      <c r="B9" s="125"/>
      <c r="C9" s="48" t="s">
        <v>109</v>
      </c>
      <c r="E9" s="19"/>
      <c r="F9" s="19"/>
      <c r="G9" s="19"/>
      <c r="H9" s="19"/>
      <c r="I9" s="80"/>
      <c r="J9" s="24"/>
      <c r="K9" s="17"/>
      <c r="L9" s="117"/>
      <c r="M9" s="48" t="s">
        <v>109</v>
      </c>
      <c r="N9" s="19"/>
      <c r="O9" s="19"/>
      <c r="P9" s="19"/>
      <c r="Q9" s="19"/>
      <c r="R9" s="19"/>
      <c r="S9" s="80"/>
      <c r="T9" s="24"/>
      <c r="U9" s="17"/>
      <c r="V9" s="117"/>
      <c r="W9" s="48" t="s">
        <v>109</v>
      </c>
      <c r="X9" s="19"/>
      <c r="Y9" s="19"/>
      <c r="Z9" s="19"/>
      <c r="AA9" s="19"/>
      <c r="AB9" s="19"/>
      <c r="AC9" s="80"/>
      <c r="AD9" s="24"/>
      <c r="AE9" s="17"/>
      <c r="AF9" s="117"/>
      <c r="AG9" s="48" t="s">
        <v>109</v>
      </c>
      <c r="AH9" s="19"/>
      <c r="AI9" s="19"/>
      <c r="AJ9" s="19"/>
      <c r="AK9" s="19"/>
      <c r="AL9" s="19"/>
      <c r="AM9" s="80"/>
      <c r="AN9" s="24"/>
      <c r="AO9" s="17"/>
      <c r="AP9" s="117"/>
      <c r="AQ9" s="48" t="s">
        <v>109</v>
      </c>
      <c r="AR9" s="19"/>
      <c r="AS9" s="19"/>
      <c r="AT9" s="19"/>
      <c r="AU9" s="19"/>
      <c r="AV9" s="19"/>
      <c r="AW9" s="80"/>
      <c r="AX9" s="24"/>
      <c r="AY9" s="17"/>
      <c r="AZ9" s="117"/>
      <c r="BA9" s="48" t="s">
        <v>109</v>
      </c>
      <c r="BB9" s="19"/>
      <c r="BC9" s="19"/>
      <c r="BD9" s="19"/>
      <c r="BE9" s="19"/>
      <c r="BF9" s="19"/>
      <c r="BG9" s="80"/>
      <c r="BH9" s="24"/>
      <c r="BI9" s="17"/>
      <c r="BJ9" s="117"/>
      <c r="BK9" s="48" t="s">
        <v>109</v>
      </c>
      <c r="BL9" s="19"/>
      <c r="BM9" s="19"/>
      <c r="BN9" s="19"/>
      <c r="BO9" s="19"/>
      <c r="BP9" s="19"/>
      <c r="BQ9" s="80"/>
      <c r="BR9" s="24"/>
      <c r="BS9" s="17"/>
      <c r="BT9" s="117"/>
      <c r="BU9" s="48" t="s">
        <v>109</v>
      </c>
      <c r="BV9" s="19"/>
      <c r="BW9" s="19"/>
      <c r="BX9" s="19"/>
      <c r="BY9" s="19"/>
      <c r="BZ9" s="19"/>
      <c r="CA9" s="80"/>
      <c r="CB9" s="24"/>
      <c r="CC9" s="17"/>
      <c r="CD9" s="117"/>
      <c r="CE9" s="48" t="s">
        <v>109</v>
      </c>
      <c r="CF9" s="19"/>
      <c r="CG9" s="19"/>
      <c r="CH9" s="19"/>
      <c r="CI9" s="19"/>
      <c r="CJ9" s="19"/>
      <c r="CK9" s="80"/>
      <c r="CL9" s="24"/>
      <c r="CM9" s="17"/>
      <c r="CN9" s="117"/>
      <c r="CO9" s="48" t="s">
        <v>109</v>
      </c>
      <c r="CP9" s="19"/>
      <c r="CQ9" s="19"/>
      <c r="CR9" s="19"/>
      <c r="CS9" s="19"/>
      <c r="CT9" s="19"/>
      <c r="CU9" s="80"/>
      <c r="CV9" s="24"/>
      <c r="CW9" s="17"/>
      <c r="CX9" s="117"/>
      <c r="CY9" s="187" t="s">
        <v>109</v>
      </c>
      <c r="CZ9" s="190"/>
      <c r="DA9" s="190"/>
      <c r="DB9" s="190"/>
      <c r="DC9" s="190"/>
      <c r="DD9" s="190"/>
      <c r="DE9" s="80"/>
      <c r="DF9" s="24"/>
      <c r="DG9" s="199"/>
      <c r="DH9" s="117"/>
      <c r="DI9" s="187" t="s">
        <v>109</v>
      </c>
      <c r="DJ9" s="190"/>
      <c r="DK9" s="190"/>
      <c r="DL9" s="190">
        <v>23</v>
      </c>
      <c r="DM9" s="190"/>
      <c r="DN9" s="190"/>
      <c r="DO9" s="80"/>
      <c r="DP9" s="24"/>
      <c r="DQ9" s="199"/>
      <c r="DR9" s="117"/>
      <c r="DS9" s="187" t="s">
        <v>109</v>
      </c>
      <c r="DT9" s="190"/>
      <c r="DU9" s="190"/>
      <c r="DV9" s="190"/>
      <c r="DW9" s="190"/>
      <c r="DX9" s="190"/>
      <c r="DY9" s="80"/>
      <c r="DZ9" s="24"/>
      <c r="EA9" s="199"/>
      <c r="EB9" s="117"/>
      <c r="EC9" s="187" t="s">
        <v>109</v>
      </c>
      <c r="ED9" s="190"/>
      <c r="EE9" s="190"/>
      <c r="EF9" s="190"/>
      <c r="EG9" s="190"/>
      <c r="EH9" s="190"/>
      <c r="EI9" s="80"/>
      <c r="EJ9" s="24"/>
      <c r="EK9" s="199"/>
      <c r="EL9" s="117"/>
      <c r="EM9" s="48" t="s">
        <v>109</v>
      </c>
      <c r="EN9" s="19"/>
      <c r="EO9" s="19"/>
      <c r="EP9" s="19"/>
      <c r="EQ9" s="19"/>
      <c r="ER9" s="19"/>
      <c r="ES9" s="80"/>
      <c r="ET9" s="24"/>
      <c r="EU9" s="199"/>
      <c r="EV9" s="117"/>
      <c r="EW9" s="187" t="s">
        <v>109</v>
      </c>
      <c r="EX9" s="190"/>
      <c r="EY9" s="190"/>
      <c r="EZ9" s="190"/>
      <c r="FA9" s="190"/>
      <c r="FB9" s="190"/>
      <c r="FC9" s="80"/>
      <c r="FD9" s="24"/>
      <c r="FE9" s="199"/>
      <c r="FF9" s="117"/>
      <c r="FG9" s="187" t="s">
        <v>109</v>
      </c>
      <c r="FH9" s="190"/>
      <c r="FI9" s="190"/>
      <c r="FJ9" s="190"/>
      <c r="FK9" s="190"/>
      <c r="FL9" s="190"/>
      <c r="FM9" s="80"/>
      <c r="FN9" s="24"/>
      <c r="FO9" s="199"/>
      <c r="FP9" s="117"/>
      <c r="FQ9" s="187" t="s">
        <v>109</v>
      </c>
      <c r="FR9" s="190"/>
      <c r="FS9" s="190"/>
      <c r="FT9" s="190"/>
      <c r="FU9" s="190"/>
      <c r="FV9" s="190"/>
      <c r="FW9" s="80"/>
      <c r="FX9" s="24"/>
      <c r="FY9" s="199"/>
      <c r="FZ9" s="125"/>
      <c r="GJ9" s="125"/>
      <c r="GT9" s="125"/>
      <c r="HD9" s="125"/>
      <c r="HN9" s="125"/>
      <c r="HX9" s="125"/>
    </row>
    <row xmlns:x14ac="http://schemas.microsoft.com/office/spreadsheetml/2009/9/ac" r="10" s="4" customFormat="true" x14ac:dyDescent="0.25">
      <c r="A10" s="413" t="str">
        <f ca="true">IF(ISBLANK('Data Summary'!A12),"",'Data Summary'!A12)</f>
        <v>HND_2014_EMIS</v>
      </c>
      <c r="B10" s="117" t="s">
        <v>180</v>
      </c>
      <c r="C10" s="67" t="s">
        <v>21</v>
      </c>
      <c r="D10" s="19">
        <f>(206+3903)/13018*100</f>
        <v>31.56398832385927</v>
      </c>
      <c r="E10" s="19"/>
      <c r="F10" s="19"/>
      <c r="G10" s="19"/>
      <c r="H10" s="19"/>
      <c r="I10" s="80"/>
      <c r="J10" s="24"/>
      <c r="K10" s="17"/>
      <c r="L10" s="117" t="s">
        <v>181</v>
      </c>
      <c r="M10" s="67" t="s">
        <v>21</v>
      </c>
      <c r="N10" s="19">
        <v>18.059999999999999</v>
      </c>
      <c r="O10" s="19"/>
      <c r="P10" s="19"/>
      <c r="Q10" s="19"/>
      <c r="R10" s="19"/>
      <c r="S10" s="80"/>
      <c r="T10" s="24"/>
      <c r="U10" s="17"/>
      <c r="V10" s="117" t="s">
        <v>182</v>
      </c>
      <c r="W10" s="67" t="s">
        <v>21</v>
      </c>
      <c r="X10" s="19">
        <f>((6966+1150+4235)/(6966+1150+4235+2815+791+1583)+(6220+1067+3863)/(6220+1067+3863+2881+795+1585)+(6151+1851+4332)/(6151+1851+4332+3344+1479+2226))/3*100</f>
        <v>67.330501988053513</v>
      </c>
      <c r="Y10" s="19"/>
      <c r="Z10" s="19"/>
      <c r="AA10" s="19"/>
      <c r="AB10" s="19"/>
      <c r="AC10" s="80"/>
      <c r="AD10" s="24"/>
      <c r="AE10" s="17"/>
      <c r="AF10" s="117"/>
      <c r="AG10" s="67" t="s">
        <v>21</v>
      </c>
      <c r="AH10" s="19"/>
      <c r="AI10" s="19"/>
      <c r="AJ10" s="19"/>
      <c r="AK10" s="19"/>
      <c r="AL10" s="19"/>
      <c r="AM10" s="80"/>
      <c r="AN10" s="24"/>
      <c r="AO10" s="17"/>
      <c r="AP10" s="117" t="s">
        <v>183</v>
      </c>
      <c r="AQ10" s="67" t="s">
        <v>21</v>
      </c>
      <c r="AR10" s="19">
        <f>285/386*100</f>
        <v>73.834196891191709</v>
      </c>
      <c r="AS10" s="19">
        <f>129/141*100</f>
        <v>91.489361702127653</v>
      </c>
      <c r="AT10" s="19">
        <f>156/245*100</f>
        <v>63.673469387755098</v>
      </c>
      <c r="AU10" s="19"/>
      <c r="AV10" s="19">
        <f>285/386*100</f>
        <v>73.834196891191709</v>
      </c>
      <c r="AW10" s="80"/>
      <c r="AX10" s="24"/>
      <c r="AY10" s="17"/>
      <c r="AZ10" s="117"/>
      <c r="BA10" s="67" t="s">
        <v>21</v>
      </c>
      <c r="BB10" s="19"/>
      <c r="BC10" s="19"/>
      <c r="BD10" s="19"/>
      <c r="BE10" s="19"/>
      <c r="BF10" s="19"/>
      <c r="BG10" s="80"/>
      <c r="BH10" s="24"/>
      <c r="BI10" s="17"/>
      <c r="BJ10" s="117"/>
      <c r="BK10" s="67" t="s">
        <v>21</v>
      </c>
      <c r="BL10" s="19"/>
      <c r="BM10" s="19"/>
      <c r="BN10" s="19"/>
      <c r="BO10" s="19"/>
      <c r="BP10" s="19"/>
      <c r="BQ10" s="80"/>
      <c r="BR10" s="24"/>
      <c r="BS10" s="17"/>
      <c r="BT10" s="117"/>
      <c r="BU10" s="67" t="s">
        <v>21</v>
      </c>
      <c r="BV10" s="19"/>
      <c r="BW10" s="19"/>
      <c r="BX10" s="19"/>
      <c r="BY10" s="19"/>
      <c r="BZ10" s="19"/>
      <c r="CA10" s="80"/>
      <c r="CB10" s="24"/>
      <c r="CC10" s="17"/>
      <c r="CD10" s="117"/>
      <c r="CE10" s="67" t="s">
        <v>21</v>
      </c>
      <c r="CF10" s="19"/>
      <c r="CG10" s="19"/>
      <c r="CH10" s="19"/>
      <c r="CI10" s="19"/>
      <c r="CJ10" s="19"/>
      <c r="CK10" s="80"/>
      <c r="CL10" s="24"/>
      <c r="CM10" s="17"/>
      <c r="CN10" s="117"/>
      <c r="CO10" s="67" t="s">
        <v>21</v>
      </c>
      <c r="CP10" s="19"/>
      <c r="CQ10" s="19"/>
      <c r="CR10" s="19"/>
      <c r="CS10" s="19"/>
      <c r="CT10" s="19"/>
      <c r="CU10" s="80"/>
      <c r="CV10" s="24"/>
      <c r="CW10" s="17"/>
      <c r="CX10" s="117"/>
      <c r="CY10" s="188" t="s">
        <v>21</v>
      </c>
      <c r="CZ10" s="190"/>
      <c r="DA10" s="190"/>
      <c r="DB10" s="190"/>
      <c r="DC10" s="190"/>
      <c r="DD10" s="190"/>
      <c r="DE10" s="80"/>
      <c r="DF10" s="24"/>
      <c r="DG10" s="199"/>
      <c r="DH10" s="117"/>
      <c r="DI10" s="188" t="s">
        <v>21</v>
      </c>
      <c r="DJ10" s="190"/>
      <c r="DK10" s="190"/>
      <c r="DL10" s="190">
        <v>23</v>
      </c>
      <c r="DM10" s="190"/>
      <c r="DN10" s="190"/>
      <c r="DO10" s="80"/>
      <c r="DP10" s="24"/>
      <c r="DQ10" s="199"/>
      <c r="DR10" s="117"/>
      <c r="DS10" s="188" t="s">
        <v>21</v>
      </c>
      <c r="DT10" s="190"/>
      <c r="DU10" s="190"/>
      <c r="DV10" s="190"/>
      <c r="DW10" s="190"/>
      <c r="DX10" s="190"/>
      <c r="DY10" s="80"/>
      <c r="DZ10" s="24"/>
      <c r="EA10" s="199"/>
      <c r="EB10" s="117"/>
      <c r="EC10" s="188" t="s">
        <v>21</v>
      </c>
      <c r="ED10" s="190"/>
      <c r="EE10" s="190"/>
      <c r="EF10" s="190"/>
      <c r="EG10" s="190"/>
      <c r="EH10" s="190"/>
      <c r="EI10" s="80"/>
      <c r="EJ10" s="24"/>
      <c r="EK10" s="199"/>
      <c r="EL10" s="117"/>
      <c r="EM10" s="67" t="s">
        <v>21</v>
      </c>
      <c r="EN10" s="19"/>
      <c r="EO10" s="19"/>
      <c r="EP10" s="19"/>
      <c r="EQ10" s="19"/>
      <c r="ER10" s="19"/>
      <c r="ES10" s="80"/>
      <c r="ET10" s="24"/>
      <c r="EU10" s="199"/>
      <c r="EV10" s="117" t="s">
        <v>183</v>
      </c>
      <c r="EW10" s="188" t="s">
        <v>21</v>
      </c>
      <c r="EX10" s="190">
        <v>75.294117647058826</v>
      </c>
      <c r="EY10" s="190">
        <v>85.436893203883486</v>
      </c>
      <c r="EZ10" s="190">
        <v>68.421052631578945</v>
      </c>
      <c r="FA10" s="190"/>
      <c r="FB10" s="190">
        <v>75.294117647058826</v>
      </c>
      <c r="FC10" s="80">
        <v>78.048780487804876</v>
      </c>
      <c r="FD10" s="24"/>
      <c r="FE10" s="199"/>
      <c r="FF10" s="117"/>
      <c r="FG10" s="188" t="s">
        <v>21</v>
      </c>
      <c r="FH10" s="190"/>
      <c r="FI10" s="190"/>
      <c r="FJ10" s="190"/>
      <c r="FK10" s="190"/>
      <c r="FL10" s="190"/>
      <c r="FM10" s="80"/>
      <c r="FN10" s="24"/>
      <c r="FO10" s="199"/>
      <c r="FP10" s="117"/>
      <c r="FQ10" s="188" t="s">
        <v>21</v>
      </c>
      <c r="FR10" s="190"/>
      <c r="FS10" s="190"/>
      <c r="FT10" s="190"/>
      <c r="FU10" s="190"/>
      <c r="FV10" s="190"/>
      <c r="FW10" s="80"/>
      <c r="FX10" s="24"/>
      <c r="FY10" s="199"/>
      <c r="FZ10" s="125"/>
      <c r="GJ10" s="125"/>
      <c r="GT10" s="125"/>
      <c r="HD10" s="125"/>
      <c r="HN10" s="125"/>
      <c r="HX10" s="125"/>
    </row>
    <row xmlns:x14ac="http://schemas.microsoft.com/office/spreadsheetml/2009/9/ac" r="11" s="4" customFormat="true" x14ac:dyDescent="0.25">
      <c r="A11" s="413" t="str">
        <f ca="true">IF(ISBLANK('Data Summary'!A13),"",'Data Summary'!A13)</f>
        <v>HND_2014_SIASAR</v>
      </c>
      <c r="B11" s="117"/>
      <c r="C11" s="67" t="s">
        <v>29</v>
      </c>
      <c r="D11" s="19"/>
      <c r="E11" s="7"/>
      <c r="F11" s="7"/>
      <c r="G11" s="7"/>
      <c r="H11" s="7"/>
      <c r="I11" s="26"/>
      <c r="J11" s="24"/>
      <c r="K11" s="17"/>
      <c r="L11" s="117"/>
      <c r="M11" s="67" t="s">
        <v>29</v>
      </c>
      <c r="N11" s="19"/>
      <c r="O11" s="7"/>
      <c r="P11" s="7"/>
      <c r="Q11" s="7"/>
      <c r="R11" s="7"/>
      <c r="S11" s="26"/>
      <c r="T11" s="24"/>
      <c r="U11" s="17"/>
      <c r="V11" s="117"/>
      <c r="W11" s="67" t="s">
        <v>29</v>
      </c>
      <c r="X11" s="19"/>
      <c r="Y11" s="7"/>
      <c r="Z11" s="7"/>
      <c r="AA11" s="7"/>
      <c r="AB11" s="7"/>
      <c r="AC11" s="26"/>
      <c r="AD11" s="24"/>
      <c r="AE11" s="17"/>
      <c r="AF11" s="117"/>
      <c r="AG11" s="67" t="s">
        <v>29</v>
      </c>
      <c r="AH11" s="19"/>
      <c r="AI11" s="7"/>
      <c r="AJ11" s="7">
        <v>68.527900000000002</v>
      </c>
      <c r="AK11" s="7"/>
      <c r="AL11" s="19"/>
      <c r="AM11" s="26"/>
      <c r="AN11" s="24"/>
      <c r="AO11" s="17"/>
      <c r="AP11" s="117"/>
      <c r="AQ11" s="67" t="s">
        <v>29</v>
      </c>
      <c r="AR11" s="19"/>
      <c r="AS11" s="7"/>
      <c r="AT11" s="7"/>
      <c r="AU11" s="7"/>
      <c r="AV11" s="19"/>
      <c r="AW11" s="26"/>
      <c r="AX11" s="24"/>
      <c r="AY11" s="17"/>
      <c r="AZ11" s="117"/>
      <c r="BA11" s="67" t="s">
        <v>29</v>
      </c>
      <c r="BB11" s="19"/>
      <c r="BC11" s="7"/>
      <c r="BD11" s="7">
        <v>73.015900000000002</v>
      </c>
      <c r="BE11" s="7"/>
      <c r="BF11" s="7"/>
      <c r="BG11" s="26"/>
      <c r="BH11" s="24"/>
      <c r="BI11" s="17"/>
      <c r="BJ11" s="117"/>
      <c r="BK11" s="67" t="s">
        <v>29</v>
      </c>
      <c r="BL11" s="19"/>
      <c r="BM11" s="7"/>
      <c r="BN11" s="7"/>
      <c r="BO11" s="7"/>
      <c r="BP11" s="7"/>
      <c r="BQ11" s="26"/>
      <c r="BR11" s="24"/>
      <c r="BS11" s="17"/>
      <c r="BT11" s="117"/>
      <c r="BU11" s="67" t="s">
        <v>29</v>
      </c>
      <c r="BV11" s="19"/>
      <c r="BW11" s="7"/>
      <c r="BX11" s="7">
        <v>73.501599999999996</v>
      </c>
      <c r="BY11" s="7"/>
      <c r="BZ11" s="7"/>
      <c r="CA11" s="26"/>
      <c r="CB11" s="24"/>
      <c r="CC11" s="17"/>
      <c r="CD11" s="117"/>
      <c r="CE11" s="67" t="s">
        <v>29</v>
      </c>
      <c r="CF11" s="19"/>
      <c r="CG11" s="7"/>
      <c r="CH11" s="7">
        <v>83.298299999999998</v>
      </c>
      <c r="CI11" s="7"/>
      <c r="CJ11" s="7"/>
      <c r="CK11" s="26"/>
      <c r="CL11" s="24"/>
      <c r="CM11" s="17"/>
      <c r="CN11" s="117"/>
      <c r="CO11" s="67" t="s">
        <v>29</v>
      </c>
      <c r="CP11" s="19"/>
      <c r="CQ11" s="7"/>
      <c r="CR11" s="7"/>
      <c r="CS11" s="7"/>
      <c r="CT11" s="7"/>
      <c r="CU11" s="26"/>
      <c r="CV11" s="24"/>
      <c r="CW11" s="17"/>
      <c r="CX11" s="117"/>
      <c r="CY11" s="188" t="s">
        <v>29</v>
      </c>
      <c r="CZ11" s="190"/>
      <c r="DA11" s="189"/>
      <c r="DB11" s="189">
        <v>80.555599999999998</v>
      </c>
      <c r="DC11" s="189"/>
      <c r="DD11" s="189"/>
      <c r="DE11" s="26"/>
      <c r="DF11" s="24"/>
      <c r="DG11" s="199"/>
      <c r="DH11" s="117"/>
      <c r="DI11" s="188" t="s">
        <v>29</v>
      </c>
      <c r="DJ11" s="190"/>
      <c r="DK11" s="189"/>
      <c r="DL11" s="189">
        <v>88</v>
      </c>
      <c r="DM11" s="189"/>
      <c r="DN11" s="189"/>
      <c r="DO11" s="26"/>
      <c r="DP11" s="24"/>
      <c r="DQ11" s="199"/>
      <c r="DR11" s="117"/>
      <c r="DS11" s="188" t="s">
        <v>29</v>
      </c>
      <c r="DT11" s="190"/>
      <c r="DU11" s="189"/>
      <c r="DV11" s="189">
        <v>77.027000000000001</v>
      </c>
      <c r="DW11" s="189"/>
      <c r="DX11" s="189"/>
      <c r="DY11" s="26"/>
      <c r="DZ11" s="24"/>
      <c r="EA11" s="199"/>
      <c r="EB11" s="117"/>
      <c r="EC11" s="188" t="s">
        <v>29</v>
      </c>
      <c r="ED11" s="190"/>
      <c r="EE11" s="189"/>
      <c r="EF11" s="189">
        <v>58.5366</v>
      </c>
      <c r="EG11" s="189"/>
      <c r="EH11" s="189"/>
      <c r="EI11" s="26"/>
      <c r="EJ11" s="24"/>
      <c r="EK11" s="199"/>
      <c r="EL11" s="117"/>
      <c r="EM11" s="67" t="s">
        <v>29</v>
      </c>
      <c r="EN11" s="19"/>
      <c r="EO11" s="7"/>
      <c r="EP11" s="7"/>
      <c r="EQ11" s="7"/>
      <c r="ER11" s="7"/>
      <c r="ES11" s="26"/>
      <c r="ET11" s="24"/>
      <c r="EU11" s="199"/>
      <c r="EV11" s="117"/>
      <c r="EW11" s="188" t="s">
        <v>29</v>
      </c>
      <c r="EX11" s="190"/>
      <c r="EY11" s="190"/>
      <c r="EZ11" s="189"/>
      <c r="FA11" s="189"/>
      <c r="FB11" s="189"/>
      <c r="FC11" s="26"/>
      <c r="FD11" s="24"/>
      <c r="FE11" s="199"/>
      <c r="FF11" s="117"/>
      <c r="FG11" s="188" t="s">
        <v>29</v>
      </c>
      <c r="FH11" s="190"/>
      <c r="FI11" s="189"/>
      <c r="FJ11" s="189">
        <v>50.737499999999997</v>
      </c>
      <c r="FK11" s="189"/>
      <c r="FL11" s="189"/>
      <c r="FM11" s="26"/>
      <c r="FN11" s="24"/>
      <c r="FO11" s="199"/>
      <c r="FP11" s="117"/>
      <c r="FQ11" s="188" t="s">
        <v>29</v>
      </c>
      <c r="FR11" s="190"/>
      <c r="FS11" s="189"/>
      <c r="FT11" s="189"/>
      <c r="FU11" s="189"/>
      <c r="FV11" s="189"/>
      <c r="FW11" s="26"/>
      <c r="FX11" s="24"/>
      <c r="FY11" s="199"/>
      <c r="FZ11" s="125"/>
      <c r="GJ11" s="125"/>
      <c r="GT11" s="125"/>
      <c r="HD11" s="125"/>
      <c r="HN11" s="125"/>
      <c r="HX11" s="125"/>
    </row>
    <row xmlns:x14ac="http://schemas.microsoft.com/office/spreadsheetml/2009/9/ac" r="12" s="1" customFormat="true" ht="15.75" customHeight="true" x14ac:dyDescent="0.2">
      <c r="A12" s="413" t="str">
        <f ca="true">IF(ISBLANK('Data Summary'!A14),"",'Data Summary'!A14)</f>
        <v>HND_2015_SIASAR</v>
      </c>
      <c r="B12" s="117" t="s">
        <v>184</v>
      </c>
      <c r="C12" s="67" t="s">
        <v>208</v>
      </c>
      <c r="D12" s="19">
        <v>31.6</v>
      </c>
      <c r="E12" s="19"/>
      <c r="F12" s="19"/>
      <c r="G12" s="19"/>
      <c r="H12" s="19"/>
      <c r="I12" s="80"/>
      <c r="J12" s="24"/>
      <c r="K12" s="17"/>
      <c r="L12" s="117" t="s">
        <v>287</v>
      </c>
      <c r="M12" s="67" t="s">
        <v>208</v>
      </c>
      <c r="N12" s="19">
        <v>18.100000000000001</v>
      </c>
      <c r="O12" s="19"/>
      <c r="P12" s="19"/>
      <c r="Q12" s="19"/>
      <c r="R12" s="19"/>
      <c r="S12" s="80"/>
      <c r="T12" s="24"/>
      <c r="U12" s="17"/>
      <c r="V12" s="117" t="s">
        <v>184</v>
      </c>
      <c r="W12" s="67" t="s">
        <v>208</v>
      </c>
      <c r="X12" s="19">
        <v>67.3</v>
      </c>
      <c r="Y12" s="19"/>
      <c r="Z12" s="19"/>
      <c r="AA12" s="19"/>
      <c r="AB12" s="19"/>
      <c r="AC12" s="80"/>
      <c r="AD12" s="24"/>
      <c r="AE12" s="17"/>
      <c r="AF12" s="117"/>
      <c r="AG12" s="67" t="s">
        <v>208</v>
      </c>
      <c r="AH12" s="19"/>
      <c r="AI12" s="19"/>
      <c r="AJ12" s="19"/>
      <c r="AK12" s="19"/>
      <c r="AL12" s="19"/>
      <c r="AM12" s="80"/>
      <c r="AN12" s="24"/>
      <c r="AO12" s="17"/>
      <c r="AP12" s="117" t="s">
        <v>185</v>
      </c>
      <c r="AQ12" s="67" t="s">
        <v>208</v>
      </c>
      <c r="AR12" s="19">
        <f>285/386*100</f>
        <v>73.834196891191709</v>
      </c>
      <c r="AS12" s="19">
        <f>129/141*100</f>
        <v>91.489361702127653</v>
      </c>
      <c r="AT12" s="19">
        <f>156/245*100</f>
        <v>63.673469387755098</v>
      </c>
      <c r="AU12" s="19"/>
      <c r="AV12" s="19">
        <f>285/386*100</f>
        <v>73.834196891191709</v>
      </c>
      <c r="AW12" s="80"/>
      <c r="AX12" s="24"/>
      <c r="AY12" s="17"/>
      <c r="AZ12" s="117"/>
      <c r="BA12" s="67" t="s">
        <v>208</v>
      </c>
      <c r="BB12" s="19"/>
      <c r="BC12" s="19"/>
      <c r="BD12" s="19"/>
      <c r="BE12" s="19"/>
      <c r="BF12" s="19"/>
      <c r="BG12" s="80"/>
      <c r="BH12" s="24"/>
      <c r="BI12" s="17"/>
      <c r="BJ12" s="117"/>
      <c r="BK12" s="67" t="s">
        <v>208</v>
      </c>
      <c r="BL12" s="19"/>
      <c r="BM12" s="19"/>
      <c r="BN12" s="19"/>
      <c r="BO12" s="19"/>
      <c r="BP12" s="19"/>
      <c r="BQ12" s="80"/>
      <c r="BR12" s="24"/>
      <c r="BS12" s="17"/>
      <c r="BT12" s="117"/>
      <c r="BU12" s="67" t="s">
        <v>208</v>
      </c>
      <c r="BV12" s="19"/>
      <c r="BW12" s="19"/>
      <c r="BX12" s="19"/>
      <c r="BY12" s="19"/>
      <c r="BZ12" s="19"/>
      <c r="CA12" s="80"/>
      <c r="CB12" s="24"/>
      <c r="CC12" s="17"/>
      <c r="CD12" s="117"/>
      <c r="CE12" s="67" t="s">
        <v>208</v>
      </c>
      <c r="CF12" s="19"/>
      <c r="CG12" s="19"/>
      <c r="CH12" s="19"/>
      <c r="CI12" s="19"/>
      <c r="CJ12" s="19"/>
      <c r="CK12" s="80"/>
      <c r="CL12" s="24"/>
      <c r="CM12" s="17"/>
      <c r="CN12" s="117" t="s">
        <v>231</v>
      </c>
      <c r="CO12" s="67" t="s">
        <v>208</v>
      </c>
      <c r="CP12" s="19">
        <v>17.511111387957936</v>
      </c>
      <c r="CQ12" s="19"/>
      <c r="CR12" s="19"/>
      <c r="CS12" s="19"/>
      <c r="CT12" s="19">
        <v>21.894960000000001</v>
      </c>
      <c r="CU12" s="80">
        <v>12.33933</v>
      </c>
      <c r="CV12" s="24"/>
      <c r="CW12" s="17"/>
      <c r="CX12" s="117"/>
      <c r="CY12" s="188" t="s">
        <v>208</v>
      </c>
      <c r="CZ12" s="190"/>
      <c r="DA12" s="190"/>
      <c r="DB12" s="190"/>
      <c r="DC12" s="190"/>
      <c r="DD12" s="190"/>
      <c r="DE12" s="80"/>
      <c r="DF12" s="24"/>
      <c r="DG12" s="199"/>
      <c r="DH12" s="117"/>
      <c r="DI12" s="188" t="s">
        <v>208</v>
      </c>
      <c r="DJ12" s="190"/>
      <c r="DK12" s="190"/>
      <c r="DL12" s="190">
        <v>23</v>
      </c>
      <c r="DM12" s="190"/>
      <c r="DN12" s="190"/>
      <c r="DO12" s="80"/>
      <c r="DP12" s="24"/>
      <c r="DQ12" s="199"/>
      <c r="DR12" s="117"/>
      <c r="DS12" s="188" t="s">
        <v>208</v>
      </c>
      <c r="DT12" s="190"/>
      <c r="DU12" s="190"/>
      <c r="DV12" s="190"/>
      <c r="DW12" s="190"/>
      <c r="DX12" s="190"/>
      <c r="DY12" s="80"/>
      <c r="DZ12" s="24"/>
      <c r="EA12" s="199"/>
      <c r="EB12" s="117"/>
      <c r="EC12" s="188" t="s">
        <v>208</v>
      </c>
      <c r="ED12" s="190"/>
      <c r="EE12" s="190"/>
      <c r="EF12" s="190"/>
      <c r="EG12" s="190"/>
      <c r="EH12" s="190"/>
      <c r="EI12" s="80"/>
      <c r="EJ12" s="24"/>
      <c r="EK12" s="199"/>
      <c r="EL12" s="117"/>
      <c r="EM12" s="67" t="s">
        <v>208</v>
      </c>
      <c r="EN12" s="19"/>
      <c r="EO12" s="19"/>
      <c r="EP12" s="19"/>
      <c r="EQ12" s="19"/>
      <c r="ER12" s="19"/>
      <c r="ES12" s="80"/>
      <c r="ET12" s="24"/>
      <c r="EU12" s="199"/>
      <c r="EV12" s="117" t="s">
        <v>352</v>
      </c>
      <c r="EW12" s="188" t="s">
        <v>208</v>
      </c>
      <c r="EX12" s="190">
        <v>75.294117647058826</v>
      </c>
      <c r="EY12" s="190">
        <v>85.436893203883486</v>
      </c>
      <c r="EZ12" s="190">
        <v>68.421052631578945</v>
      </c>
      <c r="FA12" s="190"/>
      <c r="FB12" s="190">
        <v>75.294117647058826</v>
      </c>
      <c r="FC12" s="80">
        <v>78.048780487804876</v>
      </c>
      <c r="FD12" s="24"/>
      <c r="FE12" s="199"/>
      <c r="FF12" s="117"/>
      <c r="FG12" s="188" t="s">
        <v>208</v>
      </c>
      <c r="FH12" s="190"/>
      <c r="FI12" s="190"/>
      <c r="FJ12" s="190"/>
      <c r="FK12" s="190"/>
      <c r="FL12" s="190"/>
      <c r="FM12" s="80"/>
      <c r="FN12" s="24"/>
      <c r="FO12" s="199"/>
      <c r="FP12" s="117"/>
      <c r="FQ12" s="188" t="s">
        <v>208</v>
      </c>
      <c r="FR12" s="190"/>
      <c r="FS12" s="190"/>
      <c r="FT12" s="190"/>
      <c r="FU12" s="190"/>
      <c r="FV12" s="190"/>
      <c r="FW12" s="80"/>
      <c r="FX12" s="24"/>
      <c r="FY12" s="199"/>
      <c r="FZ12" s="126"/>
      <c r="GJ12" s="126"/>
      <c r="GT12" s="126"/>
      <c r="HD12" s="126"/>
      <c r="HN12" s="126"/>
      <c r="HX12" s="126"/>
    </row>
    <row xmlns:x14ac="http://schemas.microsoft.com/office/spreadsheetml/2009/9/ac" r="13" s="288" customFormat="true" ht="18" customHeight="true" x14ac:dyDescent="0.25">
      <c r="A13" s="413" t="str">
        <f ca="true">IF(ISBLANK('Data Summary'!A15),"",'Data Summary'!A15)</f>
        <v>HND_2016_UIS</v>
      </c>
      <c r="B13" s="273" t="s">
        <v>57</v>
      </c>
      <c r="C13" s="280" t="s">
        <v>27</v>
      </c>
      <c r="D13" s="281"/>
      <c r="E13" s="281"/>
      <c r="F13" s="281"/>
      <c r="G13" s="282"/>
      <c r="H13" s="282"/>
      <c r="I13" s="283"/>
      <c r="J13" s="262"/>
      <c r="K13" s="278"/>
      <c r="L13" s="273" t="s">
        <v>57</v>
      </c>
      <c r="M13" s="280" t="s">
        <v>27</v>
      </c>
      <c r="N13" s="281"/>
      <c r="O13" s="281"/>
      <c r="P13" s="281"/>
      <c r="Q13" s="282"/>
      <c r="R13" s="282"/>
      <c r="S13" s="283"/>
      <c r="T13" s="262"/>
      <c r="U13" s="278"/>
      <c r="V13" s="273" t="s">
        <v>57</v>
      </c>
      <c r="W13" s="280" t="s">
        <v>27</v>
      </c>
      <c r="X13" s="281"/>
      <c r="Y13" s="281"/>
      <c r="Z13" s="281"/>
      <c r="AA13" s="282"/>
      <c r="AB13" s="282"/>
      <c r="AC13" s="283"/>
      <c r="AD13" s="262"/>
      <c r="AE13" s="278"/>
      <c r="AF13" s="273" t="s">
        <v>57</v>
      </c>
      <c r="AG13" s="280" t="s">
        <v>27</v>
      </c>
      <c r="AH13" s="281"/>
      <c r="AI13" s="281"/>
      <c r="AJ13" s="281"/>
      <c r="AK13" s="282"/>
      <c r="AL13" s="281"/>
      <c r="AM13" s="283"/>
      <c r="AN13" s="262"/>
      <c r="AO13" s="278"/>
      <c r="AP13" s="273" t="s">
        <v>57</v>
      </c>
      <c r="AQ13" s="280" t="s">
        <v>27</v>
      </c>
      <c r="AR13" s="281"/>
      <c r="AS13" s="281"/>
      <c r="AT13" s="281"/>
      <c r="AU13" s="282"/>
      <c r="AV13" s="281"/>
      <c r="AW13" s="283"/>
      <c r="AX13" s="262"/>
      <c r="AY13" s="278"/>
      <c r="AZ13" s="273" t="s">
        <v>57</v>
      </c>
      <c r="BA13" s="280" t="s">
        <v>27</v>
      </c>
      <c r="BB13" s="284"/>
      <c r="BC13" s="284"/>
      <c r="BD13" s="284"/>
      <c r="BE13" s="285"/>
      <c r="BF13" s="285"/>
      <c r="BG13" s="286"/>
      <c r="BH13" s="262"/>
      <c r="BI13" s="278"/>
      <c r="BJ13" s="273" t="s">
        <v>57</v>
      </c>
      <c r="BK13" s="280" t="s">
        <v>27</v>
      </c>
      <c r="BL13" s="284"/>
      <c r="BM13" s="284"/>
      <c r="BN13" s="284"/>
      <c r="BO13" s="285"/>
      <c r="BP13" s="285"/>
      <c r="BQ13" s="286"/>
      <c r="BR13" s="262"/>
      <c r="BS13" s="278"/>
      <c r="BT13" s="273" t="s">
        <v>57</v>
      </c>
      <c r="BU13" s="280" t="s">
        <v>27</v>
      </c>
      <c r="BV13" s="284"/>
      <c r="BW13" s="284"/>
      <c r="BX13" s="284"/>
      <c r="BY13" s="285"/>
      <c r="BZ13" s="285"/>
      <c r="CA13" s="286"/>
      <c r="CB13" s="262"/>
      <c r="CC13" s="278"/>
      <c r="CD13" s="273" t="s">
        <v>57</v>
      </c>
      <c r="CE13" s="280" t="s">
        <v>27</v>
      </c>
      <c r="CF13" s="284"/>
      <c r="CG13" s="284"/>
      <c r="CH13" s="284"/>
      <c r="CI13" s="285"/>
      <c r="CJ13" s="285"/>
      <c r="CK13" s="286"/>
      <c r="CL13" s="262"/>
      <c r="CM13" s="278"/>
      <c r="CN13" s="273" t="s">
        <v>57</v>
      </c>
      <c r="CO13" s="280" t="s">
        <v>27</v>
      </c>
      <c r="CP13" s="284"/>
      <c r="CQ13" s="284"/>
      <c r="CR13" s="284"/>
      <c r="CS13" s="285"/>
      <c r="CT13" s="285"/>
      <c r="CU13" s="286"/>
      <c r="CV13" s="262"/>
      <c r="CW13" s="278"/>
      <c r="CX13" s="273" t="s">
        <v>57</v>
      </c>
      <c r="CY13" s="280" t="s">
        <v>27</v>
      </c>
      <c r="CZ13" s="287"/>
      <c r="DA13" s="287"/>
      <c r="DB13" s="287"/>
      <c r="DC13" s="282"/>
      <c r="DD13" s="282"/>
      <c r="DE13" s="283"/>
      <c r="DF13" s="262"/>
      <c r="DG13" s="279"/>
      <c r="DH13" s="273" t="s">
        <v>57</v>
      </c>
      <c r="DI13" s="280" t="s">
        <v>27</v>
      </c>
      <c r="DJ13" s="287"/>
      <c r="DK13" s="287"/>
      <c r="DL13" s="287"/>
      <c r="DM13" s="282"/>
      <c r="DN13" s="282"/>
      <c r="DO13" s="283"/>
      <c r="DP13" s="262"/>
      <c r="DQ13" s="279"/>
      <c r="DR13" s="273" t="s">
        <v>57</v>
      </c>
      <c r="DS13" s="280" t="s">
        <v>27</v>
      </c>
      <c r="DT13" s="287"/>
      <c r="DU13" s="287"/>
      <c r="DV13" s="287"/>
      <c r="DW13" s="282"/>
      <c r="DX13" s="282"/>
      <c r="DY13" s="283"/>
      <c r="DZ13" s="262"/>
      <c r="EA13" s="279"/>
      <c r="EB13" s="273" t="s">
        <v>57</v>
      </c>
      <c r="EC13" s="280" t="s">
        <v>27</v>
      </c>
      <c r="ED13" s="287"/>
      <c r="EE13" s="287"/>
      <c r="EF13" s="287"/>
      <c r="EG13" s="282"/>
      <c r="EH13" s="282"/>
      <c r="EI13" s="283"/>
      <c r="EJ13" s="262"/>
      <c r="EK13" s="279"/>
      <c r="EL13" s="273" t="s">
        <v>57</v>
      </c>
      <c r="EM13" s="280" t="s">
        <v>27</v>
      </c>
      <c r="EN13" s="284"/>
      <c r="EO13" s="284"/>
      <c r="EP13" s="284"/>
      <c r="EQ13" s="285"/>
      <c r="ER13" s="285"/>
      <c r="ES13" s="286"/>
      <c r="ET13" s="262"/>
      <c r="EU13" s="279"/>
      <c r="EV13" s="273" t="s">
        <v>57</v>
      </c>
      <c r="EW13" s="280" t="s">
        <v>27</v>
      </c>
      <c r="EX13" s="287"/>
      <c r="EY13" s="287"/>
      <c r="EZ13" s="287"/>
      <c r="FA13" s="282"/>
      <c r="FB13" s="282"/>
      <c r="FC13" s="283"/>
      <c r="FD13" s="262"/>
      <c r="FE13" s="279"/>
      <c r="FF13" s="273" t="s">
        <v>57</v>
      </c>
      <c r="FG13" s="280" t="s">
        <v>27</v>
      </c>
      <c r="FH13" s="287"/>
      <c r="FI13" s="287"/>
      <c r="FJ13" s="287"/>
      <c r="FK13" s="282"/>
      <c r="FL13" s="282"/>
      <c r="FM13" s="283"/>
      <c r="FN13" s="262"/>
      <c r="FO13" s="279"/>
      <c r="FP13" s="273" t="s">
        <v>57</v>
      </c>
      <c r="FQ13" s="280" t="s">
        <v>27</v>
      </c>
      <c r="FR13" s="287"/>
      <c r="FS13" s="287"/>
      <c r="FT13" s="287"/>
      <c r="FU13" s="282"/>
      <c r="FV13" s="282"/>
      <c r="FW13" s="283"/>
      <c r="FX13" s="262"/>
      <c r="FY13" s="279"/>
      <c r="FZ13" s="289"/>
      <c r="GJ13" s="289"/>
      <c r="GT13" s="289"/>
      <c r="HD13" s="289"/>
      <c r="HN13" s="289"/>
      <c r="HX13" s="289"/>
    </row>
    <row xmlns:x14ac="http://schemas.microsoft.com/office/spreadsheetml/2009/9/ac" r="14" x14ac:dyDescent="0.25">
      <c r="A14" s="413" t="str">
        <f ca="true">IF(ISBLANK('Data Summary'!A16),"",'Data Summary'!A16)</f>
        <v>HND_2016_SIASAR</v>
      </c>
      <c r="B14" s="118" t="s">
        <v>30</v>
      </c>
      <c r="C14" s="20">
        <v>0</v>
      </c>
      <c r="D14" s="81"/>
      <c r="E14" s="47"/>
      <c r="F14" s="47"/>
      <c r="G14" s="7"/>
      <c r="H14" s="7"/>
      <c r="I14" s="26"/>
      <c r="J14" s="11"/>
      <c r="K14" s="16"/>
      <c r="L14" s="118" t="s">
        <v>30</v>
      </c>
      <c r="M14" s="20">
        <v>0</v>
      </c>
      <c r="N14" s="81"/>
      <c r="O14" s="47"/>
      <c r="P14" s="47"/>
      <c r="Q14" s="7"/>
      <c r="R14" s="7"/>
      <c r="S14" s="26"/>
      <c r="T14" s="11"/>
      <c r="U14" s="16"/>
      <c r="V14" s="118" t="s">
        <v>30</v>
      </c>
      <c r="W14" s="20">
        <v>0</v>
      </c>
      <c r="X14" s="81"/>
      <c r="Y14" s="47"/>
      <c r="Z14" s="47"/>
      <c r="AA14" s="7"/>
      <c r="AB14" s="7"/>
      <c r="AC14" s="26"/>
      <c r="AD14" s="11"/>
      <c r="AE14" s="16"/>
      <c r="AF14" s="118" t="s">
        <v>30</v>
      </c>
      <c r="AG14" s="20">
        <v>0</v>
      </c>
      <c r="AH14" s="81"/>
      <c r="AI14" s="47"/>
      <c r="AJ14" s="47"/>
      <c r="AK14" s="7"/>
      <c r="AL14" s="81"/>
      <c r="AM14" s="26"/>
      <c r="AN14" s="11"/>
      <c r="AO14" s="16"/>
      <c r="AP14" s="118" t="s">
        <v>30</v>
      </c>
      <c r="AQ14" s="20">
        <v>0</v>
      </c>
      <c r="AR14" s="81"/>
      <c r="AS14" s="47"/>
      <c r="AT14" s="47"/>
      <c r="AU14" s="7"/>
      <c r="AV14" s="81"/>
      <c r="AW14" s="26"/>
      <c r="AX14" s="11"/>
      <c r="AY14" s="16"/>
      <c r="AZ14" s="118" t="s">
        <v>30</v>
      </c>
      <c r="BA14" s="20">
        <v>0</v>
      </c>
      <c r="BB14" s="81"/>
      <c r="BC14" s="47"/>
      <c r="BD14" s="47"/>
      <c r="BE14" s="7"/>
      <c r="BF14" s="7"/>
      <c r="BG14" s="26"/>
      <c r="BH14" s="11"/>
      <c r="BI14" s="16"/>
      <c r="BJ14" s="118" t="s">
        <v>30</v>
      </c>
      <c r="BK14" s="20">
        <v>0</v>
      </c>
      <c r="BL14" s="81"/>
      <c r="BM14" s="47"/>
      <c r="BN14" s="47"/>
      <c r="BO14" s="7"/>
      <c r="BP14" s="7"/>
      <c r="BQ14" s="26"/>
      <c r="BR14" s="11"/>
      <c r="BS14" s="16"/>
      <c r="BT14" s="118" t="s">
        <v>30</v>
      </c>
      <c r="BU14" s="20">
        <v>0</v>
      </c>
      <c r="BV14" s="81"/>
      <c r="BW14" s="47"/>
      <c r="BX14" s="47"/>
      <c r="BY14" s="7"/>
      <c r="BZ14" s="7"/>
      <c r="CA14" s="26"/>
      <c r="CB14" s="11"/>
      <c r="CC14" s="16"/>
      <c r="CD14" s="118" t="s">
        <v>30</v>
      </c>
      <c r="CE14" s="20">
        <v>0</v>
      </c>
      <c r="CF14" s="81"/>
      <c r="CG14" s="47"/>
      <c r="CH14" s="47"/>
      <c r="CI14" s="7"/>
      <c r="CJ14" s="7"/>
      <c r="CK14" s="26"/>
      <c r="CL14" s="11"/>
      <c r="CM14" s="16"/>
      <c r="CN14" s="118" t="s">
        <v>30</v>
      </c>
      <c r="CO14" s="20">
        <v>0</v>
      </c>
      <c r="CP14" s="81"/>
      <c r="CQ14" s="47"/>
      <c r="CR14" s="47"/>
      <c r="CS14" s="7"/>
      <c r="CT14" s="7"/>
      <c r="CU14" s="26"/>
      <c r="CV14" s="11"/>
      <c r="CW14" s="16"/>
      <c r="CX14" s="118" t="s">
        <v>30</v>
      </c>
      <c r="CY14" s="20">
        <v>0</v>
      </c>
      <c r="CZ14" s="47"/>
      <c r="DA14" s="47"/>
      <c r="DB14" s="47"/>
      <c r="DC14" s="189"/>
      <c r="DD14" s="189"/>
      <c r="DE14" s="26"/>
      <c r="DF14" s="11"/>
      <c r="DG14" s="198"/>
      <c r="DH14" s="118" t="s">
        <v>30</v>
      </c>
      <c r="DI14" s="20">
        <v>0</v>
      </c>
      <c r="DJ14" s="47"/>
      <c r="DK14" s="47"/>
      <c r="DL14" s="47">
        <v>1</v>
      </c>
      <c r="DM14" s="189"/>
      <c r="DN14" s="189"/>
      <c r="DO14" s="26"/>
      <c r="DP14" s="11"/>
      <c r="DQ14" s="198"/>
      <c r="DR14" s="118" t="s">
        <v>30</v>
      </c>
      <c r="DS14" s="20">
        <v>0</v>
      </c>
      <c r="DT14" s="47"/>
      <c r="DU14" s="47"/>
      <c r="DV14" s="47"/>
      <c r="DW14" s="189"/>
      <c r="DX14" s="189"/>
      <c r="DY14" s="26"/>
      <c r="DZ14" s="11"/>
      <c r="EA14" s="198"/>
      <c r="EB14" s="118" t="s">
        <v>30</v>
      </c>
      <c r="EC14" s="20">
        <v>0</v>
      </c>
      <c r="ED14" s="47"/>
      <c r="EE14" s="47"/>
      <c r="EF14" s="47"/>
      <c r="EG14" s="189"/>
      <c r="EH14" s="189"/>
      <c r="EI14" s="26"/>
      <c r="EJ14" s="11"/>
      <c r="EK14" s="198"/>
      <c r="EL14" s="118" t="s">
        <v>30</v>
      </c>
      <c r="EM14" s="20">
        <v>0</v>
      </c>
      <c r="EN14" s="81"/>
      <c r="EO14" s="47"/>
      <c r="EP14" s="47"/>
      <c r="EQ14" s="7"/>
      <c r="ER14" s="7"/>
      <c r="ES14" s="26"/>
      <c r="ET14" s="11"/>
      <c r="EU14" s="198"/>
      <c r="EV14" s="118" t="s">
        <v>30</v>
      </c>
      <c r="EW14" s="20">
        <v>0</v>
      </c>
      <c r="EX14" s="47"/>
      <c r="EY14" s="47"/>
      <c r="EZ14" s="47"/>
      <c r="FA14" s="189"/>
      <c r="FB14" s="189"/>
      <c r="FC14" s="26"/>
      <c r="FD14" s="11"/>
      <c r="FE14" s="198"/>
      <c r="FF14" s="118" t="s">
        <v>30</v>
      </c>
      <c r="FG14" s="20">
        <v>0</v>
      </c>
      <c r="FH14" s="47"/>
      <c r="FI14" s="47"/>
      <c r="FJ14" s="47"/>
      <c r="FK14" s="189"/>
      <c r="FL14" s="189"/>
      <c r="FM14" s="26"/>
      <c r="FN14" s="11"/>
      <c r="FO14" s="198"/>
      <c r="FP14" s="118" t="s">
        <v>30</v>
      </c>
      <c r="FQ14" s="20">
        <v>0</v>
      </c>
      <c r="FR14" s="47"/>
      <c r="FS14" s="47"/>
      <c r="FT14" s="47"/>
      <c r="FU14" s="189"/>
      <c r="FV14" s="189"/>
      <c r="FW14" s="26"/>
      <c r="FX14" s="11"/>
      <c r="FY14" s="198"/>
    </row>
    <row xmlns:x14ac="http://schemas.microsoft.com/office/spreadsheetml/2009/9/ac" r="15" s="2" customFormat="true" x14ac:dyDescent="0.25">
      <c r="A15" s="413" t="str">
        <f ca="true">IF(ISBLANK('Data Summary'!A17),"",'Data Summary'!A17)</f>
        <v>HND_2017_WV</v>
      </c>
      <c r="B15" s="118" t="s">
        <v>105</v>
      </c>
      <c r="C15" s="82">
        <v>0</v>
      </c>
      <c r="D15" s="47"/>
      <c r="E15" s="47"/>
      <c r="F15" s="47"/>
      <c r="G15" s="7"/>
      <c r="H15" s="7"/>
      <c r="I15" s="26"/>
      <c r="J15" s="11"/>
      <c r="K15" s="16"/>
      <c r="L15" s="118" t="s">
        <v>105</v>
      </c>
      <c r="M15" s="82">
        <v>0</v>
      </c>
      <c r="N15" s="47"/>
      <c r="O15" s="47"/>
      <c r="P15" s="47"/>
      <c r="Q15" s="7"/>
      <c r="R15" s="7"/>
      <c r="S15" s="26"/>
      <c r="T15" s="11"/>
      <c r="U15" s="16"/>
      <c r="V15" s="118" t="s">
        <v>105</v>
      </c>
      <c r="W15" s="82">
        <v>0</v>
      </c>
      <c r="X15" s="47"/>
      <c r="Y15" s="47"/>
      <c r="Z15" s="47"/>
      <c r="AA15" s="7"/>
      <c r="AB15" s="7"/>
      <c r="AC15" s="26"/>
      <c r="AD15" s="11"/>
      <c r="AE15" s="16"/>
      <c r="AF15" s="118" t="s">
        <v>105</v>
      </c>
      <c r="AG15" s="82">
        <v>0</v>
      </c>
      <c r="AH15" s="47"/>
      <c r="AI15" s="47"/>
      <c r="AJ15" s="47"/>
      <c r="AK15" s="7"/>
      <c r="AL15" s="47"/>
      <c r="AM15" s="26"/>
      <c r="AN15" s="11"/>
      <c r="AO15" s="16"/>
      <c r="AP15" s="118" t="s">
        <v>105</v>
      </c>
      <c r="AQ15" s="82">
        <v>0</v>
      </c>
      <c r="AR15" s="47"/>
      <c r="AS15" s="47"/>
      <c r="AT15" s="47"/>
      <c r="AU15" s="7"/>
      <c r="AV15" s="47"/>
      <c r="AW15" s="26"/>
      <c r="AX15" s="11"/>
      <c r="AY15" s="16"/>
      <c r="AZ15" s="118" t="s">
        <v>105</v>
      </c>
      <c r="BA15" s="82">
        <v>0</v>
      </c>
      <c r="BB15" s="47"/>
      <c r="BC15" s="47"/>
      <c r="BD15" s="47"/>
      <c r="BE15" s="7"/>
      <c r="BF15" s="7"/>
      <c r="BG15" s="26"/>
      <c r="BH15" s="11"/>
      <c r="BI15" s="16"/>
      <c r="BJ15" s="118" t="s">
        <v>105</v>
      </c>
      <c r="BK15" s="82">
        <v>0</v>
      </c>
      <c r="BL15" s="47"/>
      <c r="BM15" s="47"/>
      <c r="BN15" s="47"/>
      <c r="BO15" s="7"/>
      <c r="BP15" s="7"/>
      <c r="BQ15" s="26"/>
      <c r="BR15" s="11"/>
      <c r="BS15" s="16"/>
      <c r="BT15" s="118" t="s">
        <v>105</v>
      </c>
      <c r="BU15" s="82">
        <v>0</v>
      </c>
      <c r="BV15" s="47"/>
      <c r="BW15" s="47"/>
      <c r="BX15" s="47"/>
      <c r="BY15" s="7"/>
      <c r="BZ15" s="7"/>
      <c r="CA15" s="26"/>
      <c r="CB15" s="11"/>
      <c r="CC15" s="16"/>
      <c r="CD15" s="118" t="s">
        <v>105</v>
      </c>
      <c r="CE15" s="82">
        <v>0</v>
      </c>
      <c r="CF15" s="47"/>
      <c r="CG15" s="47"/>
      <c r="CH15" s="47"/>
      <c r="CI15" s="7"/>
      <c r="CJ15" s="7"/>
      <c r="CK15" s="26"/>
      <c r="CL15" s="11"/>
      <c r="CM15" s="16"/>
      <c r="CN15" s="118" t="s">
        <v>105</v>
      </c>
      <c r="CO15" s="82">
        <v>0</v>
      </c>
      <c r="CP15" s="47"/>
      <c r="CQ15" s="47"/>
      <c r="CR15" s="47"/>
      <c r="CS15" s="7"/>
      <c r="CT15" s="7"/>
      <c r="CU15" s="26"/>
      <c r="CV15" s="11"/>
      <c r="CW15" s="16"/>
      <c r="CX15" s="118" t="s">
        <v>105</v>
      </c>
      <c r="CY15" s="82">
        <v>0</v>
      </c>
      <c r="CZ15" s="47"/>
      <c r="DA15" s="47"/>
      <c r="DB15" s="47"/>
      <c r="DC15" s="189"/>
      <c r="DD15" s="189"/>
      <c r="DE15" s="26"/>
      <c r="DF15" s="11"/>
      <c r="DG15" s="198"/>
      <c r="DH15" s="118" t="s">
        <v>105</v>
      </c>
      <c r="DI15" s="82">
        <v>0</v>
      </c>
      <c r="DJ15" s="47"/>
      <c r="DK15" s="47"/>
      <c r="DL15" s="47"/>
      <c r="DM15" s="189"/>
      <c r="DN15" s="189"/>
      <c r="DO15" s="26"/>
      <c r="DP15" s="11"/>
      <c r="DQ15" s="198"/>
      <c r="DR15" s="118" t="s">
        <v>105</v>
      </c>
      <c r="DS15" s="82">
        <v>0</v>
      </c>
      <c r="DT15" s="47"/>
      <c r="DU15" s="47"/>
      <c r="DV15" s="47"/>
      <c r="DW15" s="189"/>
      <c r="DX15" s="189"/>
      <c r="DY15" s="26"/>
      <c r="DZ15" s="11"/>
      <c r="EA15" s="198"/>
      <c r="EB15" s="118" t="s">
        <v>105</v>
      </c>
      <c r="EC15" s="82">
        <v>0</v>
      </c>
      <c r="ED15" s="47"/>
      <c r="EE15" s="47"/>
      <c r="EF15" s="47"/>
      <c r="EG15" s="189"/>
      <c r="EH15" s="189"/>
      <c r="EI15" s="26"/>
      <c r="EJ15" s="11"/>
      <c r="EK15" s="198"/>
      <c r="EL15" s="118" t="s">
        <v>105</v>
      </c>
      <c r="EM15" s="82">
        <v>0</v>
      </c>
      <c r="EN15" s="47"/>
      <c r="EO15" s="47"/>
      <c r="EP15" s="47"/>
      <c r="EQ15" s="7"/>
      <c r="ER15" s="7"/>
      <c r="ES15" s="26"/>
      <c r="ET15" s="11"/>
      <c r="EU15" s="198"/>
      <c r="EV15" s="118" t="s">
        <v>105</v>
      </c>
      <c r="EW15" s="82">
        <v>0</v>
      </c>
      <c r="EX15" s="47"/>
      <c r="EY15" s="47"/>
      <c r="EZ15" s="47"/>
      <c r="FA15" s="189"/>
      <c r="FB15" s="189"/>
      <c r="FC15" s="26"/>
      <c r="FD15" s="11"/>
      <c r="FE15" s="198"/>
      <c r="FF15" s="118" t="s">
        <v>105</v>
      </c>
      <c r="FG15" s="82">
        <v>0</v>
      </c>
      <c r="FH15" s="47"/>
      <c r="FI15" s="47"/>
      <c r="FJ15" s="47"/>
      <c r="FK15" s="189"/>
      <c r="FL15" s="189"/>
      <c r="FM15" s="26"/>
      <c r="FN15" s="11"/>
      <c r="FO15" s="198"/>
      <c r="FP15" s="118" t="s">
        <v>105</v>
      </c>
      <c r="FQ15" s="82">
        <v>0</v>
      </c>
      <c r="FR15" s="47"/>
      <c r="FS15" s="47"/>
      <c r="FT15" s="47"/>
      <c r="FU15" s="189"/>
      <c r="FV15" s="189"/>
      <c r="FW15" s="26"/>
      <c r="FX15" s="11"/>
      <c r="FY15" s="198"/>
      <c r="FZ15" s="128"/>
      <c r="GJ15" s="128"/>
      <c r="GT15" s="128"/>
      <c r="HD15" s="128"/>
      <c r="HN15" s="128"/>
      <c r="HX15" s="128"/>
    </row>
    <row xmlns:x14ac="http://schemas.microsoft.com/office/spreadsheetml/2009/9/ac" r="16" s="2" customFormat="true" x14ac:dyDescent="0.25">
      <c r="A16" s="413" t="str">
        <f ca="true">IF(ISBLANK('Data Summary'!A18),"",'Data Summary'!A18)</f>
        <v>HND_2017_SIASAR</v>
      </c>
      <c r="B16" s="119" t="s">
        <v>186</v>
      </c>
      <c r="C16" s="21">
        <v>1</v>
      </c>
      <c r="D16" s="81">
        <f>1987/13018*100</f>
        <v>15.263481333538179</v>
      </c>
      <c r="E16" s="47"/>
      <c r="F16" s="7"/>
      <c r="G16" s="7"/>
      <c r="H16" s="7"/>
      <c r="I16" s="26"/>
      <c r="J16" s="11"/>
      <c r="K16" s="16"/>
      <c r="L16" s="119" t="s">
        <v>187</v>
      </c>
      <c r="M16" s="21">
        <v>1</v>
      </c>
      <c r="N16" s="81">
        <v>13</v>
      </c>
      <c r="O16" s="47"/>
      <c r="P16" s="47"/>
      <c r="Q16" s="7"/>
      <c r="R16" s="7"/>
      <c r="S16" s="26"/>
      <c r="T16" s="11"/>
      <c r="U16" s="16"/>
      <c r="V16" s="119" t="s">
        <v>188</v>
      </c>
      <c r="W16" s="21">
        <v>1</v>
      </c>
      <c r="X16" s="81">
        <f>((6966+2815)/X34+(6220+2881)/X34+(6151+3344)/X34)/3*100</f>
        <v>44.496189669771383</v>
      </c>
      <c r="Y16" s="47"/>
      <c r="Z16" s="7"/>
      <c r="AA16" s="7"/>
      <c r="AB16" s="7"/>
      <c r="AC16" s="26"/>
      <c r="AD16" s="11"/>
      <c r="AE16" s="16"/>
      <c r="AF16" s="119" t="s">
        <v>326</v>
      </c>
      <c r="AG16" s="21">
        <v>1</v>
      </c>
      <c r="AH16" s="81"/>
      <c r="AI16" s="47"/>
      <c r="AJ16" s="7">
        <v>93.908600000000007</v>
      </c>
      <c r="AK16" s="7"/>
      <c r="AL16" s="81"/>
      <c r="AM16" s="26"/>
      <c r="AN16" s="11"/>
      <c r="AO16" s="16"/>
      <c r="AP16" s="119" t="s">
        <v>189</v>
      </c>
      <c r="AQ16" s="21">
        <v>1</v>
      </c>
      <c r="AR16" s="81">
        <f>210/386*100</f>
        <v>54.404145077720209</v>
      </c>
      <c r="AS16" s="47">
        <f>131/141*100</f>
        <v>92.907801418439718</v>
      </c>
      <c r="AT16" s="7">
        <f>79/245*100</f>
        <v>32.244897959183675</v>
      </c>
      <c r="AU16" s="7"/>
      <c r="AV16" s="81">
        <f>210/386*100</f>
        <v>54.404145077720209</v>
      </c>
      <c r="AW16" s="26"/>
      <c r="AX16" s="11"/>
      <c r="AY16" s="16"/>
      <c r="AZ16" s="119" t="s">
        <v>326</v>
      </c>
      <c r="BA16" s="21">
        <v>1</v>
      </c>
      <c r="BB16" s="81"/>
      <c r="BC16" s="47"/>
      <c r="BD16" s="7">
        <v>94.179900000000004</v>
      </c>
      <c r="BE16" s="7"/>
      <c r="BF16" s="7"/>
      <c r="BG16" s="26"/>
      <c r="BH16" s="11"/>
      <c r="BI16" s="16"/>
      <c r="BJ16" s="119" t="s">
        <v>217</v>
      </c>
      <c r="BK16" s="21">
        <v>1</v>
      </c>
      <c r="BL16" s="81">
        <v>13.4</v>
      </c>
      <c r="BM16" s="47"/>
      <c r="BN16" s="7"/>
      <c r="BO16" s="7"/>
      <c r="BP16" s="7"/>
      <c r="BQ16" s="26"/>
      <c r="BR16" s="11"/>
      <c r="BS16" s="16"/>
      <c r="BT16" s="119" t="s">
        <v>326</v>
      </c>
      <c r="BU16" s="21">
        <v>1</v>
      </c>
      <c r="BV16" s="81"/>
      <c r="BW16" s="47"/>
      <c r="BX16" s="7">
        <v>91.876999999999995</v>
      </c>
      <c r="BY16" s="7"/>
      <c r="BZ16" s="7"/>
      <c r="CA16" s="26"/>
      <c r="CB16" s="11"/>
      <c r="CC16" s="16"/>
      <c r="CD16" s="119" t="s">
        <v>326</v>
      </c>
      <c r="CE16" s="21">
        <v>1</v>
      </c>
      <c r="CF16" s="81"/>
      <c r="CG16" s="47"/>
      <c r="CH16" s="7">
        <v>92.331900000000005</v>
      </c>
      <c r="CI16" s="7"/>
      <c r="CJ16" s="7"/>
      <c r="CK16" s="26"/>
      <c r="CL16" s="11"/>
      <c r="CM16" s="16"/>
      <c r="CN16" s="119"/>
      <c r="CO16" s="21"/>
      <c r="CP16" s="81"/>
      <c r="CQ16" s="47"/>
      <c r="CR16" s="7"/>
      <c r="CS16" s="7"/>
      <c r="CT16" s="7"/>
      <c r="CU16" s="26"/>
      <c r="CV16" s="11"/>
      <c r="CW16" s="16"/>
      <c r="CX16" s="119" t="s">
        <v>326</v>
      </c>
      <c r="CY16" s="6">
        <v>1</v>
      </c>
      <c r="CZ16" s="47"/>
      <c r="DA16" s="189"/>
      <c r="DB16" s="189">
        <v>88.888900000000007</v>
      </c>
      <c r="DC16" s="189"/>
      <c r="DD16" s="47"/>
      <c r="DE16" s="68"/>
      <c r="DF16" s="11"/>
      <c r="DG16" s="198"/>
      <c r="DH16" s="119" t="s">
        <v>271</v>
      </c>
      <c r="DI16" s="6">
        <v>1</v>
      </c>
      <c r="DJ16" s="47"/>
      <c r="DK16" s="189"/>
      <c r="DL16" s="189">
        <v>3</v>
      </c>
      <c r="DM16" s="189"/>
      <c r="DN16" s="47"/>
      <c r="DO16" s="68"/>
      <c r="DP16" s="11"/>
      <c r="DQ16" s="198"/>
      <c r="DR16" s="119" t="s">
        <v>326</v>
      </c>
      <c r="DS16" s="6">
        <v>1</v>
      </c>
      <c r="DT16" s="47"/>
      <c r="DU16" s="189"/>
      <c r="DV16" s="189">
        <v>98.648600000000002</v>
      </c>
      <c r="DW16" s="189"/>
      <c r="DX16" s="47"/>
      <c r="DY16" s="68"/>
      <c r="DZ16" s="11"/>
      <c r="EA16" s="198"/>
      <c r="EB16" s="119" t="s">
        <v>326</v>
      </c>
      <c r="EC16" s="6">
        <v>1</v>
      </c>
      <c r="ED16" s="47"/>
      <c r="EE16" s="189"/>
      <c r="EF16" s="189">
        <v>96.341499999999996</v>
      </c>
      <c r="EG16" s="189"/>
      <c r="EH16" s="47"/>
      <c r="EI16" s="68"/>
      <c r="EJ16" s="11"/>
      <c r="EK16" s="198"/>
      <c r="EL16" s="119"/>
      <c r="EM16" s="21"/>
      <c r="EN16" s="81"/>
      <c r="EO16" s="47"/>
      <c r="EP16" s="7"/>
      <c r="EQ16" s="7"/>
      <c r="ER16" s="7"/>
      <c r="ES16" s="26"/>
      <c r="ET16" s="11"/>
      <c r="EU16" s="198"/>
      <c r="EV16" s="119" t="s">
        <v>353</v>
      </c>
      <c r="EW16" s="6">
        <v>1</v>
      </c>
      <c r="EX16" s="47">
        <v>51.181102362204726</v>
      </c>
      <c r="EY16" s="189">
        <v>78.640776699029118</v>
      </c>
      <c r="EZ16" s="189">
        <v>32.450331125827816</v>
      </c>
      <c r="FA16" s="189"/>
      <c r="FB16" s="47">
        <v>51.181102362204726</v>
      </c>
      <c r="FC16" s="68">
        <v>59.638554216867469</v>
      </c>
      <c r="FD16" s="11"/>
      <c r="FE16" s="198"/>
      <c r="FF16" s="119" t="s">
        <v>326</v>
      </c>
      <c r="FG16" s="6">
        <v>1</v>
      </c>
      <c r="FH16" s="47"/>
      <c r="FI16" s="189"/>
      <c r="FJ16" s="189">
        <v>87.905600000000007</v>
      </c>
      <c r="FK16" s="189"/>
      <c r="FL16" s="47"/>
      <c r="FM16" s="68"/>
      <c r="FN16" s="11"/>
      <c r="FO16" s="198"/>
      <c r="FP16" s="119"/>
      <c r="FQ16" s="6"/>
      <c r="FR16" s="47"/>
      <c r="FS16" s="189"/>
      <c r="FT16" s="189"/>
      <c r="FU16" s="189"/>
      <c r="FV16" s="47"/>
      <c r="FW16" s="68"/>
      <c r="FX16" s="11"/>
      <c r="FY16" s="198"/>
      <c r="FZ16" s="128"/>
      <c r="GJ16" s="128"/>
      <c r="GT16" s="128"/>
      <c r="HD16" s="128"/>
      <c r="HN16" s="128"/>
      <c r="HX16" s="128"/>
    </row>
    <row xmlns:x14ac="http://schemas.microsoft.com/office/spreadsheetml/2009/9/ac" r="17" s="2" customFormat="true" x14ac:dyDescent="0.25">
      <c r="A17" s="413" t="str">
        <f ca="true">IF(ISBLANK('Data Summary'!A19),"",'Data Summary'!A19)</f>
        <v>HND_2019_SIASAR</v>
      </c>
      <c r="B17" s="119" t="s">
        <v>190</v>
      </c>
      <c r="C17" s="22">
        <v>1</v>
      </c>
      <c r="D17" s="47">
        <f>7736/13018*100</f>
        <v>59.425410969426949</v>
      </c>
      <c r="E17" s="7"/>
      <c r="F17" s="7"/>
      <c r="G17" s="7"/>
      <c r="H17" s="7"/>
      <c r="I17" s="26"/>
      <c r="J17" s="11"/>
      <c r="K17" s="16"/>
      <c r="L17" s="119" t="s">
        <v>191</v>
      </c>
      <c r="M17" s="22">
        <v>1</v>
      </c>
      <c r="N17" s="47">
        <v>55</v>
      </c>
      <c r="O17" s="7"/>
      <c r="P17" s="7"/>
      <c r="Q17" s="7"/>
      <c r="R17" s="7"/>
      <c r="S17" s="26"/>
      <c r="T17" s="11"/>
      <c r="U17" s="16"/>
      <c r="V17" s="119" t="s">
        <v>192</v>
      </c>
      <c r="W17" s="22">
        <v>1</v>
      </c>
      <c r="X17" s="81">
        <f>((1150+791)/X34+(1067+795)/X34+(513+1479)/X34)/3*100</f>
        <v>9.0867751748361414</v>
      </c>
      <c r="Y17" s="7"/>
      <c r="Z17" s="7"/>
      <c r="AA17" s="7"/>
      <c r="AB17" s="7"/>
      <c r="AC17" s="26"/>
      <c r="AD17" s="11"/>
      <c r="AE17" s="16"/>
      <c r="AF17" s="119"/>
      <c r="AG17" s="22"/>
      <c r="AH17" s="81"/>
      <c r="AI17" s="7"/>
      <c r="AJ17" s="7"/>
      <c r="AK17" s="7"/>
      <c r="AL17" s="7"/>
      <c r="AM17" s="26"/>
      <c r="AN17" s="11"/>
      <c r="AO17" s="16"/>
      <c r="AP17" s="119" t="s">
        <v>222</v>
      </c>
      <c r="AQ17" s="22">
        <v>0.5</v>
      </c>
      <c r="AR17" s="81"/>
      <c r="AS17" s="7">
        <f>100-AS16</f>
        <v>7.0921985815602824</v>
      </c>
      <c r="AT17" s="7"/>
      <c r="AU17" s="7"/>
      <c r="AV17" s="7"/>
      <c r="AW17" s="26"/>
      <c r="AX17" s="11"/>
      <c r="AY17" s="16"/>
      <c r="AZ17" s="119"/>
      <c r="BA17" s="22"/>
      <c r="BB17" s="81"/>
      <c r="BC17" s="7"/>
      <c r="BD17" s="7"/>
      <c r="BE17" s="7"/>
      <c r="BF17" s="7"/>
      <c r="BG17" s="26"/>
      <c r="BH17" s="11"/>
      <c r="BI17" s="16"/>
      <c r="BJ17" s="119" t="s">
        <v>218</v>
      </c>
      <c r="BK17" s="22">
        <v>1</v>
      </c>
      <c r="BL17" s="81">
        <v>55.3</v>
      </c>
      <c r="BM17" s="7"/>
      <c r="BN17" s="7"/>
      <c r="BO17" s="7"/>
      <c r="BP17" s="7"/>
      <c r="BQ17" s="26"/>
      <c r="BR17" s="11"/>
      <c r="BS17" s="16"/>
      <c r="BT17" s="119"/>
      <c r="BU17" s="22"/>
      <c r="BV17" s="81"/>
      <c r="BW17" s="7"/>
      <c r="BX17" s="7"/>
      <c r="BY17" s="7"/>
      <c r="BZ17" s="7"/>
      <c r="CA17" s="26"/>
      <c r="CB17" s="11"/>
      <c r="CC17" s="16"/>
      <c r="CD17" s="119"/>
      <c r="CE17" s="22"/>
      <c r="CF17" s="81"/>
      <c r="CG17" s="7"/>
      <c r="CH17" s="7"/>
      <c r="CI17" s="7"/>
      <c r="CJ17" s="7"/>
      <c r="CK17" s="26"/>
      <c r="CL17" s="11"/>
      <c r="CM17" s="16"/>
      <c r="CN17" s="119"/>
      <c r="CO17" s="22"/>
      <c r="CP17" s="81"/>
      <c r="CQ17" s="7"/>
      <c r="CR17" s="7"/>
      <c r="CS17" s="7"/>
      <c r="CT17" s="7"/>
      <c r="CU17" s="26"/>
      <c r="CV17" s="11"/>
      <c r="CW17" s="16"/>
      <c r="CX17" s="119"/>
      <c r="CY17" s="191"/>
      <c r="CZ17" s="47"/>
      <c r="DA17" s="189"/>
      <c r="DB17" s="189"/>
      <c r="DC17" s="189"/>
      <c r="DD17" s="189"/>
      <c r="DE17" s="26"/>
      <c r="DF17" s="11"/>
      <c r="DG17" s="198"/>
      <c r="DH17" s="119" t="s">
        <v>272</v>
      </c>
      <c r="DI17" s="191">
        <v>1</v>
      </c>
      <c r="DJ17" s="47"/>
      <c r="DK17" s="189"/>
      <c r="DL17" s="189">
        <v>0</v>
      </c>
      <c r="DM17" s="189"/>
      <c r="DN17" s="189"/>
      <c r="DO17" s="26"/>
      <c r="DP17" s="11"/>
      <c r="DQ17" s="198"/>
      <c r="DR17" s="119"/>
      <c r="DS17" s="191"/>
      <c r="DT17" s="47"/>
      <c r="DU17" s="189"/>
      <c r="DV17" s="189"/>
      <c r="DW17" s="189"/>
      <c r="DX17" s="189"/>
      <c r="DY17" s="26"/>
      <c r="DZ17" s="11"/>
      <c r="EA17" s="198"/>
      <c r="EB17" s="119"/>
      <c r="EC17" s="191"/>
      <c r="ED17" s="47"/>
      <c r="EE17" s="189"/>
      <c r="EF17" s="189"/>
      <c r="EG17" s="189"/>
      <c r="EH17" s="189"/>
      <c r="EI17" s="26"/>
      <c r="EJ17" s="11"/>
      <c r="EK17" s="198"/>
      <c r="EL17" s="119"/>
      <c r="EM17" s="22"/>
      <c r="EN17" s="81"/>
      <c r="EO17" s="7"/>
      <c r="EP17" s="7"/>
      <c r="EQ17" s="7"/>
      <c r="ER17" s="7"/>
      <c r="ES17" s="26"/>
      <c r="ET17" s="11"/>
      <c r="EU17" s="198"/>
      <c r="EV17" s="119"/>
      <c r="EW17" s="191"/>
      <c r="EX17" s="47"/>
      <c r="EY17" s="189"/>
      <c r="EZ17" s="189"/>
      <c r="FA17" s="189"/>
      <c r="FB17" s="189"/>
      <c r="FC17" s="26"/>
      <c r="FD17" s="11"/>
      <c r="FE17" s="198"/>
      <c r="FF17" s="119"/>
      <c r="FG17" s="191"/>
      <c r="FH17" s="47"/>
      <c r="FI17" s="189"/>
      <c r="FJ17" s="189"/>
      <c r="FK17" s="189"/>
      <c r="FL17" s="189"/>
      <c r="FM17" s="26"/>
      <c r="FN17" s="11"/>
      <c r="FO17" s="198"/>
      <c r="FP17" s="119"/>
      <c r="FQ17" s="191"/>
      <c r="FR17" s="47"/>
      <c r="FS17" s="189"/>
      <c r="FT17" s="189"/>
      <c r="FU17" s="189"/>
      <c r="FV17" s="189"/>
      <c r="FW17" s="26"/>
      <c r="FX17" s="11"/>
      <c r="FY17" s="198"/>
      <c r="FZ17" s="128"/>
      <c r="GJ17" s="128"/>
      <c r="GT17" s="128"/>
      <c r="HD17" s="128"/>
      <c r="HN17" s="128"/>
      <c r="HX17" s="128"/>
    </row>
    <row xmlns:x14ac="http://schemas.microsoft.com/office/spreadsheetml/2009/9/ac" r="18" s="2" customFormat="true" x14ac:dyDescent="0.25">
      <c r="A18" s="413" t="str">
        <f ca="true">IF(ISBLANK('Data Summary'!A20),"",'Data Summary'!A20)</f>
        <v>HND_2019_UIS</v>
      </c>
      <c r="B18" s="119" t="s">
        <v>193</v>
      </c>
      <c r="C18" s="22">
        <v>1</v>
      </c>
      <c r="D18" s="7">
        <f>(9952-7736-1987)/13018*100</f>
        <v>1.7591027807650945</v>
      </c>
      <c r="E18" s="7"/>
      <c r="F18" s="7"/>
      <c r="G18" s="7"/>
      <c r="H18" s="7"/>
      <c r="I18" s="26"/>
      <c r="J18" s="11"/>
      <c r="K18" s="16"/>
      <c r="L18" s="119"/>
      <c r="M18" s="22"/>
      <c r="N18" s="7"/>
      <c r="O18" s="7"/>
      <c r="P18" s="7"/>
      <c r="Q18" s="7"/>
      <c r="R18" s="7"/>
      <c r="S18" s="26"/>
      <c r="T18" s="11"/>
      <c r="U18" s="16"/>
      <c r="V18" s="119" t="s">
        <v>194</v>
      </c>
      <c r="W18" s="22">
        <v>1</v>
      </c>
      <c r="X18" s="81">
        <f>((4235+1583)/X34+(3863+1585)/X34+(4332+2226)/X34)/3*100</f>
        <v>27.948693825069775</v>
      </c>
      <c r="Y18" s="7"/>
      <c r="Z18" s="7"/>
      <c r="AA18" s="7"/>
      <c r="AB18" s="7"/>
      <c r="AC18" s="26"/>
      <c r="AD18" s="11"/>
      <c r="AE18" s="16"/>
      <c r="AF18" s="119"/>
      <c r="AG18" s="22"/>
      <c r="AH18" s="81"/>
      <c r="AI18" s="7"/>
      <c r="AJ18" s="7"/>
      <c r="AK18" s="7"/>
      <c r="AL18" s="7"/>
      <c r="AM18" s="26"/>
      <c r="AN18" s="11"/>
      <c r="AO18" s="16"/>
      <c r="AP18" s="119"/>
      <c r="AQ18" s="22"/>
      <c r="AR18" s="81"/>
      <c r="AS18" s="7"/>
      <c r="AT18" s="7"/>
      <c r="AU18" s="7"/>
      <c r="AV18" s="7"/>
      <c r="AW18" s="26"/>
      <c r="AX18" s="11"/>
      <c r="AY18" s="16"/>
      <c r="AZ18" s="119"/>
      <c r="BA18" s="22"/>
      <c r="BB18" s="81"/>
      <c r="BC18" s="7"/>
      <c r="BD18" s="7"/>
      <c r="BE18" s="7"/>
      <c r="BF18" s="7"/>
      <c r="BG18" s="26"/>
      <c r="BH18" s="11"/>
      <c r="BI18" s="16"/>
      <c r="BJ18" s="119"/>
      <c r="BK18" s="22"/>
      <c r="BL18" s="81"/>
      <c r="BM18" s="7"/>
      <c r="BN18" s="7"/>
      <c r="BO18" s="7"/>
      <c r="BP18" s="7"/>
      <c r="BQ18" s="26"/>
      <c r="BR18" s="11"/>
      <c r="BS18" s="16"/>
      <c r="BT18" s="119"/>
      <c r="BU18" s="22"/>
      <c r="BV18" s="81"/>
      <c r="BW18" s="7"/>
      <c r="BX18" s="7"/>
      <c r="BY18" s="7"/>
      <c r="BZ18" s="7"/>
      <c r="CA18" s="26"/>
      <c r="CB18" s="11"/>
      <c r="CC18" s="16"/>
      <c r="CD18" s="119"/>
      <c r="CE18" s="22"/>
      <c r="CF18" s="81"/>
      <c r="CG18" s="7"/>
      <c r="CH18" s="7"/>
      <c r="CI18" s="7"/>
      <c r="CJ18" s="7"/>
      <c r="CK18" s="26"/>
      <c r="CL18" s="11"/>
      <c r="CM18" s="16"/>
      <c r="CN18" s="119"/>
      <c r="CO18" s="22"/>
      <c r="CP18" s="81"/>
      <c r="CQ18" s="7"/>
      <c r="CR18" s="7"/>
      <c r="CS18" s="7"/>
      <c r="CT18" s="7"/>
      <c r="CU18" s="26"/>
      <c r="CV18" s="11"/>
      <c r="CW18" s="16"/>
      <c r="CX18" s="119"/>
      <c r="CY18" s="191"/>
      <c r="CZ18" s="189"/>
      <c r="DA18" s="189"/>
      <c r="DB18" s="189"/>
      <c r="DC18" s="189"/>
      <c r="DD18" s="189"/>
      <c r="DE18" s="26"/>
      <c r="DF18" s="11"/>
      <c r="DG18" s="198"/>
      <c r="DH18" s="119" t="s">
        <v>273</v>
      </c>
      <c r="DI18" s="191">
        <v>1</v>
      </c>
      <c r="DJ18" s="189"/>
      <c r="DK18" s="189"/>
      <c r="DL18" s="189">
        <v>0</v>
      </c>
      <c r="DM18" s="189"/>
      <c r="DN18" s="189"/>
      <c r="DO18" s="26"/>
      <c r="DP18" s="11"/>
      <c r="DQ18" s="198"/>
      <c r="DR18" s="119"/>
      <c r="DS18" s="191"/>
      <c r="DT18" s="189"/>
      <c r="DU18" s="189"/>
      <c r="DV18" s="189"/>
      <c r="DW18" s="189"/>
      <c r="DX18" s="189"/>
      <c r="DY18" s="26"/>
      <c r="DZ18" s="11"/>
      <c r="EA18" s="198"/>
      <c r="EB18" s="119"/>
      <c r="EC18" s="191"/>
      <c r="ED18" s="189"/>
      <c r="EE18" s="189"/>
      <c r="EF18" s="189"/>
      <c r="EG18" s="189"/>
      <c r="EH18" s="189"/>
      <c r="EI18" s="26"/>
      <c r="EJ18" s="11"/>
      <c r="EK18" s="198"/>
      <c r="EL18" s="119"/>
      <c r="EM18" s="22"/>
      <c r="EN18" s="81"/>
      <c r="EO18" s="7"/>
      <c r="EP18" s="7"/>
      <c r="EQ18" s="7"/>
      <c r="ER18" s="7"/>
      <c r="ES18" s="26"/>
      <c r="ET18" s="11"/>
      <c r="EU18" s="198"/>
      <c r="EV18" s="119"/>
      <c r="EW18" s="191"/>
      <c r="EX18" s="189"/>
      <c r="EY18" s="189"/>
      <c r="EZ18" s="189"/>
      <c r="FA18" s="189"/>
      <c r="FB18" s="189"/>
      <c r="FC18" s="26"/>
      <c r="FD18" s="11"/>
      <c r="FE18" s="198"/>
      <c r="FF18" s="119"/>
      <c r="FG18" s="191"/>
      <c r="FH18" s="189"/>
      <c r="FI18" s="189"/>
      <c r="FJ18" s="189"/>
      <c r="FK18" s="189"/>
      <c r="FL18" s="189"/>
      <c r="FM18" s="26"/>
      <c r="FN18" s="11"/>
      <c r="FO18" s="198"/>
      <c r="FP18" s="119"/>
      <c r="FQ18" s="191"/>
      <c r="FR18" s="189"/>
      <c r="FS18" s="189"/>
      <c r="FT18" s="189"/>
      <c r="FU18" s="189"/>
      <c r="FV18" s="189"/>
      <c r="FW18" s="26"/>
      <c r="FX18" s="11"/>
      <c r="FY18" s="198"/>
      <c r="FZ18" s="128"/>
      <c r="GJ18" s="128"/>
      <c r="GT18" s="128"/>
      <c r="HD18" s="128"/>
      <c r="HN18" s="128"/>
      <c r="HX18" s="128"/>
    </row>
    <row xmlns:x14ac="http://schemas.microsoft.com/office/spreadsheetml/2009/9/ac" r="19" s="2" customFormat="true" x14ac:dyDescent="0.25">
      <c r="A19" s="413" t="str">
        <f ca="true">IF(ISBLANK('Data Summary'!A21),"",'Data Summary'!A21)</f>
        <v>HND_2019_LLECE</v>
      </c>
      <c r="B19" s="119"/>
      <c r="C19" s="22"/>
      <c r="D19" s="7"/>
      <c r="E19" s="7"/>
      <c r="F19" s="69"/>
      <c r="G19" s="7"/>
      <c r="H19" s="7"/>
      <c r="I19" s="26"/>
      <c r="J19" s="11"/>
      <c r="K19" s="16"/>
      <c r="L19" s="119"/>
      <c r="M19" s="22"/>
      <c r="N19" s="7"/>
      <c r="O19" s="7"/>
      <c r="P19" s="7"/>
      <c r="Q19" s="7"/>
      <c r="R19" s="7"/>
      <c r="S19" s="26"/>
      <c r="T19" s="11"/>
      <c r="U19" s="16"/>
      <c r="V19" s="119"/>
      <c r="W19" s="22"/>
      <c r="X19" s="7"/>
      <c r="Y19" s="7"/>
      <c r="Z19" s="69"/>
      <c r="AA19" s="7"/>
      <c r="AB19" s="7"/>
      <c r="AC19" s="26"/>
      <c r="AD19" s="11"/>
      <c r="AE19" s="16"/>
      <c r="AF19" s="119"/>
      <c r="AG19" s="22"/>
      <c r="AH19" s="7"/>
      <c r="AI19" s="7"/>
      <c r="AJ19" s="69"/>
      <c r="AK19" s="7"/>
      <c r="AL19" s="7"/>
      <c r="AM19" s="26"/>
      <c r="AN19" s="11"/>
      <c r="AO19" s="16"/>
      <c r="AP19" s="119"/>
      <c r="AQ19" s="22"/>
      <c r="AR19" s="7"/>
      <c r="AS19" s="7"/>
      <c r="AT19" s="69"/>
      <c r="AU19" s="7"/>
      <c r="AV19" s="7"/>
      <c r="AW19" s="26"/>
      <c r="AX19" s="11"/>
      <c r="AY19" s="16"/>
      <c r="AZ19" s="119"/>
      <c r="BA19" s="22"/>
      <c r="BB19" s="7"/>
      <c r="BC19" s="7"/>
      <c r="BD19" s="69"/>
      <c r="BE19" s="7"/>
      <c r="BF19" s="7"/>
      <c r="BG19" s="26"/>
      <c r="BH19" s="11"/>
      <c r="BI19" s="16"/>
      <c r="BJ19" s="119"/>
      <c r="BK19" s="22"/>
      <c r="BL19" s="7"/>
      <c r="BM19" s="7"/>
      <c r="BN19" s="69"/>
      <c r="BO19" s="7"/>
      <c r="BP19" s="7"/>
      <c r="BQ19" s="26"/>
      <c r="BR19" s="11"/>
      <c r="BS19" s="16"/>
      <c r="BT19" s="119"/>
      <c r="BU19" s="22"/>
      <c r="BV19" s="7"/>
      <c r="BW19" s="7"/>
      <c r="BX19" s="69"/>
      <c r="BY19" s="7"/>
      <c r="BZ19" s="7"/>
      <c r="CA19" s="26"/>
      <c r="CB19" s="11"/>
      <c r="CC19" s="16"/>
      <c r="CD19" s="119"/>
      <c r="CE19" s="22"/>
      <c r="CF19" s="7"/>
      <c r="CG19" s="7"/>
      <c r="CH19" s="69"/>
      <c r="CI19" s="7"/>
      <c r="CJ19" s="7"/>
      <c r="CK19" s="26"/>
      <c r="CL19" s="11"/>
      <c r="CM19" s="16"/>
      <c r="CN19" s="119"/>
      <c r="CO19" s="22"/>
      <c r="CP19" s="7"/>
      <c r="CQ19" s="7"/>
      <c r="CR19" s="69"/>
      <c r="CS19" s="7"/>
      <c r="CT19" s="7"/>
      <c r="CU19" s="26"/>
      <c r="CV19" s="11"/>
      <c r="CW19" s="16"/>
      <c r="CX19" s="119"/>
      <c r="CY19" s="191"/>
      <c r="CZ19" s="189"/>
      <c r="DA19" s="189"/>
      <c r="DB19" s="69"/>
      <c r="DC19" s="189"/>
      <c r="DD19" s="189"/>
      <c r="DE19" s="26"/>
      <c r="DF19" s="11"/>
      <c r="DG19" s="198"/>
      <c r="DH19" s="119" t="s">
        <v>274</v>
      </c>
      <c r="DI19" s="191">
        <v>1</v>
      </c>
      <c r="DJ19" s="189"/>
      <c r="DK19" s="189"/>
      <c r="DL19" s="69">
        <v>62</v>
      </c>
      <c r="DM19" s="189"/>
      <c r="DN19" s="189"/>
      <c r="DO19" s="26"/>
      <c r="DP19" s="11"/>
      <c r="DQ19" s="198"/>
      <c r="DR19" s="119"/>
      <c r="DS19" s="191"/>
      <c r="DT19" s="189"/>
      <c r="DU19" s="189"/>
      <c r="DV19" s="69"/>
      <c r="DW19" s="189"/>
      <c r="DX19" s="189"/>
      <c r="DY19" s="26"/>
      <c r="DZ19" s="11"/>
      <c r="EA19" s="198"/>
      <c r="EB19" s="119"/>
      <c r="EC19" s="191"/>
      <c r="ED19" s="189"/>
      <c r="EE19" s="189"/>
      <c r="EF19" s="69"/>
      <c r="EG19" s="189"/>
      <c r="EH19" s="189"/>
      <c r="EI19" s="26"/>
      <c r="EJ19" s="11"/>
      <c r="EK19" s="198"/>
      <c r="EL19" s="119"/>
      <c r="EM19" s="22"/>
      <c r="EN19" s="7"/>
      <c r="EO19" s="7"/>
      <c r="EP19" s="69"/>
      <c r="EQ19" s="7"/>
      <c r="ER19" s="7"/>
      <c r="ES19" s="26"/>
      <c r="ET19" s="11"/>
      <c r="EU19" s="198"/>
      <c r="EV19" s="119"/>
      <c r="EW19" s="191"/>
      <c r="EX19" s="189"/>
      <c r="EY19" s="189"/>
      <c r="EZ19" s="69"/>
      <c r="FA19" s="189"/>
      <c r="FB19" s="189"/>
      <c r="FC19" s="26"/>
      <c r="FD19" s="11"/>
      <c r="FE19" s="198"/>
      <c r="FF19" s="119"/>
      <c r="FG19" s="191"/>
      <c r="FH19" s="189"/>
      <c r="FI19" s="189"/>
      <c r="FJ19" s="69"/>
      <c r="FK19" s="189"/>
      <c r="FL19" s="189"/>
      <c r="FM19" s="26"/>
      <c r="FN19" s="11"/>
      <c r="FO19" s="198"/>
      <c r="FP19" s="119"/>
      <c r="FQ19" s="191"/>
      <c r="FR19" s="189"/>
      <c r="FS19" s="189"/>
      <c r="FT19" s="69"/>
      <c r="FU19" s="189"/>
      <c r="FV19" s="189"/>
      <c r="FW19" s="26"/>
      <c r="FX19" s="11"/>
      <c r="FY19" s="198"/>
      <c r="FZ19" s="128"/>
      <c r="GJ19" s="128"/>
      <c r="GT19" s="128"/>
      <c r="HD19" s="128"/>
      <c r="HN19" s="128"/>
      <c r="HX19" s="128"/>
    </row>
    <row xmlns:x14ac="http://schemas.microsoft.com/office/spreadsheetml/2009/9/ac" r="20" s="2" customFormat="true" x14ac:dyDescent="0.25">
      <c r="A20" s="413" t="str">
        <f ca="true">IF(ISBLANK('Data Summary'!A22),"",'Data Summary'!A22)</f>
        <v>HND_2021_SIASAR</v>
      </c>
      <c r="B20" s="119"/>
      <c r="C20" s="21"/>
      <c r="D20" s="7"/>
      <c r="E20" s="69"/>
      <c r="F20" s="69"/>
      <c r="G20" s="7"/>
      <c r="H20" s="7"/>
      <c r="I20" s="26"/>
      <c r="J20" s="11"/>
      <c r="K20" s="16"/>
      <c r="L20" s="119"/>
      <c r="M20" s="21"/>
      <c r="N20" s="7"/>
      <c r="O20" s="69"/>
      <c r="P20" s="69"/>
      <c r="Q20" s="7"/>
      <c r="R20" s="7"/>
      <c r="S20" s="26"/>
      <c r="T20" s="11"/>
      <c r="U20" s="16"/>
      <c r="V20" s="119"/>
      <c r="W20" s="21"/>
      <c r="X20" s="7"/>
      <c r="Y20" s="69"/>
      <c r="Z20" s="69"/>
      <c r="AA20" s="7"/>
      <c r="AB20" s="7"/>
      <c r="AC20" s="26"/>
      <c r="AD20" s="11"/>
      <c r="AE20" s="16"/>
      <c r="AF20" s="119"/>
      <c r="AG20" s="21"/>
      <c r="AH20" s="7"/>
      <c r="AI20" s="69"/>
      <c r="AJ20" s="69"/>
      <c r="AK20" s="7"/>
      <c r="AL20" s="7"/>
      <c r="AM20" s="26"/>
      <c r="AN20" s="11"/>
      <c r="AO20" s="16"/>
      <c r="AP20" s="119"/>
      <c r="AQ20" s="21"/>
      <c r="AR20" s="7"/>
      <c r="AS20" s="69"/>
      <c r="AT20" s="69"/>
      <c r="AU20" s="7"/>
      <c r="AV20" s="7"/>
      <c r="AW20" s="26"/>
      <c r="AX20" s="11"/>
      <c r="AY20" s="16"/>
      <c r="AZ20" s="119"/>
      <c r="BA20" s="21"/>
      <c r="BB20" s="7"/>
      <c r="BC20" s="69"/>
      <c r="BD20" s="69"/>
      <c r="BE20" s="7"/>
      <c r="BF20" s="7"/>
      <c r="BG20" s="26"/>
      <c r="BH20" s="11"/>
      <c r="BI20" s="16"/>
      <c r="BJ20" s="119"/>
      <c r="BK20" s="21"/>
      <c r="BL20" s="7"/>
      <c r="BM20" s="69"/>
      <c r="BN20" s="69"/>
      <c r="BO20" s="7"/>
      <c r="BP20" s="7"/>
      <c r="BQ20" s="26"/>
      <c r="BR20" s="11"/>
      <c r="BS20" s="16"/>
      <c r="BT20" s="119"/>
      <c r="BU20" s="21"/>
      <c r="BV20" s="7"/>
      <c r="BW20" s="69"/>
      <c r="BX20" s="69"/>
      <c r="BY20" s="7"/>
      <c r="BZ20" s="7"/>
      <c r="CA20" s="26"/>
      <c r="CB20" s="11"/>
      <c r="CC20" s="16"/>
      <c r="CD20" s="119"/>
      <c r="CE20" s="21"/>
      <c r="CF20" s="7"/>
      <c r="CG20" s="69"/>
      <c r="CH20" s="69"/>
      <c r="CI20" s="7"/>
      <c r="CJ20" s="7"/>
      <c r="CK20" s="26"/>
      <c r="CL20" s="11"/>
      <c r="CM20" s="16"/>
      <c r="CN20" s="119"/>
      <c r="CO20" s="21"/>
      <c r="CP20" s="7"/>
      <c r="CQ20" s="69"/>
      <c r="CR20" s="69"/>
      <c r="CS20" s="7"/>
      <c r="CT20" s="7"/>
      <c r="CU20" s="26"/>
      <c r="CV20" s="11"/>
      <c r="CW20" s="16"/>
      <c r="CX20" s="119"/>
      <c r="CY20" s="21"/>
      <c r="CZ20" s="189"/>
      <c r="DA20" s="69"/>
      <c r="DB20" s="69"/>
      <c r="DC20" s="189"/>
      <c r="DD20" s="189"/>
      <c r="DE20" s="26"/>
      <c r="DF20" s="11"/>
      <c r="DG20" s="198"/>
      <c r="DH20" s="119" t="s">
        <v>275</v>
      </c>
      <c r="DI20" s="21">
        <v>1</v>
      </c>
      <c r="DJ20" s="189"/>
      <c r="DK20" s="69"/>
      <c r="DL20" s="69">
        <v>24</v>
      </c>
      <c r="DM20" s="189"/>
      <c r="DN20" s="189"/>
      <c r="DO20" s="26"/>
      <c r="DP20" s="11"/>
      <c r="DQ20" s="198"/>
      <c r="DR20" s="119"/>
      <c r="DS20" s="21"/>
      <c r="DT20" s="189"/>
      <c r="DU20" s="69"/>
      <c r="DV20" s="69"/>
      <c r="DW20" s="189"/>
      <c r="DX20" s="189"/>
      <c r="DY20" s="26"/>
      <c r="DZ20" s="11"/>
      <c r="EA20" s="198"/>
      <c r="EB20" s="119"/>
      <c r="EC20" s="21"/>
      <c r="ED20" s="189"/>
      <c r="EE20" s="69"/>
      <c r="EF20" s="69"/>
      <c r="EG20" s="189"/>
      <c r="EH20" s="189"/>
      <c r="EI20" s="26"/>
      <c r="EJ20" s="11"/>
      <c r="EK20" s="198"/>
      <c r="EL20" s="119"/>
      <c r="EM20" s="21"/>
      <c r="EN20" s="7"/>
      <c r="EO20" s="69"/>
      <c r="EP20" s="69"/>
      <c r="EQ20" s="7"/>
      <c r="ER20" s="7"/>
      <c r="ES20" s="26"/>
      <c r="ET20" s="11"/>
      <c r="EU20" s="198"/>
      <c r="EV20" s="119"/>
      <c r="EW20" s="21"/>
      <c r="EX20" s="189"/>
      <c r="EY20" s="69"/>
      <c r="EZ20" s="69"/>
      <c r="FA20" s="189"/>
      <c r="FB20" s="189"/>
      <c r="FC20" s="26"/>
      <c r="FD20" s="11"/>
      <c r="FE20" s="198"/>
      <c r="FF20" s="119"/>
      <c r="FG20" s="21"/>
      <c r="FH20" s="189"/>
      <c r="FI20" s="69"/>
      <c r="FJ20" s="69"/>
      <c r="FK20" s="189"/>
      <c r="FL20" s="189"/>
      <c r="FM20" s="26"/>
      <c r="FN20" s="11"/>
      <c r="FO20" s="198"/>
      <c r="FP20" s="119"/>
      <c r="FQ20" s="21"/>
      <c r="FR20" s="189"/>
      <c r="FS20" s="69"/>
      <c r="FT20" s="69"/>
      <c r="FU20" s="189"/>
      <c r="FV20" s="189"/>
      <c r="FW20" s="26"/>
      <c r="FX20" s="11"/>
      <c r="FY20" s="198"/>
      <c r="FZ20" s="128"/>
      <c r="GJ20" s="128"/>
      <c r="GT20" s="128"/>
      <c r="HD20" s="128"/>
      <c r="HN20" s="128"/>
      <c r="HX20" s="128"/>
    </row>
    <row xmlns:x14ac="http://schemas.microsoft.com/office/spreadsheetml/2009/9/ac" r="21" s="2" customFormat="true" x14ac:dyDescent="0.25">
      <c r="A21" s="413" t="str">
        <f ca="true">IF(ISBLANK('Data Summary'!A23),"",'Data Summary'!A23)</f>
        <v>HND_2022_EMIS</v>
      </c>
      <c r="B21" s="119"/>
      <c r="C21" s="21"/>
      <c r="D21" s="69"/>
      <c r="E21" s="69"/>
      <c r="F21" s="69"/>
      <c r="G21" s="69"/>
      <c r="H21" s="69"/>
      <c r="I21" s="70"/>
      <c r="J21" s="11"/>
      <c r="K21" s="16"/>
      <c r="L21" s="119"/>
      <c r="M21" s="21"/>
      <c r="N21" s="69"/>
      <c r="O21" s="69"/>
      <c r="P21" s="69"/>
      <c r="Q21" s="69"/>
      <c r="R21" s="69"/>
      <c r="S21" s="70"/>
      <c r="T21" s="11"/>
      <c r="U21" s="16"/>
      <c r="V21" s="119"/>
      <c r="W21" s="21"/>
      <c r="X21" s="69"/>
      <c r="Y21" s="69"/>
      <c r="Z21" s="69"/>
      <c r="AA21" s="69"/>
      <c r="AB21" s="69"/>
      <c r="AC21" s="70"/>
      <c r="AD21" s="11"/>
      <c r="AE21" s="16"/>
      <c r="AF21" s="119"/>
      <c r="AG21" s="21"/>
      <c r="AH21" s="69"/>
      <c r="AI21" s="69"/>
      <c r="AJ21" s="69"/>
      <c r="AK21" s="69"/>
      <c r="AL21" s="69"/>
      <c r="AM21" s="70"/>
      <c r="AN21" s="11"/>
      <c r="AO21" s="16"/>
      <c r="AP21" s="119"/>
      <c r="AQ21" s="21"/>
      <c r="AR21" s="69"/>
      <c r="AS21" s="69"/>
      <c r="AT21" s="69"/>
      <c r="AU21" s="69"/>
      <c r="AV21" s="69"/>
      <c r="AW21" s="70"/>
      <c r="AX21" s="11"/>
      <c r="AY21" s="16"/>
      <c r="AZ21" s="119"/>
      <c r="BA21" s="21"/>
      <c r="BB21" s="69"/>
      <c r="BC21" s="69"/>
      <c r="BD21" s="69"/>
      <c r="BE21" s="69"/>
      <c r="BF21" s="69"/>
      <c r="BG21" s="70"/>
      <c r="BH21" s="11"/>
      <c r="BI21" s="16"/>
      <c r="BJ21" s="119"/>
      <c r="BK21" s="21"/>
      <c r="BL21" s="69"/>
      <c r="BM21" s="69"/>
      <c r="BN21" s="69"/>
      <c r="BO21" s="69"/>
      <c r="BP21" s="69"/>
      <c r="BQ21" s="70"/>
      <c r="BR21" s="11"/>
      <c r="BS21" s="16"/>
      <c r="BT21" s="119"/>
      <c r="BU21" s="21"/>
      <c r="BV21" s="69"/>
      <c r="BW21" s="69"/>
      <c r="BX21" s="69"/>
      <c r="BY21" s="69"/>
      <c r="BZ21" s="69"/>
      <c r="CA21" s="70"/>
      <c r="CB21" s="11"/>
      <c r="CC21" s="16"/>
      <c r="CD21" s="119"/>
      <c r="CE21" s="21"/>
      <c r="CF21" s="69"/>
      <c r="CG21" s="69"/>
      <c r="CH21" s="69"/>
      <c r="CI21" s="69"/>
      <c r="CJ21" s="69"/>
      <c r="CK21" s="70"/>
      <c r="CL21" s="11"/>
      <c r="CM21" s="16"/>
      <c r="CN21" s="119"/>
      <c r="CO21" s="21"/>
      <c r="CP21" s="69"/>
      <c r="CQ21" s="69"/>
      <c r="CR21" s="69"/>
      <c r="CS21" s="69"/>
      <c r="CT21" s="69"/>
      <c r="CU21" s="70"/>
      <c r="CV21" s="11"/>
      <c r="CW21" s="16"/>
      <c r="CX21" s="119"/>
      <c r="CY21" s="21"/>
      <c r="CZ21" s="69"/>
      <c r="DA21" s="69"/>
      <c r="DB21" s="69"/>
      <c r="DC21" s="69"/>
      <c r="DD21" s="69"/>
      <c r="DE21" s="70"/>
      <c r="DF21" s="11"/>
      <c r="DG21" s="198"/>
      <c r="DH21" s="119" t="s">
        <v>276</v>
      </c>
      <c r="DI21" s="21">
        <v>0</v>
      </c>
      <c r="DJ21" s="69"/>
      <c r="DK21" s="69"/>
      <c r="DL21" s="69">
        <v>8</v>
      </c>
      <c r="DM21" s="69"/>
      <c r="DN21" s="69"/>
      <c r="DO21" s="70"/>
      <c r="DP21" s="11"/>
      <c r="DQ21" s="198"/>
      <c r="DR21" s="119"/>
      <c r="DS21" s="21"/>
      <c r="DT21" s="69"/>
      <c r="DU21" s="69"/>
      <c r="DV21" s="69"/>
      <c r="DW21" s="69"/>
      <c r="DX21" s="69"/>
      <c r="DY21" s="70"/>
      <c r="DZ21" s="11"/>
      <c r="EA21" s="198"/>
      <c r="EB21" s="119"/>
      <c r="EC21" s="21"/>
      <c r="ED21" s="69"/>
      <c r="EE21" s="69"/>
      <c r="EF21" s="69"/>
      <c r="EG21" s="69"/>
      <c r="EH21" s="69"/>
      <c r="EI21" s="70"/>
      <c r="EJ21" s="11"/>
      <c r="EK21" s="198"/>
      <c r="EL21" s="119"/>
      <c r="EM21" s="21"/>
      <c r="EN21" s="69"/>
      <c r="EO21" s="69"/>
      <c r="EP21" s="69"/>
      <c r="EQ21" s="69"/>
      <c r="ER21" s="69"/>
      <c r="ES21" s="70"/>
      <c r="ET21" s="11"/>
      <c r="EU21" s="198"/>
      <c r="EV21" s="119"/>
      <c r="EW21" s="21"/>
      <c r="EX21" s="69"/>
      <c r="EY21" s="69"/>
      <c r="EZ21" s="69"/>
      <c r="FA21" s="69"/>
      <c r="FB21" s="69"/>
      <c r="FC21" s="70"/>
      <c r="FD21" s="11"/>
      <c r="FE21" s="198"/>
      <c r="FF21" s="119"/>
      <c r="FG21" s="21"/>
      <c r="FH21" s="69"/>
      <c r="FI21" s="69"/>
      <c r="FJ21" s="69"/>
      <c r="FK21" s="69"/>
      <c r="FL21" s="69"/>
      <c r="FM21" s="70"/>
      <c r="FN21" s="11"/>
      <c r="FO21" s="198"/>
      <c r="FP21" s="119"/>
      <c r="FQ21" s="21"/>
      <c r="FR21" s="69"/>
      <c r="FS21" s="69"/>
      <c r="FT21" s="69"/>
      <c r="FU21" s="69"/>
      <c r="FV21" s="69"/>
      <c r="FW21" s="70"/>
      <c r="FX21" s="11"/>
      <c r="FY21" s="198"/>
      <c r="FZ21" s="128"/>
      <c r="GJ21" s="128"/>
      <c r="GT21" s="128"/>
      <c r="HD21" s="128"/>
      <c r="HN21" s="128"/>
      <c r="HX21" s="128"/>
    </row>
    <row xmlns:x14ac="http://schemas.microsoft.com/office/spreadsheetml/2009/9/ac" r="22" s="2" customFormat="true" x14ac:dyDescent="0.25">
      <c r="A22" s="414" t="str">
        <f ca="true">IF(ISBLANK('Data Summary'!A24),"",'Data Summary'!A24)</f>
        <v/>
      </c>
      <c r="B22" s="119"/>
      <c r="C22" s="21"/>
      <c r="D22" s="69"/>
      <c r="E22" s="69"/>
      <c r="F22" s="69"/>
      <c r="G22" s="69"/>
      <c r="H22" s="69"/>
      <c r="I22" s="70"/>
      <c r="J22" s="11"/>
      <c r="K22" s="16"/>
      <c r="L22" s="119"/>
      <c r="M22" s="21"/>
      <c r="N22" s="69"/>
      <c r="O22" s="69"/>
      <c r="P22" s="69"/>
      <c r="Q22" s="69"/>
      <c r="R22" s="69"/>
      <c r="S22" s="70"/>
      <c r="T22" s="11"/>
      <c r="U22" s="16"/>
      <c r="V22" s="119"/>
      <c r="W22" s="21"/>
      <c r="X22" s="69"/>
      <c r="Y22" s="69"/>
      <c r="Z22" s="69"/>
      <c r="AA22" s="69"/>
      <c r="AB22" s="69"/>
      <c r="AC22" s="70"/>
      <c r="AD22" s="11"/>
      <c r="AE22" s="16"/>
      <c r="AF22" s="119"/>
      <c r="AG22" s="21"/>
      <c r="AH22" s="69"/>
      <c r="AI22" s="69"/>
      <c r="AJ22" s="69"/>
      <c r="AK22" s="69"/>
      <c r="AL22" s="69"/>
      <c r="AM22" s="70"/>
      <c r="AN22" s="11"/>
      <c r="AO22" s="16"/>
      <c r="AP22" s="119"/>
      <c r="AQ22" s="21"/>
      <c r="AR22" s="69"/>
      <c r="AS22" s="69"/>
      <c r="AT22" s="69"/>
      <c r="AU22" s="69"/>
      <c r="AV22" s="69"/>
      <c r="AW22" s="70"/>
      <c r="AX22" s="11"/>
      <c r="AY22" s="16"/>
      <c r="AZ22" s="119"/>
      <c r="BA22" s="21"/>
      <c r="BB22" s="69"/>
      <c r="BC22" s="69"/>
      <c r="BD22" s="69"/>
      <c r="BE22" s="69"/>
      <c r="BF22" s="69"/>
      <c r="BG22" s="70"/>
      <c r="BH22" s="11"/>
      <c r="BI22" s="16"/>
      <c r="BJ22" s="119"/>
      <c r="BK22" s="21"/>
      <c r="BL22" s="69"/>
      <c r="BM22" s="69"/>
      <c r="BN22" s="69"/>
      <c r="BO22" s="69"/>
      <c r="BP22" s="69"/>
      <c r="BQ22" s="70"/>
      <c r="BR22" s="11"/>
      <c r="BS22" s="16"/>
      <c r="BT22" s="119"/>
      <c r="BU22" s="21"/>
      <c r="BV22" s="69"/>
      <c r="BW22" s="69"/>
      <c r="BX22" s="69"/>
      <c r="BY22" s="69"/>
      <c r="BZ22" s="69"/>
      <c r="CA22" s="70"/>
      <c r="CB22" s="11"/>
      <c r="CC22" s="16"/>
      <c r="CD22" s="119"/>
      <c r="CE22" s="21"/>
      <c r="CF22" s="69"/>
      <c r="CG22" s="69"/>
      <c r="CH22" s="69"/>
      <c r="CI22" s="69"/>
      <c r="CJ22" s="69"/>
      <c r="CK22" s="70"/>
      <c r="CL22" s="11"/>
      <c r="CM22" s="16"/>
      <c r="CN22" s="119"/>
      <c r="CO22" s="21"/>
      <c r="CP22" s="69"/>
      <c r="CQ22" s="69"/>
      <c r="CR22" s="69"/>
      <c r="CS22" s="69"/>
      <c r="CT22" s="69"/>
      <c r="CU22" s="70"/>
      <c r="CV22" s="11"/>
      <c r="CW22" s="16"/>
      <c r="CX22" s="119"/>
      <c r="CY22" s="21"/>
      <c r="CZ22" s="69"/>
      <c r="DA22" s="69"/>
      <c r="DB22" s="69"/>
      <c r="DC22" s="69"/>
      <c r="DD22" s="69"/>
      <c r="DE22" s="70"/>
      <c r="DF22" s="11"/>
      <c r="DG22" s="198"/>
      <c r="DH22" s="119" t="s">
        <v>277</v>
      </c>
      <c r="DI22" s="21">
        <v>1</v>
      </c>
      <c r="DJ22" s="69"/>
      <c r="DK22" s="69"/>
      <c r="DL22" s="69">
        <v>0</v>
      </c>
      <c r="DM22" s="69"/>
      <c r="DN22" s="69"/>
      <c r="DO22" s="70"/>
      <c r="DP22" s="11"/>
      <c r="DQ22" s="198"/>
      <c r="DR22" s="119"/>
      <c r="DS22" s="21"/>
      <c r="DT22" s="69"/>
      <c r="DU22" s="69"/>
      <c r="DV22" s="69"/>
      <c r="DW22" s="69"/>
      <c r="DX22" s="69"/>
      <c r="DY22" s="70"/>
      <c r="DZ22" s="11"/>
      <c r="EA22" s="198"/>
      <c r="EB22" s="119"/>
      <c r="EC22" s="21"/>
      <c r="ED22" s="69"/>
      <c r="EE22" s="69"/>
      <c r="EF22" s="69"/>
      <c r="EG22" s="69"/>
      <c r="EH22" s="69"/>
      <c r="EI22" s="70"/>
      <c r="EJ22" s="11"/>
      <c r="EK22" s="198"/>
      <c r="EL22" s="119"/>
      <c r="EM22" s="21"/>
      <c r="EN22" s="69"/>
      <c r="EO22" s="69"/>
      <c r="EP22" s="69"/>
      <c r="EQ22" s="69"/>
      <c r="ER22" s="69"/>
      <c r="ES22" s="70"/>
      <c r="ET22" s="11"/>
      <c r="EU22" s="198"/>
      <c r="EV22" s="119"/>
      <c r="EW22" s="21"/>
      <c r="EX22" s="69"/>
      <c r="EY22" s="69"/>
      <c r="EZ22" s="69"/>
      <c r="FA22" s="69"/>
      <c r="FB22" s="69"/>
      <c r="FC22" s="70"/>
      <c r="FD22" s="11"/>
      <c r="FE22" s="198"/>
      <c r="FF22" s="119"/>
      <c r="FG22" s="21"/>
      <c r="FH22" s="69"/>
      <c r="FI22" s="69"/>
      <c r="FJ22" s="69"/>
      <c r="FK22" s="69"/>
      <c r="FL22" s="69"/>
      <c r="FM22" s="70"/>
      <c r="FN22" s="11"/>
      <c r="FO22" s="198"/>
      <c r="FP22" s="119"/>
      <c r="FQ22" s="21"/>
      <c r="FR22" s="69"/>
      <c r="FS22" s="69"/>
      <c r="FT22" s="69"/>
      <c r="FU22" s="69"/>
      <c r="FV22" s="69"/>
      <c r="FW22" s="70"/>
      <c r="FX22" s="11"/>
      <c r="FY22" s="198"/>
      <c r="FZ22" s="128"/>
      <c r="GJ22" s="128"/>
      <c r="GT22" s="128"/>
      <c r="HD22" s="128"/>
      <c r="HN22" s="128"/>
      <c r="HX22" s="128"/>
    </row>
    <row xmlns:x14ac="http://schemas.microsoft.com/office/spreadsheetml/2009/9/ac" r="23" s="2" customFormat="true" x14ac:dyDescent="0.25">
      <c r="A23" s="414" t="str">
        <f ca="true">IF(ISBLANK('Data Summary'!A25),"",'Data Summary'!A25)</f>
        <v/>
      </c>
      <c r="B23" s="119"/>
      <c r="C23" s="21"/>
      <c r="D23" s="69"/>
      <c r="E23" s="69"/>
      <c r="F23" s="69"/>
      <c r="G23" s="69"/>
      <c r="H23" s="69"/>
      <c r="I23" s="70"/>
      <c r="J23" s="11"/>
      <c r="K23" s="16"/>
      <c r="L23" s="119"/>
      <c r="M23" s="21"/>
      <c r="N23" s="69"/>
      <c r="O23" s="69"/>
      <c r="P23" s="69"/>
      <c r="Q23" s="69"/>
      <c r="R23" s="69"/>
      <c r="S23" s="70"/>
      <c r="T23" s="11"/>
      <c r="U23" s="16"/>
      <c r="V23" s="119"/>
      <c r="W23" s="21"/>
      <c r="X23" s="69"/>
      <c r="Y23" s="69"/>
      <c r="Z23" s="69"/>
      <c r="AA23" s="69"/>
      <c r="AB23" s="69"/>
      <c r="AC23" s="70"/>
      <c r="AD23" s="11"/>
      <c r="AE23" s="16"/>
      <c r="AF23" s="119"/>
      <c r="AG23" s="21"/>
      <c r="AH23" s="69"/>
      <c r="AI23" s="69"/>
      <c r="AJ23" s="69"/>
      <c r="AK23" s="69"/>
      <c r="AL23" s="69"/>
      <c r="AM23" s="70"/>
      <c r="AN23" s="11"/>
      <c r="AO23" s="16"/>
      <c r="AP23" s="119"/>
      <c r="AQ23" s="21"/>
      <c r="AR23" s="69"/>
      <c r="AS23" s="69"/>
      <c r="AT23" s="69"/>
      <c r="AU23" s="69"/>
      <c r="AV23" s="69"/>
      <c r="AW23" s="70"/>
      <c r="AX23" s="11"/>
      <c r="AY23" s="16"/>
      <c r="AZ23" s="119"/>
      <c r="BA23" s="21"/>
      <c r="BB23" s="69"/>
      <c r="BC23" s="69"/>
      <c r="BD23" s="69"/>
      <c r="BE23" s="69"/>
      <c r="BF23" s="69"/>
      <c r="BG23" s="70"/>
      <c r="BH23" s="11"/>
      <c r="BI23" s="16"/>
      <c r="BJ23" s="119"/>
      <c r="BK23" s="21"/>
      <c r="BL23" s="69"/>
      <c r="BM23" s="69"/>
      <c r="BN23" s="69"/>
      <c r="BO23" s="69"/>
      <c r="BP23" s="69"/>
      <c r="BQ23" s="70"/>
      <c r="BR23" s="11"/>
      <c r="BS23" s="16"/>
      <c r="BT23" s="119"/>
      <c r="BU23" s="21"/>
      <c r="BV23" s="69"/>
      <c r="BW23" s="69"/>
      <c r="BX23" s="69"/>
      <c r="BY23" s="69"/>
      <c r="BZ23" s="69"/>
      <c r="CA23" s="70"/>
      <c r="CB23" s="11"/>
      <c r="CC23" s="16"/>
      <c r="CD23" s="119"/>
      <c r="CE23" s="21"/>
      <c r="CF23" s="69"/>
      <c r="CG23" s="69"/>
      <c r="CH23" s="69"/>
      <c r="CI23" s="69"/>
      <c r="CJ23" s="69"/>
      <c r="CK23" s="70"/>
      <c r="CL23" s="11"/>
      <c r="CM23" s="16"/>
      <c r="CN23" s="119"/>
      <c r="CO23" s="21"/>
      <c r="CP23" s="69"/>
      <c r="CQ23" s="69"/>
      <c r="CR23" s="69"/>
      <c r="CS23" s="69"/>
      <c r="CT23" s="69"/>
      <c r="CU23" s="70"/>
      <c r="CV23" s="11"/>
      <c r="CW23" s="16"/>
      <c r="CX23" s="119"/>
      <c r="CY23" s="21"/>
      <c r="CZ23" s="69"/>
      <c r="DA23" s="69"/>
      <c r="DB23" s="69"/>
      <c r="DC23" s="69"/>
      <c r="DD23" s="69"/>
      <c r="DE23" s="70"/>
      <c r="DF23" s="11"/>
      <c r="DG23" s="198"/>
      <c r="DH23" s="119" t="s">
        <v>278</v>
      </c>
      <c r="DI23" s="21">
        <v>0</v>
      </c>
      <c r="DJ23" s="69"/>
      <c r="DK23" s="69"/>
      <c r="DL23" s="69">
        <v>0</v>
      </c>
      <c r="DM23" s="69"/>
      <c r="DN23" s="69"/>
      <c r="DO23" s="70"/>
      <c r="DP23" s="11"/>
      <c r="DQ23" s="198"/>
      <c r="DR23" s="119"/>
      <c r="DS23" s="21"/>
      <c r="DT23" s="69"/>
      <c r="DU23" s="69"/>
      <c r="DV23" s="69"/>
      <c r="DW23" s="69"/>
      <c r="DX23" s="69"/>
      <c r="DY23" s="70"/>
      <c r="DZ23" s="11"/>
      <c r="EA23" s="198"/>
      <c r="EB23" s="119"/>
      <c r="EC23" s="21"/>
      <c r="ED23" s="69"/>
      <c r="EE23" s="69"/>
      <c r="EF23" s="69"/>
      <c r="EG23" s="69"/>
      <c r="EH23" s="69"/>
      <c r="EI23" s="70"/>
      <c r="EJ23" s="11"/>
      <c r="EK23" s="198"/>
      <c r="EL23" s="119"/>
      <c r="EM23" s="21"/>
      <c r="EN23" s="69"/>
      <c r="EO23" s="69"/>
      <c r="EP23" s="69"/>
      <c r="EQ23" s="69"/>
      <c r="ER23" s="69"/>
      <c r="ES23" s="70"/>
      <c r="ET23" s="11"/>
      <c r="EU23" s="198"/>
      <c r="EV23" s="119"/>
      <c r="EW23" s="21"/>
      <c r="EX23" s="69"/>
      <c r="EY23" s="69"/>
      <c r="EZ23" s="69"/>
      <c r="FA23" s="69"/>
      <c r="FB23" s="69"/>
      <c r="FC23" s="70"/>
      <c r="FD23" s="11"/>
      <c r="FE23" s="198"/>
      <c r="FF23" s="119"/>
      <c r="FG23" s="21"/>
      <c r="FH23" s="69"/>
      <c r="FI23" s="69"/>
      <c r="FJ23" s="69"/>
      <c r="FK23" s="69"/>
      <c r="FL23" s="69"/>
      <c r="FM23" s="70"/>
      <c r="FN23" s="11"/>
      <c r="FO23" s="198"/>
      <c r="FP23" s="119"/>
      <c r="FQ23" s="21"/>
      <c r="FR23" s="69"/>
      <c r="FS23" s="69"/>
      <c r="FT23" s="69"/>
      <c r="FU23" s="69"/>
      <c r="FV23" s="69"/>
      <c r="FW23" s="70"/>
      <c r="FX23" s="11"/>
      <c r="FY23" s="198"/>
      <c r="FZ23" s="128"/>
      <c r="GJ23" s="128"/>
      <c r="GT23" s="128"/>
      <c r="HD23" s="128"/>
      <c r="HN23" s="128"/>
      <c r="HX23" s="128"/>
    </row>
    <row xmlns:x14ac="http://schemas.microsoft.com/office/spreadsheetml/2009/9/ac" r="24" s="2" customFormat="true" x14ac:dyDescent="0.25">
      <c r="A24" s="414" t="str">
        <f ca="true">IF(ISBLANK('Data Summary'!A26),"",'Data Summary'!A26)</f>
        <v/>
      </c>
      <c r="B24" s="119"/>
      <c r="C24" s="21"/>
      <c r="D24" s="69"/>
      <c r="E24" s="69"/>
      <c r="F24" s="69"/>
      <c r="G24" s="69"/>
      <c r="H24" s="69"/>
      <c r="I24" s="70"/>
      <c r="J24" s="11"/>
      <c r="K24" s="16"/>
      <c r="L24" s="119"/>
      <c r="M24" s="21"/>
      <c r="N24" s="69"/>
      <c r="O24" s="69"/>
      <c r="P24" s="69"/>
      <c r="Q24" s="69"/>
      <c r="R24" s="69"/>
      <c r="S24" s="70"/>
      <c r="T24" s="11"/>
      <c r="U24" s="16"/>
      <c r="V24" s="119"/>
      <c r="W24" s="21"/>
      <c r="X24" s="69"/>
      <c r="Y24" s="69"/>
      <c r="Z24" s="69"/>
      <c r="AA24" s="69"/>
      <c r="AB24" s="69"/>
      <c r="AC24" s="70"/>
      <c r="AD24" s="11"/>
      <c r="AE24" s="16"/>
      <c r="AF24" s="119"/>
      <c r="AG24" s="21"/>
      <c r="AH24" s="69"/>
      <c r="AI24" s="69"/>
      <c r="AJ24" s="69"/>
      <c r="AK24" s="69"/>
      <c r="AL24" s="69"/>
      <c r="AM24" s="70"/>
      <c r="AN24" s="11"/>
      <c r="AO24" s="16"/>
      <c r="AP24" s="119"/>
      <c r="AQ24" s="21"/>
      <c r="AR24" s="69"/>
      <c r="AS24" s="69"/>
      <c r="AT24" s="69"/>
      <c r="AU24" s="69"/>
      <c r="AV24" s="69"/>
      <c r="AW24" s="70"/>
      <c r="AX24" s="11"/>
      <c r="AY24" s="16"/>
      <c r="AZ24" s="119"/>
      <c r="BA24" s="21"/>
      <c r="BB24" s="69"/>
      <c r="BC24" s="69"/>
      <c r="BD24" s="69"/>
      <c r="BE24" s="69"/>
      <c r="BF24" s="69"/>
      <c r="BG24" s="70"/>
      <c r="BH24" s="11"/>
      <c r="BI24" s="16"/>
      <c r="BJ24" s="119"/>
      <c r="BK24" s="21"/>
      <c r="BL24" s="69"/>
      <c r="BM24" s="69"/>
      <c r="BN24" s="69"/>
      <c r="BO24" s="69"/>
      <c r="BP24" s="69"/>
      <c r="BQ24" s="70"/>
      <c r="BR24" s="11"/>
      <c r="BS24" s="16"/>
      <c r="BT24" s="119"/>
      <c r="BU24" s="21"/>
      <c r="BV24" s="69"/>
      <c r="BW24" s="69"/>
      <c r="BX24" s="69"/>
      <c r="BY24" s="69"/>
      <c r="BZ24" s="69"/>
      <c r="CA24" s="70"/>
      <c r="CB24" s="11"/>
      <c r="CC24" s="16"/>
      <c r="CD24" s="119"/>
      <c r="CE24" s="21"/>
      <c r="CF24" s="69"/>
      <c r="CG24" s="69"/>
      <c r="CH24" s="69"/>
      <c r="CI24" s="69"/>
      <c r="CJ24" s="69"/>
      <c r="CK24" s="70"/>
      <c r="CL24" s="11"/>
      <c r="CM24" s="16"/>
      <c r="CN24" s="119"/>
      <c r="CO24" s="21"/>
      <c r="CP24" s="69"/>
      <c r="CQ24" s="69"/>
      <c r="CR24" s="69"/>
      <c r="CS24" s="69"/>
      <c r="CT24" s="69"/>
      <c r="CU24" s="70"/>
      <c r="CV24" s="11"/>
      <c r="CW24" s="16"/>
      <c r="CX24" s="119"/>
      <c r="CY24" s="21"/>
      <c r="CZ24" s="69"/>
      <c r="DA24" s="69"/>
      <c r="DB24" s="69"/>
      <c r="DC24" s="69"/>
      <c r="DD24" s="69"/>
      <c r="DE24" s="70"/>
      <c r="DF24" s="11"/>
      <c r="DG24" s="198"/>
      <c r="DH24" s="119" t="s">
        <v>279</v>
      </c>
      <c r="DI24" s="21">
        <v>0.5</v>
      </c>
      <c r="DJ24" s="69"/>
      <c r="DK24" s="69"/>
      <c r="DL24" s="69">
        <v>0</v>
      </c>
      <c r="DM24" s="69"/>
      <c r="DN24" s="69"/>
      <c r="DO24" s="70"/>
      <c r="DP24" s="11"/>
      <c r="DQ24" s="198"/>
      <c r="DR24" s="119"/>
      <c r="DS24" s="21"/>
      <c r="DT24" s="69"/>
      <c r="DU24" s="69"/>
      <c r="DV24" s="69"/>
      <c r="DW24" s="69"/>
      <c r="DX24" s="69"/>
      <c r="DY24" s="70"/>
      <c r="DZ24" s="11"/>
      <c r="EA24" s="198"/>
      <c r="EB24" s="119"/>
      <c r="EC24" s="21"/>
      <c r="ED24" s="69"/>
      <c r="EE24" s="69"/>
      <c r="EF24" s="69"/>
      <c r="EG24" s="69"/>
      <c r="EH24" s="69"/>
      <c r="EI24" s="70"/>
      <c r="EJ24" s="11"/>
      <c r="EK24" s="198"/>
      <c r="EL24" s="119"/>
      <c r="EM24" s="21"/>
      <c r="EN24" s="69"/>
      <c r="EO24" s="69"/>
      <c r="EP24" s="69"/>
      <c r="EQ24" s="69"/>
      <c r="ER24" s="69"/>
      <c r="ES24" s="70"/>
      <c r="ET24" s="11"/>
      <c r="EU24" s="198"/>
      <c r="EV24" s="119"/>
      <c r="EW24" s="21"/>
      <c r="EX24" s="69"/>
      <c r="EY24" s="69"/>
      <c r="EZ24" s="69"/>
      <c r="FA24" s="69"/>
      <c r="FB24" s="69"/>
      <c r="FC24" s="70"/>
      <c r="FD24" s="11"/>
      <c r="FE24" s="198"/>
      <c r="FF24" s="119"/>
      <c r="FG24" s="21"/>
      <c r="FH24" s="69"/>
      <c r="FI24" s="69"/>
      <c r="FJ24" s="69"/>
      <c r="FK24" s="69"/>
      <c r="FL24" s="69"/>
      <c r="FM24" s="70"/>
      <c r="FN24" s="11"/>
      <c r="FO24" s="198"/>
      <c r="FP24" s="119"/>
      <c r="FQ24" s="21"/>
      <c r="FR24" s="69"/>
      <c r="FS24" s="69"/>
      <c r="FT24" s="69"/>
      <c r="FU24" s="69"/>
      <c r="FV24" s="69"/>
      <c r="FW24" s="70"/>
      <c r="FX24" s="11"/>
      <c r="FY24" s="198"/>
      <c r="FZ24" s="128"/>
      <c r="GJ24" s="128"/>
      <c r="GT24" s="128"/>
      <c r="HD24" s="128"/>
      <c r="HN24" s="128"/>
      <c r="HX24" s="128"/>
    </row>
    <row xmlns:x14ac="http://schemas.microsoft.com/office/spreadsheetml/2009/9/ac" r="25" s="2" customFormat="true" x14ac:dyDescent="0.25">
      <c r="A25" s="414" t="str">
        <f ca="true">IF(ISBLANK('Data Summary'!A27),"",'Data Summary'!A27)</f>
        <v/>
      </c>
      <c r="B25" s="119"/>
      <c r="C25" s="21"/>
      <c r="D25" s="69"/>
      <c r="E25" s="69"/>
      <c r="F25" s="69"/>
      <c r="G25" s="69"/>
      <c r="H25" s="69"/>
      <c r="I25" s="70"/>
      <c r="J25" s="11"/>
      <c r="K25" s="16"/>
      <c r="L25" s="119"/>
      <c r="M25" s="21"/>
      <c r="N25" s="69"/>
      <c r="O25" s="69"/>
      <c r="P25" s="69"/>
      <c r="Q25" s="69"/>
      <c r="R25" s="69"/>
      <c r="S25" s="70"/>
      <c r="T25" s="11"/>
      <c r="U25" s="16"/>
      <c r="V25" s="119"/>
      <c r="W25" s="21"/>
      <c r="X25" s="69"/>
      <c r="Y25" s="69"/>
      <c r="Z25" s="69"/>
      <c r="AA25" s="69"/>
      <c r="AB25" s="69"/>
      <c r="AC25" s="70"/>
      <c r="AD25" s="11"/>
      <c r="AE25" s="16"/>
      <c r="AF25" s="119"/>
      <c r="AG25" s="21"/>
      <c r="AH25" s="69"/>
      <c r="AI25" s="69"/>
      <c r="AJ25" s="69"/>
      <c r="AK25" s="69"/>
      <c r="AL25" s="69"/>
      <c r="AM25" s="70"/>
      <c r="AN25" s="11"/>
      <c r="AO25" s="16"/>
      <c r="AP25" s="119"/>
      <c r="AQ25" s="21"/>
      <c r="AR25" s="69"/>
      <c r="AS25" s="69"/>
      <c r="AT25" s="69"/>
      <c r="AU25" s="69"/>
      <c r="AV25" s="69"/>
      <c r="AW25" s="70"/>
      <c r="AX25" s="11"/>
      <c r="AY25" s="16"/>
      <c r="AZ25" s="119"/>
      <c r="BA25" s="21"/>
      <c r="BB25" s="69"/>
      <c r="BC25" s="69"/>
      <c r="BD25" s="69"/>
      <c r="BE25" s="69"/>
      <c r="BF25" s="69"/>
      <c r="BG25" s="70"/>
      <c r="BH25" s="11"/>
      <c r="BI25" s="16"/>
      <c r="BJ25" s="119"/>
      <c r="BK25" s="21"/>
      <c r="BL25" s="69"/>
      <c r="BM25" s="69"/>
      <c r="BN25" s="69"/>
      <c r="BO25" s="69"/>
      <c r="BP25" s="69"/>
      <c r="BQ25" s="70"/>
      <c r="BR25" s="11"/>
      <c r="BS25" s="16"/>
      <c r="BT25" s="119"/>
      <c r="BU25" s="21"/>
      <c r="BV25" s="69"/>
      <c r="BW25" s="69"/>
      <c r="BX25" s="69"/>
      <c r="BY25" s="69"/>
      <c r="BZ25" s="69"/>
      <c r="CA25" s="70"/>
      <c r="CB25" s="11"/>
      <c r="CC25" s="16"/>
      <c r="CD25" s="119"/>
      <c r="CE25" s="21"/>
      <c r="CF25" s="69"/>
      <c r="CG25" s="69"/>
      <c r="CH25" s="69"/>
      <c r="CI25" s="69"/>
      <c r="CJ25" s="69"/>
      <c r="CK25" s="70"/>
      <c r="CL25" s="11"/>
      <c r="CM25" s="16"/>
      <c r="CN25" s="119"/>
      <c r="CO25" s="21"/>
      <c r="CP25" s="69"/>
      <c r="CQ25" s="69"/>
      <c r="CR25" s="69"/>
      <c r="CS25" s="69"/>
      <c r="CT25" s="69"/>
      <c r="CU25" s="70"/>
      <c r="CV25" s="11"/>
      <c r="CW25" s="16"/>
      <c r="CX25" s="119"/>
      <c r="CY25" s="21"/>
      <c r="CZ25" s="69"/>
      <c r="DA25" s="69"/>
      <c r="DB25" s="69"/>
      <c r="DC25" s="69"/>
      <c r="DD25" s="69"/>
      <c r="DE25" s="70"/>
      <c r="DF25" s="11"/>
      <c r="DG25" s="198"/>
      <c r="DH25" s="119" t="s">
        <v>222</v>
      </c>
      <c r="DI25" s="21">
        <v>0</v>
      </c>
      <c r="DJ25" s="69"/>
      <c r="DK25" s="69"/>
      <c r="DL25" s="69">
        <v>2</v>
      </c>
      <c r="DM25" s="69"/>
      <c r="DN25" s="69"/>
      <c r="DO25" s="70"/>
      <c r="DP25" s="11"/>
      <c r="DQ25" s="198"/>
      <c r="DR25" s="119"/>
      <c r="DS25" s="21"/>
      <c r="DT25" s="69"/>
      <c r="DU25" s="69"/>
      <c r="DV25" s="69"/>
      <c r="DW25" s="69"/>
      <c r="DX25" s="69"/>
      <c r="DY25" s="70"/>
      <c r="DZ25" s="11"/>
      <c r="EA25" s="198"/>
      <c r="EB25" s="119"/>
      <c r="EC25" s="21"/>
      <c r="ED25" s="69"/>
      <c r="EE25" s="69"/>
      <c r="EF25" s="69"/>
      <c r="EG25" s="69"/>
      <c r="EH25" s="69"/>
      <c r="EI25" s="70"/>
      <c r="EJ25" s="11"/>
      <c r="EK25" s="198"/>
      <c r="EL25" s="119"/>
      <c r="EM25" s="21"/>
      <c r="EN25" s="69"/>
      <c r="EO25" s="69"/>
      <c r="EP25" s="69"/>
      <c r="EQ25" s="69"/>
      <c r="ER25" s="69"/>
      <c r="ES25" s="70"/>
      <c r="ET25" s="11"/>
      <c r="EU25" s="198"/>
      <c r="EV25" s="119"/>
      <c r="EW25" s="21"/>
      <c r="EX25" s="69"/>
      <c r="EY25" s="69"/>
      <c r="EZ25" s="69"/>
      <c r="FA25" s="69"/>
      <c r="FB25" s="69"/>
      <c r="FC25" s="70"/>
      <c r="FD25" s="11"/>
      <c r="FE25" s="198"/>
      <c r="FF25" s="119"/>
      <c r="FG25" s="21"/>
      <c r="FH25" s="69"/>
      <c r="FI25" s="69"/>
      <c r="FJ25" s="69"/>
      <c r="FK25" s="69"/>
      <c r="FL25" s="69"/>
      <c r="FM25" s="70"/>
      <c r="FN25" s="11"/>
      <c r="FO25" s="198"/>
      <c r="FP25" s="119"/>
      <c r="FQ25" s="21"/>
      <c r="FR25" s="69"/>
      <c r="FS25" s="69"/>
      <c r="FT25" s="69"/>
      <c r="FU25" s="69"/>
      <c r="FV25" s="69"/>
      <c r="FW25" s="70"/>
      <c r="FX25" s="11"/>
      <c r="FY25" s="198"/>
      <c r="FZ25" s="128"/>
      <c r="GJ25" s="128"/>
      <c r="GT25" s="128"/>
      <c r="HD25" s="128"/>
      <c r="HN25" s="128"/>
      <c r="HX25" s="128"/>
    </row>
    <row xmlns:x14ac="http://schemas.microsoft.com/office/spreadsheetml/2009/9/ac" r="26" s="2" customFormat="true" x14ac:dyDescent="0.25">
      <c r="A26" s="414" t="str">
        <f ca="true">IF(ISBLANK('Data Summary'!A28),"",'Data Summary'!A28)</f>
        <v/>
      </c>
      <c r="B26" s="119"/>
      <c r="C26" s="23"/>
      <c r="D26" s="6"/>
      <c r="E26" s="6"/>
      <c r="F26" s="6"/>
      <c r="G26" s="6"/>
      <c r="H26" s="6"/>
      <c r="I26" s="27"/>
      <c r="J26" s="11"/>
      <c r="K26" s="16"/>
      <c r="L26" s="119"/>
      <c r="M26" s="23"/>
      <c r="N26" s="6"/>
      <c r="O26" s="6"/>
      <c r="P26" s="6"/>
      <c r="Q26" s="6"/>
      <c r="R26" s="6"/>
      <c r="S26" s="27"/>
      <c r="T26" s="11"/>
      <c r="U26" s="16"/>
      <c r="V26" s="119"/>
      <c r="W26" s="23"/>
      <c r="X26" s="6"/>
      <c r="Y26" s="6"/>
      <c r="Z26" s="6"/>
      <c r="AA26" s="6"/>
      <c r="AB26" s="6"/>
      <c r="AC26" s="27"/>
      <c r="AD26" s="11"/>
      <c r="AE26" s="16"/>
      <c r="AF26" s="119"/>
      <c r="AG26" s="23"/>
      <c r="AH26" s="6"/>
      <c r="AI26" s="6"/>
      <c r="AJ26" s="6"/>
      <c r="AK26" s="6"/>
      <c r="AL26" s="6"/>
      <c r="AM26" s="27"/>
      <c r="AN26" s="11"/>
      <c r="AO26" s="16"/>
      <c r="AP26" s="119"/>
      <c r="AQ26" s="23"/>
      <c r="AR26" s="6"/>
      <c r="AS26" s="6"/>
      <c r="AT26" s="6"/>
      <c r="AU26" s="6"/>
      <c r="AV26" s="6"/>
      <c r="AW26" s="27"/>
      <c r="AX26" s="11"/>
      <c r="AY26" s="16"/>
      <c r="AZ26" s="119"/>
      <c r="BA26" s="23"/>
      <c r="BB26" s="6"/>
      <c r="BC26" s="6"/>
      <c r="BD26" s="6"/>
      <c r="BE26" s="6"/>
      <c r="BF26" s="6"/>
      <c r="BG26" s="27"/>
      <c r="BH26" s="11"/>
      <c r="BI26" s="16"/>
      <c r="BJ26" s="119"/>
      <c r="BK26" s="23"/>
      <c r="BL26" s="6"/>
      <c r="BM26" s="6"/>
      <c r="BN26" s="6"/>
      <c r="BO26" s="6"/>
      <c r="BP26" s="6"/>
      <c r="BQ26" s="27"/>
      <c r="BR26" s="11"/>
      <c r="BS26" s="16"/>
      <c r="BT26" s="119"/>
      <c r="BU26" s="23"/>
      <c r="BV26" s="6"/>
      <c r="BW26" s="6"/>
      <c r="BX26" s="6"/>
      <c r="BY26" s="6"/>
      <c r="BZ26" s="6"/>
      <c r="CA26" s="27"/>
      <c r="CB26" s="11"/>
      <c r="CC26" s="16"/>
      <c r="CD26" s="119"/>
      <c r="CE26" s="23"/>
      <c r="CF26" s="6"/>
      <c r="CG26" s="6"/>
      <c r="CH26" s="6"/>
      <c r="CI26" s="6"/>
      <c r="CJ26" s="6"/>
      <c r="CK26" s="27"/>
      <c r="CL26" s="11"/>
      <c r="CM26" s="16"/>
      <c r="CN26" s="119"/>
      <c r="CO26" s="23"/>
      <c r="CP26" s="6"/>
      <c r="CQ26" s="6"/>
      <c r="CR26" s="6"/>
      <c r="CS26" s="6"/>
      <c r="CT26" s="6"/>
      <c r="CU26" s="27"/>
      <c r="CV26" s="11"/>
      <c r="CW26" s="16"/>
      <c r="CX26" s="119"/>
      <c r="CY26" s="23"/>
      <c r="CZ26" s="6"/>
      <c r="DA26" s="6"/>
      <c r="DB26" s="6"/>
      <c r="DC26" s="6"/>
      <c r="DD26" s="6"/>
      <c r="DE26" s="27"/>
      <c r="DF26" s="11"/>
      <c r="DG26" s="198"/>
      <c r="DH26" s="119"/>
      <c r="DI26" s="23"/>
      <c r="DJ26" s="6"/>
      <c r="DK26" s="6"/>
      <c r="DL26" s="6"/>
      <c r="DM26" s="6"/>
      <c r="DN26" s="6"/>
      <c r="DO26" s="27"/>
      <c r="DP26" s="11"/>
      <c r="DQ26" s="198"/>
      <c r="DR26" s="119"/>
      <c r="DS26" s="23"/>
      <c r="DT26" s="6"/>
      <c r="DU26" s="6"/>
      <c r="DV26" s="6"/>
      <c r="DW26" s="6"/>
      <c r="DX26" s="6"/>
      <c r="DY26" s="27"/>
      <c r="DZ26" s="11"/>
      <c r="EA26" s="198"/>
      <c r="EB26" s="119"/>
      <c r="EC26" s="23"/>
      <c r="ED26" s="6"/>
      <c r="EE26" s="6"/>
      <c r="EF26" s="6"/>
      <c r="EG26" s="6"/>
      <c r="EH26" s="6"/>
      <c r="EI26" s="27"/>
      <c r="EJ26" s="11"/>
      <c r="EK26" s="198"/>
      <c r="EL26" s="119"/>
      <c r="EM26" s="23"/>
      <c r="EN26" s="6"/>
      <c r="EO26" s="6"/>
      <c r="EP26" s="6"/>
      <c r="EQ26" s="6"/>
      <c r="ER26" s="6"/>
      <c r="ES26" s="27"/>
      <c r="ET26" s="11"/>
      <c r="EU26" s="198"/>
      <c r="EV26" s="119"/>
      <c r="EW26" s="23"/>
      <c r="EX26" s="6"/>
      <c r="EY26" s="6"/>
      <c r="EZ26" s="6"/>
      <c r="FA26" s="6"/>
      <c r="FB26" s="6"/>
      <c r="FC26" s="27"/>
      <c r="FD26" s="11"/>
      <c r="FE26" s="198"/>
      <c r="FF26" s="119"/>
      <c r="FG26" s="23"/>
      <c r="FH26" s="6"/>
      <c r="FI26" s="6"/>
      <c r="FJ26" s="6"/>
      <c r="FK26" s="6"/>
      <c r="FL26" s="6"/>
      <c r="FM26" s="27"/>
      <c r="FN26" s="11"/>
      <c r="FO26" s="198"/>
      <c r="FP26" s="119"/>
      <c r="FQ26" s="23"/>
      <c r="FR26" s="6"/>
      <c r="FS26" s="6"/>
      <c r="FT26" s="6"/>
      <c r="FU26" s="6"/>
      <c r="FV26" s="6"/>
      <c r="FW26" s="27"/>
      <c r="FX26" s="11"/>
      <c r="FY26" s="198"/>
      <c r="FZ26" s="128"/>
      <c r="GJ26" s="128"/>
      <c r="GT26" s="128"/>
      <c r="HD26" s="128"/>
      <c r="HN26" s="128"/>
      <c r="HX26" s="128"/>
    </row>
    <row xmlns:x14ac="http://schemas.microsoft.com/office/spreadsheetml/2009/9/ac" r="27" s="2" customFormat="true" ht="93" customHeight="true" x14ac:dyDescent="0.25">
      <c r="A27" s="414" t="str">
        <f ca="true">IF(ISBLANK('Data Summary'!A29),"",'Data Summary'!A29)</f>
        <v/>
      </c>
      <c r="B27" s="120" t="s">
        <v>12</v>
      </c>
      <c r="C27" s="591" t="s">
        <v>195</v>
      </c>
      <c r="D27" s="595"/>
      <c r="E27" s="595"/>
      <c r="F27" s="595"/>
      <c r="G27" s="595"/>
      <c r="H27" s="595"/>
      <c r="I27" s="593"/>
      <c r="J27" s="11"/>
      <c r="K27" s="16"/>
      <c r="L27" s="120" t="s">
        <v>12</v>
      </c>
      <c r="M27" s="596" t="s">
        <v>288</v>
      </c>
      <c r="N27" s="596"/>
      <c r="O27" s="596"/>
      <c r="P27" s="596"/>
      <c r="Q27" s="596"/>
      <c r="R27" s="596"/>
      <c r="S27" s="597"/>
      <c r="T27" s="11"/>
      <c r="U27" s="16"/>
      <c r="V27" s="120" t="s">
        <v>12</v>
      </c>
      <c r="W27" s="591" t="s">
        <v>196</v>
      </c>
      <c r="X27" s="592"/>
      <c r="Y27" s="592"/>
      <c r="Z27" s="592"/>
      <c r="AA27" s="592"/>
      <c r="AB27" s="592"/>
      <c r="AC27" s="593"/>
      <c r="AD27" s="11"/>
      <c r="AE27" s="16"/>
      <c r="AF27" s="120" t="s">
        <v>12</v>
      </c>
      <c r="AG27" s="591"/>
      <c r="AH27" s="592"/>
      <c r="AI27" s="592"/>
      <c r="AJ27" s="592"/>
      <c r="AK27" s="592"/>
      <c r="AL27" s="592"/>
      <c r="AM27" s="593"/>
      <c r="AN27" s="11"/>
      <c r="AO27" s="16"/>
      <c r="AP27" s="120" t="s">
        <v>12</v>
      </c>
      <c r="AQ27" s="591" t="s">
        <v>285</v>
      </c>
      <c r="AR27" s="592"/>
      <c r="AS27" s="592"/>
      <c r="AT27" s="592"/>
      <c r="AU27" s="592"/>
      <c r="AV27" s="592"/>
      <c r="AW27" s="593"/>
      <c r="AX27" s="11"/>
      <c r="AY27" s="16"/>
      <c r="AZ27" s="120" t="s">
        <v>12</v>
      </c>
      <c r="BA27" s="591"/>
      <c r="BB27" s="592"/>
      <c r="BC27" s="592"/>
      <c r="BD27" s="592"/>
      <c r="BE27" s="592"/>
      <c r="BF27" s="592"/>
      <c r="BG27" s="593"/>
      <c r="BH27" s="11"/>
      <c r="BI27" s="16"/>
      <c r="BJ27" s="120" t="s">
        <v>12</v>
      </c>
      <c r="BK27" s="591" t="s">
        <v>220</v>
      </c>
      <c r="BL27" s="592"/>
      <c r="BM27" s="592"/>
      <c r="BN27" s="592"/>
      <c r="BO27" s="592"/>
      <c r="BP27" s="592"/>
      <c r="BQ27" s="593"/>
      <c r="BR27" s="11"/>
      <c r="BS27" s="16"/>
      <c r="BT27" s="120" t="s">
        <v>12</v>
      </c>
      <c r="BU27" s="591"/>
      <c r="BV27" s="592"/>
      <c r="BW27" s="592"/>
      <c r="BX27" s="592"/>
      <c r="BY27" s="592"/>
      <c r="BZ27" s="592"/>
      <c r="CA27" s="593"/>
      <c r="CB27" s="11"/>
      <c r="CC27" s="16"/>
      <c r="CD27" s="120" t="s">
        <v>12</v>
      </c>
      <c r="CE27" s="591"/>
      <c r="CF27" s="592"/>
      <c r="CG27" s="592"/>
      <c r="CH27" s="592"/>
      <c r="CI27" s="592"/>
      <c r="CJ27" s="592"/>
      <c r="CK27" s="593"/>
      <c r="CL27" s="11"/>
      <c r="CM27" s="16"/>
      <c r="CN27" s="120" t="s">
        <v>12</v>
      </c>
      <c r="CO27" s="591" t="s">
        <v>225</v>
      </c>
      <c r="CP27" s="592"/>
      <c r="CQ27" s="592"/>
      <c r="CR27" s="592"/>
      <c r="CS27" s="592"/>
      <c r="CT27" s="592"/>
      <c r="CU27" s="593"/>
      <c r="CV27" s="11"/>
      <c r="CW27" s="16"/>
      <c r="CX27" s="120" t="s">
        <v>12</v>
      </c>
      <c r="CY27" s="591"/>
      <c r="CZ27" s="592"/>
      <c r="DA27" s="592"/>
      <c r="DB27" s="592"/>
      <c r="DC27" s="592"/>
      <c r="DD27" s="592"/>
      <c r="DE27" s="593"/>
      <c r="DF27" s="11"/>
      <c r="DG27" s="198"/>
      <c r="DH27" s="120" t="s">
        <v>12</v>
      </c>
      <c r="DI27" s="591" t="s">
        <v>280</v>
      </c>
      <c r="DJ27" s="592"/>
      <c r="DK27" s="592"/>
      <c r="DL27" s="592"/>
      <c r="DM27" s="592"/>
      <c r="DN27" s="592"/>
      <c r="DO27" s="593"/>
      <c r="DP27" s="11"/>
      <c r="DQ27" s="198"/>
      <c r="DR27" s="120" t="s">
        <v>12</v>
      </c>
      <c r="DS27" s="591"/>
      <c r="DT27" s="592"/>
      <c r="DU27" s="592"/>
      <c r="DV27" s="592"/>
      <c r="DW27" s="592"/>
      <c r="DX27" s="592"/>
      <c r="DY27" s="593"/>
      <c r="DZ27" s="11"/>
      <c r="EA27" s="198"/>
      <c r="EB27" s="120" t="s">
        <v>12</v>
      </c>
      <c r="EC27" s="398"/>
      <c r="ED27" s="399"/>
      <c r="EE27" s="399"/>
      <c r="EF27" s="399"/>
      <c r="EG27" s="399"/>
      <c r="EH27" s="399"/>
      <c r="EI27" s="400"/>
      <c r="EJ27" s="11"/>
      <c r="EK27" s="198"/>
      <c r="EL27" s="120" t="s">
        <v>12</v>
      </c>
      <c r="EM27" s="591" t="s">
        <v>340</v>
      </c>
      <c r="EN27" s="592"/>
      <c r="EO27" s="592"/>
      <c r="EP27" s="592"/>
      <c r="EQ27" s="592"/>
      <c r="ER27" s="592"/>
      <c r="ES27" s="593"/>
      <c r="ET27" s="11"/>
      <c r="EU27" s="198"/>
      <c r="EV27" s="120" t="s">
        <v>12</v>
      </c>
      <c r="EW27" s="591" t="s">
        <v>354</v>
      </c>
      <c r="EX27" s="592"/>
      <c r="EY27" s="592"/>
      <c r="EZ27" s="592"/>
      <c r="FA27" s="592"/>
      <c r="FB27" s="592"/>
      <c r="FC27" s="593"/>
      <c r="FD27" s="11"/>
      <c r="FE27" s="198"/>
      <c r="FF27" s="120" t="s">
        <v>12</v>
      </c>
      <c r="FG27" s="591"/>
      <c r="FH27" s="592"/>
      <c r="FI27" s="592"/>
      <c r="FJ27" s="592"/>
      <c r="FK27" s="592"/>
      <c r="FL27" s="592"/>
      <c r="FM27" s="593"/>
      <c r="FN27" s="11"/>
      <c r="FO27" s="198"/>
      <c r="FP27" s="120" t="s">
        <v>12</v>
      </c>
      <c r="FQ27" s="591" t="s">
        <v>358</v>
      </c>
      <c r="FR27" s="592"/>
      <c r="FS27" s="592"/>
      <c r="FT27" s="592"/>
      <c r="FU27" s="592"/>
      <c r="FV27" s="592"/>
      <c r="FW27" s="593"/>
      <c r="FX27" s="11"/>
      <c r="FY27" s="198"/>
      <c r="FZ27" s="128"/>
      <c r="GJ27" s="128"/>
      <c r="GT27" s="128"/>
      <c r="HD27" s="128"/>
      <c r="HN27" s="128"/>
      <c r="HX27" s="128"/>
    </row>
    <row xmlns:x14ac="http://schemas.microsoft.com/office/spreadsheetml/2009/9/ac" r="28" s="2" customFormat="true" ht="15.75" customHeight="true" x14ac:dyDescent="0.25">
      <c r="A28" s="414" t="str">
        <f ca="true">IF(ISBLANK('Data Summary'!A30),"",'Data Summary'!A30)</f>
        <v/>
      </c>
      <c r="B28" s="120"/>
      <c r="C28" s="66" t="s">
        <v>120</v>
      </c>
      <c r="D28" s="55"/>
      <c r="E28" s="55"/>
      <c r="F28" s="55"/>
      <c r="G28" s="55"/>
      <c r="H28" s="55"/>
      <c r="I28" s="106"/>
      <c r="J28" s="11"/>
      <c r="K28" s="16"/>
      <c r="L28" s="120"/>
      <c r="M28" s="66" t="s">
        <v>120</v>
      </c>
      <c r="N28" s="55"/>
      <c r="O28" s="55"/>
      <c r="P28" s="55"/>
      <c r="Q28" s="55"/>
      <c r="R28" s="55"/>
      <c r="S28" s="106"/>
      <c r="T28" s="11"/>
      <c r="U28" s="16"/>
      <c r="V28" s="120"/>
      <c r="W28" s="66" t="s">
        <v>120</v>
      </c>
      <c r="X28" s="55"/>
      <c r="Y28" s="55"/>
      <c r="Z28" s="55"/>
      <c r="AA28" s="55"/>
      <c r="AB28" s="55"/>
      <c r="AC28" s="106"/>
      <c r="AD28" s="11"/>
      <c r="AE28" s="16"/>
      <c r="AF28" s="120"/>
      <c r="AG28" s="66" t="s">
        <v>120</v>
      </c>
      <c r="AH28" s="55"/>
      <c r="AI28" s="55"/>
      <c r="AJ28" s="55"/>
      <c r="AK28" s="55"/>
      <c r="AL28" s="55"/>
      <c r="AM28" s="106"/>
      <c r="AN28" s="11"/>
      <c r="AO28" s="16"/>
      <c r="AP28" s="120"/>
      <c r="AQ28" s="66" t="s">
        <v>120</v>
      </c>
      <c r="AR28" s="55"/>
      <c r="AS28" s="55"/>
      <c r="AT28" s="55"/>
      <c r="AU28" s="55"/>
      <c r="AV28" s="55"/>
      <c r="AW28" s="106"/>
      <c r="AX28" s="11"/>
      <c r="AY28" s="16"/>
      <c r="AZ28" s="120"/>
      <c r="BA28" s="66" t="s">
        <v>120</v>
      </c>
      <c r="BB28" s="55"/>
      <c r="BC28" s="55"/>
      <c r="BD28" s="55"/>
      <c r="BE28" s="55"/>
      <c r="BF28" s="55"/>
      <c r="BG28" s="106"/>
      <c r="BH28" s="11"/>
      <c r="BI28" s="16"/>
      <c r="BJ28" s="120"/>
      <c r="BK28" s="66" t="s">
        <v>120</v>
      </c>
      <c r="BL28" s="55"/>
      <c r="BM28" s="55"/>
      <c r="BN28" s="55"/>
      <c r="BO28" s="55"/>
      <c r="BP28" s="55"/>
      <c r="BQ28" s="106"/>
      <c r="BR28" s="11"/>
      <c r="BS28" s="16"/>
      <c r="BT28" s="120"/>
      <c r="BU28" s="66" t="s">
        <v>120</v>
      </c>
      <c r="BV28" s="55"/>
      <c r="BW28" s="55"/>
      <c r="BX28" s="55"/>
      <c r="BY28" s="55"/>
      <c r="BZ28" s="55"/>
      <c r="CA28" s="106"/>
      <c r="CB28" s="11"/>
      <c r="CC28" s="16"/>
      <c r="CD28" s="120"/>
      <c r="CE28" s="66" t="s">
        <v>120</v>
      </c>
      <c r="CF28" s="55"/>
      <c r="CG28" s="55"/>
      <c r="CH28" s="55"/>
      <c r="CI28" s="55"/>
      <c r="CJ28" s="55"/>
      <c r="CK28" s="106"/>
      <c r="CL28" s="11"/>
      <c r="CM28" s="16"/>
      <c r="CN28" s="120"/>
      <c r="CO28" s="66" t="s">
        <v>120</v>
      </c>
      <c r="CP28" s="55"/>
      <c r="CQ28" s="55"/>
      <c r="CR28" s="55"/>
      <c r="CS28" s="55"/>
      <c r="CT28" s="55"/>
      <c r="CU28" s="106"/>
      <c r="CV28" s="11"/>
      <c r="CW28" s="16"/>
      <c r="CX28" s="120"/>
      <c r="CY28" s="66" t="s">
        <v>120</v>
      </c>
      <c r="CZ28" s="54"/>
      <c r="DA28" s="54"/>
      <c r="DB28" s="54"/>
      <c r="DC28" s="54"/>
      <c r="DD28" s="54"/>
      <c r="DE28" s="102"/>
      <c r="DF28" s="11"/>
      <c r="DG28" s="198"/>
      <c r="DH28" s="120"/>
      <c r="DI28" s="66" t="s">
        <v>120</v>
      </c>
      <c r="DJ28" s="54"/>
      <c r="DK28" s="54"/>
      <c r="DL28" s="54" t="s">
        <v>178</v>
      </c>
      <c r="DM28" s="54"/>
      <c r="DN28" s="54"/>
      <c r="DO28" s="102"/>
      <c r="DP28" s="11"/>
      <c r="DQ28" s="198"/>
      <c r="DR28" s="120"/>
      <c r="DS28" s="66" t="s">
        <v>120</v>
      </c>
      <c r="DT28" s="54"/>
      <c r="DU28" s="54"/>
      <c r="DV28" s="54"/>
      <c r="DW28" s="54"/>
      <c r="DX28" s="54"/>
      <c r="DY28" s="102"/>
      <c r="DZ28" s="11"/>
      <c r="EA28" s="198"/>
      <c r="EB28" s="120"/>
      <c r="EC28" s="66" t="s">
        <v>120</v>
      </c>
      <c r="ED28" s="54"/>
      <c r="EE28" s="54"/>
      <c r="EF28" s="54"/>
      <c r="EG28" s="54"/>
      <c r="EH28" s="54"/>
      <c r="EI28" s="102"/>
      <c r="EJ28" s="11"/>
      <c r="EK28" s="198"/>
      <c r="EL28" s="120"/>
      <c r="EM28" s="66" t="s">
        <v>120</v>
      </c>
      <c r="EN28" s="55"/>
      <c r="EO28" s="55"/>
      <c r="EP28" s="55"/>
      <c r="EQ28" s="55"/>
      <c r="ER28" s="55"/>
      <c r="ES28" s="106"/>
      <c r="ET28" s="11"/>
      <c r="EU28" s="198"/>
      <c r="EV28" s="120"/>
      <c r="EW28" s="66" t="s">
        <v>120</v>
      </c>
      <c r="EX28" s="54"/>
      <c r="EY28" s="54"/>
      <c r="EZ28" s="54"/>
      <c r="FA28" s="54"/>
      <c r="FB28" s="54"/>
      <c r="FC28" s="102"/>
      <c r="FD28" s="11"/>
      <c r="FE28" s="198"/>
      <c r="FF28" s="120"/>
      <c r="FG28" s="66" t="s">
        <v>120</v>
      </c>
      <c r="FH28" s="54"/>
      <c r="FI28" s="54"/>
      <c r="FJ28" s="54"/>
      <c r="FK28" s="54"/>
      <c r="FL28" s="54"/>
      <c r="FM28" s="102"/>
      <c r="FN28" s="11"/>
      <c r="FO28" s="198"/>
      <c r="FP28" s="120"/>
      <c r="FQ28" s="66" t="s">
        <v>120</v>
      </c>
      <c r="FR28" s="54"/>
      <c r="FS28" s="54"/>
      <c r="FT28" s="54"/>
      <c r="FU28" s="54"/>
      <c r="FV28" s="54"/>
      <c r="FW28" s="102"/>
      <c r="FX28" s="11"/>
      <c r="FY28" s="198"/>
      <c r="FZ28" s="128"/>
      <c r="GJ28" s="128"/>
      <c r="GT28" s="128"/>
      <c r="HD28" s="128"/>
      <c r="HN28" s="128"/>
      <c r="HX28" s="128"/>
    </row>
    <row xmlns:x14ac="http://schemas.microsoft.com/office/spreadsheetml/2009/9/ac" r="29" s="2" customFormat="true" ht="15" customHeight="true" x14ac:dyDescent="0.25">
      <c r="A29" s="414" t="str">
        <f ca="true">IF(ISBLANK('Data Summary'!A31),"",'Data Summary'!A31)</f>
        <v/>
      </c>
      <c r="B29" s="120"/>
      <c r="C29" s="66" t="s">
        <v>102</v>
      </c>
      <c r="D29" s="54" t="s">
        <v>179</v>
      </c>
      <c r="E29" s="54"/>
      <c r="F29" s="54"/>
      <c r="G29" s="54"/>
      <c r="H29" s="54"/>
      <c r="I29" s="102"/>
      <c r="J29" s="11"/>
      <c r="K29" s="16"/>
      <c r="L29" s="120"/>
      <c r="M29" s="66" t="s">
        <v>102</v>
      </c>
      <c r="N29" s="54" t="s">
        <v>179</v>
      </c>
      <c r="O29" s="54"/>
      <c r="P29" s="54"/>
      <c r="Q29" s="54"/>
      <c r="R29" s="54"/>
      <c r="S29" s="102"/>
      <c r="T29" s="11"/>
      <c r="U29" s="16"/>
      <c r="V29" s="120"/>
      <c r="W29" s="66" t="s">
        <v>102</v>
      </c>
      <c r="X29" s="54" t="s">
        <v>178</v>
      </c>
      <c r="Y29" s="54"/>
      <c r="Z29" s="54"/>
      <c r="AA29" s="54"/>
      <c r="AB29" s="54"/>
      <c r="AC29" s="102"/>
      <c r="AD29" s="11"/>
      <c r="AE29" s="16"/>
      <c r="AF29" s="120"/>
      <c r="AG29" s="66" t="s">
        <v>102</v>
      </c>
      <c r="AH29" s="54"/>
      <c r="AI29" s="54"/>
      <c r="AJ29" s="54" t="s">
        <v>178</v>
      </c>
      <c r="AK29" s="54"/>
      <c r="AL29" s="54"/>
      <c r="AM29" s="102"/>
      <c r="AN29" s="11"/>
      <c r="AO29" s="16"/>
      <c r="AP29" s="120"/>
      <c r="AQ29" s="66" t="s">
        <v>102</v>
      </c>
      <c r="AR29" s="54" t="s">
        <v>179</v>
      </c>
      <c r="AS29" s="54" t="s">
        <v>178</v>
      </c>
      <c r="AT29" s="54" t="s">
        <v>179</v>
      </c>
      <c r="AU29" s="54"/>
      <c r="AV29" s="54" t="s">
        <v>179</v>
      </c>
      <c r="AW29" s="102"/>
      <c r="AX29" s="11"/>
      <c r="AY29" s="16"/>
      <c r="AZ29" s="120"/>
      <c r="BA29" s="66" t="s">
        <v>102</v>
      </c>
      <c r="BB29" s="54"/>
      <c r="BC29" s="54"/>
      <c r="BD29" s="54" t="s">
        <v>178</v>
      </c>
      <c r="BE29" s="54"/>
      <c r="BF29" s="54"/>
      <c r="BG29" s="102"/>
      <c r="BH29" s="11"/>
      <c r="BI29" s="16"/>
      <c r="BJ29" s="120"/>
      <c r="BK29" s="66" t="s">
        <v>102</v>
      </c>
      <c r="BL29" s="54" t="s">
        <v>179</v>
      </c>
      <c r="BM29" s="54"/>
      <c r="BN29" s="54"/>
      <c r="BO29" s="54"/>
      <c r="BP29" s="54"/>
      <c r="BQ29" s="102"/>
      <c r="BR29" s="11"/>
      <c r="BS29" s="16"/>
      <c r="BT29" s="120"/>
      <c r="BU29" s="66" t="s">
        <v>102</v>
      </c>
      <c r="BV29" s="54"/>
      <c r="BW29" s="54"/>
      <c r="BX29" s="54" t="s">
        <v>178</v>
      </c>
      <c r="BY29" s="54"/>
      <c r="BZ29" s="54"/>
      <c r="CA29" s="102"/>
      <c r="CB29" s="11"/>
      <c r="CC29" s="16"/>
      <c r="CD29" s="120"/>
      <c r="CE29" s="66" t="s">
        <v>102</v>
      </c>
      <c r="CF29" s="54"/>
      <c r="CG29" s="54"/>
      <c r="CH29" s="54" t="s">
        <v>178</v>
      </c>
      <c r="CI29" s="54"/>
      <c r="CJ29" s="54"/>
      <c r="CK29" s="102"/>
      <c r="CL29" s="11"/>
      <c r="CM29" s="16"/>
      <c r="CN29" s="120"/>
      <c r="CO29" s="66" t="s">
        <v>102</v>
      </c>
      <c r="CP29" s="54"/>
      <c r="CQ29" s="54"/>
      <c r="CR29" s="54"/>
      <c r="CS29" s="54"/>
      <c r="CT29" s="54"/>
      <c r="CU29" s="102"/>
      <c r="CV29" s="11"/>
      <c r="CW29" s="16"/>
      <c r="CX29" s="120"/>
      <c r="CY29" s="66" t="s">
        <v>102</v>
      </c>
      <c r="CZ29" s="54"/>
      <c r="DA29" s="54"/>
      <c r="DB29" s="54" t="s">
        <v>178</v>
      </c>
      <c r="DC29" s="54"/>
      <c r="DD29" s="54"/>
      <c r="DE29" s="102"/>
      <c r="DF29" s="11"/>
      <c r="DG29" s="198"/>
      <c r="DH29" s="120"/>
      <c r="DI29" s="66" t="s">
        <v>102</v>
      </c>
      <c r="DJ29" s="54"/>
      <c r="DK29" s="54"/>
      <c r="DL29" s="54" t="s">
        <v>178</v>
      </c>
      <c r="DM29" s="54"/>
      <c r="DN29" s="54"/>
      <c r="DO29" s="102"/>
      <c r="DP29" s="11"/>
      <c r="DQ29" s="198"/>
      <c r="DR29" s="120"/>
      <c r="DS29" s="66" t="s">
        <v>102</v>
      </c>
      <c r="DT29" s="54"/>
      <c r="DU29" s="54"/>
      <c r="DV29" s="54" t="s">
        <v>178</v>
      </c>
      <c r="DW29" s="54"/>
      <c r="DX29" s="54"/>
      <c r="DY29" s="102"/>
      <c r="DZ29" s="11"/>
      <c r="EA29" s="198"/>
      <c r="EB29" s="120"/>
      <c r="EC29" s="66" t="s">
        <v>102</v>
      </c>
      <c r="ED29" s="54"/>
      <c r="EE29" s="54"/>
      <c r="EF29" s="54" t="s">
        <v>178</v>
      </c>
      <c r="EG29" s="54"/>
      <c r="EH29" s="54"/>
      <c r="EI29" s="102"/>
      <c r="EJ29" s="11"/>
      <c r="EK29" s="198"/>
      <c r="EL29" s="120"/>
      <c r="EM29" s="66" t="s">
        <v>102</v>
      </c>
      <c r="EN29" s="54"/>
      <c r="EO29" s="54"/>
      <c r="EP29" s="54"/>
      <c r="EQ29" s="54"/>
      <c r="ER29" s="54"/>
      <c r="ES29" s="102"/>
      <c r="ET29" s="11"/>
      <c r="EU29" s="198"/>
      <c r="EV29" s="120"/>
      <c r="EW29" s="66" t="s">
        <v>102</v>
      </c>
      <c r="EX29" s="54" t="s">
        <v>179</v>
      </c>
      <c r="EY29" s="54" t="s">
        <v>179</v>
      </c>
      <c r="EZ29" s="54" t="s">
        <v>179</v>
      </c>
      <c r="FA29" s="54"/>
      <c r="FB29" s="54" t="s">
        <v>179</v>
      </c>
      <c r="FC29" s="102" t="s">
        <v>179</v>
      </c>
      <c r="FD29" s="11"/>
      <c r="FE29" s="198"/>
      <c r="FF29" s="120"/>
      <c r="FG29" s="66" t="s">
        <v>102</v>
      </c>
      <c r="FH29" s="54"/>
      <c r="FI29" s="54"/>
      <c r="FJ29" s="54" t="s">
        <v>178</v>
      </c>
      <c r="FK29" s="54"/>
      <c r="FL29" s="54"/>
      <c r="FM29" s="102"/>
      <c r="FN29" s="11"/>
      <c r="FO29" s="198"/>
      <c r="FP29" s="120"/>
      <c r="FQ29" s="66" t="s">
        <v>102</v>
      </c>
      <c r="FR29" s="54"/>
      <c r="FS29" s="54"/>
      <c r="FT29" s="54"/>
      <c r="FU29" s="54"/>
      <c r="FV29" s="54"/>
      <c r="FW29" s="102"/>
      <c r="FX29" s="11"/>
      <c r="FY29" s="198"/>
      <c r="FZ29" s="128"/>
      <c r="GJ29" s="128"/>
      <c r="GT29" s="128"/>
      <c r="HD29" s="128"/>
      <c r="HN29" s="128"/>
      <c r="HX29" s="128"/>
    </row>
    <row xmlns:x14ac="http://schemas.microsoft.com/office/spreadsheetml/2009/9/ac" r="30" s="2" customFormat="true" ht="15" customHeight="true" x14ac:dyDescent="0.25">
      <c r="A30" s="414" t="str">
        <f ca="true">IF(ISBLANK('Data Summary'!A32),"",'Data Summary'!A32)</f>
        <v/>
      </c>
      <c r="B30" s="120"/>
      <c r="C30" s="66" t="s">
        <v>127</v>
      </c>
      <c r="D30" s="54" t="s">
        <v>178</v>
      </c>
      <c r="E30" s="54"/>
      <c r="F30" s="54"/>
      <c r="G30" s="54"/>
      <c r="H30" s="54"/>
      <c r="I30" s="102"/>
      <c r="J30" s="11"/>
      <c r="K30" s="16"/>
      <c r="L30" s="120"/>
      <c r="M30" s="66" t="s">
        <v>127</v>
      </c>
      <c r="N30" s="54" t="s">
        <v>179</v>
      </c>
      <c r="O30" s="54"/>
      <c r="P30" s="54"/>
      <c r="Q30" s="54"/>
      <c r="R30" s="54"/>
      <c r="S30" s="102"/>
      <c r="T30" s="11"/>
      <c r="U30" s="16"/>
      <c r="V30" s="120"/>
      <c r="W30" s="66" t="s">
        <v>127</v>
      </c>
      <c r="X30" s="54" t="s">
        <v>178</v>
      </c>
      <c r="Y30" s="54"/>
      <c r="Z30" s="54"/>
      <c r="AA30" s="54"/>
      <c r="AB30" s="54"/>
      <c r="AC30" s="102"/>
      <c r="AD30" s="11"/>
      <c r="AE30" s="16"/>
      <c r="AF30" s="120"/>
      <c r="AG30" s="66" t="s">
        <v>127</v>
      </c>
      <c r="AH30" s="54"/>
      <c r="AI30" s="54"/>
      <c r="AJ30" s="54"/>
      <c r="AK30" s="54"/>
      <c r="AL30" s="54"/>
      <c r="AM30" s="102"/>
      <c r="AN30" s="11"/>
      <c r="AO30" s="16"/>
      <c r="AP30" s="120"/>
      <c r="AQ30" s="66" t="s">
        <v>127</v>
      </c>
      <c r="AR30" s="54" t="s">
        <v>178</v>
      </c>
      <c r="AS30" s="54" t="s">
        <v>178</v>
      </c>
      <c r="AT30" s="54" t="s">
        <v>178</v>
      </c>
      <c r="AU30" s="54"/>
      <c r="AV30" s="54" t="s">
        <v>178</v>
      </c>
      <c r="AW30" s="102"/>
      <c r="AX30" s="11"/>
      <c r="AY30" s="16"/>
      <c r="AZ30" s="120"/>
      <c r="BA30" s="66" t="s">
        <v>127</v>
      </c>
      <c r="BB30" s="54"/>
      <c r="BC30" s="54"/>
      <c r="BD30" s="54"/>
      <c r="BE30" s="54"/>
      <c r="BF30" s="54"/>
      <c r="BG30" s="102"/>
      <c r="BH30" s="11"/>
      <c r="BI30" s="16"/>
      <c r="BJ30" s="120"/>
      <c r="BK30" s="66" t="s">
        <v>127</v>
      </c>
      <c r="BL30" s="54"/>
      <c r="BM30" s="54"/>
      <c r="BN30" s="54"/>
      <c r="BO30" s="54"/>
      <c r="BP30" s="54"/>
      <c r="BQ30" s="102"/>
      <c r="BR30" s="11"/>
      <c r="BS30" s="16"/>
      <c r="BT30" s="120"/>
      <c r="BU30" s="66" t="s">
        <v>127</v>
      </c>
      <c r="BV30" s="54"/>
      <c r="BW30" s="54"/>
      <c r="BX30" s="54"/>
      <c r="BY30" s="54"/>
      <c r="BZ30" s="54"/>
      <c r="CA30" s="102"/>
      <c r="CB30" s="11"/>
      <c r="CC30" s="16"/>
      <c r="CD30" s="120"/>
      <c r="CE30" s="66" t="s">
        <v>127</v>
      </c>
      <c r="CF30" s="54"/>
      <c r="CG30" s="54"/>
      <c r="CH30" s="54"/>
      <c r="CI30" s="54"/>
      <c r="CJ30" s="54"/>
      <c r="CK30" s="102"/>
      <c r="CL30" s="11"/>
      <c r="CM30" s="16"/>
      <c r="CN30" s="120"/>
      <c r="CO30" s="66" t="s">
        <v>127</v>
      </c>
      <c r="CP30" s="54"/>
      <c r="CQ30" s="54"/>
      <c r="CR30" s="54"/>
      <c r="CS30" s="54"/>
      <c r="CT30" s="54"/>
      <c r="CU30" s="102"/>
      <c r="CV30" s="11"/>
      <c r="CW30" s="16"/>
      <c r="CX30" s="120"/>
      <c r="CY30" s="66" t="s">
        <v>127</v>
      </c>
      <c r="CZ30" s="54"/>
      <c r="DA30" s="54"/>
      <c r="DB30" s="54"/>
      <c r="DC30" s="54"/>
      <c r="DD30" s="54"/>
      <c r="DE30" s="102"/>
      <c r="DF30" s="11"/>
      <c r="DG30" s="198"/>
      <c r="DH30" s="120"/>
      <c r="DI30" s="66" t="s">
        <v>127</v>
      </c>
      <c r="DJ30" s="54"/>
      <c r="DK30" s="54"/>
      <c r="DL30" s="54" t="s">
        <v>178</v>
      </c>
      <c r="DM30" s="54"/>
      <c r="DN30" s="54"/>
      <c r="DO30" s="102"/>
      <c r="DP30" s="11"/>
      <c r="DQ30" s="198"/>
      <c r="DR30" s="120"/>
      <c r="DS30" s="66" t="s">
        <v>127</v>
      </c>
      <c r="DT30" s="54"/>
      <c r="DU30" s="54"/>
      <c r="DV30" s="54"/>
      <c r="DW30" s="54"/>
      <c r="DX30" s="54"/>
      <c r="DY30" s="102"/>
      <c r="DZ30" s="11"/>
      <c r="EA30" s="198"/>
      <c r="EB30" s="120"/>
      <c r="EC30" s="66" t="s">
        <v>127</v>
      </c>
      <c r="ED30" s="54"/>
      <c r="EE30" s="54"/>
      <c r="EF30" s="54"/>
      <c r="EG30" s="54"/>
      <c r="EH30" s="54"/>
      <c r="EI30" s="102"/>
      <c r="EJ30" s="11"/>
      <c r="EK30" s="198"/>
      <c r="EL30" s="120"/>
      <c r="EM30" s="66" t="s">
        <v>127</v>
      </c>
      <c r="EN30" s="54"/>
      <c r="EO30" s="54"/>
      <c r="EP30" s="54"/>
      <c r="EQ30" s="54"/>
      <c r="ER30" s="54"/>
      <c r="ES30" s="102"/>
      <c r="ET30" s="11"/>
      <c r="EU30" s="198"/>
      <c r="EV30" s="120"/>
      <c r="EW30" s="66" t="s">
        <v>127</v>
      </c>
      <c r="EX30" s="54" t="s">
        <v>178</v>
      </c>
      <c r="EY30" s="54" t="s">
        <v>178</v>
      </c>
      <c r="EZ30" s="54" t="s">
        <v>178</v>
      </c>
      <c r="FA30" s="54"/>
      <c r="FB30" s="54" t="s">
        <v>178</v>
      </c>
      <c r="FC30" s="102" t="s">
        <v>178</v>
      </c>
      <c r="FD30" s="11"/>
      <c r="FE30" s="198"/>
      <c r="FF30" s="120"/>
      <c r="FG30" s="66" t="s">
        <v>127</v>
      </c>
      <c r="FH30" s="54"/>
      <c r="FI30" s="54"/>
      <c r="FJ30" s="54"/>
      <c r="FK30" s="54"/>
      <c r="FL30" s="54"/>
      <c r="FM30" s="102"/>
      <c r="FN30" s="11"/>
      <c r="FO30" s="198"/>
      <c r="FP30" s="120"/>
      <c r="FQ30" s="66" t="s">
        <v>127</v>
      </c>
      <c r="FR30" s="54"/>
      <c r="FS30" s="54"/>
      <c r="FT30" s="54"/>
      <c r="FU30" s="54"/>
      <c r="FV30" s="54"/>
      <c r="FW30" s="102"/>
      <c r="FX30" s="11"/>
      <c r="FY30" s="198"/>
      <c r="FZ30" s="128"/>
      <c r="GJ30" s="128"/>
      <c r="GT30" s="128"/>
      <c r="HD30" s="128"/>
      <c r="HN30" s="128"/>
      <c r="HX30" s="128"/>
    </row>
    <row xmlns:x14ac="http://schemas.microsoft.com/office/spreadsheetml/2009/9/ac" r="31" ht="16.5" customHeight="true" x14ac:dyDescent="0.25">
      <c r="A31" s="414" t="str">
        <f ca="true">IF(ISBLANK('Data Summary'!A33),"",'Data Summary'!A33)</f>
        <v/>
      </c>
      <c r="B31" s="120"/>
      <c r="C31" s="66" t="s">
        <v>128</v>
      </c>
      <c r="D31" s="54"/>
      <c r="E31" s="54"/>
      <c r="F31" s="54"/>
      <c r="G31" s="54"/>
      <c r="H31" s="54"/>
      <c r="I31" s="102"/>
      <c r="J31" s="11"/>
      <c r="K31" s="16"/>
      <c r="L31" s="120"/>
      <c r="M31" s="66" t="s">
        <v>128</v>
      </c>
      <c r="N31" s="54"/>
      <c r="O31" s="54"/>
      <c r="P31" s="54"/>
      <c r="Q31" s="54"/>
      <c r="R31" s="54"/>
      <c r="S31" s="102"/>
      <c r="T31" s="11"/>
      <c r="U31" s="16"/>
      <c r="V31" s="120"/>
      <c r="W31" s="66" t="s">
        <v>128</v>
      </c>
      <c r="X31" s="54"/>
      <c r="Y31" s="54"/>
      <c r="Z31" s="54"/>
      <c r="AA31" s="54"/>
      <c r="AB31" s="54"/>
      <c r="AC31" s="102"/>
      <c r="AD31" s="11"/>
      <c r="AE31" s="16"/>
      <c r="AF31" s="120"/>
      <c r="AG31" s="66" t="s">
        <v>128</v>
      </c>
      <c r="AH31" s="54"/>
      <c r="AI31" s="54"/>
      <c r="AJ31" s="54" t="s">
        <v>178</v>
      </c>
      <c r="AK31" s="54"/>
      <c r="AL31" s="54"/>
      <c r="AM31" s="102"/>
      <c r="AN31" s="11"/>
      <c r="AO31" s="16"/>
      <c r="AP31" s="120"/>
      <c r="AQ31" s="66" t="s">
        <v>128</v>
      </c>
      <c r="AR31" s="54"/>
      <c r="AS31" s="54"/>
      <c r="AT31" s="54"/>
      <c r="AU31" s="54"/>
      <c r="AV31" s="54"/>
      <c r="AW31" s="102"/>
      <c r="AX31" s="11"/>
      <c r="AY31" s="16"/>
      <c r="AZ31" s="120"/>
      <c r="BA31" s="66" t="s">
        <v>128</v>
      </c>
      <c r="BB31" s="54"/>
      <c r="BC31" s="54"/>
      <c r="BD31" s="54" t="s">
        <v>178</v>
      </c>
      <c r="BE31" s="54"/>
      <c r="BF31" s="54"/>
      <c r="BG31" s="102"/>
      <c r="BH31" s="11"/>
      <c r="BI31" s="16"/>
      <c r="BJ31" s="120"/>
      <c r="BK31" s="66" t="s">
        <v>128</v>
      </c>
      <c r="BL31" s="54"/>
      <c r="BM31" s="54"/>
      <c r="BN31" s="54"/>
      <c r="BO31" s="54"/>
      <c r="BP31" s="54"/>
      <c r="BQ31" s="102"/>
      <c r="BR31" s="11"/>
      <c r="BS31" s="16"/>
      <c r="BT31" s="120"/>
      <c r="BU31" s="66" t="s">
        <v>128</v>
      </c>
      <c r="BV31" s="54"/>
      <c r="BW31" s="54"/>
      <c r="BX31" s="54" t="s">
        <v>178</v>
      </c>
      <c r="BY31" s="54"/>
      <c r="BZ31" s="54"/>
      <c r="CA31" s="102"/>
      <c r="CB31" s="11"/>
      <c r="CC31" s="16"/>
      <c r="CD31" s="120"/>
      <c r="CE31" s="66" t="s">
        <v>128</v>
      </c>
      <c r="CF31" s="54"/>
      <c r="CG31" s="54"/>
      <c r="CH31" s="54" t="s">
        <v>178</v>
      </c>
      <c r="CI31" s="54"/>
      <c r="CJ31" s="54"/>
      <c r="CK31" s="102"/>
      <c r="CL31" s="11"/>
      <c r="CM31" s="16"/>
      <c r="CN31" s="120"/>
      <c r="CO31" s="66" t="s">
        <v>128</v>
      </c>
      <c r="CP31" s="54"/>
      <c r="CQ31" s="54"/>
      <c r="CR31" s="54"/>
      <c r="CS31" s="54"/>
      <c r="CT31" s="54"/>
      <c r="CU31" s="102"/>
      <c r="CV31" s="11"/>
      <c r="CW31" s="16"/>
      <c r="CX31" s="120"/>
      <c r="CY31" s="66" t="s">
        <v>128</v>
      </c>
      <c r="CZ31" s="54"/>
      <c r="DA31" s="54"/>
      <c r="DB31" s="54" t="s">
        <v>178</v>
      </c>
      <c r="DC31" s="54"/>
      <c r="DD31" s="54"/>
      <c r="DE31" s="102"/>
      <c r="DF31" s="11"/>
      <c r="DG31" s="198"/>
      <c r="DH31" s="120"/>
      <c r="DI31" s="66" t="s">
        <v>128</v>
      </c>
      <c r="DJ31" s="54"/>
      <c r="DK31" s="54"/>
      <c r="DL31" s="54" t="s">
        <v>178</v>
      </c>
      <c r="DM31" s="54"/>
      <c r="DN31" s="54"/>
      <c r="DO31" s="102"/>
      <c r="DP31" s="11"/>
      <c r="DQ31" s="198"/>
      <c r="DR31" s="120"/>
      <c r="DS31" s="66" t="s">
        <v>128</v>
      </c>
      <c r="DT31" s="54"/>
      <c r="DU31" s="54"/>
      <c r="DV31" s="54" t="s">
        <v>178</v>
      </c>
      <c r="DW31" s="54"/>
      <c r="DX31" s="54"/>
      <c r="DY31" s="102"/>
      <c r="DZ31" s="11"/>
      <c r="EA31" s="198"/>
      <c r="EB31" s="120"/>
      <c r="EC31" s="66" t="s">
        <v>128</v>
      </c>
      <c r="ED31" s="54"/>
      <c r="EE31" s="54"/>
      <c r="EF31" s="54" t="s">
        <v>178</v>
      </c>
      <c r="EG31" s="54"/>
      <c r="EH31" s="54"/>
      <c r="EI31" s="102"/>
      <c r="EJ31" s="11"/>
      <c r="EK31" s="198"/>
      <c r="EL31" s="120"/>
      <c r="EM31" s="66" t="s">
        <v>128</v>
      </c>
      <c r="EN31" s="54"/>
      <c r="EO31" s="54"/>
      <c r="EP31" s="54"/>
      <c r="EQ31" s="54"/>
      <c r="ER31" s="54"/>
      <c r="ES31" s="102"/>
      <c r="ET31" s="11"/>
      <c r="EU31" s="198"/>
      <c r="EV31" s="120"/>
      <c r="EW31" s="66" t="s">
        <v>128</v>
      </c>
      <c r="EX31" s="54"/>
      <c r="EY31" s="54"/>
      <c r="EZ31" s="54"/>
      <c r="FA31" s="54"/>
      <c r="FB31" s="54"/>
      <c r="FC31" s="102"/>
      <c r="FD31" s="11"/>
      <c r="FE31" s="198"/>
      <c r="FF31" s="120"/>
      <c r="FG31" s="66" t="s">
        <v>128</v>
      </c>
      <c r="FH31" s="54"/>
      <c r="FI31" s="54"/>
      <c r="FJ31" s="54" t="s">
        <v>178</v>
      </c>
      <c r="FK31" s="54"/>
      <c r="FL31" s="54"/>
      <c r="FM31" s="102"/>
      <c r="FN31" s="11"/>
      <c r="FO31" s="198"/>
      <c r="FP31" s="120"/>
      <c r="FQ31" s="66" t="s">
        <v>128</v>
      </c>
      <c r="FR31" s="54"/>
      <c r="FS31" s="54"/>
      <c r="FT31" s="54"/>
      <c r="FU31" s="54"/>
      <c r="FV31" s="54"/>
      <c r="FW31" s="102"/>
      <c r="FX31" s="11"/>
      <c r="FY31" s="198"/>
    </row>
    <row xmlns:x14ac="http://schemas.microsoft.com/office/spreadsheetml/2009/9/ac" r="32" ht="16.5" customHeight="true" x14ac:dyDescent="0.25">
      <c r="A32" s="414" t="str">
        <f ca="true">IF(ISBLANK('Data Summary'!A34),"",'Data Summary'!A34)</f>
        <v/>
      </c>
      <c r="B32" s="120"/>
      <c r="C32" s="66" t="s">
        <v>103</v>
      </c>
      <c r="D32" s="54" t="s">
        <v>178</v>
      </c>
      <c r="E32" s="54"/>
      <c r="F32" s="54"/>
      <c r="G32" s="54"/>
      <c r="H32" s="54"/>
      <c r="I32" s="102"/>
      <c r="J32" s="11"/>
      <c r="K32" s="16"/>
      <c r="L32" s="120"/>
      <c r="M32" s="66" t="s">
        <v>103</v>
      </c>
      <c r="N32" s="54" t="s">
        <v>179</v>
      </c>
      <c r="O32" s="54"/>
      <c r="P32" s="54"/>
      <c r="Q32" s="54"/>
      <c r="R32" s="54"/>
      <c r="S32" s="102"/>
      <c r="T32" s="11"/>
      <c r="U32" s="16"/>
      <c r="V32" s="120"/>
      <c r="W32" s="66" t="s">
        <v>103</v>
      </c>
      <c r="X32" s="54" t="s">
        <v>178</v>
      </c>
      <c r="Y32" s="54"/>
      <c r="Z32" s="54"/>
      <c r="AA32" s="54"/>
      <c r="AB32" s="54"/>
      <c r="AC32" s="102"/>
      <c r="AD32" s="11"/>
      <c r="AE32" s="16"/>
      <c r="AF32" s="120"/>
      <c r="AG32" s="66" t="s">
        <v>103</v>
      </c>
      <c r="AH32" s="54"/>
      <c r="AI32" s="54"/>
      <c r="AJ32" s="54"/>
      <c r="AK32" s="54"/>
      <c r="AL32" s="54"/>
      <c r="AM32" s="102"/>
      <c r="AN32" s="11"/>
      <c r="AO32" s="16"/>
      <c r="AP32" s="120"/>
      <c r="AQ32" s="66" t="s">
        <v>103</v>
      </c>
      <c r="AR32" s="54" t="s">
        <v>178</v>
      </c>
      <c r="AS32" s="54" t="s">
        <v>178</v>
      </c>
      <c r="AT32" s="54" t="s">
        <v>179</v>
      </c>
      <c r="AU32" s="54"/>
      <c r="AV32" s="54" t="s">
        <v>178</v>
      </c>
      <c r="AW32" s="102"/>
      <c r="AX32" s="11"/>
      <c r="AY32" s="16"/>
      <c r="AZ32" s="120"/>
      <c r="BA32" s="66" t="s">
        <v>103</v>
      </c>
      <c r="BB32" s="54"/>
      <c r="BC32" s="54"/>
      <c r="BD32" s="54"/>
      <c r="BE32" s="54"/>
      <c r="BF32" s="54"/>
      <c r="BG32" s="102"/>
      <c r="BH32" s="11"/>
      <c r="BI32" s="16"/>
      <c r="BJ32" s="120"/>
      <c r="BK32" s="66" t="s">
        <v>103</v>
      </c>
      <c r="BL32" s="54"/>
      <c r="BM32" s="54"/>
      <c r="BN32" s="54"/>
      <c r="BO32" s="54"/>
      <c r="BP32" s="54"/>
      <c r="BQ32" s="102"/>
      <c r="BR32" s="11"/>
      <c r="BS32" s="16"/>
      <c r="BT32" s="120"/>
      <c r="BU32" s="66" t="s">
        <v>103</v>
      </c>
      <c r="BV32" s="54"/>
      <c r="BW32" s="54"/>
      <c r="BX32" s="54"/>
      <c r="BY32" s="54"/>
      <c r="BZ32" s="54"/>
      <c r="CA32" s="102"/>
      <c r="CB32" s="11"/>
      <c r="CC32" s="16"/>
      <c r="CD32" s="120"/>
      <c r="CE32" s="66" t="s">
        <v>103</v>
      </c>
      <c r="CF32" s="54"/>
      <c r="CG32" s="54"/>
      <c r="CH32" s="54"/>
      <c r="CI32" s="54"/>
      <c r="CJ32" s="54"/>
      <c r="CK32" s="102"/>
      <c r="CL32" s="11"/>
      <c r="CM32" s="16"/>
      <c r="CN32" s="120"/>
      <c r="CO32" s="66" t="s">
        <v>103</v>
      </c>
      <c r="CP32" s="54" t="s">
        <v>179</v>
      </c>
      <c r="CQ32" s="54"/>
      <c r="CR32" s="54"/>
      <c r="CS32" s="54"/>
      <c r="CT32" s="54" t="s">
        <v>179</v>
      </c>
      <c r="CU32" s="102" t="s">
        <v>179</v>
      </c>
      <c r="CV32" s="11"/>
      <c r="CW32" s="16"/>
      <c r="CX32" s="120"/>
      <c r="CY32" s="66" t="s">
        <v>103</v>
      </c>
      <c r="CZ32" s="54"/>
      <c r="DA32" s="54"/>
      <c r="DB32" s="54"/>
      <c r="DC32" s="54"/>
      <c r="DD32" s="54"/>
      <c r="DE32" s="102"/>
      <c r="DF32" s="11"/>
      <c r="DG32" s="198"/>
      <c r="DH32" s="120"/>
      <c r="DI32" s="66" t="s">
        <v>103</v>
      </c>
      <c r="DJ32" s="54"/>
      <c r="DK32" s="54"/>
      <c r="DL32" s="54" t="s">
        <v>178</v>
      </c>
      <c r="DM32" s="54"/>
      <c r="DN32" s="54"/>
      <c r="DO32" s="102"/>
      <c r="DP32" s="11"/>
      <c r="DQ32" s="198"/>
      <c r="DR32" s="120"/>
      <c r="DS32" s="66" t="s">
        <v>103</v>
      </c>
      <c r="DT32" s="54"/>
      <c r="DU32" s="54"/>
      <c r="DV32" s="54"/>
      <c r="DW32" s="54"/>
      <c r="DX32" s="54"/>
      <c r="DY32" s="102"/>
      <c r="DZ32" s="11"/>
      <c r="EA32" s="198"/>
      <c r="EB32" s="120"/>
      <c r="EC32" s="66" t="s">
        <v>103</v>
      </c>
      <c r="ED32" s="54"/>
      <c r="EE32" s="54"/>
      <c r="EF32" s="54"/>
      <c r="EG32" s="54"/>
      <c r="EH32" s="54"/>
      <c r="EI32" s="102"/>
      <c r="EJ32" s="11"/>
      <c r="EK32" s="198"/>
      <c r="EL32" s="120"/>
      <c r="EM32" s="66" t="s">
        <v>103</v>
      </c>
      <c r="EN32" s="54"/>
      <c r="EO32" s="54"/>
      <c r="EP32" s="54"/>
      <c r="EQ32" s="54"/>
      <c r="ER32" s="54"/>
      <c r="ES32" s="102"/>
      <c r="ET32" s="11"/>
      <c r="EU32" s="198"/>
      <c r="EV32" s="120"/>
      <c r="EW32" s="66" t="s">
        <v>103</v>
      </c>
      <c r="EX32" s="54" t="s">
        <v>178</v>
      </c>
      <c r="EY32" s="54" t="s">
        <v>178</v>
      </c>
      <c r="EZ32" s="54" t="s">
        <v>178</v>
      </c>
      <c r="FA32" s="54"/>
      <c r="FB32" s="54" t="s">
        <v>178</v>
      </c>
      <c r="FC32" s="102" t="s">
        <v>178</v>
      </c>
      <c r="FD32" s="11"/>
      <c r="FE32" s="198"/>
      <c r="FF32" s="120"/>
      <c r="FG32" s="66" t="s">
        <v>103</v>
      </c>
      <c r="FH32" s="54"/>
      <c r="FI32" s="54"/>
      <c r="FJ32" s="54"/>
      <c r="FK32" s="54"/>
      <c r="FL32" s="54"/>
      <c r="FM32" s="102"/>
      <c r="FN32" s="11"/>
      <c r="FO32" s="198"/>
      <c r="FP32" s="120"/>
      <c r="FQ32" s="66" t="s">
        <v>103</v>
      </c>
      <c r="FR32" s="54"/>
      <c r="FS32" s="54"/>
      <c r="FT32" s="54"/>
      <c r="FU32" s="54"/>
      <c r="FV32" s="54"/>
      <c r="FW32" s="102"/>
      <c r="FX32" s="11"/>
      <c r="FY32" s="198"/>
    </row>
    <row xmlns:x14ac="http://schemas.microsoft.com/office/spreadsheetml/2009/9/ac" r="33" ht="16.5" customHeight="true" x14ac:dyDescent="0.25">
      <c r="A33" s="414" t="str">
        <f ca="true">IF(ISBLANK('Data Summary'!A35),"",'Data Summary'!A35)</f>
        <v/>
      </c>
      <c r="B33" s="121"/>
      <c r="C33" s="12" t="s">
        <v>23</v>
      </c>
      <c r="D33" s="10"/>
      <c r="E33" s="10"/>
      <c r="F33" s="10"/>
      <c r="G33" s="74"/>
      <c r="H33" s="75"/>
      <c r="I33" s="76"/>
      <c r="J33" s="11"/>
      <c r="K33" s="16"/>
      <c r="L33" s="121"/>
      <c r="M33" s="12" t="s">
        <v>23</v>
      </c>
      <c r="N33" s="10">
        <v>21819</v>
      </c>
      <c r="O33" s="10">
        <v>9446</v>
      </c>
      <c r="P33" s="10">
        <v>12373</v>
      </c>
      <c r="Q33" s="74">
        <v>6561</v>
      </c>
      <c r="R33" s="75">
        <v>14732</v>
      </c>
      <c r="S33" s="76">
        <v>526</v>
      </c>
      <c r="T33" s="11"/>
      <c r="U33" s="16"/>
      <c r="V33" s="121"/>
      <c r="W33" s="12" t="s">
        <v>23</v>
      </c>
      <c r="X33" s="10"/>
      <c r="Y33" s="10"/>
      <c r="Z33" s="10"/>
      <c r="AA33" s="74"/>
      <c r="AB33" s="75"/>
      <c r="AC33" s="76"/>
      <c r="AD33" s="11"/>
      <c r="AE33" s="16"/>
      <c r="AF33" s="121"/>
      <c r="AG33" s="12" t="s">
        <v>23</v>
      </c>
      <c r="AH33" s="10" t="s">
        <v>324</v>
      </c>
      <c r="AI33" s="10" t="s">
        <v>324</v>
      </c>
      <c r="AJ33" s="10" t="s">
        <v>324</v>
      </c>
      <c r="AK33" s="74" t="s">
        <v>324</v>
      </c>
      <c r="AL33" s="75" t="s">
        <v>324</v>
      </c>
      <c r="AM33" s="76" t="s">
        <v>324</v>
      </c>
      <c r="AN33" s="11"/>
      <c r="AO33" s="16"/>
      <c r="AP33" s="121"/>
      <c r="AQ33" s="12" t="s">
        <v>23</v>
      </c>
      <c r="AR33" s="10"/>
      <c r="AS33" s="10"/>
      <c r="AT33" s="10"/>
      <c r="AU33" s="74"/>
      <c r="AV33" s="75"/>
      <c r="AW33" s="76"/>
      <c r="AX33" s="11"/>
      <c r="AY33" s="16"/>
      <c r="AZ33" s="121"/>
      <c r="BA33" s="12" t="s">
        <v>23</v>
      </c>
      <c r="BB33" s="10" t="s">
        <v>324</v>
      </c>
      <c r="BC33" s="10" t="s">
        <v>324</v>
      </c>
      <c r="BD33" s="10" t="s">
        <v>324</v>
      </c>
      <c r="BE33" s="74" t="s">
        <v>324</v>
      </c>
      <c r="BF33" s="75" t="s">
        <v>324</v>
      </c>
      <c r="BG33" s="76" t="s">
        <v>324</v>
      </c>
      <c r="BH33" s="11"/>
      <c r="BI33" s="16"/>
      <c r="BJ33" s="121"/>
      <c r="BK33" s="12" t="s">
        <v>23</v>
      </c>
      <c r="BL33" s="10"/>
      <c r="BM33" s="10"/>
      <c r="BN33" s="10"/>
      <c r="BO33" s="74"/>
      <c r="BP33" s="75"/>
      <c r="BQ33" s="76"/>
      <c r="BR33" s="11"/>
      <c r="BS33" s="16"/>
      <c r="BT33" s="121"/>
      <c r="BU33" s="12" t="s">
        <v>23</v>
      </c>
      <c r="BV33" s="10" t="s">
        <v>324</v>
      </c>
      <c r="BW33" s="10" t="s">
        <v>324</v>
      </c>
      <c r="BX33" s="10" t="s">
        <v>324</v>
      </c>
      <c r="BY33" s="74" t="s">
        <v>324</v>
      </c>
      <c r="BZ33" s="75" t="s">
        <v>324</v>
      </c>
      <c r="CA33" s="76" t="s">
        <v>324</v>
      </c>
      <c r="CB33" s="11"/>
      <c r="CC33" s="16"/>
      <c r="CD33" s="121"/>
      <c r="CE33" s="12" t="s">
        <v>23</v>
      </c>
      <c r="CF33" s="10" t="s">
        <v>324</v>
      </c>
      <c r="CG33" s="10" t="s">
        <v>324</v>
      </c>
      <c r="CH33" s="10" t="s">
        <v>324</v>
      </c>
      <c r="CI33" s="74" t="s">
        <v>324</v>
      </c>
      <c r="CJ33" s="75" t="s">
        <v>324</v>
      </c>
      <c r="CK33" s="76" t="s">
        <v>324</v>
      </c>
      <c r="CL33" s="11"/>
      <c r="CM33" s="16"/>
      <c r="CN33" s="121"/>
      <c r="CO33" s="12" t="s">
        <v>23</v>
      </c>
      <c r="CP33" s="10"/>
      <c r="CQ33" s="10"/>
      <c r="CR33" s="10"/>
      <c r="CS33" s="74"/>
      <c r="CT33" s="75"/>
      <c r="CU33" s="76"/>
      <c r="CV33" s="11"/>
      <c r="CW33" s="16"/>
      <c r="CX33" s="121"/>
      <c r="CY33" s="12" t="s">
        <v>23</v>
      </c>
      <c r="CZ33" s="194" t="s">
        <v>324</v>
      </c>
      <c r="DA33" s="197" t="s">
        <v>324</v>
      </c>
      <c r="DB33" s="197" t="s">
        <v>324</v>
      </c>
      <c r="DC33" s="195" t="s">
        <v>324</v>
      </c>
      <c r="DD33" s="196" t="s">
        <v>324</v>
      </c>
      <c r="DE33" s="76" t="s">
        <v>324</v>
      </c>
      <c r="DF33" s="11"/>
      <c r="DG33" s="198"/>
      <c r="DH33" s="121"/>
      <c r="DI33" s="12" t="s">
        <v>23</v>
      </c>
      <c r="DJ33" s="194"/>
      <c r="DK33" s="197"/>
      <c r="DL33" s="197"/>
      <c r="DM33" s="195"/>
      <c r="DN33" s="196"/>
      <c r="DO33" s="76"/>
      <c r="DP33" s="11"/>
      <c r="DQ33" s="198"/>
      <c r="DR33" s="121"/>
      <c r="DS33" s="12" t="s">
        <v>23</v>
      </c>
      <c r="DT33" s="194"/>
      <c r="DU33" s="197"/>
      <c r="DV33" s="197" t="s">
        <v>324</v>
      </c>
      <c r="DW33" s="195"/>
      <c r="DX33" s="196"/>
      <c r="DY33" s="76"/>
      <c r="DZ33" s="11"/>
      <c r="EA33" s="198"/>
      <c r="EB33" s="121"/>
      <c r="EC33" s="12" t="s">
        <v>23</v>
      </c>
      <c r="ED33" s="194"/>
      <c r="EE33" s="197"/>
      <c r="EF33" s="197" t="s">
        <v>324</v>
      </c>
      <c r="EG33" s="195"/>
      <c r="EH33" s="196"/>
      <c r="EI33" s="76"/>
      <c r="EJ33" s="11"/>
      <c r="EK33" s="198"/>
      <c r="EL33" s="121"/>
      <c r="EM33" s="12" t="s">
        <v>23</v>
      </c>
      <c r="EN33" s="10"/>
      <c r="EO33" s="10"/>
      <c r="EP33" s="10"/>
      <c r="EQ33" s="74"/>
      <c r="ER33" s="75"/>
      <c r="ES33" s="76"/>
      <c r="ET33" s="11"/>
      <c r="EU33" s="198"/>
      <c r="EV33" s="121"/>
      <c r="EW33" s="12" t="s">
        <v>23</v>
      </c>
      <c r="EX33" s="194" t="s">
        <v>324</v>
      </c>
      <c r="EY33" s="197" t="s">
        <v>324</v>
      </c>
      <c r="EZ33" s="197" t="s">
        <v>324</v>
      </c>
      <c r="FA33" s="195" t="s">
        <v>324</v>
      </c>
      <c r="FB33" s="196" t="s">
        <v>324</v>
      </c>
      <c r="FC33" s="76" t="s">
        <v>324</v>
      </c>
      <c r="FD33" s="11"/>
      <c r="FE33" s="198"/>
      <c r="FF33" s="121"/>
      <c r="FG33" s="12" t="s">
        <v>23</v>
      </c>
      <c r="FH33" s="194"/>
      <c r="FI33" s="197"/>
      <c r="FJ33" s="197" t="s">
        <v>324</v>
      </c>
      <c r="FK33" s="195"/>
      <c r="FL33" s="196"/>
      <c r="FM33" s="76"/>
      <c r="FN33" s="11"/>
      <c r="FO33" s="198"/>
      <c r="FP33" s="121"/>
      <c r="FQ33" s="12" t="s">
        <v>23</v>
      </c>
      <c r="FR33" s="194"/>
      <c r="FS33" s="197"/>
      <c r="FT33" s="197"/>
      <c r="FU33" s="195"/>
      <c r="FV33" s="196"/>
      <c r="FW33" s="76"/>
      <c r="FX33" s="11"/>
      <c r="FY33" s="198"/>
    </row>
    <row xmlns:x14ac="http://schemas.microsoft.com/office/spreadsheetml/2009/9/ac" r="34" s="3" customFormat="true" ht="16.5" customHeight="true" thickBot="true" x14ac:dyDescent="0.3">
      <c r="A34" s="414" t="str">
        <f ca="true">IF(ISBLANK('Data Summary'!A36),"",'Data Summary'!A36)</f>
        <v/>
      </c>
      <c r="B34" s="122"/>
      <c r="C34" s="28" t="s">
        <v>20</v>
      </c>
      <c r="D34" s="83">
        <v>13018</v>
      </c>
      <c r="E34" s="83"/>
      <c r="F34" s="83"/>
      <c r="G34" s="84"/>
      <c r="H34" s="83"/>
      <c r="I34" s="85"/>
      <c r="J34" s="25"/>
      <c r="K34" s="18"/>
      <c r="L34" s="122"/>
      <c r="M34" s="28" t="s">
        <v>20</v>
      </c>
      <c r="N34" s="83"/>
      <c r="O34" s="83"/>
      <c r="P34" s="83"/>
      <c r="Q34" s="84"/>
      <c r="R34" s="83"/>
      <c r="S34" s="85"/>
      <c r="T34" s="25"/>
      <c r="U34" s="18"/>
      <c r="V34" s="122"/>
      <c r="W34" s="28" t="s">
        <v>20</v>
      </c>
      <c r="X34" s="83">
        <v>21258</v>
      </c>
      <c r="Y34" s="83"/>
      <c r="Z34" s="83"/>
      <c r="AA34" s="84"/>
      <c r="AB34" s="83"/>
      <c r="AC34" s="85"/>
      <c r="AD34" s="25"/>
      <c r="AE34" s="18"/>
      <c r="AF34" s="122"/>
      <c r="AG34" s="28" t="s">
        <v>20</v>
      </c>
      <c r="AH34" s="78" t="s">
        <v>324</v>
      </c>
      <c r="AI34" s="78" t="s">
        <v>324</v>
      </c>
      <c r="AJ34" s="78">
        <v>197</v>
      </c>
      <c r="AK34" s="78" t="s">
        <v>324</v>
      </c>
      <c r="AL34" s="78" t="s">
        <v>324</v>
      </c>
      <c r="AM34" s="85" t="s">
        <v>324</v>
      </c>
      <c r="AN34" s="25"/>
      <c r="AO34" s="18"/>
      <c r="AP34" s="122"/>
      <c r="AQ34" s="28" t="s">
        <v>20</v>
      </c>
      <c r="AR34" s="78">
        <v>388</v>
      </c>
      <c r="AS34" s="78">
        <v>141</v>
      </c>
      <c r="AT34" s="78">
        <v>247</v>
      </c>
      <c r="AU34" s="78"/>
      <c r="AV34" s="78">
        <v>388</v>
      </c>
      <c r="AW34" s="85"/>
      <c r="AX34" s="25"/>
      <c r="AY34" s="18"/>
      <c r="AZ34" s="122"/>
      <c r="BA34" s="28" t="s">
        <v>20</v>
      </c>
      <c r="BB34" s="78" t="s">
        <v>324</v>
      </c>
      <c r="BC34" s="78" t="s">
        <v>324</v>
      </c>
      <c r="BD34" s="78">
        <v>567</v>
      </c>
      <c r="BE34" s="78" t="s">
        <v>324</v>
      </c>
      <c r="BF34" s="78" t="s">
        <v>324</v>
      </c>
      <c r="BG34" s="79" t="s">
        <v>324</v>
      </c>
      <c r="BH34" s="25"/>
      <c r="BI34" s="18"/>
      <c r="BJ34" s="122"/>
      <c r="BK34" s="28" t="s">
        <v>20</v>
      </c>
      <c r="BL34" s="78">
        <v>18089</v>
      </c>
      <c r="BM34" s="78"/>
      <c r="BN34" s="78"/>
      <c r="BO34" s="78">
        <f>2740+3535</f>
        <v>6275</v>
      </c>
      <c r="BP34" s="78">
        <v>11237</v>
      </c>
      <c r="BQ34" s="79">
        <v>489</v>
      </c>
      <c r="BR34" s="25"/>
      <c r="BS34" s="18"/>
      <c r="BT34" s="122"/>
      <c r="BU34" s="28" t="s">
        <v>20</v>
      </c>
      <c r="BV34" s="78" t="s">
        <v>324</v>
      </c>
      <c r="BW34" s="78" t="s">
        <v>324</v>
      </c>
      <c r="BX34" s="78">
        <v>1268</v>
      </c>
      <c r="BY34" s="78" t="s">
        <v>324</v>
      </c>
      <c r="BZ34" s="78" t="s">
        <v>324</v>
      </c>
      <c r="CA34" s="79" t="s">
        <v>324</v>
      </c>
      <c r="CB34" s="25"/>
      <c r="CC34" s="18"/>
      <c r="CD34" s="122"/>
      <c r="CE34" s="28" t="s">
        <v>20</v>
      </c>
      <c r="CF34" s="78" t="s">
        <v>324</v>
      </c>
      <c r="CG34" s="78" t="s">
        <v>324</v>
      </c>
      <c r="CH34" s="78">
        <v>952</v>
      </c>
      <c r="CI34" s="78" t="s">
        <v>324</v>
      </c>
      <c r="CJ34" s="78" t="s">
        <v>324</v>
      </c>
      <c r="CK34" s="79" t="s">
        <v>324</v>
      </c>
      <c r="CL34" s="25"/>
      <c r="CM34" s="18"/>
      <c r="CN34" s="122"/>
      <c r="CO34" s="28" t="s">
        <v>20</v>
      </c>
      <c r="CP34" s="78"/>
      <c r="CQ34" s="78"/>
      <c r="CR34" s="78"/>
      <c r="CS34" s="78"/>
      <c r="CT34" s="78"/>
      <c r="CU34" s="79"/>
      <c r="CV34" s="25"/>
      <c r="CW34" s="18"/>
      <c r="CX34" s="122"/>
      <c r="CY34" s="28" t="s">
        <v>20</v>
      </c>
      <c r="CZ34" s="78" t="s">
        <v>324</v>
      </c>
      <c r="DA34" s="83" t="s">
        <v>324</v>
      </c>
      <c r="DB34" s="83">
        <v>216</v>
      </c>
      <c r="DC34" s="78" t="s">
        <v>324</v>
      </c>
      <c r="DD34" s="78" t="s">
        <v>324</v>
      </c>
      <c r="DE34" s="79" t="s">
        <v>324</v>
      </c>
      <c r="DF34" s="25"/>
      <c r="DG34" s="25"/>
      <c r="DH34" s="122"/>
      <c r="DI34" s="28" t="s">
        <v>20</v>
      </c>
      <c r="DJ34" s="78"/>
      <c r="DK34" s="83"/>
      <c r="DL34" s="83">
        <v>93</v>
      </c>
      <c r="DM34" s="78"/>
      <c r="DN34" s="78"/>
      <c r="DO34" s="79"/>
      <c r="DP34" s="25"/>
      <c r="DQ34" s="25"/>
      <c r="DR34" s="122"/>
      <c r="DS34" s="28" t="s">
        <v>20</v>
      </c>
      <c r="DT34" s="78"/>
      <c r="DU34" s="83"/>
      <c r="DV34" s="83">
        <v>74</v>
      </c>
      <c r="DW34" s="78"/>
      <c r="DX34" s="78"/>
      <c r="DY34" s="79"/>
      <c r="DZ34" s="25"/>
      <c r="EA34" s="25"/>
      <c r="EB34" s="122"/>
      <c r="EC34" s="28" t="s">
        <v>20</v>
      </c>
      <c r="ED34" s="78"/>
      <c r="EE34" s="83"/>
      <c r="EF34" s="83">
        <v>82</v>
      </c>
      <c r="EG34" s="78"/>
      <c r="EH34" s="78"/>
      <c r="EI34" s="79"/>
      <c r="EJ34" s="25"/>
      <c r="EK34" s="25"/>
      <c r="EL34" s="122"/>
      <c r="EM34" s="28" t="s">
        <v>20</v>
      </c>
      <c r="EN34" s="78"/>
      <c r="EO34" s="78"/>
      <c r="EP34" s="78"/>
      <c r="EQ34" s="78"/>
      <c r="ER34" s="78"/>
      <c r="ES34" s="79"/>
      <c r="ET34" s="25"/>
      <c r="EU34" s="25"/>
      <c r="EV34" s="122"/>
      <c r="EW34" s="28" t="s">
        <v>20</v>
      </c>
      <c r="EX34" s="78">
        <v>261</v>
      </c>
      <c r="EY34" s="83">
        <v>107</v>
      </c>
      <c r="EZ34" s="83">
        <v>154</v>
      </c>
      <c r="FA34" s="78" t="s">
        <v>324</v>
      </c>
      <c r="FB34" s="78">
        <v>261</v>
      </c>
      <c r="FC34" s="79">
        <v>167</v>
      </c>
      <c r="FD34" s="25"/>
      <c r="FE34" s="25"/>
      <c r="FF34" s="122"/>
      <c r="FG34" s="28" t="s">
        <v>20</v>
      </c>
      <c r="FH34" s="78"/>
      <c r="FI34" s="83"/>
      <c r="FJ34" s="83">
        <v>339</v>
      </c>
      <c r="FK34" s="78"/>
      <c r="FL34" s="78"/>
      <c r="FM34" s="79"/>
      <c r="FN34" s="25"/>
      <c r="FO34" s="25"/>
      <c r="FP34" s="122"/>
      <c r="FQ34" s="28" t="s">
        <v>20</v>
      </c>
      <c r="FR34" s="78"/>
      <c r="FS34" s="83"/>
      <c r="FT34" s="83"/>
      <c r="FU34" s="78"/>
      <c r="FV34" s="78"/>
      <c r="FW34" s="79"/>
      <c r="FX34" s="25"/>
      <c r="FY34" s="25"/>
      <c r="FZ34" s="123"/>
      <c r="GJ34" s="123"/>
      <c r="GT34" s="123"/>
      <c r="HD34" s="123"/>
      <c r="HN34" s="123"/>
      <c r="HX34" s="123"/>
    </row>
    <row xmlns:x14ac="http://schemas.microsoft.com/office/spreadsheetml/2009/9/ac" r="35" s="3" customFormat="true" x14ac:dyDescent="0.25">
      <c r="A35" s="414" t="str">
        <f ca="true">IF(ISBLANK('Data Summary'!A37),"",'Data Summary'!A37)</f>
        <v/>
      </c>
      <c r="B35" s="123"/>
      <c r="L35" s="123"/>
      <c r="V35" s="123"/>
      <c r="AF35" s="123"/>
      <c r="AP35" s="123"/>
      <c r="AZ35" s="123"/>
      <c r="BA35" s="123"/>
      <c r="BJ35" s="123"/>
      <c r="BK35" s="123"/>
      <c r="BS35" s="201"/>
      <c r="BT35" s="200"/>
      <c r="BU35" s="201"/>
      <c r="BV35" s="201"/>
      <c r="BW35" s="201"/>
      <c r="BX35" s="201"/>
      <c r="BY35" s="201"/>
      <c r="BZ35" s="201"/>
      <c r="CA35" s="201"/>
      <c r="CB35" s="201"/>
      <c r="CC35" s="201"/>
      <c r="CD35" s="200"/>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414" t="str">
        <f ca="true">IF(ISBLANK('Data Summary'!A38),"",'Data Summary'!A38)</f>
        <v/>
      </c>
      <c r="B36" s="123"/>
      <c r="L36" s="123"/>
      <c r="V36" s="123"/>
      <c r="AF36" s="123"/>
      <c r="AP36" s="123"/>
      <c r="AZ36" s="123"/>
      <c r="BA36" s="123"/>
      <c r="BJ36" s="123"/>
      <c r="BK36" s="123"/>
      <c r="BS36" s="201"/>
      <c r="BT36" s="200"/>
      <c r="BU36" s="201"/>
      <c r="BV36" s="201"/>
      <c r="BW36" s="201"/>
      <c r="BX36" s="201"/>
      <c r="BY36" s="201"/>
      <c r="BZ36" s="201"/>
      <c r="CA36" s="201"/>
      <c r="CB36" s="201"/>
      <c r="CC36" s="201"/>
      <c r="CD36" s="200"/>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414" t="str">
        <f ca="true">IF(ISBLANK('Data Summary'!A39),"",'Data Summary'!A39)</f>
        <v/>
      </c>
      <c r="B37" s="123"/>
      <c r="L37" s="123"/>
      <c r="V37" s="123"/>
      <c r="AF37" s="123"/>
      <c r="AP37" s="123"/>
      <c r="AZ37" s="123"/>
      <c r="BA37" s="123"/>
      <c r="BJ37" s="123"/>
      <c r="BK37" s="123"/>
      <c r="BS37" s="201"/>
      <c r="BT37" s="200"/>
      <c r="BU37" s="201"/>
      <c r="BV37" s="201"/>
      <c r="BW37" s="201"/>
      <c r="BX37" s="201"/>
      <c r="BY37" s="201"/>
      <c r="BZ37" s="201"/>
      <c r="CA37" s="201"/>
      <c r="CB37" s="201"/>
      <c r="CC37" s="201"/>
      <c r="CD37" s="200"/>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414" t="str">
        <f ca="true">IF(ISBLANK('Data Summary'!A40),"",'Data Summary'!A40)</f>
        <v/>
      </c>
      <c r="B38" s="123"/>
      <c r="L38" s="123"/>
      <c r="V38" s="123"/>
      <c r="AF38" s="123"/>
      <c r="AP38" s="123"/>
      <c r="AZ38" s="123"/>
      <c r="BA38" s="123"/>
      <c r="BJ38" s="123"/>
      <c r="BK38" s="123"/>
      <c r="BS38" s="201"/>
      <c r="BT38" s="200"/>
      <c r="BU38" s="201"/>
      <c r="BV38" s="201"/>
      <c r="BW38" s="201"/>
      <c r="BX38" s="201"/>
      <c r="BY38" s="201"/>
      <c r="BZ38" s="201"/>
      <c r="CA38" s="201"/>
      <c r="CB38" s="201"/>
      <c r="CC38" s="201"/>
      <c r="CD38" s="200"/>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414" t="str">
        <f ca="true">IF(ISBLANK('Data Summary'!A41),"",'Data Summary'!A41)</f>
        <v/>
      </c>
      <c r="B39" s="123"/>
      <c r="L39" s="123"/>
      <c r="V39" s="123"/>
      <c r="AF39" s="123"/>
      <c r="AP39" s="123"/>
      <c r="AZ39" s="123"/>
      <c r="BA39" s="123"/>
      <c r="BJ39" s="123"/>
      <c r="BK39" s="123"/>
      <c r="BS39" s="201"/>
      <c r="BT39" s="200"/>
      <c r="BU39" s="201"/>
      <c r="BV39" s="201"/>
      <c r="BW39" s="201"/>
      <c r="BX39" s="201"/>
      <c r="BY39" s="201"/>
      <c r="BZ39" s="201"/>
      <c r="CA39" s="201"/>
      <c r="CB39" s="201"/>
      <c r="CC39" s="201"/>
      <c r="CD39" s="200"/>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414" t="str">
        <f ca="true">IF(ISBLANK('Data Summary'!A42),"",'Data Summary'!A42)</f>
        <v/>
      </c>
      <c r="B40" s="123"/>
      <c r="L40" s="123"/>
      <c r="V40" s="123"/>
      <c r="AF40" s="123"/>
      <c r="AP40" s="123"/>
      <c r="AZ40" s="123"/>
      <c r="BA40" s="123"/>
      <c r="BJ40" s="123"/>
      <c r="BK40" s="123"/>
      <c r="BS40" s="201"/>
      <c r="BT40" s="200"/>
      <c r="BU40" s="201"/>
      <c r="BV40" s="201"/>
      <c r="BW40" s="201"/>
      <c r="BX40" s="201"/>
      <c r="BY40" s="201"/>
      <c r="BZ40" s="201"/>
      <c r="CA40" s="201"/>
      <c r="CB40" s="201"/>
      <c r="CC40" s="201"/>
      <c r="CD40" s="200"/>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414" t="str">
        <f ca="true">IF(ISBLANK('Data Summary'!A43),"",'Data Summary'!A43)</f>
        <v/>
      </c>
      <c r="B41" s="123"/>
      <c r="L41" s="123"/>
      <c r="V41" s="123"/>
      <c r="AF41" s="123"/>
      <c r="AP41" s="123"/>
      <c r="AZ41" s="123"/>
      <c r="BA41" s="123"/>
      <c r="BJ41" s="123"/>
      <c r="BK41" s="123"/>
      <c r="BS41" s="201"/>
      <c r="BT41" s="200"/>
      <c r="BU41" s="201"/>
      <c r="BV41" s="201"/>
      <c r="BW41" s="201"/>
      <c r="BX41" s="201"/>
      <c r="BY41" s="201"/>
      <c r="BZ41" s="201"/>
      <c r="CA41" s="201"/>
      <c r="CB41" s="201"/>
      <c r="CC41" s="201"/>
      <c r="CD41" s="200"/>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414" t="str">
        <f ca="true">IF(ISBLANK('Data Summary'!A44),"",'Data Summary'!A44)</f>
        <v/>
      </c>
      <c r="B42" s="123"/>
      <c r="L42" s="123"/>
      <c r="V42" s="123"/>
      <c r="AF42" s="123"/>
      <c r="AP42" s="123"/>
      <c r="AZ42" s="123"/>
      <c r="BA42" s="123"/>
      <c r="BJ42" s="123"/>
      <c r="BK42" s="123"/>
      <c r="BS42" s="201"/>
      <c r="BT42" s="200"/>
      <c r="BU42" s="201"/>
      <c r="BV42" s="201"/>
      <c r="BW42" s="201"/>
      <c r="BX42" s="201"/>
      <c r="BY42" s="201"/>
      <c r="BZ42" s="201"/>
      <c r="CA42" s="201"/>
      <c r="CB42" s="201"/>
      <c r="CC42" s="201"/>
      <c r="CD42" s="200"/>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414" t="str">
        <f ca="true">IF(ISBLANK('Data Summary'!A45),"",'Data Summary'!A45)</f>
        <v/>
      </c>
      <c r="B43" s="123"/>
      <c r="L43" s="123"/>
      <c r="V43" s="123"/>
      <c r="AF43" s="123"/>
      <c r="AP43" s="123"/>
      <c r="AZ43" s="123"/>
      <c r="BA43" s="123"/>
      <c r="BJ43" s="123"/>
      <c r="BK43" s="123"/>
      <c r="BS43" s="201"/>
      <c r="BT43" s="200"/>
      <c r="BU43" s="201"/>
      <c r="BV43" s="201"/>
      <c r="BW43" s="201"/>
      <c r="BX43" s="201"/>
      <c r="BY43" s="201"/>
      <c r="BZ43" s="201"/>
      <c r="CA43" s="201"/>
      <c r="CB43" s="201"/>
      <c r="CC43" s="201"/>
      <c r="CD43" s="200"/>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414" t="str">
        <f ca="true">IF(ISBLANK('Data Summary'!A46),"",'Data Summary'!A46)</f>
        <v/>
      </c>
      <c r="B44" s="123"/>
      <c r="L44" s="123"/>
      <c r="V44" s="123"/>
      <c r="AF44" s="123"/>
      <c r="AP44" s="123"/>
      <c r="AZ44" s="123"/>
      <c r="BA44" s="123"/>
      <c r="BJ44" s="123"/>
      <c r="BK44" s="123"/>
      <c r="BS44" s="201"/>
      <c r="BT44" s="200"/>
      <c r="BU44" s="201"/>
      <c r="BV44" s="201"/>
      <c r="BW44" s="201"/>
      <c r="BX44" s="201"/>
      <c r="BY44" s="201"/>
      <c r="BZ44" s="201"/>
      <c r="CA44" s="201"/>
      <c r="CB44" s="201"/>
      <c r="CC44" s="201"/>
      <c r="CD44" s="200"/>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414" t="str">
        <f ca="true">IF(ISBLANK('Data Summary'!A47),"",'Data Summary'!A47)</f>
        <v/>
      </c>
      <c r="B45" s="123"/>
      <c r="L45" s="123"/>
      <c r="V45" s="123"/>
      <c r="AF45" s="123"/>
      <c r="AP45" s="123"/>
      <c r="AZ45" s="123"/>
      <c r="BA45" s="123"/>
      <c r="BJ45" s="123"/>
      <c r="BK45" s="123"/>
      <c r="BS45" s="201"/>
      <c r="BT45" s="200"/>
      <c r="BU45" s="201"/>
      <c r="BV45" s="201"/>
      <c r="BW45" s="201"/>
      <c r="BX45" s="201"/>
      <c r="BY45" s="201"/>
      <c r="BZ45" s="201"/>
      <c r="CA45" s="201"/>
      <c r="CB45" s="201"/>
      <c r="CC45" s="201"/>
      <c r="CD45" s="200"/>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414" t="str">
        <f ca="true">IF(ISBLANK('Data Summary'!A48),"",'Data Summary'!A48)</f>
        <v/>
      </c>
      <c r="B46" s="123"/>
      <c r="L46" s="123"/>
      <c r="V46" s="123"/>
      <c r="AF46" s="123"/>
      <c r="AP46" s="123"/>
      <c r="AZ46" s="123"/>
      <c r="BA46" s="123"/>
      <c r="BJ46" s="123"/>
      <c r="BK46" s="123"/>
      <c r="BS46" s="201"/>
      <c r="BT46" s="200"/>
      <c r="BU46" s="201"/>
      <c r="BV46" s="201"/>
      <c r="BW46" s="201"/>
      <c r="BX46" s="201"/>
      <c r="BY46" s="201"/>
      <c r="BZ46" s="201"/>
      <c r="CA46" s="201"/>
      <c r="CB46" s="201"/>
      <c r="CC46" s="201"/>
      <c r="CD46" s="200"/>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414" t="str">
        <f ca="true">IF(ISBLANK('Data Summary'!A49),"",'Data Summary'!A49)</f>
        <v/>
      </c>
      <c r="B47" s="123"/>
      <c r="L47" s="123"/>
      <c r="V47" s="123"/>
      <c r="AF47" s="123"/>
      <c r="AP47" s="123"/>
      <c r="AZ47" s="123"/>
      <c r="BA47" s="123"/>
      <c r="BJ47" s="123"/>
      <c r="BK47" s="123"/>
      <c r="BS47" s="201"/>
      <c r="BT47" s="200"/>
      <c r="BU47" s="201"/>
      <c r="BV47" s="201"/>
      <c r="BW47" s="201"/>
      <c r="BX47" s="201"/>
      <c r="BY47" s="201"/>
      <c r="BZ47" s="201"/>
      <c r="CA47" s="201"/>
      <c r="CB47" s="201"/>
      <c r="CC47" s="201"/>
      <c r="CD47" s="200"/>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414" t="str">
        <f ca="true">IF(ISBLANK('Data Summary'!A50),"",'Data Summary'!A50)</f>
        <v/>
      </c>
      <c r="B48" s="123"/>
      <c r="L48" s="123"/>
      <c r="V48" s="123"/>
      <c r="AF48" s="123"/>
      <c r="AP48" s="123"/>
      <c r="AZ48" s="123"/>
      <c r="BA48" s="123"/>
      <c r="BJ48" s="123"/>
      <c r="BK48" s="123"/>
      <c r="BS48" s="201"/>
      <c r="BT48" s="200"/>
      <c r="BU48" s="201"/>
      <c r="BV48" s="201"/>
      <c r="BW48" s="201"/>
      <c r="BX48" s="201"/>
      <c r="BY48" s="201"/>
      <c r="BZ48" s="201"/>
      <c r="CA48" s="201"/>
      <c r="CB48" s="201"/>
      <c r="CC48" s="201"/>
      <c r="CD48" s="200"/>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414" t="str">
        <f ca="true">IF(ISBLANK('Data Summary'!A51),"",'Data Summary'!A51)</f>
        <v/>
      </c>
      <c r="B49" s="123"/>
      <c r="L49" s="123"/>
      <c r="V49" s="123"/>
      <c r="AF49" s="123"/>
      <c r="AP49" s="123"/>
      <c r="AZ49" s="123"/>
      <c r="BA49" s="123"/>
      <c r="BJ49" s="123"/>
      <c r="BK49" s="123"/>
      <c r="BS49" s="201"/>
      <c r="BT49" s="200"/>
      <c r="BU49" s="201"/>
      <c r="BV49" s="201"/>
      <c r="BW49" s="201"/>
      <c r="BX49" s="201"/>
      <c r="BY49" s="201"/>
      <c r="BZ49" s="201"/>
      <c r="CA49" s="201"/>
      <c r="CB49" s="201"/>
      <c r="CC49" s="201"/>
      <c r="CD49" s="200"/>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414" t="str">
        <f ca="true">IF(ISBLANK('Data Summary'!A52),"",'Data Summary'!A52)</f>
        <v/>
      </c>
      <c r="B50" s="123"/>
      <c r="L50" s="123"/>
      <c r="V50" s="123"/>
      <c r="AF50" s="123"/>
      <c r="AP50" s="123"/>
      <c r="AZ50" s="123"/>
      <c r="BA50" s="123"/>
      <c r="BJ50" s="123"/>
      <c r="BK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414" t="str">
        <f ca="true">IF(ISBLANK('Data Summary'!A53),"",'Data Summary'!A53)</f>
        <v/>
      </c>
      <c r="B51" s="123"/>
      <c r="L51" s="123"/>
      <c r="V51" s="123"/>
      <c r="AF51" s="123"/>
      <c r="AP51" s="123"/>
      <c r="AZ51" s="123"/>
      <c r="BA51" s="123"/>
      <c r="BJ51" s="123"/>
      <c r="BK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414" t="str">
        <f ca="true">IF(ISBLANK('Data Summary'!A54),"",'Data Summary'!A54)</f>
        <v/>
      </c>
      <c r="B52" s="123"/>
      <c r="L52" s="123"/>
      <c r="V52" s="123"/>
      <c r="AF52" s="123"/>
      <c r="AP52" s="123"/>
      <c r="AZ52" s="123"/>
      <c r="BA52" s="123"/>
      <c r="BJ52" s="123"/>
      <c r="BK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414" t="str">
        <f ca="true">IF(ISBLANK('Data Summary'!A55),"",'Data Summary'!A55)</f>
        <v/>
      </c>
      <c r="B53" s="123"/>
      <c r="L53" s="123"/>
      <c r="V53" s="123"/>
      <c r="AF53" s="123"/>
      <c r="AP53" s="123"/>
      <c r="AZ53" s="123"/>
      <c r="BA53" s="123"/>
      <c r="BJ53" s="123"/>
      <c r="BK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414" t="str">
        <f ca="true">IF(ISBLANK('Data Summary'!A56),"",'Data Summary'!A56)</f>
        <v/>
      </c>
      <c r="B54" s="123"/>
      <c r="L54" s="123"/>
      <c r="V54" s="123"/>
      <c r="AF54" s="123"/>
      <c r="AP54" s="123"/>
      <c r="AZ54" s="123"/>
      <c r="BA54" s="123"/>
      <c r="BJ54" s="123"/>
      <c r="BK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414" t="str">
        <f ca="true">IF(ISBLANK('Data Summary'!A57),"",'Data Summary'!A57)</f>
        <v/>
      </c>
      <c r="B55" s="123"/>
      <c r="L55" s="123"/>
      <c r="V55" s="123"/>
      <c r="AF55" s="123"/>
      <c r="AP55" s="123"/>
      <c r="AZ55" s="123"/>
      <c r="BA55" s="123"/>
      <c r="BJ55" s="123"/>
      <c r="BK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414" t="str">
        <f ca="true">IF(ISBLANK('Data Summary'!A58),"",'Data Summary'!A58)</f>
        <v/>
      </c>
      <c r="B56" s="123"/>
      <c r="L56" s="123"/>
      <c r="V56" s="123"/>
      <c r="AF56" s="123"/>
      <c r="AP56" s="123"/>
      <c r="AZ56" s="123"/>
      <c r="BA56" s="123"/>
      <c r="BJ56" s="123"/>
      <c r="BK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414" t="str">
        <f ca="true">IF(ISBLANK('Data Summary'!A59),"",'Data Summary'!A59)</f>
        <v/>
      </c>
      <c r="B57" s="123"/>
      <c r="L57" s="123"/>
      <c r="V57" s="123"/>
      <c r="AF57" s="123"/>
      <c r="AP57" s="123"/>
      <c r="AZ57" s="123"/>
      <c r="BA57" s="123"/>
      <c r="BJ57" s="123"/>
      <c r="BK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414" t="str">
        <f ca="true">IF(ISBLANK('Data Summary'!A60),"",'Data Summary'!A60)</f>
        <v/>
      </c>
      <c r="B58" s="123"/>
      <c r="L58" s="123"/>
      <c r="V58" s="123"/>
      <c r="AF58" s="123"/>
      <c r="AP58" s="123"/>
      <c r="AZ58" s="123"/>
      <c r="BA58" s="123"/>
      <c r="BJ58" s="123"/>
      <c r="BK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414" t="str">
        <f ca="true">IF(ISBLANK('Data Summary'!A61),"",'Data Summary'!A61)</f>
        <v/>
      </c>
      <c r="B59" s="123"/>
      <c r="L59" s="123"/>
      <c r="V59" s="123"/>
      <c r="AF59" s="123"/>
      <c r="AP59" s="123"/>
      <c r="AZ59" s="123"/>
      <c r="BA59" s="123"/>
      <c r="BJ59" s="123"/>
      <c r="BK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414" t="str">
        <f ca="true">IF(ISBLANK('Data Summary'!A62),"",'Data Summary'!A62)</f>
        <v/>
      </c>
      <c r="B60" s="123"/>
      <c r="L60" s="123"/>
      <c r="V60" s="123"/>
      <c r="AF60" s="123"/>
      <c r="AP60" s="123"/>
      <c r="AZ60" s="123"/>
      <c r="BA60" s="123"/>
      <c r="BJ60" s="123"/>
      <c r="BK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414" t="str">
        <f ca="true">IF(ISBLANK('Data Summary'!A63),"",'Data Summary'!A63)</f>
        <v/>
      </c>
      <c r="B61" s="123"/>
      <c r="L61" s="123"/>
      <c r="V61" s="123"/>
      <c r="AF61" s="123"/>
      <c r="AP61" s="123"/>
      <c r="AZ61" s="123"/>
      <c r="BA61" s="123"/>
      <c r="BJ61" s="123"/>
      <c r="BK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414" t="str">
        <f ca="true">IF(ISBLANK('Data Summary'!A64),"",'Data Summary'!A64)</f>
        <v/>
      </c>
      <c r="B62" s="123"/>
      <c r="L62" s="123"/>
      <c r="V62" s="123"/>
      <c r="AF62" s="123"/>
      <c r="AP62" s="123"/>
      <c r="AZ62" s="123"/>
      <c r="BA62" s="123"/>
      <c r="BJ62" s="123"/>
      <c r="BK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414" t="str">
        <f ca="true">IF(ISBLANK('Data Summary'!A65),"",'Data Summary'!A65)</f>
        <v/>
      </c>
      <c r="B63" s="123"/>
      <c r="L63" s="123"/>
      <c r="V63" s="123"/>
      <c r="AF63" s="123"/>
      <c r="AP63" s="123"/>
      <c r="AZ63" s="123"/>
      <c r="BA63" s="123"/>
      <c r="BJ63" s="123"/>
      <c r="BK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414" t="str">
        <f ca="true">IF(ISBLANK('Data Summary'!A66),"",'Data Summary'!A66)</f>
        <v/>
      </c>
      <c r="B64" s="123"/>
      <c r="L64" s="123"/>
      <c r="V64" s="123"/>
      <c r="AF64" s="123"/>
      <c r="AP64" s="123"/>
      <c r="AZ64" s="123"/>
      <c r="BA64" s="123"/>
      <c r="BJ64" s="123"/>
      <c r="BK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414" t="str">
        <f ca="true">IF(ISBLANK('Data Summary'!A67),"",'Data Summary'!A67)</f>
        <v/>
      </c>
      <c r="B65" s="123"/>
      <c r="L65" s="123"/>
      <c r="V65" s="123"/>
      <c r="AF65" s="123"/>
      <c r="AP65" s="123"/>
      <c r="AZ65" s="123"/>
      <c r="BA65" s="123"/>
      <c r="BJ65" s="123"/>
      <c r="BK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414" t="str">
        <f ca="true">IF(ISBLANK('Data Summary'!A68),"",'Data Summary'!A68)</f>
        <v/>
      </c>
      <c r="B66" s="123"/>
      <c r="L66" s="123"/>
      <c r="V66" s="123"/>
      <c r="AF66" s="123"/>
      <c r="AP66" s="123"/>
      <c r="AZ66" s="123"/>
      <c r="BA66" s="123"/>
      <c r="BJ66" s="123"/>
      <c r="BK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414" t="str">
        <f ca="true">IF(ISBLANK('Data Summary'!A69),"",'Data Summary'!A69)</f>
        <v/>
      </c>
      <c r="B67" s="123"/>
      <c r="L67" s="123"/>
      <c r="V67" s="123"/>
      <c r="AF67" s="123"/>
      <c r="AP67" s="123"/>
      <c r="AZ67" s="123"/>
      <c r="BA67" s="123"/>
      <c r="BJ67" s="123"/>
      <c r="BK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414" t="str">
        <f ca="true">IF(ISBLANK('Data Summary'!A70),"",'Data Summary'!A70)</f>
        <v/>
      </c>
      <c r="B68" s="123"/>
      <c r="L68" s="123"/>
      <c r="V68" s="123"/>
      <c r="AF68" s="123"/>
      <c r="AP68" s="123"/>
      <c r="AZ68" s="123"/>
      <c r="BA68" s="123"/>
      <c r="BJ68" s="123"/>
      <c r="BK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414" t="str">
        <f ca="true">IF(ISBLANK('Data Summary'!A71),"",'Data Summary'!A71)</f>
        <v/>
      </c>
      <c r="B69" s="123"/>
      <c r="L69" s="123"/>
      <c r="V69" s="123"/>
      <c r="AF69" s="123"/>
      <c r="AP69" s="123"/>
      <c r="AZ69" s="123"/>
      <c r="BA69" s="123"/>
      <c r="BJ69" s="123"/>
      <c r="BK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414" t="str">
        <f ca="true">IF(ISBLANK('Data Summary'!A72),"",'Data Summary'!A72)</f>
        <v/>
      </c>
      <c r="B70" s="123"/>
      <c r="L70" s="123"/>
      <c r="V70" s="123"/>
      <c r="AF70" s="123"/>
      <c r="AP70" s="123"/>
      <c r="AZ70" s="123"/>
      <c r="BA70" s="123"/>
      <c r="BJ70" s="123"/>
      <c r="BK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414" t="str">
        <f ca="true">IF(ISBLANK('Data Summary'!A73),"",'Data Summary'!A73)</f>
        <v/>
      </c>
      <c r="B71" s="123"/>
      <c r="L71" s="123"/>
      <c r="V71" s="123"/>
      <c r="AF71" s="123"/>
      <c r="AP71" s="123"/>
      <c r="AZ71" s="123"/>
      <c r="BA71" s="123"/>
      <c r="BJ71" s="123"/>
      <c r="BK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414" t="str">
        <f ca="true">IF(ISBLANK('Data Summary'!A74),"",'Data Summary'!A74)</f>
        <v/>
      </c>
      <c r="B72" s="123"/>
      <c r="L72" s="123"/>
      <c r="V72" s="123"/>
      <c r="AF72" s="123"/>
      <c r="AP72" s="123"/>
      <c r="AZ72" s="123"/>
      <c r="BA72" s="123"/>
      <c r="BJ72" s="123"/>
      <c r="BK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414" t="str">
        <f ca="true">IF(ISBLANK('Data Summary'!A75),"",'Data Summary'!A75)</f>
        <v/>
      </c>
      <c r="B73" s="123"/>
      <c r="L73" s="123"/>
      <c r="V73" s="123"/>
      <c r="AF73" s="123"/>
      <c r="AP73" s="123"/>
      <c r="AZ73" s="123"/>
      <c r="BA73" s="123"/>
      <c r="BJ73" s="123"/>
      <c r="BK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414" t="str">
        <f ca="true">IF(ISBLANK('Data Summary'!A76),"",'Data Summary'!A76)</f>
        <v/>
      </c>
      <c r="B74" s="123"/>
      <c r="L74" s="123"/>
      <c r="V74" s="123"/>
      <c r="AF74" s="123"/>
      <c r="AP74" s="123"/>
      <c r="AZ74" s="123"/>
      <c r="BA74" s="123"/>
      <c r="BJ74" s="123"/>
      <c r="BK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414" t="str">
        <f ca="true">IF(ISBLANK('Data Summary'!A77),"",'Data Summary'!A77)</f>
        <v/>
      </c>
      <c r="B75" s="123"/>
      <c r="L75" s="123"/>
      <c r="V75" s="123"/>
      <c r="AF75" s="123"/>
      <c r="AP75" s="123"/>
      <c r="AZ75" s="123"/>
      <c r="BA75" s="123"/>
      <c r="BJ75" s="123"/>
      <c r="BK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414" t="str">
        <f ca="true">IF(ISBLANK('Data Summary'!A78),"",'Data Summary'!A78)</f>
        <v/>
      </c>
      <c r="B76" s="123"/>
      <c r="L76" s="123"/>
      <c r="V76" s="123"/>
      <c r="AF76" s="123"/>
      <c r="AP76" s="123"/>
      <c r="AZ76" s="123"/>
      <c r="BA76" s="123"/>
      <c r="BJ76" s="123"/>
      <c r="BK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414" t="str">
        <f ca="true">IF(ISBLANK('Data Summary'!A79),"",'Data Summary'!A79)</f>
        <v/>
      </c>
      <c r="B77" s="123"/>
      <c r="L77" s="123"/>
      <c r="V77" s="123"/>
      <c r="AF77" s="123"/>
      <c r="AP77" s="123"/>
      <c r="AZ77" s="123"/>
      <c r="BA77" s="123"/>
      <c r="BJ77" s="123"/>
      <c r="BK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414" t="str">
        <f ca="true">IF(ISBLANK('Data Summary'!A80),"",'Data Summary'!A80)</f>
        <v/>
      </c>
      <c r="B78" s="123"/>
      <c r="L78" s="123"/>
      <c r="V78" s="123"/>
      <c r="AF78" s="123"/>
      <c r="AP78" s="123"/>
      <c r="AZ78" s="123"/>
      <c r="BA78" s="123"/>
      <c r="BJ78" s="123"/>
      <c r="BK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414" t="str">
        <f ca="true">IF(ISBLANK('Data Summary'!A81),"",'Data Summary'!A81)</f>
        <v/>
      </c>
      <c r="B79" s="123"/>
      <c r="L79" s="123"/>
      <c r="V79" s="123"/>
      <c r="AF79" s="123"/>
      <c r="AP79" s="123"/>
      <c r="AZ79" s="123"/>
      <c r="BA79" s="123"/>
      <c r="BJ79" s="123"/>
      <c r="BK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414" t="str">
        <f ca="true">IF(ISBLANK('Data Summary'!A82),"",'Data Summary'!A82)</f>
        <v/>
      </c>
      <c r="B80" s="123"/>
      <c r="L80" s="123"/>
      <c r="V80" s="123"/>
      <c r="AF80" s="123"/>
      <c r="AP80" s="123"/>
      <c r="AZ80" s="123"/>
      <c r="BA80" s="123"/>
      <c r="BJ80" s="123"/>
      <c r="BK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414" t="str">
        <f ca="true">IF(ISBLANK('Data Summary'!A83),"",'Data Summary'!A83)</f>
        <v/>
      </c>
      <c r="B81" s="123"/>
      <c r="L81" s="123"/>
      <c r="V81" s="123"/>
      <c r="AF81" s="123"/>
      <c r="AP81" s="123"/>
      <c r="AZ81" s="123"/>
      <c r="BA81" s="123"/>
      <c r="BJ81" s="123"/>
      <c r="BK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414" t="str">
        <f ca="true">IF(ISBLANK('Data Summary'!A84),"",'Data Summary'!A84)</f>
        <v/>
      </c>
      <c r="B82" s="123"/>
      <c r="L82" s="123"/>
      <c r="V82" s="123"/>
      <c r="AF82" s="123"/>
      <c r="AP82" s="123"/>
      <c r="AZ82" s="123"/>
      <c r="BA82" s="123"/>
      <c r="BJ82" s="123"/>
      <c r="BK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414" t="str">
        <f ca="true">IF(ISBLANK('Data Summary'!A85),"",'Data Summary'!A85)</f>
        <v/>
      </c>
      <c r="B83" s="123"/>
      <c r="L83" s="123"/>
      <c r="V83" s="123"/>
      <c r="AF83" s="123"/>
      <c r="AP83" s="123"/>
      <c r="AZ83" s="123"/>
      <c r="BA83" s="123"/>
      <c r="BJ83" s="123"/>
      <c r="BK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414" t="str">
        <f ca="true">IF(ISBLANK('Data Summary'!A86),"",'Data Summary'!A86)</f>
        <v/>
      </c>
      <c r="B84" s="123"/>
      <c r="L84" s="123"/>
      <c r="V84" s="123"/>
      <c r="AF84" s="123"/>
      <c r="AP84" s="123"/>
      <c r="AZ84" s="123"/>
      <c r="BA84" s="123"/>
      <c r="BJ84" s="123"/>
      <c r="BK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414" t="str">
        <f ca="true">IF(ISBLANK('Data Summary'!A87),"",'Data Summary'!A87)</f>
        <v/>
      </c>
      <c r="B85" s="123"/>
      <c r="L85" s="123"/>
      <c r="V85" s="123"/>
      <c r="AF85" s="123"/>
      <c r="AP85" s="123"/>
      <c r="AZ85" s="123"/>
      <c r="BA85" s="123"/>
      <c r="BJ85" s="123"/>
      <c r="BK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414" t="str">
        <f ca="true">IF(ISBLANK('Data Summary'!A88),"",'Data Summary'!A88)</f>
        <v/>
      </c>
      <c r="B86" s="123"/>
      <c r="L86" s="123"/>
      <c r="V86" s="123"/>
      <c r="AF86" s="123"/>
      <c r="AP86" s="123"/>
      <c r="AZ86" s="123"/>
      <c r="BA86" s="123"/>
      <c r="BJ86" s="123"/>
      <c r="BK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414" t="str">
        <f ca="true">IF(ISBLANK('Data Summary'!A89),"",'Data Summary'!A89)</f>
        <v/>
      </c>
      <c r="B87" s="123"/>
      <c r="L87" s="123"/>
      <c r="V87" s="123"/>
      <c r="AF87" s="123"/>
      <c r="AP87" s="123"/>
      <c r="AZ87" s="123"/>
      <c r="BA87" s="123"/>
      <c r="BJ87" s="123"/>
      <c r="BK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414" t="str">
        <f ca="true">IF(ISBLANK('Data Summary'!A90),"",'Data Summary'!A90)</f>
        <v/>
      </c>
      <c r="B88" s="123"/>
      <c r="L88" s="123"/>
      <c r="V88" s="123"/>
      <c r="AF88" s="123"/>
      <c r="AP88" s="123"/>
      <c r="AZ88" s="123"/>
      <c r="BA88" s="123"/>
      <c r="BJ88" s="123"/>
      <c r="BK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414" t="str">
        <f ca="true">IF(ISBLANK('Data Summary'!A91),"",'Data Summary'!A91)</f>
        <v/>
      </c>
      <c r="B89" s="123"/>
      <c r="L89" s="123"/>
      <c r="V89" s="123"/>
      <c r="AF89" s="123"/>
      <c r="AP89" s="123"/>
      <c r="AZ89" s="123"/>
      <c r="BA89" s="123"/>
      <c r="BJ89" s="123"/>
      <c r="BK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414" t="str">
        <f ca="true">IF(ISBLANK('Data Summary'!A92),"",'Data Summary'!A92)</f>
        <v/>
      </c>
      <c r="B90" s="123"/>
      <c r="L90" s="123"/>
      <c r="V90" s="123"/>
      <c r="AF90" s="123"/>
      <c r="AP90" s="123"/>
      <c r="AZ90" s="123"/>
      <c r="BA90" s="123"/>
      <c r="BJ90" s="123"/>
      <c r="BK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414" t="str">
        <f ca="true">IF(ISBLANK('Data Summary'!A93),"",'Data Summary'!A93)</f>
        <v/>
      </c>
      <c r="B91" s="123"/>
      <c r="L91" s="123"/>
      <c r="V91" s="123"/>
      <c r="AF91" s="123"/>
      <c r="AP91" s="123"/>
      <c r="AZ91" s="123"/>
      <c r="BA91" s="123"/>
      <c r="BJ91" s="123"/>
      <c r="BK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414" t="str">
        <f ca="true">IF(ISBLANK('Data Summary'!A94),"",'Data Summary'!A94)</f>
        <v/>
      </c>
      <c r="B92" s="123"/>
      <c r="L92" s="123"/>
      <c r="V92" s="123"/>
      <c r="AF92" s="123"/>
      <c r="AP92" s="123"/>
      <c r="AZ92" s="123"/>
      <c r="BA92" s="123"/>
      <c r="BJ92" s="123"/>
      <c r="BK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414" t="str">
        <f ca="true">IF(ISBLANK('Data Summary'!A95),"",'Data Summary'!A95)</f>
        <v/>
      </c>
      <c r="B93" s="123"/>
      <c r="L93" s="123"/>
      <c r="V93" s="123"/>
      <c r="AF93" s="123"/>
      <c r="AP93" s="123"/>
      <c r="AZ93" s="123"/>
      <c r="BA93" s="123"/>
      <c r="BJ93" s="123"/>
      <c r="BK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414" t="str">
        <f ca="true">IF(ISBLANK('Data Summary'!A96),"",'Data Summary'!A96)</f>
        <v/>
      </c>
      <c r="B94" s="123"/>
      <c r="L94" s="123"/>
      <c r="V94" s="123"/>
      <c r="AF94" s="123"/>
      <c r="AP94" s="123"/>
      <c r="AZ94" s="123"/>
      <c r="BA94" s="123"/>
      <c r="BJ94" s="123"/>
      <c r="BK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414" t="str">
        <f ca="true">IF(ISBLANK('Data Summary'!A97),"",'Data Summary'!A97)</f>
        <v/>
      </c>
      <c r="B95" s="123"/>
      <c r="L95" s="123"/>
      <c r="V95" s="123"/>
      <c r="AF95" s="123"/>
      <c r="AP95" s="123"/>
      <c r="AZ95" s="123"/>
      <c r="BA95" s="123"/>
      <c r="BJ95" s="123"/>
      <c r="BK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414" t="str">
        <f ca="true">IF(ISBLANK('Data Summary'!A98),"",'Data Summary'!A98)</f>
        <v/>
      </c>
      <c r="B96" s="123"/>
      <c r="L96" s="123"/>
      <c r="V96" s="123"/>
      <c r="AF96" s="123"/>
      <c r="AP96" s="123"/>
      <c r="AZ96" s="123"/>
      <c r="BA96" s="123"/>
      <c r="BJ96" s="123"/>
      <c r="BK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414" t="str">
        <f ca="true">IF(ISBLANK('Data Summary'!A99),"",'Data Summary'!A99)</f>
        <v/>
      </c>
      <c r="B97" s="123"/>
      <c r="L97" s="123"/>
      <c r="V97" s="123"/>
      <c r="AF97" s="123"/>
      <c r="AP97" s="123"/>
      <c r="AZ97" s="123"/>
      <c r="BA97" s="123"/>
      <c r="BJ97" s="123"/>
      <c r="BK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414" t="str">
        <f ca="true">IF(ISBLANK('Data Summary'!A100),"",'Data Summary'!A100)</f>
        <v/>
      </c>
      <c r="B98" s="123"/>
      <c r="L98" s="123"/>
      <c r="V98" s="123"/>
      <c r="AF98" s="123"/>
      <c r="AP98" s="123"/>
      <c r="AZ98" s="123"/>
      <c r="BA98" s="123"/>
      <c r="BJ98" s="123"/>
      <c r="BK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414" t="str">
        <f ca="true">IF(ISBLANK('Data Summary'!A101),"",'Data Summary'!A101)</f>
        <v/>
      </c>
      <c r="B99" s="123"/>
      <c r="L99" s="123"/>
      <c r="V99" s="123"/>
      <c r="AF99" s="123"/>
      <c r="AP99" s="123"/>
      <c r="AZ99" s="123"/>
      <c r="BA99" s="123"/>
      <c r="BJ99" s="123"/>
      <c r="BK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414" t="str">
        <f ca="true">IF(ISBLANK('Data Summary'!A102),"",'Data Summary'!A102)</f>
        <v/>
      </c>
      <c r="B100" s="123"/>
      <c r="L100" s="123"/>
      <c r="V100" s="123"/>
      <c r="AF100" s="123"/>
      <c r="AP100" s="123"/>
      <c r="AZ100" s="123"/>
      <c r="BA100" s="123"/>
      <c r="BJ100" s="123"/>
      <c r="BK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414" t="str">
        <f ca="true">IF(ISBLANK('Data Summary'!A103),"",'Data Summary'!A103)</f>
        <v/>
      </c>
      <c r="B101" s="123"/>
      <c r="L101" s="123"/>
      <c r="V101" s="123"/>
      <c r="AF101" s="123"/>
      <c r="AP101" s="123"/>
      <c r="AZ101" s="123"/>
      <c r="BA101" s="123"/>
      <c r="BJ101" s="123"/>
      <c r="BK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414" t="str">
        <f ca="true">IF(ISBLANK('Data Summary'!A104),"",'Data Summary'!A104)</f>
        <v/>
      </c>
      <c r="B102" s="123"/>
      <c r="L102" s="123"/>
      <c r="V102" s="123"/>
      <c r="AF102" s="123"/>
      <c r="AP102" s="123"/>
      <c r="AZ102" s="123"/>
      <c r="BA102" s="123"/>
      <c r="BJ102" s="123"/>
      <c r="BK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414" t="str">
        <f ca="true">IF(ISBLANK('Data Summary'!A105),"",'Data Summary'!A105)</f>
        <v/>
      </c>
      <c r="B103" s="123"/>
      <c r="L103" s="123"/>
      <c r="V103" s="123"/>
      <c r="AF103" s="123"/>
      <c r="AP103" s="123"/>
      <c r="AZ103" s="123"/>
      <c r="BA103" s="123"/>
      <c r="BJ103" s="123"/>
      <c r="BK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414" t="str">
        <f ca="true">IF(ISBLANK('Data Summary'!A106),"",'Data Summary'!A106)</f>
        <v/>
      </c>
      <c r="B104" s="123"/>
      <c r="L104" s="123"/>
      <c r="V104" s="123"/>
      <c r="AF104" s="123"/>
      <c r="AP104" s="123"/>
      <c r="AZ104" s="123"/>
      <c r="BA104" s="123"/>
      <c r="BJ104" s="123"/>
      <c r="BK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414" t="str">
        <f ca="true">IF(ISBLANK('Data Summary'!A107),"",'Data Summary'!A107)</f>
        <v/>
      </c>
      <c r="B105" s="123"/>
      <c r="L105" s="123"/>
      <c r="V105" s="123"/>
      <c r="AF105" s="123"/>
      <c r="AP105" s="123"/>
      <c r="AZ105" s="123"/>
      <c r="BA105" s="123"/>
      <c r="BJ105" s="123"/>
      <c r="BK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414" t="str">
        <f ca="true">IF(ISBLANK('Data Summary'!A108),"",'Data Summary'!A108)</f>
        <v/>
      </c>
      <c r="B106" s="123"/>
      <c r="L106" s="123"/>
      <c r="V106" s="123"/>
      <c r="AF106" s="123"/>
      <c r="AP106" s="123"/>
      <c r="AZ106" s="123"/>
      <c r="BA106" s="123"/>
      <c r="BJ106" s="123"/>
      <c r="BK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414" t="str">
        <f ca="true">IF(ISBLANK('Data Summary'!A109),"",'Data Summary'!A109)</f>
        <v/>
      </c>
      <c r="B107" s="123"/>
      <c r="L107" s="123"/>
      <c r="V107" s="123"/>
      <c r="AF107" s="123"/>
      <c r="AP107" s="123"/>
      <c r="AZ107" s="123"/>
      <c r="BA107" s="123"/>
      <c r="BJ107" s="123"/>
      <c r="BK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414" t="str">
        <f ca="true">IF(ISBLANK('Data Summary'!A110),"",'Data Summary'!A110)</f>
        <v/>
      </c>
      <c r="B108" s="123"/>
      <c r="L108" s="123"/>
      <c r="V108" s="123"/>
      <c r="AF108" s="123"/>
      <c r="AP108" s="123"/>
      <c r="AZ108" s="123"/>
      <c r="BA108" s="123"/>
      <c r="BJ108" s="123"/>
      <c r="BK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414" t="str">
        <f ca="true">IF(ISBLANK('Data Summary'!A111),"",'Data Summary'!A111)</f>
        <v/>
      </c>
      <c r="B109" s="123"/>
      <c r="L109" s="123"/>
      <c r="V109" s="123"/>
      <c r="AF109" s="123"/>
      <c r="AP109" s="123"/>
      <c r="AZ109" s="123"/>
      <c r="BA109" s="123"/>
      <c r="BJ109" s="123"/>
      <c r="BK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414" t="str">
        <f ca="true">IF(ISBLANK('Data Summary'!A112),"",'Data Summary'!A112)</f>
        <v/>
      </c>
      <c r="B110" s="123"/>
      <c r="L110" s="123"/>
      <c r="V110" s="123"/>
      <c r="AF110" s="123"/>
      <c r="AP110" s="123"/>
      <c r="AZ110" s="123"/>
      <c r="BA110" s="123"/>
      <c r="BJ110" s="123"/>
      <c r="BK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414" t="str">
        <f ca="true">IF(ISBLANK('Data Summary'!A113),"",'Data Summary'!A113)</f>
        <v/>
      </c>
      <c r="B111" s="123"/>
      <c r="L111" s="123"/>
      <c r="V111" s="123"/>
      <c r="AF111" s="123"/>
      <c r="AP111" s="123"/>
      <c r="AZ111" s="123"/>
      <c r="BA111" s="123"/>
      <c r="BJ111" s="123"/>
      <c r="BK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414" t="str">
        <f ca="true">IF(ISBLANK('Data Summary'!A114),"",'Data Summary'!A114)</f>
        <v/>
      </c>
      <c r="B112" s="123"/>
      <c r="L112" s="123"/>
      <c r="V112" s="123"/>
      <c r="AF112" s="123"/>
      <c r="AP112" s="123"/>
      <c r="AZ112" s="123"/>
      <c r="BA112" s="123"/>
      <c r="BJ112" s="123"/>
      <c r="BK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414" t="str">
        <f ca="true">IF(ISBLANK('Data Summary'!A115),"",'Data Summary'!A115)</f>
        <v/>
      </c>
      <c r="B113" s="123"/>
      <c r="L113" s="123"/>
      <c r="V113" s="123"/>
      <c r="AF113" s="123"/>
      <c r="AP113" s="123"/>
      <c r="AZ113" s="123"/>
      <c r="BA113" s="123"/>
      <c r="BJ113" s="123"/>
      <c r="BK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414" t="str">
        <f ca="true">IF(ISBLANK('Data Summary'!A116),"",'Data Summary'!A116)</f>
        <v/>
      </c>
      <c r="B114" s="123"/>
      <c r="L114" s="123"/>
      <c r="V114" s="123"/>
      <c r="AF114" s="123"/>
      <c r="AP114" s="123"/>
      <c r="AZ114" s="123"/>
      <c r="BA114" s="123"/>
      <c r="BJ114" s="123"/>
      <c r="BK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414" t="str">
        <f ca="true">IF(ISBLANK('Data Summary'!A117),"",'Data Summary'!A117)</f>
        <v/>
      </c>
      <c r="B115" s="123"/>
      <c r="L115" s="123"/>
      <c r="V115" s="123"/>
      <c r="AF115" s="123"/>
      <c r="AP115" s="123"/>
      <c r="AZ115" s="123"/>
      <c r="BA115" s="123"/>
      <c r="BJ115" s="123"/>
      <c r="BK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414" t="str">
        <f ca="true">IF(ISBLANK('Data Summary'!A118),"",'Data Summary'!A118)</f>
        <v/>
      </c>
      <c r="B116" s="123"/>
      <c r="L116" s="123"/>
      <c r="V116" s="123"/>
      <c r="AF116" s="123"/>
      <c r="AP116" s="123"/>
      <c r="AZ116" s="123"/>
      <c r="BA116" s="123"/>
      <c r="BJ116" s="123"/>
      <c r="BK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414" t="str">
        <f ca="true">IF(ISBLANK('Data Summary'!A119),"",'Data Summary'!A119)</f>
        <v/>
      </c>
      <c r="B117" s="123"/>
      <c r="L117" s="123"/>
      <c r="V117" s="123"/>
      <c r="AF117" s="123"/>
      <c r="AP117" s="123"/>
      <c r="AZ117" s="123"/>
      <c r="BA117" s="123"/>
      <c r="BJ117" s="123"/>
      <c r="BK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414" t="str">
        <f ca="true">IF(ISBLANK('Data Summary'!A120),"",'Data Summary'!A120)</f>
        <v/>
      </c>
      <c r="B118" s="123"/>
      <c r="L118" s="123"/>
      <c r="V118" s="123"/>
      <c r="AF118" s="123"/>
      <c r="AP118" s="123"/>
      <c r="AZ118" s="123"/>
      <c r="BA118" s="123"/>
      <c r="BJ118" s="123"/>
      <c r="BK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414" t="str">
        <f ca="true">IF(ISBLANK('Data Summary'!A121),"",'Data Summary'!A121)</f>
        <v/>
      </c>
      <c r="B119" s="123"/>
      <c r="L119" s="123"/>
      <c r="V119" s="123"/>
      <c r="AF119" s="123"/>
      <c r="AP119" s="123"/>
      <c r="AZ119" s="123"/>
      <c r="BA119" s="123"/>
      <c r="BJ119" s="123"/>
      <c r="BK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414" t="str">
        <f ca="true">IF(ISBLANK('Data Summary'!A122),"",'Data Summary'!A122)</f>
        <v/>
      </c>
      <c r="B120" s="123"/>
      <c r="L120" s="123"/>
      <c r="V120" s="123"/>
      <c r="AF120" s="123"/>
      <c r="AP120" s="123"/>
      <c r="AZ120" s="123"/>
      <c r="BA120" s="123"/>
      <c r="BJ120" s="123"/>
      <c r="BK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414" t="str">
        <f ca="true">IF(ISBLANK('Data Summary'!A123),"",'Data Summary'!A123)</f>
        <v/>
      </c>
      <c r="B121" s="123"/>
      <c r="L121" s="123"/>
      <c r="V121" s="123"/>
      <c r="AF121" s="123"/>
      <c r="AP121" s="123"/>
      <c r="AZ121" s="123"/>
      <c r="BA121" s="123"/>
      <c r="BJ121" s="123"/>
      <c r="BK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414" t="str">
        <f ca="true">IF(ISBLANK('Data Summary'!A124),"",'Data Summary'!A124)</f>
        <v/>
      </c>
      <c r="B122" s="123"/>
      <c r="L122" s="123"/>
      <c r="V122" s="123"/>
      <c r="AF122" s="123"/>
      <c r="AP122" s="123"/>
      <c r="AZ122" s="123"/>
      <c r="BA122" s="123"/>
      <c r="BJ122" s="123"/>
      <c r="BK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414" t="str">
        <f ca="true">IF(ISBLANK('Data Summary'!A125),"",'Data Summary'!A125)</f>
        <v/>
      </c>
      <c r="B123" s="123"/>
      <c r="L123" s="123"/>
      <c r="V123" s="123"/>
      <c r="AF123" s="123"/>
      <c r="AP123" s="123"/>
      <c r="AZ123" s="123"/>
      <c r="BA123" s="123"/>
      <c r="BJ123" s="123"/>
      <c r="BK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414" t="str">
        <f ca="true">IF(ISBLANK('Data Summary'!A126),"",'Data Summary'!A126)</f>
        <v/>
      </c>
      <c r="B124" s="123"/>
      <c r="L124" s="123"/>
      <c r="V124" s="123"/>
      <c r="AF124" s="123"/>
      <c r="AP124" s="123"/>
      <c r="AZ124" s="123"/>
      <c r="BA124" s="123"/>
      <c r="BJ124" s="123"/>
      <c r="BK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414" t="str">
        <f ca="true">IF(ISBLANK('Data Summary'!A127),"",'Data Summary'!A127)</f>
        <v/>
      </c>
      <c r="B125" s="123"/>
      <c r="L125" s="123"/>
      <c r="V125" s="123"/>
      <c r="AF125" s="123"/>
      <c r="AP125" s="123"/>
      <c r="AZ125" s="123"/>
      <c r="BA125" s="123"/>
      <c r="BJ125" s="123"/>
      <c r="BK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414" t="str">
        <f ca="true">IF(ISBLANK('Data Summary'!A128),"",'Data Summary'!A128)</f>
        <v/>
      </c>
      <c r="B126" s="123"/>
      <c r="L126" s="123"/>
      <c r="V126" s="123"/>
      <c r="AF126" s="123"/>
      <c r="AP126" s="123"/>
      <c r="AZ126" s="123"/>
      <c r="BA126" s="123"/>
      <c r="BJ126" s="123"/>
      <c r="BK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414" t="str">
        <f ca="true">IF(ISBLANK('Data Summary'!A129),"",'Data Summary'!A129)</f>
        <v/>
      </c>
      <c r="B127" s="123"/>
      <c r="L127" s="123"/>
      <c r="V127" s="123"/>
      <c r="AF127" s="123"/>
      <c r="AP127" s="123"/>
      <c r="AZ127" s="123"/>
      <c r="BA127" s="123"/>
      <c r="BJ127" s="123"/>
      <c r="BK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414" t="str">
        <f ca="true">IF(ISBLANK('Data Summary'!A130),"",'Data Summary'!A130)</f>
        <v/>
      </c>
      <c r="B128" s="123"/>
      <c r="L128" s="123"/>
      <c r="V128" s="123"/>
      <c r="AF128" s="123"/>
      <c r="AP128" s="123"/>
      <c r="AZ128" s="123"/>
      <c r="BA128" s="123"/>
      <c r="BJ128" s="123"/>
      <c r="BK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414" t="str">
        <f ca="true">IF(ISBLANK('Data Summary'!A131),"",'Data Summary'!A131)</f>
        <v/>
      </c>
      <c r="B129" s="123"/>
      <c r="L129" s="123"/>
      <c r="V129" s="123"/>
      <c r="AF129" s="123"/>
      <c r="AP129" s="123"/>
      <c r="AZ129" s="123"/>
      <c r="BA129" s="123"/>
      <c r="BJ129" s="123"/>
      <c r="BK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414" t="str">
        <f ca="true">IF(ISBLANK('Data Summary'!A132),"",'Data Summary'!A132)</f>
        <v/>
      </c>
      <c r="B130" s="123"/>
      <c r="L130" s="123"/>
      <c r="V130" s="123"/>
      <c r="AF130" s="123"/>
      <c r="AP130" s="123"/>
      <c r="AZ130" s="123"/>
      <c r="BA130" s="123"/>
      <c r="BJ130" s="123"/>
      <c r="BK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414" t="str">
        <f ca="true">IF(ISBLANK('Data Summary'!A133),"",'Data Summary'!A133)</f>
        <v/>
      </c>
      <c r="B131" s="123"/>
      <c r="L131" s="123"/>
      <c r="V131" s="123"/>
      <c r="AF131" s="123"/>
      <c r="AP131" s="123"/>
      <c r="AZ131" s="123"/>
      <c r="BA131" s="123"/>
      <c r="BJ131" s="123"/>
      <c r="BK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414" t="str">
        <f ca="true">IF(ISBLANK('Data Summary'!A134),"",'Data Summary'!A134)</f>
        <v/>
      </c>
      <c r="B132" s="123"/>
      <c r="L132" s="123"/>
      <c r="V132" s="123"/>
      <c r="AF132" s="123"/>
      <c r="AP132" s="123"/>
      <c r="AZ132" s="123"/>
      <c r="BA132" s="123"/>
      <c r="BJ132" s="123"/>
      <c r="BK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414" t="str">
        <f ca="true">IF(ISBLANK('Data Summary'!A135),"",'Data Summary'!A135)</f>
        <v/>
      </c>
      <c r="B133" s="123"/>
      <c r="L133" s="123"/>
      <c r="V133" s="123"/>
      <c r="AF133" s="123"/>
      <c r="AP133" s="123"/>
      <c r="AZ133" s="123"/>
      <c r="BA133" s="123"/>
      <c r="BJ133" s="123"/>
      <c r="BK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414" t="str">
        <f ca="true">IF(ISBLANK('Data Summary'!A136),"",'Data Summary'!A136)</f>
        <v/>
      </c>
      <c r="B134" s="123"/>
      <c r="L134" s="123"/>
      <c r="V134" s="123"/>
      <c r="AF134" s="123"/>
      <c r="AP134" s="123"/>
      <c r="AZ134" s="123"/>
      <c r="BA134" s="123"/>
      <c r="BJ134" s="123"/>
      <c r="BK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414" t="str">
        <f ca="true">IF(ISBLANK('Data Summary'!A137),"",'Data Summary'!A137)</f>
        <v/>
      </c>
      <c r="B135" s="123"/>
      <c r="L135" s="123"/>
      <c r="V135" s="123"/>
      <c r="AF135" s="123"/>
      <c r="AP135" s="123"/>
      <c r="AZ135" s="123"/>
      <c r="BA135" s="123"/>
      <c r="BJ135" s="123"/>
      <c r="BK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414" t="str">
        <f ca="true">IF(ISBLANK('Data Summary'!A138),"",'Data Summary'!A138)</f>
        <v/>
      </c>
      <c r="B136" s="123"/>
      <c r="L136" s="123"/>
      <c r="V136" s="123"/>
      <c r="AF136" s="123"/>
      <c r="AP136" s="123"/>
      <c r="AZ136" s="123"/>
      <c r="BA136" s="123"/>
      <c r="BJ136" s="123"/>
      <c r="BK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414" t="str">
        <f ca="true">IF(ISBLANK('Data Summary'!A139),"",'Data Summary'!A139)</f>
        <v/>
      </c>
      <c r="B137" s="123"/>
      <c r="L137" s="123"/>
      <c r="V137" s="123"/>
      <c r="AF137" s="123"/>
      <c r="AP137" s="123"/>
      <c r="AZ137" s="123"/>
      <c r="BA137" s="123"/>
      <c r="BJ137" s="123"/>
      <c r="BK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414" t="str">
        <f ca="true">IF(ISBLANK('Data Summary'!A140),"",'Data Summary'!A140)</f>
        <v/>
      </c>
      <c r="B138" s="123"/>
      <c r="L138" s="123"/>
      <c r="V138" s="123"/>
      <c r="AF138" s="123"/>
      <c r="AP138" s="123"/>
      <c r="AZ138" s="123"/>
      <c r="BA138" s="123"/>
      <c r="BJ138" s="123"/>
      <c r="BK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414" t="str">
        <f ca="true">IF(ISBLANK('Data Summary'!A141),"",'Data Summary'!A141)</f>
        <v/>
      </c>
      <c r="B139" s="123"/>
      <c r="L139" s="123"/>
      <c r="V139" s="123"/>
      <c r="AF139" s="123"/>
      <c r="AP139" s="123"/>
      <c r="AZ139" s="123"/>
      <c r="BA139" s="123"/>
      <c r="BJ139" s="123"/>
      <c r="BK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414" t="str">
        <f ca="true">IF(ISBLANK('Data Summary'!A142),"",'Data Summary'!A142)</f>
        <v/>
      </c>
      <c r="B140" s="123"/>
      <c r="L140" s="123"/>
      <c r="V140" s="123"/>
      <c r="AF140" s="123"/>
      <c r="AP140" s="123"/>
      <c r="AZ140" s="123"/>
      <c r="BA140" s="123"/>
      <c r="BJ140" s="123"/>
      <c r="BK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414" t="str">
        <f ca="true">IF(ISBLANK('Data Summary'!A143),"",'Data Summary'!A143)</f>
        <v/>
      </c>
      <c r="B141" s="123"/>
      <c r="L141" s="123"/>
      <c r="V141" s="123"/>
      <c r="AF141" s="123"/>
      <c r="AP141" s="123"/>
      <c r="AZ141" s="123"/>
      <c r="BA141" s="123"/>
      <c r="BJ141" s="123"/>
      <c r="BK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414" t="str">
        <f ca="true">IF(ISBLANK('Data Summary'!A144),"",'Data Summary'!A144)</f>
        <v/>
      </c>
      <c r="B142" s="123"/>
      <c r="L142" s="123"/>
      <c r="V142" s="123"/>
      <c r="AF142" s="123"/>
      <c r="AP142" s="123"/>
      <c r="AZ142" s="123"/>
      <c r="BA142" s="123"/>
      <c r="BJ142" s="123"/>
      <c r="BK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414" t="str">
        <f ca="true">IF(ISBLANK('Data Summary'!A145),"",'Data Summary'!A145)</f>
        <v/>
      </c>
      <c r="B143" s="123"/>
      <c r="L143" s="123"/>
      <c r="V143" s="123"/>
      <c r="AF143" s="123"/>
      <c r="AP143" s="123"/>
      <c r="AZ143" s="123"/>
      <c r="BA143" s="123"/>
      <c r="BJ143" s="123"/>
      <c r="BK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414" t="str">
        <f ca="true">IF(ISBLANK('Data Summary'!A146),"",'Data Summary'!A146)</f>
        <v/>
      </c>
      <c r="B144" s="123"/>
      <c r="L144" s="123"/>
      <c r="V144" s="123"/>
      <c r="AF144" s="123"/>
      <c r="AP144" s="123"/>
      <c r="AZ144" s="123"/>
      <c r="BA144" s="123"/>
      <c r="BJ144" s="123"/>
      <c r="BK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414" t="str">
        <f ca="true">IF(ISBLANK('Data Summary'!A147),"",'Data Summary'!A147)</f>
        <v/>
      </c>
      <c r="B145" s="123"/>
      <c r="L145" s="123"/>
      <c r="V145" s="123"/>
      <c r="AF145" s="123"/>
      <c r="AP145" s="123"/>
      <c r="AZ145" s="123"/>
      <c r="BA145" s="123"/>
      <c r="BJ145" s="123"/>
      <c r="BK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414" t="str">
        <f ca="true">IF(ISBLANK('Data Summary'!A148),"",'Data Summary'!A148)</f>
        <v/>
      </c>
      <c r="B146" s="123"/>
      <c r="L146" s="123"/>
      <c r="V146" s="123"/>
      <c r="AF146" s="123"/>
      <c r="AP146" s="123"/>
      <c r="AZ146" s="123"/>
      <c r="BA146" s="123"/>
      <c r="BJ146" s="123"/>
      <c r="BK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414" t="str">
        <f ca="true">IF(ISBLANK('Data Summary'!A149),"",'Data Summary'!A149)</f>
        <v/>
      </c>
      <c r="B147" s="123"/>
      <c r="L147" s="123"/>
      <c r="V147" s="123"/>
      <c r="AF147" s="123"/>
      <c r="AP147" s="123"/>
      <c r="AZ147" s="123"/>
      <c r="BA147" s="123"/>
      <c r="BJ147" s="123"/>
      <c r="BK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414" t="str">
        <f ca="true">IF(ISBLANK('Data Summary'!A150),"",'Data Summary'!A150)</f>
        <v/>
      </c>
      <c r="B148" s="123"/>
      <c r="L148" s="123"/>
      <c r="V148" s="123"/>
      <c r="AF148" s="123"/>
      <c r="AP148" s="123"/>
      <c r="AZ148" s="123"/>
      <c r="BA148" s="123"/>
      <c r="BJ148" s="123"/>
      <c r="BK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414" t="str">
        <f ca="true">IF(ISBLANK('Data Summary'!A151),"",'Data Summary'!A151)</f>
        <v/>
      </c>
      <c r="B149" s="123"/>
      <c r="L149" s="123"/>
      <c r="V149" s="123"/>
      <c r="AF149" s="123"/>
      <c r="AP149" s="123"/>
      <c r="AZ149" s="123"/>
      <c r="BA149" s="123"/>
      <c r="BJ149" s="123"/>
      <c r="BK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414" t="str">
        <f ca="true">IF(ISBLANK('Data Summary'!A152),"",'Data Summary'!A152)</f>
        <v/>
      </c>
      <c r="B150" s="123"/>
      <c r="L150" s="123"/>
      <c r="V150" s="123"/>
      <c r="AF150" s="123"/>
      <c r="AP150" s="123"/>
      <c r="AZ150" s="123"/>
      <c r="BA150" s="123"/>
      <c r="BJ150" s="123"/>
      <c r="BK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414" t="str">
        <f ca="true">IF(ISBLANK('Data Summary'!A153),"",'Data Summary'!A153)</f>
        <v/>
      </c>
      <c r="B151" s="123"/>
      <c r="L151" s="123"/>
      <c r="V151" s="123"/>
      <c r="AF151" s="123"/>
      <c r="AP151" s="123"/>
      <c r="AZ151" s="123"/>
      <c r="BA151" s="123"/>
      <c r="BJ151" s="123"/>
      <c r="BK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410"/>
      <c r="B152" s="123"/>
      <c r="L152" s="123"/>
      <c r="V152" s="123"/>
      <c r="AF152" s="123"/>
      <c r="AP152" s="123"/>
      <c r="AZ152" s="123"/>
      <c r="BA152" s="123"/>
      <c r="BJ152" s="123"/>
      <c r="BK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410"/>
      <c r="B153" s="123"/>
      <c r="L153" s="123"/>
      <c r="V153" s="123"/>
      <c r="AF153" s="123"/>
      <c r="AP153" s="123"/>
      <c r="AZ153" s="123"/>
      <c r="BA153" s="123"/>
      <c r="BJ153" s="123"/>
      <c r="BK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410"/>
      <c r="B154" s="123"/>
      <c r="L154" s="123"/>
      <c r="V154" s="123"/>
      <c r="AF154" s="123"/>
      <c r="AP154" s="123"/>
      <c r="AZ154" s="123"/>
      <c r="BA154" s="123"/>
      <c r="BJ154" s="123"/>
      <c r="BK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410"/>
      <c r="B155" s="123"/>
      <c r="L155" s="123"/>
      <c r="V155" s="123"/>
      <c r="AF155" s="123"/>
      <c r="AP155" s="123"/>
      <c r="AZ155" s="123"/>
      <c r="BA155" s="123"/>
      <c r="BJ155" s="123"/>
      <c r="BK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410"/>
      <c r="B156" s="123"/>
      <c r="L156" s="123"/>
      <c r="V156" s="123"/>
      <c r="AF156" s="123"/>
      <c r="AP156" s="123"/>
      <c r="AZ156" s="123"/>
      <c r="BA156" s="123"/>
      <c r="BJ156" s="123"/>
      <c r="BK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410"/>
      <c r="B157" s="123"/>
      <c r="L157" s="123"/>
      <c r="V157" s="123"/>
      <c r="AF157" s="123"/>
      <c r="AP157" s="123"/>
      <c r="AZ157" s="123"/>
      <c r="BA157" s="123"/>
      <c r="BJ157" s="123"/>
      <c r="BK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410"/>
      <c r="B158" s="123"/>
      <c r="L158" s="123"/>
      <c r="V158" s="123"/>
      <c r="AF158" s="123"/>
      <c r="AP158" s="123"/>
      <c r="AZ158" s="123"/>
      <c r="BA158" s="123"/>
      <c r="BJ158" s="123"/>
      <c r="BK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410"/>
      <c r="B159" s="123"/>
      <c r="L159" s="123"/>
      <c r="V159" s="123"/>
      <c r="AF159" s="123"/>
      <c r="AP159" s="123"/>
      <c r="AZ159" s="123"/>
      <c r="BA159" s="123"/>
      <c r="BJ159" s="123"/>
      <c r="BK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410"/>
      <c r="B160" s="123"/>
      <c r="L160" s="123"/>
      <c r="V160" s="123"/>
      <c r="AF160" s="123"/>
      <c r="AP160" s="123"/>
      <c r="AZ160" s="123"/>
      <c r="BA160" s="123"/>
      <c r="BJ160" s="123"/>
      <c r="BK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410"/>
      <c r="B161" s="123"/>
      <c r="L161" s="123"/>
      <c r="V161" s="123"/>
      <c r="AF161" s="123"/>
      <c r="AP161" s="123"/>
      <c r="AZ161" s="123"/>
      <c r="BA161" s="123"/>
      <c r="BJ161" s="123"/>
      <c r="BK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410"/>
      <c r="B162" s="123"/>
      <c r="L162" s="123"/>
      <c r="V162" s="123"/>
      <c r="AF162" s="123"/>
      <c r="AP162" s="123"/>
      <c r="AZ162" s="123"/>
      <c r="BA162" s="123"/>
      <c r="BJ162" s="123"/>
      <c r="BK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410"/>
      <c r="B163" s="123"/>
      <c r="L163" s="123"/>
      <c r="V163" s="123"/>
      <c r="AF163" s="123"/>
      <c r="AP163" s="123"/>
      <c r="AZ163" s="123"/>
      <c r="BA163" s="123"/>
      <c r="BJ163" s="123"/>
      <c r="BK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410"/>
      <c r="B164" s="123"/>
      <c r="L164" s="123"/>
      <c r="V164" s="123"/>
      <c r="AF164" s="123"/>
      <c r="AP164" s="123"/>
      <c r="AZ164" s="123"/>
      <c r="BA164" s="123"/>
      <c r="BJ164" s="123"/>
      <c r="BK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410"/>
      <c r="B165" s="123"/>
      <c r="L165" s="123"/>
      <c r="V165" s="123"/>
      <c r="AF165" s="123"/>
      <c r="AP165" s="123"/>
      <c r="AZ165" s="123"/>
      <c r="BA165" s="123"/>
      <c r="BJ165" s="123"/>
      <c r="BK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410"/>
      <c r="B166" s="123"/>
      <c r="L166" s="123"/>
      <c r="V166" s="123"/>
      <c r="AF166" s="123"/>
      <c r="AP166" s="123"/>
      <c r="AZ166" s="123"/>
      <c r="BA166" s="123"/>
      <c r="BJ166" s="123"/>
      <c r="BK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410"/>
      <c r="B167" s="123"/>
      <c r="L167" s="123"/>
      <c r="V167" s="123"/>
      <c r="AF167" s="123"/>
      <c r="AP167" s="123"/>
      <c r="AZ167" s="123"/>
      <c r="BA167" s="123"/>
      <c r="BJ167" s="123"/>
      <c r="BK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410"/>
      <c r="B168" s="123"/>
      <c r="L168" s="123"/>
      <c r="V168" s="123"/>
      <c r="AF168" s="123"/>
      <c r="AP168" s="123"/>
      <c r="AZ168" s="123"/>
      <c r="BA168" s="123"/>
      <c r="BJ168" s="123"/>
      <c r="BK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410"/>
      <c r="B169" s="123"/>
      <c r="L169" s="123"/>
      <c r="V169" s="123"/>
      <c r="AF169" s="123"/>
      <c r="AP169" s="123"/>
      <c r="AZ169" s="123"/>
      <c r="BA169" s="123"/>
      <c r="BJ169" s="123"/>
      <c r="BK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410"/>
      <c r="B170" s="123"/>
      <c r="L170" s="123"/>
      <c r="V170" s="123"/>
      <c r="AF170" s="123"/>
      <c r="AP170" s="123"/>
      <c r="AZ170" s="123"/>
      <c r="BA170" s="123"/>
      <c r="BJ170" s="123"/>
      <c r="BK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410"/>
      <c r="B171" s="123"/>
      <c r="L171" s="123"/>
      <c r="V171" s="123"/>
      <c r="AF171" s="123"/>
      <c r="AP171" s="123"/>
      <c r="AZ171" s="123"/>
      <c r="BA171" s="123"/>
      <c r="BJ171" s="123"/>
      <c r="BK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410"/>
      <c r="B172" s="123"/>
      <c r="L172" s="123"/>
      <c r="V172" s="123"/>
      <c r="AF172" s="123"/>
      <c r="AP172" s="123"/>
      <c r="AZ172" s="123"/>
      <c r="BA172" s="123"/>
      <c r="BJ172" s="123"/>
      <c r="BK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410"/>
      <c r="B173" s="123"/>
      <c r="L173" s="123"/>
      <c r="V173" s="123"/>
      <c r="AF173" s="123"/>
      <c r="AP173" s="123"/>
      <c r="AZ173" s="123"/>
      <c r="BA173" s="123"/>
      <c r="BJ173" s="123"/>
      <c r="BK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410"/>
      <c r="B174" s="123"/>
      <c r="L174" s="123"/>
      <c r="V174" s="123"/>
      <c r="AF174" s="123"/>
      <c r="AP174" s="123"/>
      <c r="AZ174" s="123"/>
      <c r="BA174" s="123"/>
      <c r="BJ174" s="123"/>
      <c r="BK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410"/>
      <c r="B175" s="123"/>
      <c r="L175" s="123"/>
      <c r="V175" s="123"/>
      <c r="AF175" s="123"/>
      <c r="AP175" s="123"/>
      <c r="AZ175" s="123"/>
      <c r="BA175" s="123"/>
      <c r="BJ175" s="123"/>
      <c r="BK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410"/>
      <c r="B176" s="123"/>
      <c r="L176" s="123"/>
      <c r="V176" s="123"/>
      <c r="AF176" s="123"/>
      <c r="AP176" s="123"/>
      <c r="AZ176" s="123"/>
      <c r="BA176" s="123"/>
      <c r="BJ176" s="123"/>
      <c r="BK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410"/>
      <c r="B177" s="123"/>
      <c r="L177" s="123"/>
      <c r="V177" s="123"/>
      <c r="AF177" s="123"/>
      <c r="AP177" s="123"/>
      <c r="AZ177" s="123"/>
      <c r="BA177" s="123"/>
      <c r="BJ177" s="123"/>
      <c r="BK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410"/>
      <c r="B178" s="123"/>
      <c r="L178" s="123"/>
      <c r="V178" s="123"/>
      <c r="AF178" s="123"/>
      <c r="AP178" s="123"/>
      <c r="AZ178" s="123"/>
      <c r="BA178" s="123"/>
      <c r="BJ178" s="123"/>
      <c r="BK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410"/>
      <c r="B179" s="123"/>
      <c r="L179" s="123"/>
      <c r="V179" s="123"/>
      <c r="AF179" s="123"/>
      <c r="AP179" s="123"/>
      <c r="AZ179" s="123"/>
      <c r="BA179" s="123"/>
      <c r="BJ179" s="123"/>
      <c r="BK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410"/>
      <c r="B180" s="123"/>
      <c r="L180" s="123"/>
      <c r="V180" s="123"/>
      <c r="AF180" s="123"/>
      <c r="AP180" s="123"/>
      <c r="AZ180" s="123"/>
      <c r="BA180" s="123"/>
      <c r="BJ180" s="123"/>
      <c r="BK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410"/>
      <c r="B181" s="123"/>
      <c r="L181" s="123"/>
      <c r="V181" s="123"/>
      <c r="AF181" s="123"/>
      <c r="AP181" s="123"/>
      <c r="AZ181" s="123"/>
      <c r="BA181" s="123"/>
      <c r="BJ181" s="123"/>
      <c r="BK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410"/>
      <c r="B182" s="123"/>
      <c r="L182" s="123"/>
      <c r="V182" s="123"/>
      <c r="AF182" s="123"/>
      <c r="AP182" s="123"/>
      <c r="AZ182" s="123"/>
      <c r="BA182" s="123"/>
      <c r="BJ182" s="123"/>
      <c r="BK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410"/>
      <c r="B183" s="123"/>
      <c r="L183" s="123"/>
      <c r="V183" s="123"/>
      <c r="AF183" s="123"/>
      <c r="AP183" s="123"/>
      <c r="AZ183" s="123"/>
      <c r="BA183" s="123"/>
      <c r="BJ183" s="123"/>
      <c r="BK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410"/>
      <c r="B184" s="123"/>
      <c r="L184" s="123"/>
      <c r="V184" s="123"/>
      <c r="AF184" s="123"/>
      <c r="AP184" s="123"/>
      <c r="AZ184" s="123"/>
      <c r="BA184" s="123"/>
      <c r="BJ184" s="123"/>
      <c r="BK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410"/>
      <c r="B185" s="123"/>
      <c r="L185" s="123"/>
      <c r="V185" s="123"/>
      <c r="AF185" s="123"/>
      <c r="AP185" s="123"/>
      <c r="AZ185" s="123"/>
      <c r="BA185" s="123"/>
      <c r="BJ185" s="123"/>
      <c r="BK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410"/>
      <c r="B186" s="123"/>
      <c r="L186" s="123"/>
      <c r="V186" s="123"/>
      <c r="AF186" s="123"/>
      <c r="AP186" s="123"/>
      <c r="AZ186" s="123"/>
      <c r="BA186" s="123"/>
      <c r="BJ186" s="123"/>
      <c r="BK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410"/>
      <c r="B187" s="123"/>
      <c r="L187" s="123"/>
      <c r="V187" s="123"/>
      <c r="AF187" s="123"/>
      <c r="AP187" s="123"/>
      <c r="AZ187" s="123"/>
      <c r="BA187" s="123"/>
      <c r="BJ187" s="123"/>
      <c r="BK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410"/>
      <c r="B188" s="123"/>
      <c r="L188" s="123"/>
      <c r="V188" s="123"/>
      <c r="AF188" s="123"/>
      <c r="AP188" s="123"/>
      <c r="AZ188" s="123"/>
      <c r="BA188" s="123"/>
      <c r="BJ188" s="123"/>
      <c r="BK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410"/>
      <c r="B189" s="123"/>
      <c r="L189" s="123"/>
      <c r="V189" s="123"/>
      <c r="AF189" s="123"/>
      <c r="AP189" s="123"/>
      <c r="AZ189" s="123"/>
      <c r="BA189" s="123"/>
      <c r="BJ189" s="123"/>
      <c r="BK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410"/>
      <c r="B190" s="123"/>
      <c r="L190" s="123"/>
      <c r="V190" s="123"/>
      <c r="AF190" s="123"/>
      <c r="AP190" s="123"/>
      <c r="AZ190" s="123"/>
      <c r="BA190" s="123"/>
      <c r="BJ190" s="123"/>
      <c r="BK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410"/>
      <c r="B191" s="123"/>
      <c r="L191" s="123"/>
      <c r="V191" s="123"/>
      <c r="AF191" s="123"/>
      <c r="AP191" s="123"/>
      <c r="AZ191" s="123"/>
      <c r="BA191" s="123"/>
      <c r="BJ191" s="123"/>
      <c r="BK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410"/>
      <c r="B192" s="123"/>
      <c r="L192" s="123"/>
      <c r="V192" s="123"/>
      <c r="AF192" s="123"/>
      <c r="AP192" s="123"/>
      <c r="AZ192" s="123"/>
      <c r="BA192" s="123"/>
      <c r="BJ192" s="123"/>
      <c r="BK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410"/>
      <c r="B193" s="123"/>
      <c r="L193" s="123"/>
      <c r="V193" s="123"/>
      <c r="AF193" s="123"/>
      <c r="AP193" s="123"/>
      <c r="AZ193" s="123"/>
      <c r="BA193" s="123"/>
      <c r="BJ193" s="123"/>
      <c r="BK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410"/>
      <c r="B194" s="123"/>
      <c r="L194" s="123"/>
      <c r="V194" s="123"/>
      <c r="AF194" s="123"/>
      <c r="AP194" s="123"/>
      <c r="AZ194" s="123"/>
      <c r="BA194" s="123"/>
      <c r="BJ194" s="123"/>
      <c r="BK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410"/>
      <c r="B195" s="123"/>
      <c r="L195" s="123"/>
      <c r="V195" s="123"/>
      <c r="AF195" s="123"/>
      <c r="AP195" s="123"/>
      <c r="AZ195" s="123"/>
      <c r="BA195" s="123"/>
      <c r="BJ195" s="123"/>
      <c r="BK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410"/>
      <c r="B196" s="123"/>
      <c r="L196" s="123"/>
      <c r="V196" s="123"/>
      <c r="AF196" s="123"/>
      <c r="AP196" s="123"/>
      <c r="AZ196" s="123"/>
      <c r="BA196" s="123"/>
      <c r="BJ196" s="123"/>
      <c r="BK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410"/>
      <c r="B197" s="123"/>
      <c r="L197" s="123"/>
      <c r="V197" s="123"/>
      <c r="AF197" s="123"/>
      <c r="AP197" s="123"/>
      <c r="AZ197" s="123"/>
      <c r="BA197" s="123"/>
      <c r="BJ197" s="123"/>
      <c r="BK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410"/>
      <c r="B198" s="123"/>
      <c r="L198" s="123"/>
      <c r="V198" s="123"/>
      <c r="AF198" s="123"/>
      <c r="AP198" s="123"/>
      <c r="AZ198" s="123"/>
      <c r="BA198" s="123"/>
      <c r="BJ198" s="123"/>
      <c r="BK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410"/>
      <c r="B199" s="123"/>
      <c r="L199" s="123"/>
      <c r="V199" s="123"/>
      <c r="AF199" s="123"/>
      <c r="AP199" s="123"/>
      <c r="AZ199" s="123"/>
      <c r="BA199" s="123"/>
      <c r="BJ199" s="123"/>
      <c r="BK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410"/>
      <c r="B200" s="123"/>
      <c r="L200" s="123"/>
      <c r="V200" s="123"/>
      <c r="AF200" s="123"/>
      <c r="AP200" s="123"/>
      <c r="AZ200" s="123"/>
      <c r="BA200" s="123"/>
      <c r="BJ200" s="123"/>
      <c r="BK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410"/>
      <c r="B201" s="123"/>
      <c r="L201" s="123"/>
      <c r="V201" s="123"/>
      <c r="AF201" s="123"/>
      <c r="AP201" s="123"/>
      <c r="AZ201" s="123"/>
      <c r="BA201" s="123"/>
      <c r="BJ201" s="123"/>
      <c r="BK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410"/>
      <c r="B202" s="123"/>
      <c r="L202" s="123"/>
      <c r="V202" s="123"/>
      <c r="AF202" s="123"/>
      <c r="AP202" s="123"/>
      <c r="AZ202" s="123"/>
      <c r="BA202" s="123"/>
      <c r="BJ202" s="123"/>
      <c r="BK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410"/>
      <c r="B203" s="123"/>
      <c r="L203" s="123"/>
      <c r="V203" s="123"/>
      <c r="AF203" s="123"/>
      <c r="AP203" s="123"/>
      <c r="AZ203" s="123"/>
      <c r="BA203" s="123"/>
      <c r="BJ203" s="123"/>
      <c r="BK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410"/>
      <c r="B204" s="123"/>
      <c r="L204" s="123"/>
      <c r="V204" s="123"/>
      <c r="AF204" s="123"/>
      <c r="AP204" s="123"/>
      <c r="AZ204" s="123"/>
      <c r="BA204" s="123"/>
      <c r="BJ204" s="123"/>
      <c r="BK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410"/>
      <c r="B205" s="123"/>
      <c r="L205" s="123"/>
      <c r="V205" s="123"/>
      <c r="AF205" s="123"/>
      <c r="AP205" s="123"/>
      <c r="AZ205" s="123"/>
      <c r="BA205" s="123"/>
      <c r="BJ205" s="123"/>
      <c r="BK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410"/>
      <c r="B206" s="123"/>
      <c r="L206" s="123"/>
      <c r="V206" s="123"/>
      <c r="AF206" s="123"/>
      <c r="AP206" s="123"/>
      <c r="AZ206" s="123"/>
      <c r="BA206" s="123"/>
      <c r="BJ206" s="123"/>
      <c r="BK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410"/>
      <c r="B207" s="123"/>
      <c r="L207" s="123"/>
      <c r="V207" s="123"/>
      <c r="AF207" s="123"/>
      <c r="AP207" s="123"/>
      <c r="AZ207" s="123"/>
      <c r="BA207" s="123"/>
      <c r="BJ207" s="123"/>
      <c r="BK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410"/>
      <c r="B208" s="123"/>
      <c r="L208" s="123"/>
      <c r="V208" s="123"/>
      <c r="AF208" s="123"/>
      <c r="AP208" s="123"/>
      <c r="AZ208" s="123"/>
      <c r="BA208" s="123"/>
      <c r="BJ208" s="123"/>
      <c r="BK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410"/>
      <c r="B209" s="123"/>
      <c r="L209" s="123"/>
      <c r="V209" s="123"/>
      <c r="AF209" s="123"/>
      <c r="AP209" s="123"/>
      <c r="AZ209" s="123"/>
      <c r="BA209" s="123"/>
      <c r="BJ209" s="123"/>
      <c r="BK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410"/>
      <c r="B210" s="123"/>
      <c r="L210" s="123"/>
      <c r="V210" s="123"/>
      <c r="AF210" s="123"/>
      <c r="AP210" s="123"/>
      <c r="AZ210" s="123"/>
      <c r="BA210" s="123"/>
      <c r="BJ210" s="123"/>
      <c r="BK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410"/>
      <c r="B211" s="123"/>
      <c r="L211" s="123"/>
      <c r="V211" s="123"/>
      <c r="AF211" s="123"/>
      <c r="AP211" s="123"/>
      <c r="AZ211" s="123"/>
      <c r="BA211" s="123"/>
      <c r="BJ211" s="123"/>
      <c r="BK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410"/>
      <c r="B212" s="123"/>
      <c r="L212" s="123"/>
      <c r="V212" s="123"/>
      <c r="AF212" s="123"/>
      <c r="AP212" s="123"/>
      <c r="AZ212" s="123"/>
      <c r="BA212" s="123"/>
      <c r="BJ212" s="123"/>
      <c r="BK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410"/>
      <c r="B213" s="123"/>
      <c r="L213" s="123"/>
      <c r="V213" s="123"/>
      <c r="AF213" s="123"/>
      <c r="AP213" s="123"/>
      <c r="AZ213" s="123"/>
      <c r="BA213" s="123"/>
      <c r="BJ213" s="123"/>
      <c r="BK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410"/>
      <c r="B214" s="123"/>
      <c r="L214" s="123"/>
      <c r="V214" s="123"/>
      <c r="AF214" s="123"/>
      <c r="AP214" s="123"/>
      <c r="AZ214" s="123"/>
      <c r="BA214" s="123"/>
      <c r="BJ214" s="123"/>
      <c r="BK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410"/>
      <c r="B215" s="123"/>
      <c r="L215" s="123"/>
      <c r="V215" s="123"/>
      <c r="AF215" s="123"/>
      <c r="AP215" s="123"/>
      <c r="AZ215" s="123"/>
      <c r="BA215" s="123"/>
      <c r="BJ215" s="123"/>
      <c r="BK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410"/>
      <c r="B216" s="123"/>
      <c r="L216" s="123"/>
      <c r="V216" s="123"/>
      <c r="AF216" s="123"/>
      <c r="AP216" s="123"/>
      <c r="AZ216" s="123"/>
      <c r="BA216" s="123"/>
      <c r="BJ216" s="123"/>
      <c r="BK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410"/>
      <c r="B217" s="123"/>
      <c r="L217" s="123"/>
      <c r="V217" s="123"/>
      <c r="AF217" s="123"/>
      <c r="AP217" s="123"/>
      <c r="AZ217" s="123"/>
      <c r="BA217" s="123"/>
      <c r="BJ217" s="123"/>
      <c r="BK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410"/>
      <c r="B218" s="123"/>
      <c r="L218" s="123"/>
      <c r="V218" s="123"/>
      <c r="AF218" s="123"/>
      <c r="AP218" s="123"/>
      <c r="AZ218" s="123"/>
      <c r="BA218" s="123"/>
      <c r="BJ218" s="123"/>
      <c r="BK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410"/>
      <c r="B219" s="123"/>
      <c r="L219" s="123"/>
      <c r="V219" s="123"/>
      <c r="AF219" s="123"/>
      <c r="AP219" s="123"/>
      <c r="AZ219" s="123"/>
      <c r="BA219" s="123"/>
      <c r="BJ219" s="123"/>
      <c r="BK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410"/>
      <c r="B220" s="123"/>
      <c r="L220" s="123"/>
      <c r="V220" s="123"/>
      <c r="AF220" s="123"/>
      <c r="AP220" s="123"/>
      <c r="AZ220" s="123"/>
      <c r="BA220" s="123"/>
      <c r="BJ220" s="123"/>
      <c r="BK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410"/>
      <c r="B221" s="123"/>
      <c r="L221" s="123"/>
      <c r="V221" s="123"/>
      <c r="AF221" s="123"/>
      <c r="AP221" s="123"/>
      <c r="AZ221" s="123"/>
      <c r="BA221" s="123"/>
      <c r="BJ221" s="123"/>
      <c r="BK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410"/>
      <c r="B222" s="123"/>
      <c r="L222" s="123"/>
      <c r="V222" s="123"/>
      <c r="AF222" s="123"/>
      <c r="AP222" s="123"/>
      <c r="AZ222" s="123"/>
      <c r="BA222" s="123"/>
      <c r="BJ222" s="123"/>
      <c r="BK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410"/>
      <c r="B223" s="123"/>
      <c r="L223" s="123"/>
      <c r="V223" s="123"/>
      <c r="AF223" s="123"/>
      <c r="AP223" s="123"/>
      <c r="AZ223" s="123"/>
      <c r="BA223" s="123"/>
      <c r="BJ223" s="123"/>
      <c r="BK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410"/>
      <c r="B224" s="123"/>
      <c r="L224" s="123"/>
      <c r="V224" s="123"/>
      <c r="AF224" s="123"/>
      <c r="AP224" s="123"/>
      <c r="AZ224" s="123"/>
      <c r="BA224" s="123"/>
      <c r="BJ224" s="123"/>
      <c r="BK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410"/>
      <c r="B225" s="123"/>
      <c r="L225" s="123"/>
      <c r="V225" s="123"/>
      <c r="AF225" s="123"/>
      <c r="AP225" s="123"/>
      <c r="AZ225" s="123"/>
      <c r="BA225" s="123"/>
      <c r="BJ225" s="123"/>
      <c r="BK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410"/>
      <c r="B226" s="123"/>
      <c r="L226" s="123"/>
      <c r="V226" s="123"/>
      <c r="AF226" s="123"/>
      <c r="AP226" s="123"/>
      <c r="AZ226" s="123"/>
      <c r="BA226" s="123"/>
      <c r="BJ226" s="123"/>
      <c r="BK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410"/>
      <c r="B227" s="123"/>
      <c r="L227" s="123"/>
      <c r="V227" s="123"/>
      <c r="AF227" s="123"/>
      <c r="AP227" s="123"/>
      <c r="AZ227" s="123"/>
      <c r="BA227" s="123"/>
      <c r="BJ227" s="123"/>
      <c r="BK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410"/>
      <c r="B228" s="123"/>
      <c r="L228" s="123"/>
      <c r="V228" s="123"/>
      <c r="AF228" s="123"/>
      <c r="AP228" s="123"/>
      <c r="AZ228" s="123"/>
      <c r="BA228" s="123"/>
      <c r="BJ228" s="123"/>
      <c r="BK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410"/>
      <c r="B229" s="123"/>
      <c r="L229" s="123"/>
      <c r="V229" s="123"/>
      <c r="AF229" s="123"/>
      <c r="AP229" s="123"/>
      <c r="AZ229" s="123"/>
      <c r="BA229" s="123"/>
      <c r="BJ229" s="123"/>
      <c r="BK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410"/>
      <c r="B230" s="123"/>
      <c r="L230" s="123"/>
      <c r="V230" s="123"/>
      <c r="AF230" s="123"/>
      <c r="AP230" s="123"/>
      <c r="AZ230" s="123"/>
      <c r="BA230" s="123"/>
      <c r="BJ230" s="123"/>
      <c r="BK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410"/>
      <c r="B231" s="123"/>
      <c r="L231" s="123"/>
      <c r="V231" s="123"/>
      <c r="AF231" s="123"/>
      <c r="AP231" s="123"/>
      <c r="AZ231" s="123"/>
      <c r="BA231" s="123"/>
      <c r="BJ231" s="123"/>
      <c r="BK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410"/>
      <c r="B232" s="123"/>
      <c r="L232" s="123"/>
      <c r="V232" s="123"/>
      <c r="AF232" s="123"/>
      <c r="AP232" s="123"/>
      <c r="AZ232" s="123"/>
      <c r="BA232" s="123"/>
      <c r="BJ232" s="123"/>
      <c r="BK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410"/>
      <c r="B233" s="123"/>
      <c r="L233" s="123"/>
      <c r="V233" s="123"/>
      <c r="AF233" s="123"/>
      <c r="AP233" s="123"/>
      <c r="AZ233" s="123"/>
      <c r="BA233" s="123"/>
      <c r="BJ233" s="123"/>
      <c r="BK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410"/>
      <c r="B234" s="123"/>
      <c r="L234" s="123"/>
      <c r="V234" s="123"/>
      <c r="AF234" s="123"/>
      <c r="AP234" s="123"/>
      <c r="AZ234" s="123"/>
      <c r="BA234" s="123"/>
      <c r="BJ234" s="123"/>
      <c r="BK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410"/>
      <c r="B235" s="123"/>
      <c r="L235" s="123"/>
      <c r="V235" s="123"/>
      <c r="AF235" s="123"/>
      <c r="AP235" s="123"/>
      <c r="AZ235" s="123"/>
      <c r="BA235" s="123"/>
      <c r="BJ235" s="123"/>
      <c r="BK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410"/>
      <c r="B236" s="123"/>
      <c r="L236" s="123"/>
      <c r="V236" s="123"/>
      <c r="AF236" s="123"/>
      <c r="AP236" s="123"/>
      <c r="AZ236" s="123"/>
      <c r="BA236" s="123"/>
      <c r="BJ236" s="123"/>
      <c r="BK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410"/>
      <c r="B237" s="123"/>
      <c r="L237" s="123"/>
      <c r="V237" s="123"/>
      <c r="AF237" s="123"/>
      <c r="AP237" s="123"/>
      <c r="AZ237" s="123"/>
      <c r="BA237" s="123"/>
      <c r="BJ237" s="123"/>
      <c r="BK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410"/>
      <c r="B238" s="123"/>
      <c r="L238" s="123"/>
      <c r="V238" s="123"/>
      <c r="AF238" s="123"/>
      <c r="AP238" s="123"/>
      <c r="AZ238" s="123"/>
      <c r="BA238" s="123"/>
      <c r="BJ238" s="123"/>
      <c r="BK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410"/>
      <c r="B239" s="123"/>
      <c r="L239" s="123"/>
      <c r="V239" s="123"/>
      <c r="AF239" s="123"/>
      <c r="AP239" s="123"/>
      <c r="AZ239" s="123"/>
      <c r="BA239" s="123"/>
      <c r="BJ239" s="123"/>
      <c r="BK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410"/>
      <c r="B240" s="123"/>
      <c r="L240" s="123"/>
      <c r="V240" s="123"/>
      <c r="AF240" s="123"/>
      <c r="AP240" s="123"/>
      <c r="AZ240" s="123"/>
      <c r="BA240" s="123"/>
      <c r="BJ240" s="123"/>
      <c r="BK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410"/>
      <c r="B241" s="123"/>
      <c r="L241" s="123"/>
      <c r="V241" s="123"/>
      <c r="AF241" s="123"/>
      <c r="AP241" s="123"/>
      <c r="AZ241" s="123"/>
      <c r="BA241" s="123"/>
      <c r="BJ241" s="123"/>
      <c r="BK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410"/>
      <c r="B242" s="123"/>
      <c r="L242" s="123"/>
      <c r="V242" s="123"/>
      <c r="AF242" s="123"/>
      <c r="AP242" s="123"/>
      <c r="AZ242" s="123"/>
      <c r="BA242" s="123"/>
      <c r="BJ242" s="123"/>
      <c r="BK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410"/>
      <c r="B243" s="123"/>
      <c r="L243" s="123"/>
      <c r="V243" s="123"/>
      <c r="AF243" s="123"/>
      <c r="AP243" s="123"/>
      <c r="AZ243" s="123"/>
      <c r="BA243" s="123"/>
      <c r="BJ243" s="123"/>
      <c r="BK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410"/>
      <c r="B244" s="123"/>
      <c r="L244" s="123"/>
      <c r="V244" s="123"/>
      <c r="AF244" s="123"/>
      <c r="AP244" s="123"/>
      <c r="AZ244" s="123"/>
      <c r="BA244" s="123"/>
      <c r="BJ244" s="123"/>
      <c r="BK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410"/>
      <c r="B245" s="123"/>
      <c r="L245" s="123"/>
      <c r="V245" s="123"/>
      <c r="AF245" s="123"/>
      <c r="AP245" s="123"/>
      <c r="AZ245" s="123"/>
      <c r="BA245" s="123"/>
      <c r="BJ245" s="123"/>
      <c r="BK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410"/>
      <c r="B246" s="123"/>
      <c r="L246" s="123"/>
      <c r="V246" s="123"/>
      <c r="AF246" s="123"/>
      <c r="AP246" s="123"/>
      <c r="AZ246" s="123"/>
      <c r="BA246" s="123"/>
      <c r="BJ246" s="123"/>
      <c r="BK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410"/>
      <c r="B247" s="123"/>
      <c r="L247" s="123"/>
      <c r="V247" s="123"/>
      <c r="AF247" s="123"/>
      <c r="AP247" s="123"/>
      <c r="AZ247" s="123"/>
      <c r="BA247" s="123"/>
      <c r="BJ247" s="123"/>
      <c r="BK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410"/>
      <c r="B248" s="123"/>
      <c r="L248" s="123"/>
      <c r="V248" s="123"/>
      <c r="AF248" s="123"/>
      <c r="AP248" s="123"/>
      <c r="AZ248" s="123"/>
      <c r="BA248" s="123"/>
      <c r="BJ248" s="123"/>
      <c r="BK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410"/>
      <c r="B249" s="123"/>
      <c r="L249" s="123"/>
      <c r="V249" s="123"/>
      <c r="AF249" s="123"/>
      <c r="AP249" s="123"/>
      <c r="AZ249" s="123"/>
      <c r="BA249" s="123"/>
      <c r="BJ249" s="123"/>
      <c r="BK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410"/>
      <c r="B250" s="123"/>
      <c r="L250" s="123"/>
      <c r="V250" s="123"/>
      <c r="AF250" s="123"/>
      <c r="AP250" s="123"/>
      <c r="AZ250" s="123"/>
      <c r="BA250" s="123"/>
      <c r="BJ250" s="123"/>
      <c r="BK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410"/>
      <c r="B251" s="123"/>
      <c r="L251" s="123"/>
      <c r="V251" s="123"/>
      <c r="AF251" s="123"/>
      <c r="AP251" s="123"/>
      <c r="AZ251" s="123"/>
      <c r="BA251" s="123"/>
      <c r="BJ251" s="123"/>
      <c r="BK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410"/>
      <c r="B252" s="123"/>
      <c r="L252" s="123"/>
      <c r="V252" s="123"/>
      <c r="AF252" s="123"/>
      <c r="AP252" s="123"/>
      <c r="AZ252" s="123"/>
      <c r="BA252" s="123"/>
      <c r="BJ252" s="123"/>
      <c r="BK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410"/>
      <c r="B253" s="123"/>
      <c r="L253" s="123"/>
      <c r="V253" s="123"/>
      <c r="AF253" s="123"/>
      <c r="AP253" s="123"/>
      <c r="AZ253" s="123"/>
      <c r="BA253" s="123"/>
      <c r="BJ253" s="123"/>
      <c r="BK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410"/>
      <c r="B254" s="123"/>
      <c r="L254" s="123"/>
      <c r="V254" s="123"/>
      <c r="AF254" s="123"/>
      <c r="AP254" s="123"/>
      <c r="AZ254" s="123"/>
      <c r="BA254" s="123"/>
      <c r="BJ254" s="123"/>
      <c r="BK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410"/>
      <c r="B255" s="123"/>
      <c r="L255" s="123"/>
      <c r="V255" s="123"/>
      <c r="AF255" s="123"/>
      <c r="AP255" s="123"/>
      <c r="AZ255" s="123"/>
      <c r="BA255" s="123"/>
      <c r="BJ255" s="123"/>
      <c r="BK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410"/>
      <c r="B256" s="123"/>
      <c r="L256" s="123"/>
      <c r="V256" s="123"/>
      <c r="AF256" s="123"/>
      <c r="AP256" s="123"/>
      <c r="AZ256" s="123"/>
      <c r="BA256" s="123"/>
      <c r="BJ256" s="123"/>
      <c r="BK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410"/>
      <c r="B257" s="123"/>
      <c r="L257" s="123"/>
      <c r="V257" s="123"/>
      <c r="AF257" s="123"/>
      <c r="AP257" s="123"/>
      <c r="AZ257" s="123"/>
      <c r="BA257" s="123"/>
      <c r="BJ257" s="123"/>
      <c r="BK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410"/>
      <c r="B258" s="123"/>
      <c r="L258" s="123"/>
      <c r="V258" s="123"/>
      <c r="AF258" s="123"/>
      <c r="AP258" s="123"/>
      <c r="AZ258" s="123"/>
      <c r="BA258" s="123"/>
      <c r="BJ258" s="123"/>
      <c r="BK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410"/>
      <c r="B259" s="123"/>
      <c r="L259" s="123"/>
      <c r="V259" s="123"/>
      <c r="AF259" s="123"/>
      <c r="AP259" s="123"/>
      <c r="AZ259" s="123"/>
      <c r="BA259" s="123"/>
      <c r="BJ259" s="123"/>
      <c r="BK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410"/>
      <c r="B260" s="123"/>
      <c r="L260" s="123"/>
      <c r="V260" s="123"/>
      <c r="AF260" s="123"/>
      <c r="AP260" s="123"/>
      <c r="AZ260" s="123"/>
      <c r="BA260" s="123"/>
      <c r="BJ260" s="123"/>
      <c r="BK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410"/>
      <c r="B261" s="123"/>
      <c r="L261" s="123"/>
      <c r="V261" s="123"/>
      <c r="AF261" s="123"/>
      <c r="AP261" s="123"/>
      <c r="AZ261" s="123"/>
      <c r="BA261" s="123"/>
      <c r="BJ261" s="123"/>
      <c r="BK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410"/>
      <c r="B262" s="123"/>
      <c r="L262" s="123"/>
      <c r="V262" s="123"/>
      <c r="AF262" s="123"/>
      <c r="AP262" s="123"/>
      <c r="AZ262" s="123"/>
      <c r="BA262" s="123"/>
      <c r="BJ262" s="123"/>
      <c r="BK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410"/>
      <c r="B263" s="123"/>
      <c r="L263" s="123"/>
      <c r="V263" s="123"/>
      <c r="AF263" s="123"/>
      <c r="AP263" s="123"/>
      <c r="AZ263" s="123"/>
      <c r="BA263" s="123"/>
      <c r="BJ263" s="123"/>
      <c r="BK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410"/>
      <c r="B264" s="123"/>
      <c r="L264" s="123"/>
      <c r="V264" s="123"/>
      <c r="AF264" s="123"/>
      <c r="AP264" s="123"/>
      <c r="AZ264" s="123"/>
      <c r="BA264" s="123"/>
      <c r="BJ264" s="123"/>
      <c r="BK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410"/>
      <c r="B265" s="123"/>
      <c r="L265" s="123"/>
      <c r="V265" s="123"/>
      <c r="AF265" s="123"/>
      <c r="AP265" s="123"/>
      <c r="AZ265" s="123"/>
      <c r="BA265" s="123"/>
      <c r="BJ265" s="123"/>
      <c r="BK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410"/>
      <c r="B266" s="123"/>
      <c r="L266" s="123"/>
      <c r="V266" s="123"/>
      <c r="AF266" s="123"/>
      <c r="AP266" s="123"/>
      <c r="AZ266" s="123"/>
      <c r="BA266" s="123"/>
      <c r="BJ266" s="123"/>
      <c r="BK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410"/>
      <c r="B267" s="123"/>
      <c r="L267" s="123"/>
      <c r="V267" s="123"/>
      <c r="AF267" s="123"/>
      <c r="AP267" s="123"/>
      <c r="AZ267" s="123"/>
      <c r="BA267" s="123"/>
      <c r="BJ267" s="123"/>
      <c r="BK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410"/>
      <c r="B268" s="123"/>
      <c r="L268" s="123"/>
      <c r="V268" s="123"/>
      <c r="AF268" s="123"/>
      <c r="AP268" s="123"/>
      <c r="AZ268" s="123"/>
      <c r="BA268" s="123"/>
      <c r="BJ268" s="123"/>
      <c r="BK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410"/>
      <c r="B269" s="123"/>
      <c r="L269" s="123"/>
      <c r="V269" s="123"/>
      <c r="AF269" s="123"/>
      <c r="AP269" s="123"/>
      <c r="AZ269" s="123"/>
      <c r="BA269" s="123"/>
      <c r="BJ269" s="123"/>
      <c r="BK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410"/>
      <c r="B270" s="123"/>
      <c r="L270" s="123"/>
      <c r="V270" s="123"/>
      <c r="AF270" s="123"/>
      <c r="AP270" s="123"/>
      <c r="AZ270" s="123"/>
      <c r="BA270" s="123"/>
      <c r="BJ270" s="123"/>
      <c r="BK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410"/>
      <c r="B271" s="123"/>
      <c r="L271" s="123"/>
      <c r="V271" s="123"/>
      <c r="AF271" s="123"/>
      <c r="AP271" s="123"/>
      <c r="AZ271" s="123"/>
      <c r="BA271" s="123"/>
      <c r="BJ271" s="123"/>
      <c r="BK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410"/>
      <c r="B272" s="123"/>
      <c r="L272" s="123"/>
      <c r="V272" s="123"/>
      <c r="AF272" s="123"/>
      <c r="AP272" s="123"/>
      <c r="AZ272" s="123"/>
      <c r="BA272" s="123"/>
      <c r="BJ272" s="123"/>
      <c r="BK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410"/>
      <c r="B273" s="123"/>
      <c r="L273" s="123"/>
      <c r="V273" s="123"/>
      <c r="AF273" s="123"/>
      <c r="AP273" s="123"/>
      <c r="AZ273" s="123"/>
      <c r="BA273" s="123"/>
      <c r="BJ273" s="123"/>
      <c r="BK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410"/>
      <c r="B274" s="123"/>
      <c r="L274" s="123"/>
      <c r="V274" s="123"/>
      <c r="AF274" s="123"/>
      <c r="AP274" s="123"/>
      <c r="AZ274" s="123"/>
      <c r="BA274" s="123"/>
      <c r="BJ274" s="123"/>
      <c r="BK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410"/>
      <c r="B275" s="123"/>
      <c r="L275" s="123"/>
      <c r="V275" s="123"/>
      <c r="AF275" s="123"/>
      <c r="AP275" s="123"/>
      <c r="AZ275" s="123"/>
      <c r="BA275" s="123"/>
      <c r="BJ275" s="123"/>
      <c r="BK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410"/>
      <c r="B276" s="123"/>
      <c r="L276" s="123"/>
      <c r="V276" s="123"/>
      <c r="AF276" s="123"/>
      <c r="AP276" s="123"/>
      <c r="AZ276" s="123"/>
      <c r="BA276" s="123"/>
      <c r="BJ276" s="123"/>
      <c r="BK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410"/>
      <c r="B277" s="123"/>
      <c r="L277" s="123"/>
      <c r="V277" s="123"/>
      <c r="AF277" s="123"/>
      <c r="AP277" s="123"/>
      <c r="AZ277" s="123"/>
      <c r="BA277" s="123"/>
      <c r="BJ277" s="123"/>
      <c r="BK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410"/>
      <c r="B278" s="123"/>
      <c r="L278" s="123"/>
      <c r="V278" s="123"/>
      <c r="AF278" s="123"/>
      <c r="AP278" s="123"/>
      <c r="AZ278" s="123"/>
      <c r="BA278" s="123"/>
      <c r="BJ278" s="123"/>
      <c r="BK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410"/>
      <c r="B279" s="123"/>
      <c r="L279" s="123"/>
      <c r="V279" s="123"/>
      <c r="AF279" s="123"/>
      <c r="AP279" s="123"/>
      <c r="AZ279" s="123"/>
      <c r="BA279" s="123"/>
      <c r="BJ279" s="123"/>
      <c r="BK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410"/>
      <c r="B280" s="123"/>
      <c r="L280" s="123"/>
      <c r="V280" s="123"/>
      <c r="AF280" s="123"/>
      <c r="AP280" s="123"/>
      <c r="AZ280" s="123"/>
      <c r="BA280" s="123"/>
      <c r="BJ280" s="123"/>
      <c r="BK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410"/>
      <c r="B281" s="123"/>
      <c r="L281" s="123"/>
      <c r="V281" s="123"/>
      <c r="AF281" s="123"/>
      <c r="AP281" s="123"/>
      <c r="AZ281" s="123"/>
      <c r="BA281" s="123"/>
      <c r="BJ281" s="123"/>
      <c r="BK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410"/>
      <c r="B282" s="123"/>
      <c r="L282" s="123"/>
      <c r="V282" s="123"/>
      <c r="AF282" s="123"/>
      <c r="AP282" s="123"/>
      <c r="AZ282" s="123"/>
      <c r="BA282" s="123"/>
      <c r="BJ282" s="123"/>
      <c r="BK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410"/>
      <c r="B283" s="123"/>
      <c r="L283" s="123"/>
      <c r="V283" s="123"/>
      <c r="AF283" s="123"/>
      <c r="AP283" s="123"/>
      <c r="AZ283" s="123"/>
      <c r="BA283" s="123"/>
      <c r="BJ283" s="123"/>
      <c r="BK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410"/>
      <c r="B284" s="123"/>
      <c r="L284" s="123"/>
      <c r="V284" s="123"/>
      <c r="AF284" s="123"/>
      <c r="AP284" s="123"/>
      <c r="AZ284" s="123"/>
      <c r="BA284" s="123"/>
      <c r="BJ284" s="123"/>
      <c r="BK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410"/>
      <c r="B285" s="123"/>
      <c r="L285" s="123"/>
      <c r="V285" s="123"/>
      <c r="AF285" s="123"/>
      <c r="AP285" s="123"/>
      <c r="AZ285" s="123"/>
      <c r="BA285" s="123"/>
      <c r="BJ285" s="123"/>
      <c r="BK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410"/>
      <c r="B286" s="123"/>
      <c r="L286" s="123"/>
      <c r="V286" s="123"/>
      <c r="AF286" s="123"/>
      <c r="AP286" s="123"/>
      <c r="AZ286" s="123"/>
      <c r="BA286" s="123"/>
      <c r="BJ286" s="123"/>
      <c r="BK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410"/>
      <c r="B287" s="123"/>
      <c r="L287" s="123"/>
      <c r="V287" s="123"/>
      <c r="AF287" s="123"/>
      <c r="AP287" s="123"/>
      <c r="AZ287" s="123"/>
      <c r="BA287" s="123"/>
      <c r="BJ287" s="123"/>
      <c r="BK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410"/>
      <c r="B288" s="123"/>
      <c r="L288" s="123"/>
      <c r="V288" s="123"/>
      <c r="AF288" s="123"/>
      <c r="AP288" s="123"/>
      <c r="AZ288" s="123"/>
      <c r="BA288" s="123"/>
      <c r="BJ288" s="123"/>
      <c r="BK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410"/>
      <c r="B289" s="123"/>
      <c r="L289" s="123"/>
      <c r="V289" s="123"/>
      <c r="AF289" s="123"/>
      <c r="AP289" s="123"/>
      <c r="AZ289" s="123"/>
      <c r="BA289" s="123"/>
      <c r="BJ289" s="123"/>
      <c r="BK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410"/>
      <c r="B290" s="123"/>
      <c r="L290" s="123"/>
      <c r="V290" s="123"/>
      <c r="AF290" s="123"/>
      <c r="AP290" s="123"/>
      <c r="AZ290" s="123"/>
      <c r="BA290" s="123"/>
      <c r="BJ290" s="123"/>
      <c r="BK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410"/>
      <c r="B291" s="123"/>
      <c r="L291" s="123"/>
      <c r="V291" s="123"/>
      <c r="AF291" s="123"/>
      <c r="AP291" s="123"/>
      <c r="AZ291" s="123"/>
      <c r="BA291" s="123"/>
      <c r="BJ291" s="123"/>
      <c r="BK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410"/>
      <c r="B292" s="123"/>
      <c r="L292" s="123"/>
      <c r="V292" s="123"/>
      <c r="AF292" s="123"/>
      <c r="AP292" s="123"/>
      <c r="AZ292" s="123"/>
      <c r="BA292" s="123"/>
      <c r="BJ292" s="123"/>
      <c r="BK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410"/>
      <c r="B293" s="123"/>
      <c r="L293" s="123"/>
      <c r="V293" s="123"/>
      <c r="AF293" s="123"/>
      <c r="AP293" s="123"/>
      <c r="AZ293" s="123"/>
      <c r="BA293" s="123"/>
      <c r="BJ293" s="123"/>
      <c r="BK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410"/>
      <c r="B294" s="123"/>
      <c r="L294" s="123"/>
      <c r="V294" s="123"/>
      <c r="AF294" s="123"/>
      <c r="AP294" s="123"/>
      <c r="AZ294" s="123"/>
      <c r="BA294" s="123"/>
      <c r="BJ294" s="123"/>
      <c r="BK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410"/>
      <c r="B295" s="123"/>
      <c r="L295" s="123"/>
      <c r="V295" s="123"/>
      <c r="AF295" s="123"/>
      <c r="AP295" s="123"/>
      <c r="AZ295" s="123"/>
      <c r="BA295" s="123"/>
      <c r="BJ295" s="123"/>
      <c r="BK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410"/>
      <c r="B296" s="123"/>
      <c r="L296" s="123"/>
      <c r="V296" s="123"/>
      <c r="AF296" s="123"/>
      <c r="AP296" s="123"/>
      <c r="AZ296" s="123"/>
      <c r="BA296" s="123"/>
      <c r="BJ296" s="123"/>
      <c r="BK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410"/>
      <c r="B297" s="123"/>
      <c r="L297" s="123"/>
      <c r="V297" s="123"/>
      <c r="AF297" s="123"/>
      <c r="AP297" s="123"/>
      <c r="AZ297" s="123"/>
      <c r="BA297" s="123"/>
      <c r="BJ297" s="123"/>
      <c r="BK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410"/>
      <c r="B298" s="123"/>
      <c r="L298" s="123"/>
      <c r="V298" s="123"/>
      <c r="AF298" s="123"/>
      <c r="AP298" s="123"/>
      <c r="AZ298" s="123"/>
      <c r="BA298" s="123"/>
      <c r="BJ298" s="123"/>
      <c r="BK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410"/>
      <c r="B299" s="123"/>
      <c r="L299" s="123"/>
      <c r="V299" s="123"/>
      <c r="AF299" s="123"/>
      <c r="AP299" s="123"/>
      <c r="AZ299" s="123"/>
      <c r="BA299" s="123"/>
      <c r="BJ299" s="123"/>
      <c r="BK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410"/>
      <c r="B300" s="123"/>
      <c r="L300" s="123"/>
      <c r="V300" s="123"/>
      <c r="AF300" s="123"/>
      <c r="AP300" s="123"/>
      <c r="AZ300" s="123"/>
      <c r="BA300" s="123"/>
      <c r="BJ300" s="123"/>
      <c r="BK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410"/>
      <c r="B301" s="123"/>
      <c r="L301" s="123"/>
      <c r="V301" s="123"/>
      <c r="AF301" s="123"/>
      <c r="AP301" s="123"/>
      <c r="AZ301" s="123"/>
      <c r="BA301" s="123"/>
      <c r="BJ301" s="123"/>
      <c r="BK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410"/>
      <c r="B302" s="123"/>
      <c r="L302" s="123"/>
      <c r="V302" s="123"/>
      <c r="AF302" s="123"/>
      <c r="AP302" s="123"/>
      <c r="AZ302" s="123"/>
      <c r="BA302" s="123"/>
      <c r="BJ302" s="123"/>
      <c r="BK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410"/>
      <c r="B303" s="123"/>
      <c r="L303" s="123"/>
      <c r="V303" s="123"/>
      <c r="AF303" s="123"/>
      <c r="AP303" s="123"/>
      <c r="AZ303" s="123"/>
      <c r="BA303" s="123"/>
      <c r="BJ303" s="123"/>
      <c r="BK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410"/>
      <c r="B304" s="123"/>
      <c r="L304" s="123"/>
      <c r="V304" s="123"/>
      <c r="AF304" s="123"/>
      <c r="AP304" s="123"/>
      <c r="AZ304" s="123"/>
      <c r="BA304" s="123"/>
      <c r="BJ304" s="123"/>
      <c r="BK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410"/>
      <c r="B305" s="123"/>
      <c r="L305" s="123"/>
      <c r="V305" s="123"/>
      <c r="AF305" s="123"/>
      <c r="AP305" s="123"/>
      <c r="AZ305" s="123"/>
      <c r="BA305" s="123"/>
      <c r="BJ305" s="123"/>
      <c r="BK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410"/>
      <c r="B306" s="123"/>
      <c r="L306" s="123"/>
      <c r="V306" s="123"/>
      <c r="AF306" s="123"/>
      <c r="AP306" s="123"/>
      <c r="AZ306" s="123"/>
      <c r="BA306" s="123"/>
      <c r="BJ306" s="123"/>
      <c r="BK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410"/>
      <c r="B307" s="123"/>
      <c r="L307" s="123"/>
      <c r="V307" s="123"/>
      <c r="AF307" s="123"/>
      <c r="AP307" s="123"/>
      <c r="AZ307" s="123"/>
      <c r="BA307" s="123"/>
      <c r="BJ307" s="123"/>
      <c r="BK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410"/>
      <c r="B308" s="123"/>
      <c r="L308" s="123"/>
      <c r="V308" s="123"/>
      <c r="AF308" s="123"/>
      <c r="AP308" s="123"/>
      <c r="AZ308" s="123"/>
      <c r="BA308" s="123"/>
      <c r="BJ308" s="123"/>
      <c r="BK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410"/>
      <c r="B309" s="123"/>
      <c r="L309" s="123"/>
      <c r="V309" s="123"/>
      <c r="AF309" s="123"/>
      <c r="AP309" s="123"/>
      <c r="AZ309" s="123"/>
      <c r="BA309" s="123"/>
      <c r="BJ309" s="123"/>
      <c r="BK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410"/>
      <c r="B310" s="123"/>
      <c r="L310" s="123"/>
      <c r="V310" s="123"/>
      <c r="AF310" s="123"/>
      <c r="AP310" s="123"/>
      <c r="AZ310" s="123"/>
      <c r="BA310" s="123"/>
      <c r="BJ310" s="123"/>
      <c r="BK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410"/>
      <c r="B311" s="123"/>
      <c r="L311" s="123"/>
      <c r="V311" s="123"/>
      <c r="AF311" s="123"/>
      <c r="AP311" s="123"/>
      <c r="AZ311" s="123"/>
      <c r="BA311" s="123"/>
      <c r="BJ311" s="123"/>
      <c r="BK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410"/>
      <c r="B312" s="123"/>
      <c r="L312" s="123"/>
      <c r="V312" s="123"/>
      <c r="AF312" s="123"/>
      <c r="AP312" s="123"/>
      <c r="AZ312" s="123"/>
      <c r="BA312" s="123"/>
      <c r="BJ312" s="123"/>
      <c r="BK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410"/>
      <c r="B313" s="123"/>
      <c r="L313" s="123"/>
      <c r="V313" s="123"/>
      <c r="AF313" s="123"/>
      <c r="AP313" s="123"/>
      <c r="AZ313" s="123"/>
      <c r="BA313" s="123"/>
      <c r="BJ313" s="123"/>
      <c r="BK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410"/>
      <c r="B314" s="123"/>
      <c r="L314" s="123"/>
      <c r="V314" s="123"/>
      <c r="AF314" s="123"/>
      <c r="AP314" s="123"/>
      <c r="AZ314" s="123"/>
      <c r="BA314" s="123"/>
      <c r="BJ314" s="123"/>
      <c r="BK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410"/>
      <c r="B315" s="123"/>
      <c r="L315" s="123"/>
      <c r="V315" s="123"/>
      <c r="AF315" s="123"/>
      <c r="AP315" s="123"/>
      <c r="AZ315" s="123"/>
      <c r="BA315" s="123"/>
      <c r="BJ315" s="123"/>
      <c r="BK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410"/>
      <c r="B316" s="123"/>
      <c r="L316" s="123"/>
      <c r="V316" s="123"/>
      <c r="AF316" s="123"/>
      <c r="AP316" s="123"/>
      <c r="AZ316" s="123"/>
      <c r="BA316" s="123"/>
      <c r="BJ316" s="123"/>
      <c r="BK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410"/>
      <c r="B317" s="123"/>
      <c r="L317" s="123"/>
      <c r="V317" s="123"/>
      <c r="AF317" s="123"/>
      <c r="AP317" s="123"/>
      <c r="AZ317" s="123"/>
      <c r="BA317" s="123"/>
      <c r="BJ317" s="123"/>
      <c r="BK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410"/>
      <c r="B318" s="123"/>
      <c r="L318" s="123"/>
      <c r="V318" s="123"/>
      <c r="AF318" s="123"/>
      <c r="AP318" s="123"/>
      <c r="AZ318" s="123"/>
      <c r="BA318" s="123"/>
      <c r="BJ318" s="123"/>
      <c r="BK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410"/>
      <c r="B319" s="123"/>
      <c r="L319" s="123"/>
      <c r="V319" s="123"/>
      <c r="AF319" s="123"/>
      <c r="AP319" s="123"/>
      <c r="AZ319" s="123"/>
      <c r="BA319" s="123"/>
      <c r="BJ319" s="123"/>
      <c r="BK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410"/>
      <c r="B320" s="123"/>
      <c r="L320" s="123"/>
      <c r="V320" s="123"/>
      <c r="AF320" s="123"/>
      <c r="AP320" s="123"/>
      <c r="AZ320" s="123"/>
      <c r="BA320" s="123"/>
      <c r="BJ320" s="123"/>
      <c r="BK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410"/>
      <c r="B321" s="123"/>
      <c r="L321" s="123"/>
      <c r="V321" s="123"/>
      <c r="AF321" s="123"/>
      <c r="AP321" s="123"/>
      <c r="AZ321" s="123"/>
      <c r="BA321" s="123"/>
      <c r="BJ321" s="123"/>
      <c r="BK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410"/>
      <c r="B322" s="123"/>
      <c r="L322" s="123"/>
      <c r="V322" s="123"/>
      <c r="AF322" s="123"/>
      <c r="AP322" s="123"/>
      <c r="AZ322" s="123"/>
      <c r="BA322" s="123"/>
      <c r="BJ322" s="123"/>
      <c r="BK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410"/>
      <c r="B323" s="123"/>
      <c r="L323" s="123"/>
      <c r="V323" s="123"/>
      <c r="AF323" s="123"/>
      <c r="AP323" s="123"/>
      <c r="AZ323" s="123"/>
      <c r="BA323" s="123"/>
      <c r="BJ323" s="123"/>
      <c r="BK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410"/>
      <c r="B324" s="123"/>
      <c r="L324" s="123"/>
      <c r="V324" s="123"/>
      <c r="AF324" s="123"/>
      <c r="AP324" s="123"/>
      <c r="AZ324" s="123"/>
      <c r="BA324" s="123"/>
      <c r="BJ324" s="123"/>
      <c r="BK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410"/>
      <c r="B325" s="123"/>
      <c r="L325" s="123"/>
      <c r="V325" s="123"/>
      <c r="AF325" s="123"/>
      <c r="AP325" s="123"/>
      <c r="AZ325" s="123"/>
      <c r="BA325" s="123"/>
      <c r="BJ325" s="123"/>
      <c r="BK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410"/>
      <c r="B326" s="123"/>
      <c r="L326" s="123"/>
      <c r="V326" s="123"/>
      <c r="AF326" s="123"/>
      <c r="AP326" s="123"/>
      <c r="AZ326" s="123"/>
      <c r="BA326" s="123"/>
      <c r="BJ326" s="123"/>
      <c r="BK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410"/>
      <c r="B327" s="123"/>
      <c r="L327" s="123"/>
      <c r="V327" s="123"/>
      <c r="AF327" s="123"/>
      <c r="AP327" s="123"/>
      <c r="AZ327" s="123"/>
      <c r="BA327" s="123"/>
      <c r="BJ327" s="123"/>
      <c r="BK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410"/>
      <c r="B328" s="123"/>
      <c r="L328" s="123"/>
      <c r="V328" s="123"/>
      <c r="AF328" s="123"/>
      <c r="AP328" s="123"/>
      <c r="AZ328" s="123"/>
      <c r="BA328" s="123"/>
      <c r="BJ328" s="123"/>
      <c r="BK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410"/>
      <c r="B329" s="123"/>
      <c r="L329" s="123"/>
      <c r="V329" s="123"/>
      <c r="AF329" s="123"/>
      <c r="AP329" s="123"/>
      <c r="AZ329" s="123"/>
      <c r="BA329" s="123"/>
      <c r="BJ329" s="123"/>
      <c r="BK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410"/>
      <c r="B330" s="123"/>
      <c r="L330" s="123"/>
      <c r="V330" s="123"/>
      <c r="AF330" s="123"/>
      <c r="AP330" s="123"/>
      <c r="AZ330" s="123"/>
      <c r="BA330" s="123"/>
      <c r="BJ330" s="123"/>
      <c r="BK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410"/>
      <c r="B331" s="123"/>
      <c r="L331" s="123"/>
      <c r="V331" s="123"/>
      <c r="AF331" s="123"/>
      <c r="AP331" s="123"/>
      <c r="AZ331" s="123"/>
      <c r="BA331" s="123"/>
      <c r="BJ331" s="123"/>
      <c r="BK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410"/>
      <c r="B332" s="123"/>
      <c r="L332" s="123"/>
      <c r="V332" s="123"/>
      <c r="AF332" s="123"/>
      <c r="AP332" s="123"/>
      <c r="AZ332" s="123"/>
      <c r="BA332" s="123"/>
      <c r="BJ332" s="123"/>
      <c r="BK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410"/>
      <c r="B333" s="123"/>
      <c r="L333" s="123"/>
      <c r="V333" s="123"/>
      <c r="AF333" s="123"/>
      <c r="AP333" s="123"/>
      <c r="AZ333" s="123"/>
      <c r="BA333" s="123"/>
      <c r="BJ333" s="123"/>
      <c r="BK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410"/>
      <c r="B334" s="123"/>
      <c r="L334" s="123"/>
      <c r="V334" s="123"/>
      <c r="AF334" s="123"/>
      <c r="AP334" s="123"/>
      <c r="AZ334" s="123"/>
      <c r="BA334" s="123"/>
      <c r="BJ334" s="123"/>
      <c r="BK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410"/>
      <c r="B335" s="123"/>
      <c r="L335" s="123"/>
      <c r="V335" s="123"/>
      <c r="AF335" s="123"/>
      <c r="AP335" s="123"/>
      <c r="AZ335" s="123"/>
      <c r="BA335" s="123"/>
      <c r="BJ335" s="123"/>
      <c r="BK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410"/>
      <c r="B336" s="123"/>
      <c r="L336" s="123"/>
      <c r="V336" s="123"/>
      <c r="AF336" s="123"/>
      <c r="AP336" s="123"/>
      <c r="AZ336" s="123"/>
      <c r="BA336" s="123"/>
      <c r="BJ336" s="123"/>
      <c r="BK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410"/>
      <c r="B337" s="123"/>
      <c r="L337" s="123"/>
      <c r="V337" s="123"/>
      <c r="AF337" s="123"/>
      <c r="AP337" s="123"/>
      <c r="AZ337" s="123"/>
      <c r="BA337" s="123"/>
      <c r="BJ337" s="123"/>
      <c r="BK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410"/>
      <c r="B338" s="123"/>
      <c r="L338" s="123"/>
      <c r="V338" s="123"/>
      <c r="AF338" s="123"/>
      <c r="AP338" s="123"/>
      <c r="AZ338" s="123"/>
      <c r="BA338" s="123"/>
      <c r="BJ338" s="123"/>
      <c r="BK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410"/>
      <c r="B339" s="123"/>
      <c r="L339" s="123"/>
      <c r="V339" s="123"/>
      <c r="AF339" s="123"/>
      <c r="AP339" s="123"/>
      <c r="AZ339" s="123"/>
      <c r="BA339" s="123"/>
      <c r="BJ339" s="123"/>
      <c r="BK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410"/>
      <c r="B340" s="123"/>
      <c r="L340" s="123"/>
      <c r="V340" s="123"/>
      <c r="AF340" s="123"/>
      <c r="AP340" s="123"/>
      <c r="AZ340" s="123"/>
      <c r="BA340" s="123"/>
      <c r="BJ340" s="123"/>
      <c r="BK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410"/>
      <c r="B341" s="123"/>
      <c r="L341" s="123"/>
      <c r="V341" s="123"/>
      <c r="AF341" s="123"/>
      <c r="AP341" s="123"/>
      <c r="AZ341" s="123"/>
      <c r="BA341" s="123"/>
      <c r="BJ341" s="123"/>
      <c r="BK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410"/>
      <c r="B342" s="123"/>
      <c r="L342" s="123"/>
      <c r="V342" s="123"/>
      <c r="AF342" s="123"/>
      <c r="AP342" s="123"/>
      <c r="AZ342" s="123"/>
      <c r="BA342" s="123"/>
      <c r="BJ342" s="123"/>
      <c r="BK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410"/>
      <c r="B343" s="123"/>
      <c r="L343" s="123"/>
      <c r="V343" s="123"/>
      <c r="AF343" s="123"/>
      <c r="AP343" s="123"/>
      <c r="AZ343" s="123"/>
      <c r="BA343" s="123"/>
      <c r="BJ343" s="123"/>
      <c r="BK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410"/>
      <c r="B344" s="123"/>
      <c r="L344" s="123"/>
      <c r="V344" s="123"/>
      <c r="AF344" s="123"/>
      <c r="AP344" s="123"/>
      <c r="AZ344" s="123"/>
      <c r="BA344" s="123"/>
      <c r="BJ344" s="123"/>
      <c r="BK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410"/>
      <c r="B345" s="123"/>
      <c r="L345" s="123"/>
      <c r="V345" s="123"/>
      <c r="AF345" s="123"/>
      <c r="AP345" s="123"/>
      <c r="AZ345" s="123"/>
      <c r="BA345" s="123"/>
      <c r="BJ345" s="123"/>
      <c r="BK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410"/>
      <c r="B346" s="123"/>
      <c r="L346" s="123"/>
      <c r="V346" s="123"/>
      <c r="AF346" s="123"/>
      <c r="AP346" s="123"/>
      <c r="AZ346" s="123"/>
      <c r="BA346" s="123"/>
      <c r="BJ346" s="123"/>
      <c r="BK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410"/>
      <c r="B347" s="123"/>
      <c r="L347" s="123"/>
      <c r="V347" s="123"/>
      <c r="AF347" s="123"/>
      <c r="AP347" s="123"/>
      <c r="AZ347" s="123"/>
      <c r="BA347" s="123"/>
      <c r="BJ347" s="123"/>
      <c r="BK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410"/>
      <c r="B348" s="123"/>
      <c r="L348" s="123"/>
      <c r="V348" s="123"/>
      <c r="AF348" s="123"/>
      <c r="AP348" s="123"/>
      <c r="AZ348" s="123"/>
      <c r="BA348" s="123"/>
      <c r="BJ348" s="123"/>
      <c r="BK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410"/>
      <c r="B349" s="123"/>
      <c r="L349" s="123"/>
      <c r="V349" s="123"/>
      <c r="AF349" s="123"/>
      <c r="AP349" s="123"/>
      <c r="AZ349" s="123"/>
      <c r="BA349" s="123"/>
      <c r="BJ349" s="123"/>
      <c r="BK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410"/>
      <c r="B350" s="123"/>
      <c r="L350" s="123"/>
      <c r="V350" s="123"/>
      <c r="AF350" s="123"/>
      <c r="AP350" s="123"/>
      <c r="AZ350" s="123"/>
      <c r="BA350" s="123"/>
      <c r="BJ350" s="123"/>
      <c r="BK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410"/>
      <c r="B351" s="123"/>
      <c r="L351" s="123"/>
      <c r="V351" s="123"/>
      <c r="AF351" s="123"/>
      <c r="AP351" s="123"/>
      <c r="AZ351" s="123"/>
      <c r="BA351" s="123"/>
      <c r="BJ351" s="123"/>
      <c r="BK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410"/>
      <c r="B352" s="123"/>
      <c r="L352" s="123"/>
      <c r="V352" s="123"/>
      <c r="AF352" s="123"/>
      <c r="AP352" s="123"/>
      <c r="AZ352" s="123"/>
      <c r="BA352" s="123"/>
      <c r="BJ352" s="123"/>
      <c r="BK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410"/>
      <c r="B353" s="123"/>
      <c r="L353" s="123"/>
      <c r="V353" s="123"/>
      <c r="AF353" s="123"/>
      <c r="AP353" s="123"/>
      <c r="AZ353" s="123"/>
      <c r="BA353" s="123"/>
      <c r="BJ353" s="123"/>
      <c r="BK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410"/>
      <c r="B354" s="123"/>
      <c r="L354" s="123"/>
      <c r="V354" s="123"/>
      <c r="AF354" s="123"/>
      <c r="AP354" s="123"/>
      <c r="AZ354" s="123"/>
      <c r="BA354" s="123"/>
      <c r="BJ354" s="123"/>
      <c r="BK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410"/>
      <c r="B355" s="123"/>
      <c r="L355" s="123"/>
      <c r="V355" s="123"/>
      <c r="AF355" s="123"/>
      <c r="AP355" s="123"/>
      <c r="AZ355" s="123"/>
      <c r="BA355" s="123"/>
      <c r="BJ355" s="123"/>
      <c r="BK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410"/>
      <c r="B356" s="123"/>
      <c r="L356" s="123"/>
      <c r="V356" s="123"/>
      <c r="AF356" s="123"/>
      <c r="AP356" s="123"/>
      <c r="AZ356" s="123"/>
      <c r="BA356" s="123"/>
      <c r="BJ356" s="123"/>
      <c r="BK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410"/>
      <c r="B357" s="123"/>
      <c r="L357" s="123"/>
      <c r="V357" s="123"/>
      <c r="AF357" s="123"/>
      <c r="AP357" s="123"/>
      <c r="AZ357" s="123"/>
      <c r="BA357" s="123"/>
      <c r="BJ357" s="123"/>
      <c r="BK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410"/>
      <c r="B358" s="123"/>
      <c r="L358" s="123"/>
      <c r="V358" s="123"/>
      <c r="AF358" s="123"/>
      <c r="AP358" s="123"/>
      <c r="AZ358" s="123"/>
      <c r="BA358" s="123"/>
      <c r="BJ358" s="123"/>
      <c r="BK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410"/>
      <c r="B359" s="123"/>
      <c r="L359" s="123"/>
      <c r="V359" s="123"/>
      <c r="AF359" s="123"/>
      <c r="AP359" s="123"/>
      <c r="AZ359" s="123"/>
      <c r="BA359" s="123"/>
      <c r="BJ359" s="123"/>
      <c r="BK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410"/>
      <c r="B360" s="123"/>
      <c r="L360" s="123"/>
      <c r="V360" s="123"/>
      <c r="AF360" s="123"/>
      <c r="AP360" s="123"/>
      <c r="AZ360" s="123"/>
      <c r="BA360" s="123"/>
      <c r="BJ360" s="123"/>
      <c r="BK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410"/>
      <c r="B361" s="123"/>
      <c r="L361" s="123"/>
      <c r="V361" s="123"/>
      <c r="AF361" s="123"/>
      <c r="AP361" s="123"/>
      <c r="AZ361" s="123"/>
      <c r="BA361" s="123"/>
      <c r="BJ361" s="123"/>
      <c r="BK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410"/>
      <c r="B362" s="123"/>
      <c r="L362" s="123"/>
      <c r="V362" s="123"/>
      <c r="AF362" s="123"/>
      <c r="AP362" s="123"/>
      <c r="AZ362" s="123"/>
      <c r="BA362" s="123"/>
      <c r="BJ362" s="123"/>
      <c r="BK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410"/>
      <c r="B363" s="123"/>
      <c r="L363" s="123"/>
      <c r="V363" s="123"/>
      <c r="AF363" s="123"/>
      <c r="AP363" s="123"/>
      <c r="AZ363" s="123"/>
      <c r="BA363" s="123"/>
      <c r="BJ363" s="123"/>
      <c r="BK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410"/>
      <c r="B364" s="123"/>
      <c r="L364" s="123"/>
      <c r="V364" s="123"/>
      <c r="AF364" s="123"/>
      <c r="AP364" s="123"/>
      <c r="AZ364" s="123"/>
      <c r="BA364" s="123"/>
      <c r="BJ364" s="123"/>
      <c r="BK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410"/>
      <c r="B365" s="123"/>
      <c r="L365" s="123"/>
      <c r="V365" s="123"/>
      <c r="AF365" s="123"/>
      <c r="AP365" s="123"/>
      <c r="AZ365" s="123"/>
      <c r="BA365" s="123"/>
      <c r="BJ365" s="123"/>
      <c r="BK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410"/>
      <c r="B366" s="123"/>
      <c r="L366" s="123"/>
      <c r="V366" s="123"/>
      <c r="AF366" s="123"/>
      <c r="AP366" s="123"/>
      <c r="AZ366" s="123"/>
      <c r="BA366" s="123"/>
      <c r="BJ366" s="123"/>
      <c r="BK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410"/>
      <c r="B367" s="123"/>
      <c r="L367" s="123"/>
      <c r="V367" s="123"/>
      <c r="AF367" s="123"/>
      <c r="AP367" s="123"/>
      <c r="AZ367" s="123"/>
      <c r="BA367" s="123"/>
      <c r="BJ367" s="123"/>
      <c r="BK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410"/>
      <c r="B368" s="123"/>
      <c r="L368" s="123"/>
      <c r="V368" s="123"/>
      <c r="AF368" s="123"/>
      <c r="AP368" s="123"/>
      <c r="AZ368" s="123"/>
      <c r="BA368" s="123"/>
      <c r="BJ368" s="123"/>
      <c r="BK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410"/>
      <c r="B369" s="123"/>
      <c r="L369" s="123"/>
      <c r="V369" s="123"/>
      <c r="AF369" s="123"/>
      <c r="AP369" s="123"/>
      <c r="AZ369" s="123"/>
      <c r="BA369" s="123"/>
      <c r="BJ369" s="123"/>
      <c r="BK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410"/>
      <c r="B370" s="123"/>
      <c r="L370" s="123"/>
      <c r="V370" s="123"/>
      <c r="AF370" s="123"/>
      <c r="AP370" s="123"/>
      <c r="AZ370" s="123"/>
      <c r="BA370" s="123"/>
      <c r="BJ370" s="123"/>
      <c r="BK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410"/>
      <c r="B371" s="123"/>
      <c r="L371" s="123"/>
      <c r="V371" s="123"/>
      <c r="AF371" s="123"/>
      <c r="AP371" s="123"/>
      <c r="AZ371" s="123"/>
      <c r="BA371" s="123"/>
      <c r="BJ371" s="123"/>
      <c r="BK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410"/>
      <c r="B372" s="123"/>
      <c r="L372" s="123"/>
      <c r="V372" s="123"/>
      <c r="AF372" s="123"/>
      <c r="AP372" s="123"/>
      <c r="AZ372" s="123"/>
      <c r="BA372" s="123"/>
      <c r="BJ372" s="123"/>
      <c r="BK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410"/>
      <c r="B373" s="123"/>
      <c r="L373" s="123"/>
      <c r="V373" s="123"/>
      <c r="AF373" s="123"/>
      <c r="AP373" s="123"/>
      <c r="AZ373" s="123"/>
      <c r="BA373" s="123"/>
      <c r="BJ373" s="123"/>
      <c r="BK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410"/>
      <c r="B374" s="123"/>
      <c r="L374" s="123"/>
      <c r="V374" s="123"/>
      <c r="AF374" s="123"/>
      <c r="AP374" s="123"/>
      <c r="AZ374" s="123"/>
      <c r="BA374" s="123"/>
      <c r="BJ374" s="123"/>
      <c r="BK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410"/>
      <c r="B375" s="123"/>
      <c r="L375" s="123"/>
      <c r="V375" s="123"/>
      <c r="AF375" s="123"/>
      <c r="AP375" s="123"/>
      <c r="AZ375" s="123"/>
      <c r="BA375" s="123"/>
      <c r="BJ375" s="123"/>
      <c r="BK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410"/>
      <c r="B376" s="123"/>
      <c r="L376" s="123"/>
      <c r="V376" s="123"/>
      <c r="AF376" s="123"/>
      <c r="AP376" s="123"/>
      <c r="AZ376" s="123"/>
      <c r="BA376" s="123"/>
      <c r="BJ376" s="123"/>
      <c r="BK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410"/>
      <c r="B377" s="123"/>
      <c r="L377" s="123"/>
      <c r="V377" s="123"/>
      <c r="AF377" s="123"/>
      <c r="AP377" s="123"/>
      <c r="AZ377" s="123"/>
      <c r="BA377" s="123"/>
      <c r="BJ377" s="123"/>
      <c r="BK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410"/>
      <c r="B378" s="123"/>
      <c r="L378" s="123"/>
      <c r="V378" s="123"/>
      <c r="AF378" s="123"/>
      <c r="AP378" s="123"/>
      <c r="AZ378" s="123"/>
      <c r="BA378" s="123"/>
      <c r="BJ378" s="123"/>
      <c r="BK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410"/>
      <c r="B379" s="123"/>
      <c r="L379" s="123"/>
      <c r="V379" s="123"/>
      <c r="AF379" s="123"/>
      <c r="AP379" s="123"/>
      <c r="AZ379" s="123"/>
      <c r="BA379" s="123"/>
      <c r="BJ379" s="123"/>
      <c r="BK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410"/>
      <c r="B380" s="123"/>
      <c r="L380" s="123"/>
      <c r="V380" s="123"/>
      <c r="AF380" s="123"/>
      <c r="AP380" s="123"/>
      <c r="AZ380" s="123"/>
      <c r="BA380" s="123"/>
      <c r="BJ380" s="123"/>
      <c r="BK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410"/>
      <c r="B381" s="123"/>
      <c r="L381" s="123"/>
      <c r="V381" s="123"/>
      <c r="AF381" s="123"/>
      <c r="AP381" s="123"/>
      <c r="AZ381" s="123"/>
      <c r="BA381" s="123"/>
      <c r="BJ381" s="123"/>
      <c r="BK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410"/>
      <c r="B382" s="123"/>
      <c r="L382" s="123"/>
      <c r="V382" s="123"/>
      <c r="AF382" s="123"/>
      <c r="AP382" s="123"/>
      <c r="AZ382" s="123"/>
      <c r="BA382" s="123"/>
      <c r="BJ382" s="123"/>
      <c r="BK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410"/>
      <c r="B383" s="123"/>
      <c r="L383" s="123"/>
      <c r="V383" s="123"/>
      <c r="AF383" s="123"/>
      <c r="AP383" s="123"/>
      <c r="AZ383" s="123"/>
      <c r="BA383" s="123"/>
      <c r="BJ383" s="123"/>
      <c r="BK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410"/>
      <c r="B384" s="123"/>
      <c r="L384" s="123"/>
      <c r="V384" s="123"/>
      <c r="AF384" s="123"/>
      <c r="AP384" s="123"/>
      <c r="AZ384" s="123"/>
      <c r="BA384" s="123"/>
      <c r="BJ384" s="123"/>
      <c r="BK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410"/>
      <c r="B385" s="123"/>
      <c r="L385" s="123"/>
      <c r="V385" s="123"/>
      <c r="AF385" s="123"/>
      <c r="AP385" s="123"/>
      <c r="AZ385" s="123"/>
      <c r="BA385" s="123"/>
      <c r="BJ385" s="123"/>
      <c r="BK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410"/>
      <c r="B386" s="123"/>
      <c r="L386" s="123"/>
      <c r="V386" s="123"/>
      <c r="AF386" s="123"/>
      <c r="AP386" s="123"/>
      <c r="AZ386" s="123"/>
      <c r="BA386" s="123"/>
      <c r="BJ386" s="123"/>
      <c r="BK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410"/>
      <c r="B387" s="123"/>
      <c r="L387" s="123"/>
      <c r="V387" s="123"/>
      <c r="AF387" s="123"/>
      <c r="AP387" s="123"/>
      <c r="AZ387" s="123"/>
      <c r="BA387" s="123"/>
      <c r="BJ387" s="123"/>
      <c r="BK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410"/>
      <c r="B388" s="123"/>
      <c r="L388" s="123"/>
      <c r="V388" s="123"/>
      <c r="AF388" s="123"/>
      <c r="AP388" s="123"/>
      <c r="AZ388" s="123"/>
      <c r="BA388" s="123"/>
      <c r="BJ388" s="123"/>
      <c r="BK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410"/>
      <c r="B389" s="123"/>
      <c r="L389" s="123"/>
      <c r="V389" s="123"/>
      <c r="AF389" s="123"/>
      <c r="AP389" s="123"/>
      <c r="AZ389" s="123"/>
      <c r="BA389" s="123"/>
      <c r="BJ389" s="123"/>
      <c r="BK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410"/>
      <c r="B390" s="123"/>
      <c r="L390" s="123"/>
      <c r="V390" s="123"/>
      <c r="AF390" s="123"/>
      <c r="AP390" s="123"/>
      <c r="AZ390" s="123"/>
      <c r="BA390" s="123"/>
      <c r="BJ390" s="123"/>
      <c r="BK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410"/>
      <c r="B391" s="123"/>
      <c r="L391" s="123"/>
      <c r="V391" s="123"/>
      <c r="AF391" s="123"/>
      <c r="AP391" s="123"/>
      <c r="AZ391" s="123"/>
      <c r="BA391" s="123"/>
      <c r="BJ391" s="123"/>
      <c r="BK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410"/>
      <c r="B392" s="123"/>
      <c r="L392" s="123"/>
      <c r="V392" s="123"/>
      <c r="AF392" s="123"/>
      <c r="AP392" s="123"/>
      <c r="AZ392" s="123"/>
      <c r="BA392" s="123"/>
      <c r="BJ392" s="123"/>
      <c r="BK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410"/>
      <c r="B393" s="123"/>
      <c r="L393" s="123"/>
      <c r="V393" s="123"/>
      <c r="AF393" s="123"/>
      <c r="AP393" s="123"/>
      <c r="AZ393" s="123"/>
      <c r="BA393" s="123"/>
      <c r="BJ393" s="123"/>
      <c r="BK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410"/>
      <c r="B394" s="123"/>
      <c r="L394" s="123"/>
      <c r="V394" s="123"/>
      <c r="AF394" s="123"/>
      <c r="AP394" s="123"/>
      <c r="AZ394" s="123"/>
      <c r="BA394" s="123"/>
      <c r="BJ394" s="123"/>
      <c r="BK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410"/>
      <c r="B395" s="123"/>
      <c r="L395" s="123"/>
      <c r="V395" s="123"/>
      <c r="AF395" s="123"/>
      <c r="AP395" s="123"/>
      <c r="AZ395" s="123"/>
      <c r="BA395" s="123"/>
      <c r="BJ395" s="123"/>
      <c r="BK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410"/>
      <c r="B396" s="123"/>
      <c r="L396" s="123"/>
      <c r="V396" s="123"/>
      <c r="AF396" s="123"/>
      <c r="AP396" s="123"/>
      <c r="AZ396" s="123"/>
      <c r="BA396" s="123"/>
      <c r="BJ396" s="123"/>
      <c r="BK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410"/>
      <c r="B397" s="123"/>
      <c r="L397" s="123"/>
      <c r="V397" s="123"/>
      <c r="AF397" s="123"/>
      <c r="AP397" s="123"/>
      <c r="AZ397" s="123"/>
      <c r="BA397" s="123"/>
      <c r="BJ397" s="123"/>
      <c r="BK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410"/>
      <c r="B398" s="123"/>
      <c r="L398" s="123"/>
      <c r="V398" s="123"/>
      <c r="AF398" s="123"/>
      <c r="AP398" s="123"/>
      <c r="AZ398" s="123"/>
      <c r="BA398" s="123"/>
      <c r="BJ398" s="123"/>
      <c r="BK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410"/>
      <c r="B399" s="123"/>
      <c r="L399" s="123"/>
      <c r="V399" s="123"/>
      <c r="AF399" s="123"/>
      <c r="AP399" s="123"/>
      <c r="AZ399" s="123"/>
      <c r="BA399" s="123"/>
      <c r="BJ399" s="123"/>
      <c r="BK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410"/>
      <c r="B400" s="123"/>
      <c r="L400" s="123"/>
      <c r="V400" s="123"/>
      <c r="AF400" s="123"/>
      <c r="AP400" s="123"/>
      <c r="AZ400" s="123"/>
      <c r="BA400" s="123"/>
      <c r="BJ400" s="123"/>
      <c r="BK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410"/>
      <c r="B401" s="123"/>
      <c r="L401" s="123"/>
      <c r="V401" s="123"/>
      <c r="AF401" s="123"/>
      <c r="AP401" s="123"/>
      <c r="AZ401" s="123"/>
      <c r="BA401" s="123"/>
      <c r="BJ401" s="123"/>
      <c r="BK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410"/>
      <c r="B402" s="123"/>
      <c r="L402" s="123"/>
      <c r="V402" s="123"/>
      <c r="AF402" s="123"/>
      <c r="AP402" s="123"/>
      <c r="AZ402" s="123"/>
      <c r="BA402" s="123"/>
      <c r="BJ402" s="123"/>
      <c r="BK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410"/>
      <c r="B403" s="123"/>
      <c r="L403" s="123"/>
      <c r="V403" s="123"/>
      <c r="AF403" s="123"/>
      <c r="AP403" s="123"/>
      <c r="AZ403" s="123"/>
      <c r="BA403" s="123"/>
      <c r="BJ403" s="123"/>
      <c r="BK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410"/>
      <c r="B404" s="123"/>
      <c r="L404" s="123"/>
      <c r="V404" s="123"/>
      <c r="AF404" s="123"/>
      <c r="AP404" s="123"/>
      <c r="AZ404" s="123"/>
      <c r="BA404" s="123"/>
      <c r="BJ404" s="123"/>
      <c r="BK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410"/>
      <c r="B405" s="123"/>
      <c r="L405" s="123"/>
      <c r="V405" s="123"/>
      <c r="AF405" s="123"/>
      <c r="AP405" s="123"/>
      <c r="AZ405" s="123"/>
      <c r="BA405" s="123"/>
      <c r="BJ405" s="123"/>
      <c r="BK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410"/>
      <c r="B406" s="123"/>
      <c r="L406" s="123"/>
      <c r="V406" s="123"/>
      <c r="AF406" s="123"/>
      <c r="AP406" s="123"/>
      <c r="AZ406" s="123"/>
      <c r="BA406" s="123"/>
      <c r="BJ406" s="123"/>
      <c r="BK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410"/>
      <c r="B407" s="123"/>
      <c r="L407" s="123"/>
      <c r="V407" s="123"/>
      <c r="AF407" s="123"/>
      <c r="AP407" s="123"/>
      <c r="AZ407" s="123"/>
      <c r="BA407" s="123"/>
      <c r="BJ407" s="123"/>
      <c r="BK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410"/>
      <c r="B408" s="123"/>
      <c r="L408" s="123"/>
      <c r="V408" s="123"/>
      <c r="AF408" s="123"/>
      <c r="AP408" s="123"/>
      <c r="AZ408" s="123"/>
      <c r="BA408" s="123"/>
      <c r="BJ408" s="123"/>
      <c r="BK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410"/>
      <c r="B409" s="123"/>
      <c r="L409" s="123"/>
      <c r="V409" s="123"/>
      <c r="AF409" s="123"/>
      <c r="AP409" s="123"/>
      <c r="AZ409" s="123"/>
      <c r="BA409" s="123"/>
      <c r="BJ409" s="123"/>
      <c r="BK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410"/>
      <c r="B410" s="123"/>
      <c r="L410" s="123"/>
      <c r="V410" s="123"/>
      <c r="AF410" s="123"/>
      <c r="AP410" s="123"/>
      <c r="AZ410" s="123"/>
      <c r="BA410" s="123"/>
      <c r="BJ410" s="123"/>
      <c r="BK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410"/>
      <c r="B411" s="123"/>
      <c r="L411" s="123"/>
      <c r="V411" s="123"/>
      <c r="AF411" s="123"/>
      <c r="AP411" s="123"/>
      <c r="AZ411" s="123"/>
      <c r="BA411" s="123"/>
      <c r="BJ411" s="123"/>
      <c r="BK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410"/>
      <c r="B412" s="123"/>
      <c r="L412" s="123"/>
      <c r="V412" s="123"/>
      <c r="AF412" s="123"/>
      <c r="AP412" s="123"/>
      <c r="AZ412" s="123"/>
      <c r="BA412" s="123"/>
      <c r="BJ412" s="123"/>
      <c r="BK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410"/>
      <c r="B413" s="123"/>
      <c r="L413" s="123"/>
      <c r="V413" s="123"/>
      <c r="AF413" s="123"/>
      <c r="AP413" s="123"/>
      <c r="AZ413" s="123"/>
      <c r="BA413" s="123"/>
      <c r="BJ413" s="123"/>
      <c r="BK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410"/>
      <c r="B414" s="123"/>
      <c r="L414" s="123"/>
      <c r="V414" s="123"/>
      <c r="AF414" s="123"/>
      <c r="AP414" s="123"/>
      <c r="AZ414" s="123"/>
      <c r="BA414" s="123"/>
      <c r="BJ414" s="123"/>
      <c r="BK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410"/>
      <c r="B415" s="123"/>
      <c r="L415" s="123"/>
      <c r="V415" s="123"/>
      <c r="AF415" s="123"/>
      <c r="AP415" s="123"/>
      <c r="AZ415" s="123"/>
      <c r="BA415" s="123"/>
      <c r="BJ415" s="123"/>
      <c r="BK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410"/>
      <c r="B416" s="123"/>
      <c r="L416" s="123"/>
      <c r="V416" s="123"/>
      <c r="AF416" s="123"/>
      <c r="AP416" s="123"/>
      <c r="AZ416" s="123"/>
      <c r="BA416" s="123"/>
      <c r="BJ416" s="123"/>
      <c r="BK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410"/>
      <c r="B417" s="123"/>
      <c r="L417" s="123"/>
      <c r="V417" s="123"/>
      <c r="AF417" s="123"/>
      <c r="AP417" s="123"/>
      <c r="AZ417" s="123"/>
      <c r="BA417" s="123"/>
      <c r="BJ417" s="123"/>
      <c r="BK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410"/>
      <c r="B418" s="123"/>
      <c r="L418" s="123"/>
      <c r="V418" s="123"/>
      <c r="AF418" s="123"/>
      <c r="AP418" s="123"/>
      <c r="AZ418" s="123"/>
      <c r="BA418" s="123"/>
      <c r="BJ418" s="123"/>
      <c r="BK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410"/>
      <c r="B419" s="123"/>
      <c r="L419" s="123"/>
      <c r="V419" s="123"/>
      <c r="AF419" s="123"/>
      <c r="AP419" s="123"/>
      <c r="AZ419" s="123"/>
      <c r="BA419" s="123"/>
      <c r="BJ419" s="123"/>
      <c r="BK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410"/>
      <c r="B420" s="123"/>
      <c r="L420" s="123"/>
      <c r="V420" s="123"/>
      <c r="AF420" s="123"/>
      <c r="AP420" s="123"/>
      <c r="AZ420" s="123"/>
      <c r="BA420" s="123"/>
      <c r="BJ420" s="123"/>
      <c r="BK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410"/>
      <c r="B421" s="123"/>
      <c r="L421" s="123"/>
      <c r="V421" s="123"/>
      <c r="AF421" s="123"/>
      <c r="AP421" s="123"/>
      <c r="AZ421" s="123"/>
      <c r="BA421" s="123"/>
      <c r="BJ421" s="123"/>
      <c r="BK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410"/>
      <c r="B422" s="123"/>
      <c r="L422" s="123"/>
      <c r="V422" s="123"/>
      <c r="AF422" s="123"/>
      <c r="AP422" s="123"/>
      <c r="AZ422" s="123"/>
      <c r="BA422" s="123"/>
      <c r="BJ422" s="123"/>
      <c r="BK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410"/>
      <c r="B423" s="123"/>
      <c r="L423" s="123"/>
      <c r="V423" s="123"/>
      <c r="AF423" s="123"/>
      <c r="AP423" s="123"/>
      <c r="AZ423" s="123"/>
      <c r="BA423" s="123"/>
      <c r="BJ423" s="123"/>
      <c r="BK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410"/>
      <c r="B424" s="123"/>
      <c r="L424" s="123"/>
      <c r="V424" s="123"/>
      <c r="AF424" s="123"/>
      <c r="AP424" s="123"/>
      <c r="AZ424" s="123"/>
      <c r="BA424" s="123"/>
      <c r="BJ424" s="123"/>
      <c r="BK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410"/>
      <c r="B425" s="123"/>
      <c r="L425" s="123"/>
      <c r="V425" s="123"/>
      <c r="AF425" s="123"/>
      <c r="AP425" s="123"/>
      <c r="AZ425" s="123"/>
      <c r="BA425" s="123"/>
      <c r="BJ425" s="123"/>
      <c r="BK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410"/>
      <c r="B426" s="123"/>
      <c r="L426" s="123"/>
      <c r="V426" s="123"/>
      <c r="AF426" s="123"/>
      <c r="AP426" s="123"/>
      <c r="AZ426" s="123"/>
      <c r="BA426" s="123"/>
      <c r="BJ426" s="123"/>
      <c r="BK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410"/>
      <c r="B427" s="123"/>
      <c r="L427" s="123"/>
      <c r="V427" s="123"/>
      <c r="AF427" s="123"/>
      <c r="AP427" s="123"/>
      <c r="AZ427" s="123"/>
      <c r="BA427" s="123"/>
      <c r="BJ427" s="123"/>
      <c r="BK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410"/>
      <c r="B428" s="123"/>
      <c r="L428" s="123"/>
      <c r="V428" s="123"/>
      <c r="AF428" s="123"/>
      <c r="AP428" s="123"/>
      <c r="AZ428" s="123"/>
      <c r="BA428" s="123"/>
      <c r="BJ428" s="123"/>
      <c r="BK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410"/>
      <c r="B429" s="123"/>
      <c r="L429" s="123"/>
      <c r="V429" s="123"/>
      <c r="AF429" s="123"/>
      <c r="AP429" s="123"/>
      <c r="AZ429" s="123"/>
      <c r="BA429" s="123"/>
      <c r="BJ429" s="123"/>
      <c r="BK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410"/>
      <c r="B430" s="123"/>
      <c r="L430" s="123"/>
      <c r="V430" s="123"/>
      <c r="AF430" s="123"/>
      <c r="AP430" s="123"/>
      <c r="AZ430" s="123"/>
      <c r="BA430" s="123"/>
      <c r="BJ430" s="123"/>
      <c r="BK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410"/>
      <c r="B431" s="123"/>
      <c r="L431" s="123"/>
      <c r="V431" s="123"/>
      <c r="AF431" s="123"/>
      <c r="AP431" s="123"/>
      <c r="AZ431" s="123"/>
      <c r="BA431" s="123"/>
      <c r="BJ431" s="123"/>
      <c r="BK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410"/>
      <c r="B432" s="123"/>
      <c r="L432" s="123"/>
      <c r="V432" s="123"/>
      <c r="AF432" s="123"/>
      <c r="AP432" s="123"/>
      <c r="AZ432" s="123"/>
      <c r="BA432" s="123"/>
      <c r="BJ432" s="123"/>
      <c r="BK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410"/>
      <c r="B433" s="123"/>
      <c r="L433" s="123"/>
      <c r="V433" s="123"/>
      <c r="AF433" s="123"/>
      <c r="AP433" s="123"/>
      <c r="AZ433" s="123"/>
      <c r="BA433" s="123"/>
      <c r="BJ433" s="123"/>
      <c r="BK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410"/>
      <c r="B434" s="123"/>
      <c r="L434" s="123"/>
      <c r="V434" s="123"/>
      <c r="AF434" s="123"/>
      <c r="AP434" s="123"/>
      <c r="AZ434" s="123"/>
      <c r="BA434" s="123"/>
      <c r="BJ434" s="123"/>
      <c r="BK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410"/>
      <c r="B435" s="123"/>
      <c r="L435" s="123"/>
      <c r="V435" s="123"/>
      <c r="AF435" s="123"/>
      <c r="AP435" s="123"/>
      <c r="AZ435" s="123"/>
      <c r="BA435" s="123"/>
      <c r="BJ435" s="123"/>
      <c r="BK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410"/>
      <c r="B436" s="123"/>
      <c r="L436" s="123"/>
      <c r="V436" s="123"/>
      <c r="AF436" s="123"/>
      <c r="AP436" s="123"/>
      <c r="AZ436" s="123"/>
      <c r="BA436" s="123"/>
      <c r="BJ436" s="123"/>
      <c r="BK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410"/>
      <c r="B437" s="123"/>
      <c r="L437" s="123"/>
      <c r="V437" s="123"/>
      <c r="AF437" s="123"/>
      <c r="AP437" s="123"/>
      <c r="AZ437" s="123"/>
      <c r="BA437" s="123"/>
      <c r="BJ437" s="123"/>
      <c r="BK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410"/>
      <c r="B438" s="123"/>
      <c r="L438" s="123"/>
      <c r="V438" s="123"/>
      <c r="AF438" s="123"/>
      <c r="AP438" s="123"/>
      <c r="AZ438" s="123"/>
      <c r="BA438" s="123"/>
      <c r="BJ438" s="123"/>
      <c r="BK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410"/>
      <c r="B439" s="123"/>
      <c r="L439" s="123"/>
      <c r="V439" s="123"/>
      <c r="AF439" s="123"/>
      <c r="AP439" s="123"/>
      <c r="AZ439" s="123"/>
      <c r="BA439" s="123"/>
      <c r="BJ439" s="123"/>
      <c r="BK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410"/>
      <c r="B440" s="123"/>
      <c r="L440" s="123"/>
      <c r="V440" s="123"/>
      <c r="AF440" s="123"/>
      <c r="AP440" s="123"/>
      <c r="AZ440" s="123"/>
      <c r="BA440" s="123"/>
      <c r="BJ440" s="123"/>
      <c r="BK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410"/>
      <c r="B441" s="123"/>
      <c r="L441" s="123"/>
      <c r="V441" s="123"/>
      <c r="AF441" s="123"/>
      <c r="AP441" s="123"/>
      <c r="AZ441" s="123"/>
      <c r="BA441" s="123"/>
      <c r="BJ441" s="123"/>
      <c r="BK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410"/>
      <c r="B442" s="123"/>
      <c r="L442" s="123"/>
      <c r="V442" s="123"/>
      <c r="AF442" s="123"/>
      <c r="AP442" s="123"/>
      <c r="AZ442" s="123"/>
      <c r="BA442" s="123"/>
      <c r="BJ442" s="123"/>
      <c r="BK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410"/>
      <c r="B443" s="123"/>
      <c r="L443" s="123"/>
      <c r="V443" s="123"/>
      <c r="AF443" s="123"/>
      <c r="AP443" s="123"/>
      <c r="AZ443" s="123"/>
      <c r="BA443" s="123"/>
      <c r="BJ443" s="123"/>
      <c r="BK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410"/>
      <c r="B444" s="123"/>
      <c r="L444" s="123"/>
      <c r="V444" s="123"/>
      <c r="AF444" s="123"/>
      <c r="AP444" s="123"/>
      <c r="AZ444" s="123"/>
      <c r="BA444" s="123"/>
      <c r="BJ444" s="123"/>
      <c r="BK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410"/>
      <c r="B445" s="123"/>
      <c r="L445" s="123"/>
      <c r="V445" s="123"/>
      <c r="AF445" s="123"/>
      <c r="AP445" s="123"/>
      <c r="AZ445" s="123"/>
      <c r="BA445" s="123"/>
      <c r="BJ445" s="123"/>
      <c r="BK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410"/>
      <c r="B446" s="123"/>
      <c r="L446" s="123"/>
      <c r="V446" s="123"/>
      <c r="AF446" s="123"/>
      <c r="AP446" s="123"/>
      <c r="AZ446" s="123"/>
      <c r="BA446" s="123"/>
      <c r="BJ446" s="123"/>
      <c r="BK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410"/>
      <c r="B447" s="123"/>
      <c r="L447" s="123"/>
      <c r="V447" s="123"/>
      <c r="AF447" s="123"/>
      <c r="AP447" s="123"/>
      <c r="AZ447" s="123"/>
      <c r="BA447" s="123"/>
      <c r="BJ447" s="123"/>
      <c r="BK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410"/>
      <c r="B448" s="123"/>
      <c r="L448" s="123"/>
      <c r="V448" s="123"/>
      <c r="AF448" s="123"/>
      <c r="AP448" s="123"/>
      <c r="AZ448" s="123"/>
      <c r="BA448" s="123"/>
      <c r="BJ448" s="123"/>
      <c r="BK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410"/>
      <c r="B449" s="123"/>
      <c r="L449" s="123"/>
      <c r="V449" s="123"/>
      <c r="AF449" s="123"/>
      <c r="AP449" s="123"/>
      <c r="AZ449" s="123"/>
      <c r="BA449" s="123"/>
      <c r="BJ449" s="123"/>
      <c r="BK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410"/>
      <c r="B450" s="123"/>
      <c r="L450" s="123"/>
      <c r="V450" s="123"/>
      <c r="AF450" s="123"/>
      <c r="AP450" s="123"/>
      <c r="AZ450" s="123"/>
      <c r="BA450" s="123"/>
      <c r="BJ450" s="123"/>
      <c r="BK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410"/>
      <c r="B451" s="123"/>
      <c r="L451" s="123"/>
      <c r="V451" s="123"/>
      <c r="AF451" s="123"/>
      <c r="AP451" s="123"/>
      <c r="AZ451" s="123"/>
      <c r="BA451" s="123"/>
      <c r="BJ451" s="123"/>
      <c r="BK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410"/>
      <c r="B452" s="123"/>
      <c r="L452" s="123"/>
      <c r="V452" s="123"/>
      <c r="AF452" s="123"/>
      <c r="AP452" s="123"/>
      <c r="AZ452" s="123"/>
      <c r="BA452" s="123"/>
      <c r="BJ452" s="123"/>
      <c r="BK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410"/>
      <c r="B453" s="123"/>
      <c r="L453" s="123"/>
      <c r="V453" s="123"/>
      <c r="AF453" s="123"/>
      <c r="AP453" s="123"/>
      <c r="AZ453" s="123"/>
      <c r="BA453" s="123"/>
      <c r="BJ453" s="123"/>
      <c r="BK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410"/>
      <c r="B454" s="123"/>
      <c r="L454" s="123"/>
      <c r="V454" s="123"/>
      <c r="AF454" s="123"/>
      <c r="AP454" s="123"/>
      <c r="AZ454" s="123"/>
      <c r="BA454" s="123"/>
      <c r="BJ454" s="123"/>
      <c r="BK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410"/>
      <c r="B455" s="123"/>
      <c r="L455" s="123"/>
      <c r="V455" s="123"/>
      <c r="AF455" s="123"/>
      <c r="AP455" s="123"/>
      <c r="AZ455" s="123"/>
      <c r="BA455" s="123"/>
      <c r="BJ455" s="123"/>
      <c r="BK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410"/>
      <c r="B456" s="123"/>
      <c r="L456" s="123"/>
      <c r="V456" s="123"/>
      <c r="AF456" s="123"/>
      <c r="AP456" s="123"/>
      <c r="AZ456" s="123"/>
      <c r="BA456" s="123"/>
      <c r="BJ456" s="123"/>
      <c r="BK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410"/>
      <c r="B457" s="123"/>
      <c r="L457" s="123"/>
      <c r="V457" s="123"/>
      <c r="AF457" s="123"/>
      <c r="AP457" s="123"/>
      <c r="AZ457" s="123"/>
      <c r="BA457" s="123"/>
      <c r="BJ457" s="123"/>
      <c r="BK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410"/>
      <c r="B458" s="123"/>
      <c r="L458" s="123"/>
      <c r="V458" s="123"/>
      <c r="AF458" s="123"/>
      <c r="AP458" s="123"/>
      <c r="AZ458" s="123"/>
      <c r="BA458" s="123"/>
      <c r="BJ458" s="123"/>
      <c r="BK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410"/>
      <c r="B459" s="123"/>
      <c r="L459" s="123"/>
      <c r="V459" s="123"/>
      <c r="AF459" s="123"/>
      <c r="AP459" s="123"/>
      <c r="AZ459" s="123"/>
      <c r="BA459" s="123"/>
      <c r="BJ459" s="123"/>
      <c r="BK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410"/>
      <c r="B460" s="123"/>
      <c r="L460" s="123"/>
      <c r="V460" s="123"/>
      <c r="AF460" s="123"/>
      <c r="AP460" s="123"/>
      <c r="AZ460" s="123"/>
      <c r="BA460" s="123"/>
      <c r="BJ460" s="123"/>
      <c r="BK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410"/>
      <c r="B461" s="123"/>
      <c r="L461" s="123"/>
      <c r="V461" s="123"/>
      <c r="AF461" s="123"/>
      <c r="AP461" s="123"/>
      <c r="AZ461" s="123"/>
      <c r="BA461" s="123"/>
      <c r="BJ461" s="123"/>
      <c r="BK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410"/>
      <c r="B462" s="123"/>
      <c r="L462" s="123"/>
      <c r="V462" s="123"/>
      <c r="AF462" s="123"/>
      <c r="AP462" s="123"/>
      <c r="AZ462" s="123"/>
      <c r="BA462" s="123"/>
      <c r="BJ462" s="123"/>
      <c r="BK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410"/>
      <c r="B463" s="123"/>
      <c r="L463" s="123"/>
      <c r="V463" s="123"/>
      <c r="AF463" s="123"/>
      <c r="AP463" s="123"/>
      <c r="AZ463" s="123"/>
      <c r="BA463" s="123"/>
      <c r="BJ463" s="123"/>
      <c r="BK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410"/>
      <c r="B464" s="123"/>
      <c r="L464" s="123"/>
      <c r="V464" s="123"/>
      <c r="AF464" s="123"/>
      <c r="AP464" s="123"/>
      <c r="AZ464" s="123"/>
      <c r="BA464" s="123"/>
      <c r="BJ464" s="123"/>
      <c r="BK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410"/>
      <c r="B465" s="123"/>
      <c r="L465" s="123"/>
      <c r="V465" s="123"/>
      <c r="AF465" s="123"/>
      <c r="AP465" s="123"/>
      <c r="AZ465" s="123"/>
      <c r="BA465" s="123"/>
      <c r="BJ465" s="123"/>
      <c r="BK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410"/>
      <c r="B466" s="123"/>
      <c r="L466" s="123"/>
      <c r="V466" s="123"/>
      <c r="AF466" s="123"/>
      <c r="AP466" s="123"/>
      <c r="AZ466" s="123"/>
      <c r="BA466" s="123"/>
      <c r="BJ466" s="123"/>
      <c r="BK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410"/>
      <c r="B467" s="123"/>
      <c r="L467" s="123"/>
      <c r="V467" s="123"/>
      <c r="AF467" s="123"/>
      <c r="AP467" s="123"/>
      <c r="AZ467" s="123"/>
      <c r="BA467" s="123"/>
      <c r="BJ467" s="123"/>
      <c r="BK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410"/>
      <c r="B468" s="123"/>
      <c r="L468" s="123"/>
      <c r="V468" s="123"/>
      <c r="AF468" s="123"/>
      <c r="AP468" s="123"/>
      <c r="AZ468" s="123"/>
      <c r="BA468" s="123"/>
      <c r="BJ468" s="123"/>
      <c r="BK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410"/>
      <c r="B469" s="123"/>
      <c r="L469" s="123"/>
      <c r="V469" s="123"/>
      <c r="AF469" s="123"/>
      <c r="AP469" s="123"/>
      <c r="AZ469" s="123"/>
      <c r="BA469" s="123"/>
      <c r="BJ469" s="123"/>
      <c r="BK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410"/>
      <c r="B470" s="123"/>
      <c r="L470" s="123"/>
      <c r="V470" s="123"/>
      <c r="AF470" s="123"/>
      <c r="AP470" s="123"/>
      <c r="AZ470" s="123"/>
      <c r="BA470" s="123"/>
      <c r="BJ470" s="123"/>
      <c r="BK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410"/>
      <c r="B471" s="123"/>
      <c r="L471" s="123"/>
      <c r="V471" s="123"/>
      <c r="AF471" s="123"/>
      <c r="AP471" s="123"/>
      <c r="AZ471" s="123"/>
      <c r="BA471" s="123"/>
      <c r="BJ471" s="123"/>
      <c r="BK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410"/>
      <c r="B472" s="123"/>
      <c r="L472" s="123"/>
      <c r="V472" s="123"/>
      <c r="AF472" s="123"/>
      <c r="AP472" s="123"/>
      <c r="AZ472" s="123"/>
      <c r="BA472" s="123"/>
      <c r="BJ472" s="123"/>
      <c r="BK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410"/>
      <c r="B473" s="123"/>
      <c r="L473" s="123"/>
      <c r="V473" s="123"/>
      <c r="AF473" s="123"/>
      <c r="AP473" s="123"/>
      <c r="AZ473" s="123"/>
      <c r="BA473" s="123"/>
      <c r="BJ473" s="123"/>
      <c r="BK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410"/>
      <c r="B474" s="123"/>
      <c r="L474" s="123"/>
      <c r="V474" s="123"/>
      <c r="AF474" s="123"/>
      <c r="AP474" s="123"/>
      <c r="AZ474" s="123"/>
      <c r="BA474" s="123"/>
      <c r="BJ474" s="123"/>
      <c r="BK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410"/>
      <c r="B475" s="123"/>
      <c r="L475" s="123"/>
      <c r="V475" s="123"/>
      <c r="AF475" s="123"/>
      <c r="AP475" s="123"/>
      <c r="AZ475" s="123"/>
      <c r="BA475" s="123"/>
      <c r="BJ475" s="123"/>
      <c r="BK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410"/>
      <c r="B476" s="123"/>
      <c r="L476" s="123"/>
      <c r="V476" s="123"/>
      <c r="AF476" s="123"/>
      <c r="AP476" s="123"/>
      <c r="AZ476" s="123"/>
      <c r="BA476" s="123"/>
      <c r="BJ476" s="123"/>
      <c r="BK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410"/>
      <c r="B477" s="123"/>
      <c r="L477" s="123"/>
      <c r="V477" s="123"/>
      <c r="AF477" s="123"/>
      <c r="AP477" s="123"/>
      <c r="AZ477" s="123"/>
      <c r="BA477" s="123"/>
      <c r="BJ477" s="123"/>
      <c r="BK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410"/>
      <c r="B478" s="123"/>
      <c r="L478" s="123"/>
      <c r="V478" s="123"/>
      <c r="AF478" s="123"/>
      <c r="AP478" s="123"/>
      <c r="AZ478" s="123"/>
      <c r="BA478" s="123"/>
      <c r="BJ478" s="123"/>
      <c r="BK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410"/>
      <c r="B479" s="123"/>
      <c r="L479" s="123"/>
      <c r="V479" s="123"/>
      <c r="AF479" s="123"/>
      <c r="AP479" s="123"/>
      <c r="AZ479" s="123"/>
      <c r="BA479" s="123"/>
      <c r="BJ479" s="123"/>
      <c r="BK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410"/>
      <c r="B480" s="123"/>
      <c r="L480" s="123"/>
      <c r="V480" s="123"/>
      <c r="AF480" s="123"/>
      <c r="AP480" s="123"/>
      <c r="AZ480" s="123"/>
      <c r="BA480" s="123"/>
      <c r="BJ480" s="123"/>
      <c r="BK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410"/>
      <c r="B481" s="123"/>
      <c r="L481" s="123"/>
      <c r="V481" s="123"/>
      <c r="AF481" s="123"/>
      <c r="AP481" s="123"/>
      <c r="AZ481" s="123"/>
      <c r="BA481" s="123"/>
      <c r="BJ481" s="123"/>
      <c r="BK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410"/>
      <c r="B482" s="123"/>
      <c r="L482" s="123"/>
      <c r="V482" s="123"/>
      <c r="AF482" s="123"/>
      <c r="AP482" s="123"/>
      <c r="AZ482" s="123"/>
      <c r="BA482" s="123"/>
      <c r="BJ482" s="123"/>
      <c r="BK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410"/>
      <c r="B483" s="123"/>
      <c r="L483" s="123"/>
      <c r="V483" s="123"/>
      <c r="AF483" s="123"/>
      <c r="AP483" s="123"/>
      <c r="AZ483" s="123"/>
      <c r="BA483" s="123"/>
      <c r="BJ483" s="123"/>
      <c r="BK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410"/>
      <c r="B484" s="123"/>
      <c r="L484" s="123"/>
      <c r="V484" s="123"/>
      <c r="AF484" s="123"/>
      <c r="AP484" s="123"/>
      <c r="AZ484" s="123"/>
      <c r="BA484" s="123"/>
      <c r="BJ484" s="123"/>
      <c r="BK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410"/>
      <c r="B485" s="123"/>
      <c r="L485" s="123"/>
      <c r="V485" s="123"/>
      <c r="AF485" s="123"/>
      <c r="AP485" s="123"/>
      <c r="AZ485" s="123"/>
      <c r="BA485" s="123"/>
      <c r="BJ485" s="123"/>
      <c r="BK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410"/>
      <c r="B486" s="123"/>
      <c r="L486" s="123"/>
      <c r="V486" s="123"/>
      <c r="AF486" s="123"/>
      <c r="AP486" s="123"/>
      <c r="AZ486" s="123"/>
      <c r="BA486" s="123"/>
      <c r="BJ486" s="123"/>
      <c r="BK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410"/>
      <c r="B487" s="123"/>
      <c r="L487" s="123"/>
      <c r="V487" s="123"/>
      <c r="AF487" s="123"/>
      <c r="AP487" s="123"/>
      <c r="AZ487" s="123"/>
      <c r="BA487" s="123"/>
      <c r="BJ487" s="123"/>
      <c r="BK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410"/>
      <c r="B488" s="123"/>
      <c r="L488" s="123"/>
      <c r="V488" s="123"/>
      <c r="AF488" s="123"/>
      <c r="AP488" s="123"/>
      <c r="AZ488" s="123"/>
      <c r="BA488" s="123"/>
      <c r="BJ488" s="123"/>
      <c r="BK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410"/>
      <c r="B489" s="123"/>
      <c r="L489" s="123"/>
      <c r="V489" s="123"/>
      <c r="AF489" s="123"/>
      <c r="AP489" s="123"/>
      <c r="AZ489" s="123"/>
      <c r="BA489" s="123"/>
      <c r="BJ489" s="123"/>
      <c r="BK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410"/>
      <c r="B490" s="123"/>
      <c r="L490" s="123"/>
      <c r="V490" s="123"/>
      <c r="AF490" s="123"/>
      <c r="AP490" s="123"/>
      <c r="AZ490" s="123"/>
      <c r="BA490" s="123"/>
      <c r="BJ490" s="123"/>
      <c r="BK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410"/>
      <c r="B491" s="123"/>
      <c r="L491" s="123"/>
      <c r="V491" s="123"/>
      <c r="AF491" s="123"/>
      <c r="AP491" s="123"/>
      <c r="AZ491" s="123"/>
      <c r="BA491" s="123"/>
      <c r="BJ491" s="123"/>
      <c r="BK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410"/>
      <c r="B492" s="123"/>
      <c r="L492" s="123"/>
      <c r="V492" s="123"/>
      <c r="AF492" s="123"/>
      <c r="AP492" s="123"/>
      <c r="AZ492" s="123"/>
      <c r="BA492" s="123"/>
      <c r="BJ492" s="123"/>
      <c r="BK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410"/>
      <c r="B493" s="123"/>
      <c r="L493" s="123"/>
      <c r="V493" s="123"/>
      <c r="AF493" s="123"/>
      <c r="AP493" s="123"/>
      <c r="AZ493" s="123"/>
      <c r="BA493" s="123"/>
      <c r="BJ493" s="123"/>
      <c r="BK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410"/>
      <c r="B494" s="123"/>
      <c r="L494" s="123"/>
      <c r="V494" s="123"/>
      <c r="AF494" s="123"/>
      <c r="AP494" s="123"/>
      <c r="AZ494" s="123"/>
      <c r="BA494" s="123"/>
      <c r="BJ494" s="123"/>
      <c r="BK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410"/>
      <c r="B495" s="123"/>
      <c r="L495" s="123"/>
      <c r="V495" s="123"/>
      <c r="AF495" s="123"/>
      <c r="AP495" s="123"/>
      <c r="AZ495" s="123"/>
      <c r="BA495" s="123"/>
      <c r="BJ495" s="123"/>
      <c r="BK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410"/>
      <c r="B496" s="123"/>
      <c r="L496" s="123"/>
      <c r="V496" s="123"/>
      <c r="AF496" s="123"/>
      <c r="AP496" s="123"/>
      <c r="AZ496" s="123"/>
      <c r="BA496" s="123"/>
      <c r="BJ496" s="123"/>
      <c r="BK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410"/>
      <c r="B497" s="123"/>
      <c r="L497" s="123"/>
      <c r="V497" s="123"/>
      <c r="AF497" s="123"/>
      <c r="AP497" s="123"/>
      <c r="AZ497" s="123"/>
      <c r="BA497" s="123"/>
      <c r="BJ497" s="123"/>
      <c r="BK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410"/>
      <c r="B498" s="123"/>
      <c r="L498" s="123"/>
      <c r="V498" s="123"/>
      <c r="AF498" s="123"/>
      <c r="AP498" s="123"/>
      <c r="AZ498" s="123"/>
      <c r="BA498" s="123"/>
      <c r="BJ498" s="123"/>
      <c r="BK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410"/>
      <c r="B499" s="123"/>
      <c r="L499" s="123"/>
      <c r="V499" s="123"/>
      <c r="AF499" s="123"/>
      <c r="AP499" s="123"/>
      <c r="AZ499" s="123"/>
      <c r="BA499" s="123"/>
      <c r="BJ499" s="123"/>
      <c r="BK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410"/>
      <c r="B500" s="123"/>
      <c r="L500" s="123"/>
      <c r="V500" s="123"/>
      <c r="AF500" s="123"/>
      <c r="AP500" s="123"/>
      <c r="AZ500" s="123"/>
      <c r="BA500" s="123"/>
      <c r="BJ500" s="123"/>
      <c r="BK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410"/>
      <c r="B501" s="123"/>
      <c r="L501" s="123"/>
      <c r="V501" s="123"/>
      <c r="AF501" s="123"/>
      <c r="AP501" s="123"/>
      <c r="AZ501" s="123"/>
      <c r="BA501" s="123"/>
      <c r="BJ501" s="123"/>
      <c r="BK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410"/>
      <c r="B502" s="123"/>
      <c r="L502" s="123"/>
      <c r="V502" s="123"/>
      <c r="AF502" s="123"/>
      <c r="AP502" s="123"/>
      <c r="AZ502" s="123"/>
      <c r="BA502" s="123"/>
      <c r="BJ502" s="123"/>
      <c r="BK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410"/>
      <c r="B503" s="123"/>
      <c r="L503" s="123"/>
      <c r="V503" s="123"/>
      <c r="AF503" s="123"/>
      <c r="AP503" s="123"/>
      <c r="AZ503" s="123"/>
      <c r="BA503" s="123"/>
      <c r="BJ503" s="123"/>
      <c r="BK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410"/>
      <c r="B504" s="123"/>
      <c r="L504" s="123"/>
      <c r="V504" s="123"/>
      <c r="AF504" s="123"/>
      <c r="AP504" s="123"/>
      <c r="AZ504" s="123"/>
      <c r="BA504" s="123"/>
      <c r="BJ504" s="123"/>
      <c r="BK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410"/>
      <c r="B505" s="123"/>
      <c r="L505" s="123"/>
      <c r="V505" s="123"/>
      <c r="AF505" s="123"/>
      <c r="AP505" s="123"/>
      <c r="AZ505" s="123"/>
      <c r="BA505" s="123"/>
      <c r="BJ505" s="123"/>
      <c r="BK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410"/>
      <c r="B506" s="123"/>
      <c r="L506" s="123"/>
      <c r="V506" s="123"/>
      <c r="AF506" s="123"/>
      <c r="AP506" s="123"/>
      <c r="AZ506" s="123"/>
      <c r="BA506" s="123"/>
      <c r="BJ506" s="123"/>
      <c r="BK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410"/>
      <c r="B507" s="123"/>
      <c r="L507" s="123"/>
      <c r="V507" s="123"/>
      <c r="AF507" s="123"/>
      <c r="AP507" s="123"/>
      <c r="AZ507" s="123"/>
      <c r="BA507" s="123"/>
      <c r="BJ507" s="123"/>
      <c r="BK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410"/>
      <c r="B508" s="123"/>
      <c r="L508" s="123"/>
      <c r="V508" s="123"/>
      <c r="AF508" s="123"/>
      <c r="AP508" s="123"/>
      <c r="AZ508" s="123"/>
      <c r="BA508" s="123"/>
      <c r="BJ508" s="123"/>
      <c r="BK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410"/>
      <c r="B509" s="123"/>
      <c r="L509" s="123"/>
      <c r="V509" s="123"/>
      <c r="AF509" s="123"/>
      <c r="AP509" s="123"/>
      <c r="AZ509" s="123"/>
      <c r="BA509" s="123"/>
      <c r="BJ509" s="123"/>
      <c r="BK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410"/>
      <c r="B510" s="123"/>
      <c r="L510" s="123"/>
      <c r="V510" s="123"/>
      <c r="AF510" s="123"/>
      <c r="AP510" s="123"/>
      <c r="AZ510" s="123"/>
      <c r="BA510" s="123"/>
      <c r="BJ510" s="123"/>
      <c r="BK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410"/>
      <c r="B511" s="123"/>
      <c r="L511" s="123"/>
      <c r="V511" s="123"/>
      <c r="AF511" s="123"/>
      <c r="AP511" s="123"/>
      <c r="AZ511" s="123"/>
      <c r="BA511" s="123"/>
      <c r="BJ511" s="123"/>
      <c r="BK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410"/>
      <c r="B512" s="123"/>
      <c r="L512" s="123"/>
      <c r="V512" s="123"/>
      <c r="AF512" s="123"/>
      <c r="AP512" s="123"/>
      <c r="AZ512" s="123"/>
      <c r="BA512" s="123"/>
      <c r="BJ512" s="123"/>
      <c r="BK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410"/>
      <c r="B513" s="123"/>
      <c r="L513" s="123"/>
      <c r="V513" s="123"/>
      <c r="AF513" s="123"/>
      <c r="AP513" s="123"/>
      <c r="AZ513" s="123"/>
      <c r="BA513" s="123"/>
      <c r="BJ513" s="123"/>
      <c r="BK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410"/>
      <c r="B514" s="123"/>
      <c r="L514" s="123"/>
      <c r="V514" s="123"/>
      <c r="AF514" s="123"/>
      <c r="AP514" s="123"/>
      <c r="AZ514" s="123"/>
      <c r="BA514" s="123"/>
      <c r="BJ514" s="123"/>
      <c r="BK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410"/>
      <c r="B515" s="123"/>
      <c r="L515" s="123"/>
      <c r="V515" s="123"/>
      <c r="AF515" s="123"/>
      <c r="AP515" s="123"/>
      <c r="AZ515" s="123"/>
      <c r="BA515" s="123"/>
      <c r="BJ515" s="123"/>
      <c r="BK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410"/>
      <c r="B516" s="123"/>
      <c r="L516" s="123"/>
      <c r="V516" s="123"/>
      <c r="AF516" s="123"/>
      <c r="AP516" s="123"/>
      <c r="AZ516" s="123"/>
      <c r="BA516" s="123"/>
      <c r="BJ516" s="123"/>
      <c r="BK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410"/>
      <c r="B517" s="123"/>
      <c r="L517" s="123"/>
      <c r="V517" s="123"/>
      <c r="AF517" s="123"/>
      <c r="AP517" s="123"/>
      <c r="AZ517" s="123"/>
      <c r="BA517" s="123"/>
      <c r="BJ517" s="123"/>
      <c r="BK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410"/>
      <c r="B518" s="123"/>
      <c r="L518" s="123"/>
      <c r="V518" s="123"/>
      <c r="AF518" s="123"/>
      <c r="AP518" s="123"/>
      <c r="AZ518" s="123"/>
      <c r="BA518" s="123"/>
      <c r="BJ518" s="123"/>
      <c r="BK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410"/>
      <c r="B519" s="123"/>
      <c r="L519" s="123"/>
      <c r="V519" s="123"/>
      <c r="AF519" s="123"/>
      <c r="AP519" s="123"/>
      <c r="AZ519" s="123"/>
      <c r="BA519" s="123"/>
      <c r="BJ519" s="123"/>
      <c r="BK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410"/>
      <c r="B520" s="123"/>
      <c r="L520" s="123"/>
      <c r="V520" s="123"/>
      <c r="AF520" s="123"/>
      <c r="AP520" s="123"/>
      <c r="AZ520" s="123"/>
      <c r="BA520" s="123"/>
      <c r="BJ520" s="123"/>
      <c r="BK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410"/>
      <c r="B521" s="123"/>
      <c r="L521" s="123"/>
      <c r="V521" s="123"/>
      <c r="AF521" s="123"/>
      <c r="AP521" s="123"/>
      <c r="AZ521" s="123"/>
      <c r="BA521" s="123"/>
      <c r="BJ521" s="123"/>
      <c r="BK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410"/>
      <c r="B522" s="123"/>
      <c r="L522" s="123"/>
      <c r="V522" s="123"/>
      <c r="AF522" s="123"/>
      <c r="AP522" s="123"/>
      <c r="AZ522" s="123"/>
      <c r="BA522" s="123"/>
      <c r="BJ522" s="123"/>
      <c r="BK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410"/>
      <c r="B523" s="123"/>
      <c r="L523" s="123"/>
      <c r="V523" s="123"/>
      <c r="AF523" s="123"/>
      <c r="AP523" s="123"/>
      <c r="AZ523" s="123"/>
      <c r="BA523" s="123"/>
      <c r="BJ523" s="123"/>
      <c r="BK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410"/>
      <c r="B524" s="123"/>
      <c r="L524" s="123"/>
      <c r="V524" s="123"/>
      <c r="AF524" s="123"/>
      <c r="AP524" s="123"/>
      <c r="AZ524" s="123"/>
      <c r="BA524" s="123"/>
      <c r="BJ524" s="123"/>
      <c r="BK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410"/>
      <c r="B525" s="123"/>
      <c r="L525" s="123"/>
      <c r="V525" s="123"/>
      <c r="AF525" s="123"/>
      <c r="AP525" s="123"/>
      <c r="AZ525" s="123"/>
      <c r="BA525" s="123"/>
      <c r="BJ525" s="123"/>
      <c r="BK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410"/>
      <c r="B526" s="123"/>
      <c r="L526" s="123"/>
      <c r="V526" s="123"/>
      <c r="AF526" s="123"/>
      <c r="AP526" s="123"/>
      <c r="AZ526" s="123"/>
      <c r="BA526" s="123"/>
      <c r="BJ526" s="123"/>
      <c r="BK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410"/>
      <c r="B527" s="123"/>
      <c r="L527" s="123"/>
      <c r="V527" s="123"/>
      <c r="AF527" s="123"/>
      <c r="AP527" s="123"/>
      <c r="AZ527" s="123"/>
      <c r="BA527" s="123"/>
      <c r="BJ527" s="123"/>
      <c r="BK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410"/>
      <c r="B528" s="123"/>
      <c r="L528" s="123"/>
      <c r="V528" s="123"/>
      <c r="AF528" s="123"/>
      <c r="AP528" s="123"/>
      <c r="AZ528" s="123"/>
      <c r="BA528" s="123"/>
      <c r="BJ528" s="123"/>
      <c r="BK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410"/>
      <c r="B529" s="123"/>
      <c r="L529" s="123"/>
      <c r="V529" s="123"/>
      <c r="AF529" s="123"/>
      <c r="AP529" s="123"/>
      <c r="AZ529" s="123"/>
      <c r="BA529" s="123"/>
      <c r="BJ529" s="123"/>
      <c r="BK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410"/>
      <c r="B530" s="123"/>
      <c r="L530" s="123"/>
      <c r="V530" s="123"/>
      <c r="AF530" s="123"/>
      <c r="AP530" s="123"/>
      <c r="AZ530" s="123"/>
      <c r="BA530" s="123"/>
      <c r="BJ530" s="123"/>
      <c r="BK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410"/>
      <c r="B531" s="123"/>
      <c r="L531" s="123"/>
      <c r="V531" s="123"/>
      <c r="AF531" s="123"/>
      <c r="AP531" s="123"/>
      <c r="AZ531" s="123"/>
      <c r="BA531" s="123"/>
      <c r="BJ531" s="123"/>
      <c r="BK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410"/>
      <c r="B532" s="123"/>
      <c r="L532" s="123"/>
      <c r="V532" s="123"/>
      <c r="AF532" s="123"/>
      <c r="AP532" s="123"/>
      <c r="AZ532" s="123"/>
      <c r="BA532" s="123"/>
      <c r="BJ532" s="123"/>
      <c r="BK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410"/>
      <c r="B533" s="123"/>
      <c r="L533" s="123"/>
      <c r="V533" s="123"/>
      <c r="AF533" s="123"/>
      <c r="AP533" s="123"/>
      <c r="AZ533" s="123"/>
      <c r="BA533" s="123"/>
      <c r="BJ533" s="123"/>
      <c r="BK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410"/>
      <c r="B534" s="123"/>
      <c r="L534" s="123"/>
      <c r="V534" s="123"/>
      <c r="AF534" s="123"/>
      <c r="AP534" s="123"/>
      <c r="AZ534" s="123"/>
      <c r="BA534" s="123"/>
      <c r="BJ534" s="123"/>
      <c r="BK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410"/>
      <c r="B535" s="123"/>
      <c r="L535" s="123"/>
      <c r="V535" s="123"/>
      <c r="AF535" s="123"/>
      <c r="AP535" s="123"/>
      <c r="AZ535" s="123"/>
      <c r="BA535" s="123"/>
      <c r="BJ535" s="123"/>
      <c r="BK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410"/>
      <c r="B536" s="123"/>
      <c r="L536" s="123"/>
      <c r="V536" s="123"/>
      <c r="AF536" s="123"/>
      <c r="AP536" s="123"/>
      <c r="AZ536" s="123"/>
      <c r="BA536" s="123"/>
      <c r="BJ536" s="123"/>
      <c r="BK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410"/>
      <c r="B537" s="123"/>
      <c r="L537" s="123"/>
      <c r="V537" s="123"/>
      <c r="AF537" s="123"/>
      <c r="AP537" s="123"/>
      <c r="AZ537" s="123"/>
      <c r="BA537" s="123"/>
      <c r="BJ537" s="123"/>
      <c r="BK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410"/>
      <c r="B538" s="123"/>
      <c r="L538" s="123"/>
      <c r="V538" s="123"/>
      <c r="AF538" s="123"/>
      <c r="AP538" s="123"/>
      <c r="AZ538" s="123"/>
      <c r="BA538" s="123"/>
      <c r="BJ538" s="123"/>
      <c r="BK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410"/>
      <c r="B539" s="123"/>
      <c r="L539" s="123"/>
      <c r="V539" s="123"/>
      <c r="AF539" s="123"/>
      <c r="AP539" s="123"/>
      <c r="AZ539" s="123"/>
      <c r="BA539" s="123"/>
      <c r="BJ539" s="123"/>
      <c r="BK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410"/>
      <c r="B540" s="123"/>
      <c r="L540" s="123"/>
      <c r="V540" s="123"/>
      <c r="AF540" s="123"/>
      <c r="AP540" s="123"/>
      <c r="AZ540" s="123"/>
      <c r="BA540" s="123"/>
      <c r="BJ540" s="123"/>
      <c r="BK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410"/>
      <c r="B541" s="123"/>
      <c r="L541" s="123"/>
      <c r="V541" s="123"/>
      <c r="AF541" s="123"/>
      <c r="AP541" s="123"/>
      <c r="AZ541" s="123"/>
      <c r="BA541" s="123"/>
      <c r="BJ541" s="123"/>
      <c r="BK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410"/>
      <c r="B542" s="123"/>
      <c r="L542" s="123"/>
      <c r="V542" s="123"/>
      <c r="AF542" s="123"/>
      <c r="AP542" s="123"/>
      <c r="AZ542" s="123"/>
      <c r="BA542" s="123"/>
      <c r="BJ542" s="123"/>
      <c r="BK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410"/>
      <c r="B543" s="123"/>
      <c r="L543" s="123"/>
      <c r="V543" s="123"/>
      <c r="AF543" s="123"/>
      <c r="AP543" s="123"/>
      <c r="AZ543" s="123"/>
      <c r="BA543" s="123"/>
      <c r="BJ543" s="123"/>
      <c r="BK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410"/>
      <c r="B544" s="123"/>
      <c r="L544" s="123"/>
      <c r="V544" s="123"/>
      <c r="AF544" s="123"/>
      <c r="AP544" s="123"/>
      <c r="AZ544" s="123"/>
      <c r="BA544" s="123"/>
      <c r="BJ544" s="123"/>
      <c r="BK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410"/>
      <c r="B545" s="123"/>
      <c r="L545" s="123"/>
      <c r="V545" s="123"/>
      <c r="AF545" s="123"/>
      <c r="AP545" s="123"/>
      <c r="AZ545" s="123"/>
      <c r="BA545" s="123"/>
      <c r="BJ545" s="123"/>
      <c r="BK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410"/>
      <c r="B546" s="123"/>
      <c r="L546" s="123"/>
      <c r="V546" s="123"/>
      <c r="AF546" s="123"/>
      <c r="AP546" s="123"/>
      <c r="AZ546" s="123"/>
      <c r="BA546" s="123"/>
      <c r="BJ546" s="123"/>
      <c r="BK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410"/>
      <c r="B547" s="123"/>
      <c r="L547" s="123"/>
      <c r="V547" s="123"/>
      <c r="AF547" s="123"/>
      <c r="AP547" s="123"/>
      <c r="AZ547" s="123"/>
      <c r="BA547" s="123"/>
      <c r="BJ547" s="123"/>
      <c r="BK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410"/>
      <c r="B548" s="123"/>
      <c r="L548" s="123"/>
      <c r="V548" s="123"/>
      <c r="AF548" s="123"/>
      <c r="AP548" s="123"/>
      <c r="AZ548" s="123"/>
      <c r="BA548" s="123"/>
      <c r="BJ548" s="123"/>
      <c r="BK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410"/>
      <c r="B549" s="123"/>
      <c r="L549" s="123"/>
      <c r="V549" s="123"/>
      <c r="AF549" s="123"/>
      <c r="AP549" s="123"/>
      <c r="AZ549" s="123"/>
      <c r="BA549" s="123"/>
      <c r="BJ549" s="123"/>
      <c r="BK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410"/>
      <c r="B550" s="123"/>
      <c r="L550" s="123"/>
      <c r="V550" s="123"/>
      <c r="AF550" s="123"/>
      <c r="AP550" s="123"/>
      <c r="AZ550" s="123"/>
      <c r="BA550" s="123"/>
      <c r="BJ550" s="123"/>
      <c r="BK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410"/>
      <c r="B551" s="123"/>
      <c r="L551" s="123"/>
      <c r="V551" s="123"/>
      <c r="AF551" s="123"/>
      <c r="AP551" s="123"/>
      <c r="AZ551" s="123"/>
      <c r="BA551" s="123"/>
      <c r="BJ551" s="123"/>
      <c r="BK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410"/>
      <c r="B552" s="123"/>
      <c r="L552" s="123"/>
      <c r="V552" s="123"/>
      <c r="AF552" s="123"/>
      <c r="AP552" s="123"/>
      <c r="AZ552" s="123"/>
      <c r="BA552" s="123"/>
      <c r="BJ552" s="123"/>
      <c r="BK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410"/>
      <c r="B553" s="123"/>
      <c r="L553" s="123"/>
      <c r="V553" s="123"/>
      <c r="AF553" s="123"/>
      <c r="AP553" s="123"/>
      <c r="AZ553" s="123"/>
      <c r="BA553" s="123"/>
      <c r="BJ553" s="123"/>
      <c r="BK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410"/>
      <c r="B554" s="123"/>
      <c r="L554" s="123"/>
      <c r="V554" s="123"/>
      <c r="AF554" s="123"/>
      <c r="AP554" s="123"/>
      <c r="AZ554" s="123"/>
      <c r="BA554" s="123"/>
      <c r="BJ554" s="123"/>
      <c r="BK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410"/>
      <c r="B555" s="123"/>
      <c r="L555" s="123"/>
      <c r="V555" s="123"/>
      <c r="AF555" s="123"/>
      <c r="AP555" s="123"/>
      <c r="AZ555" s="123"/>
      <c r="BA555" s="123"/>
      <c r="BJ555" s="123"/>
      <c r="BK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410"/>
      <c r="B556" s="123"/>
      <c r="L556" s="123"/>
      <c r="V556" s="123"/>
      <c r="AF556" s="123"/>
      <c r="AP556" s="123"/>
      <c r="AZ556" s="123"/>
      <c r="BA556" s="123"/>
      <c r="BJ556" s="123"/>
      <c r="BK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410"/>
      <c r="B557" s="123"/>
      <c r="L557" s="123"/>
      <c r="V557" s="123"/>
      <c r="AF557" s="123"/>
      <c r="AP557" s="123"/>
      <c r="AZ557" s="123"/>
      <c r="BA557" s="123"/>
      <c r="BJ557" s="123"/>
      <c r="BK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410"/>
      <c r="B558" s="123"/>
      <c r="L558" s="123"/>
      <c r="V558" s="123"/>
      <c r="AF558" s="123"/>
      <c r="AP558" s="123"/>
      <c r="AZ558" s="123"/>
      <c r="BA558" s="123"/>
      <c r="BJ558" s="123"/>
      <c r="BK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410"/>
      <c r="B559" s="123"/>
      <c r="L559" s="123"/>
      <c r="V559" s="123"/>
      <c r="AF559" s="123"/>
      <c r="AP559" s="123"/>
      <c r="AZ559" s="123"/>
      <c r="BA559" s="123"/>
      <c r="BJ559" s="123"/>
      <c r="BK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410"/>
      <c r="B560" s="123"/>
      <c r="L560" s="123"/>
      <c r="V560" s="123"/>
      <c r="AF560" s="123"/>
      <c r="AP560" s="123"/>
      <c r="AZ560" s="123"/>
      <c r="BA560" s="123"/>
      <c r="BJ560" s="123"/>
      <c r="BK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410"/>
      <c r="B561" s="123"/>
      <c r="L561" s="123"/>
      <c r="V561" s="123"/>
      <c r="AF561" s="123"/>
      <c r="AP561" s="123"/>
      <c r="AZ561" s="123"/>
      <c r="BA561" s="123"/>
      <c r="BJ561" s="123"/>
      <c r="BK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410"/>
      <c r="B562" s="123"/>
      <c r="L562" s="123"/>
      <c r="V562" s="123"/>
      <c r="AF562" s="123"/>
      <c r="AP562" s="123"/>
      <c r="AZ562" s="123"/>
      <c r="BA562" s="123"/>
      <c r="BJ562" s="123"/>
      <c r="BK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410"/>
      <c r="B563" s="123"/>
      <c r="L563" s="123"/>
      <c r="V563" s="123"/>
      <c r="AF563" s="123"/>
      <c r="AP563" s="123"/>
      <c r="AZ563" s="123"/>
      <c r="BA563" s="123"/>
      <c r="BJ563" s="123"/>
      <c r="BK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410"/>
      <c r="B564" s="123"/>
      <c r="L564" s="123"/>
      <c r="V564" s="123"/>
      <c r="AF564" s="123"/>
      <c r="AP564" s="123"/>
      <c r="AZ564" s="123"/>
      <c r="BA564" s="123"/>
      <c r="BJ564" s="123"/>
      <c r="BK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410"/>
      <c r="B565" s="123"/>
      <c r="L565" s="123"/>
      <c r="V565" s="123"/>
      <c r="AF565" s="123"/>
      <c r="AP565" s="123"/>
      <c r="AZ565" s="123"/>
      <c r="BA565" s="123"/>
      <c r="BJ565" s="123"/>
      <c r="BK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410"/>
      <c r="B566" s="123"/>
      <c r="L566" s="123"/>
      <c r="V566" s="123"/>
      <c r="AF566" s="123"/>
      <c r="AP566" s="123"/>
      <c r="AZ566" s="123"/>
      <c r="BA566" s="123"/>
      <c r="BJ566" s="123"/>
      <c r="BK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410"/>
      <c r="B567" s="123"/>
      <c r="L567" s="123"/>
      <c r="V567" s="123"/>
      <c r="AF567" s="123"/>
      <c r="AP567" s="123"/>
      <c r="AZ567" s="123"/>
      <c r="BA567" s="123"/>
      <c r="BJ567" s="123"/>
      <c r="BK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410"/>
      <c r="B568" s="123"/>
      <c r="L568" s="123"/>
      <c r="V568" s="123"/>
      <c r="AF568" s="123"/>
      <c r="AP568" s="123"/>
      <c r="AZ568" s="123"/>
      <c r="BA568" s="123"/>
      <c r="BJ568" s="123"/>
      <c r="BK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410"/>
      <c r="B569" s="123"/>
      <c r="L569" s="123"/>
      <c r="V569" s="123"/>
      <c r="AF569" s="123"/>
      <c r="AP569" s="123"/>
      <c r="AZ569" s="123"/>
      <c r="BA569" s="123"/>
      <c r="BJ569" s="123"/>
      <c r="BK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410"/>
      <c r="B570" s="123"/>
      <c r="L570" s="123"/>
      <c r="V570" s="123"/>
      <c r="AF570" s="123"/>
      <c r="AP570" s="123"/>
      <c r="AZ570" s="123"/>
      <c r="BA570" s="123"/>
      <c r="BJ570" s="123"/>
      <c r="BK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410"/>
      <c r="B571" s="123"/>
      <c r="L571" s="123"/>
      <c r="V571" s="123"/>
      <c r="AF571" s="123"/>
      <c r="AP571" s="123"/>
      <c r="AZ571" s="123"/>
      <c r="BA571" s="123"/>
      <c r="BJ571" s="123"/>
      <c r="BK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410"/>
      <c r="B572" s="123"/>
      <c r="L572" s="123"/>
      <c r="V572" s="123"/>
      <c r="AF572" s="123"/>
      <c r="AP572" s="123"/>
      <c r="AZ572" s="123"/>
      <c r="BA572" s="123"/>
      <c r="BJ572" s="123"/>
      <c r="BK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410"/>
      <c r="B573" s="123"/>
      <c r="L573" s="123"/>
      <c r="V573" s="123"/>
      <c r="AF573" s="123"/>
      <c r="AP573" s="123"/>
      <c r="AZ573" s="123"/>
      <c r="BA573" s="123"/>
      <c r="BJ573" s="123"/>
      <c r="BK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410"/>
      <c r="B574" s="123"/>
      <c r="L574" s="123"/>
      <c r="V574" s="123"/>
      <c r="AF574" s="123"/>
      <c r="AP574" s="123"/>
      <c r="AZ574" s="123"/>
      <c r="BA574" s="123"/>
      <c r="BJ574" s="123"/>
      <c r="BK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410"/>
      <c r="B575" s="123"/>
      <c r="L575" s="123"/>
      <c r="V575" s="123"/>
      <c r="AF575" s="123"/>
      <c r="AP575" s="123"/>
      <c r="AZ575" s="123"/>
      <c r="BA575" s="123"/>
      <c r="BJ575" s="123"/>
      <c r="BK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410"/>
      <c r="B576" s="123"/>
      <c r="L576" s="123"/>
      <c r="V576" s="123"/>
      <c r="AF576" s="123"/>
      <c r="AP576" s="123"/>
      <c r="AZ576" s="123"/>
      <c r="BA576" s="123"/>
      <c r="BJ576" s="123"/>
      <c r="BK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410"/>
      <c r="B577" s="123"/>
      <c r="L577" s="123"/>
      <c r="V577" s="123"/>
      <c r="AF577" s="123"/>
      <c r="AP577" s="123"/>
      <c r="AZ577" s="123"/>
      <c r="BA577" s="123"/>
      <c r="BJ577" s="123"/>
      <c r="BK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410"/>
      <c r="B578" s="123"/>
      <c r="L578" s="123"/>
      <c r="V578" s="123"/>
      <c r="AF578" s="123"/>
      <c r="AP578" s="123"/>
      <c r="AZ578" s="123"/>
      <c r="BA578" s="123"/>
      <c r="BJ578" s="123"/>
      <c r="BK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410"/>
      <c r="B579" s="123"/>
      <c r="L579" s="123"/>
      <c r="V579" s="123"/>
      <c r="AF579" s="123"/>
      <c r="AP579" s="123"/>
      <c r="AZ579" s="123"/>
      <c r="BA579" s="123"/>
      <c r="BJ579" s="123"/>
      <c r="BK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410"/>
      <c r="B580" s="123"/>
      <c r="L580" s="123"/>
      <c r="V580" s="123"/>
      <c r="AF580" s="123"/>
      <c r="AP580" s="123"/>
      <c r="AZ580" s="123"/>
      <c r="BA580" s="123"/>
      <c r="BJ580" s="123"/>
      <c r="BK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410"/>
      <c r="B581" s="123"/>
      <c r="L581" s="123"/>
      <c r="V581" s="123"/>
      <c r="AF581" s="123"/>
      <c r="AP581" s="123"/>
      <c r="AZ581" s="123"/>
      <c r="BA581" s="123"/>
      <c r="BJ581" s="123"/>
      <c r="BK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410"/>
      <c r="B582" s="123"/>
      <c r="L582" s="123"/>
      <c r="V582" s="123"/>
      <c r="AF582" s="123"/>
      <c r="AP582" s="123"/>
      <c r="AZ582" s="123"/>
      <c r="BA582" s="123"/>
      <c r="BJ582" s="123"/>
      <c r="BK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410"/>
      <c r="B583" s="123"/>
      <c r="L583" s="123"/>
      <c r="V583" s="123"/>
      <c r="AF583" s="123"/>
      <c r="AP583" s="123"/>
      <c r="AZ583" s="123"/>
      <c r="BA583" s="123"/>
      <c r="BJ583" s="123"/>
      <c r="BK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410"/>
      <c r="B584" s="123"/>
      <c r="L584" s="123"/>
      <c r="V584" s="123"/>
      <c r="AF584" s="123"/>
      <c r="AP584" s="123"/>
      <c r="AZ584" s="123"/>
      <c r="BA584" s="123"/>
      <c r="BJ584" s="123"/>
      <c r="BK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410"/>
      <c r="B585" s="123"/>
      <c r="L585" s="123"/>
      <c r="V585" s="123"/>
      <c r="AF585" s="123"/>
      <c r="AP585" s="123"/>
      <c r="AZ585" s="123"/>
      <c r="BA585" s="123"/>
      <c r="BJ585" s="123"/>
      <c r="BK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410"/>
      <c r="B586" s="123"/>
      <c r="L586" s="123"/>
      <c r="V586" s="123"/>
      <c r="AF586" s="123"/>
      <c r="AP586" s="123"/>
      <c r="AZ586" s="123"/>
      <c r="BA586" s="123"/>
      <c r="BJ586" s="123"/>
      <c r="BK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410"/>
      <c r="B587" s="123"/>
      <c r="L587" s="123"/>
      <c r="V587" s="123"/>
      <c r="AF587" s="123"/>
      <c r="AP587" s="123"/>
      <c r="AZ587" s="123"/>
      <c r="BA587" s="123"/>
      <c r="BJ587" s="123"/>
      <c r="BK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410"/>
      <c r="B588" s="123"/>
      <c r="L588" s="123"/>
      <c r="V588" s="123"/>
      <c r="AF588" s="123"/>
      <c r="AP588" s="123"/>
      <c r="AZ588" s="123"/>
      <c r="BA588" s="123"/>
      <c r="BJ588" s="123"/>
      <c r="BK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410"/>
      <c r="B589" s="123"/>
      <c r="L589" s="123"/>
      <c r="V589" s="123"/>
      <c r="AF589" s="123"/>
      <c r="AP589" s="123"/>
      <c r="AZ589" s="123"/>
      <c r="BA589" s="123"/>
      <c r="BJ589" s="123"/>
      <c r="BK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410"/>
      <c r="B590" s="123"/>
      <c r="L590" s="123"/>
      <c r="V590" s="123"/>
      <c r="AF590" s="123"/>
      <c r="AP590" s="123"/>
      <c r="AZ590" s="123"/>
      <c r="BA590" s="123"/>
      <c r="BJ590" s="123"/>
      <c r="BK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410"/>
      <c r="B591" s="123"/>
      <c r="L591" s="123"/>
      <c r="V591" s="123"/>
      <c r="AF591" s="123"/>
      <c r="AP591" s="123"/>
      <c r="AZ591" s="123"/>
      <c r="BA591" s="123"/>
      <c r="BJ591" s="123"/>
      <c r="BK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410"/>
      <c r="B592" s="123"/>
      <c r="L592" s="123"/>
      <c r="V592" s="123"/>
      <c r="AF592" s="123"/>
      <c r="AP592" s="123"/>
      <c r="AZ592" s="123"/>
      <c r="BA592" s="123"/>
      <c r="BJ592" s="123"/>
      <c r="BK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410"/>
      <c r="B593" s="123"/>
      <c r="L593" s="123"/>
      <c r="V593" s="123"/>
      <c r="AF593" s="123"/>
      <c r="AP593" s="123"/>
      <c r="AZ593" s="123"/>
      <c r="BA593" s="123"/>
      <c r="BJ593" s="123"/>
      <c r="BK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410"/>
      <c r="B594" s="123"/>
      <c r="L594" s="123"/>
      <c r="V594" s="123"/>
      <c r="AF594" s="123"/>
      <c r="AP594" s="123"/>
      <c r="AZ594" s="123"/>
      <c r="BA594" s="123"/>
      <c r="BJ594" s="123"/>
      <c r="BK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410"/>
      <c r="B595" s="123"/>
      <c r="L595" s="123"/>
      <c r="V595" s="123"/>
      <c r="AF595" s="123"/>
      <c r="AP595" s="123"/>
      <c r="AZ595" s="123"/>
      <c r="BA595" s="123"/>
      <c r="BJ595" s="123"/>
      <c r="BK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410"/>
      <c r="B596" s="123"/>
      <c r="L596" s="123"/>
      <c r="V596" s="123"/>
      <c r="AF596" s="123"/>
      <c r="AP596" s="123"/>
      <c r="AZ596" s="123"/>
      <c r="BA596" s="123"/>
      <c r="BJ596" s="123"/>
      <c r="BK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410"/>
      <c r="B597" s="123"/>
      <c r="L597" s="123"/>
      <c r="V597" s="123"/>
      <c r="AF597" s="123"/>
      <c r="AP597" s="123"/>
      <c r="AZ597" s="123"/>
      <c r="BA597" s="123"/>
      <c r="BJ597" s="123"/>
      <c r="BK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410"/>
      <c r="B598" s="123"/>
      <c r="L598" s="123"/>
      <c r="V598" s="123"/>
      <c r="AF598" s="123"/>
      <c r="AP598" s="123"/>
      <c r="AZ598" s="123"/>
      <c r="BA598" s="123"/>
      <c r="BJ598" s="123"/>
      <c r="BK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410"/>
      <c r="B599" s="123"/>
      <c r="L599" s="123"/>
      <c r="V599" s="123"/>
      <c r="AF599" s="123"/>
      <c r="AP599" s="123"/>
      <c r="AZ599" s="123"/>
      <c r="BA599" s="123"/>
      <c r="BJ599" s="123"/>
      <c r="BK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410"/>
      <c r="B600" s="123"/>
      <c r="L600" s="123"/>
      <c r="V600" s="123"/>
      <c r="AF600" s="123"/>
      <c r="AP600" s="123"/>
      <c r="AZ600" s="123"/>
      <c r="BA600" s="123"/>
      <c r="BJ600" s="123"/>
      <c r="BK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410"/>
      <c r="B601" s="123"/>
      <c r="L601" s="123"/>
      <c r="V601" s="123"/>
      <c r="AF601" s="123"/>
      <c r="AP601" s="123"/>
      <c r="AZ601" s="123"/>
      <c r="BA601" s="123"/>
      <c r="BJ601" s="123"/>
      <c r="BK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410"/>
      <c r="B602" s="123"/>
      <c r="L602" s="123"/>
      <c r="V602" s="123"/>
      <c r="AF602" s="123"/>
      <c r="AP602" s="123"/>
      <c r="AZ602" s="123"/>
      <c r="BA602" s="123"/>
      <c r="BJ602" s="123"/>
      <c r="BK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410"/>
      <c r="B603" s="123"/>
      <c r="L603" s="123"/>
      <c r="V603" s="123"/>
      <c r="AF603" s="123"/>
      <c r="AP603" s="123"/>
      <c r="AZ603" s="123"/>
      <c r="BA603" s="123"/>
      <c r="BJ603" s="123"/>
      <c r="BK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410"/>
      <c r="B604" s="123"/>
      <c r="L604" s="123"/>
      <c r="V604" s="123"/>
      <c r="AF604" s="123"/>
      <c r="AP604" s="123"/>
      <c r="AZ604" s="123"/>
      <c r="BA604" s="123"/>
      <c r="BJ604" s="123"/>
      <c r="BK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410"/>
      <c r="B605" s="123"/>
      <c r="L605" s="123"/>
      <c r="V605" s="123"/>
      <c r="AF605" s="123"/>
      <c r="AP605" s="123"/>
      <c r="AZ605" s="123"/>
      <c r="BA605" s="123"/>
      <c r="BJ605" s="123"/>
      <c r="BK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410"/>
      <c r="B606" s="123"/>
      <c r="L606" s="123"/>
      <c r="V606" s="123"/>
      <c r="AF606" s="123"/>
      <c r="AP606" s="123"/>
      <c r="AZ606" s="123"/>
      <c r="BA606" s="123"/>
      <c r="BJ606" s="123"/>
      <c r="BK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410"/>
      <c r="B607" s="123"/>
      <c r="L607" s="123"/>
      <c r="V607" s="123"/>
      <c r="AF607" s="123"/>
      <c r="AP607" s="123"/>
      <c r="AZ607" s="123"/>
      <c r="BA607" s="123"/>
      <c r="BJ607" s="123"/>
      <c r="BK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410"/>
      <c r="B608" s="123"/>
      <c r="L608" s="123"/>
      <c r="V608" s="123"/>
      <c r="AF608" s="123"/>
      <c r="AP608" s="123"/>
      <c r="AZ608" s="123"/>
      <c r="BA608" s="123"/>
      <c r="BJ608" s="123"/>
      <c r="BK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410"/>
      <c r="B609" s="123"/>
      <c r="L609" s="123"/>
      <c r="V609" s="123"/>
      <c r="AF609" s="123"/>
      <c r="AP609" s="123"/>
      <c r="AZ609" s="123"/>
      <c r="BA609" s="123"/>
      <c r="BJ609" s="123"/>
      <c r="BK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410"/>
      <c r="B610" s="123"/>
      <c r="L610" s="123"/>
      <c r="V610" s="123"/>
      <c r="AF610" s="123"/>
      <c r="AP610" s="123"/>
      <c r="AZ610" s="123"/>
      <c r="BA610" s="123"/>
      <c r="BJ610" s="123"/>
      <c r="BK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410"/>
      <c r="B611" s="123"/>
      <c r="L611" s="123"/>
      <c r="V611" s="123"/>
      <c r="AF611" s="123"/>
      <c r="AP611" s="123"/>
      <c r="AZ611" s="123"/>
      <c r="BA611" s="123"/>
      <c r="BJ611" s="123"/>
      <c r="BK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410"/>
      <c r="B612" s="123"/>
      <c r="L612" s="123"/>
      <c r="V612" s="123"/>
      <c r="AF612" s="123"/>
      <c r="AP612" s="123"/>
      <c r="AZ612" s="123"/>
      <c r="BA612" s="123"/>
      <c r="BJ612" s="123"/>
      <c r="BK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410"/>
      <c r="B613" s="123"/>
      <c r="L613" s="123"/>
      <c r="V613" s="123"/>
      <c r="AF613" s="123"/>
      <c r="AP613" s="123"/>
      <c r="AZ613" s="123"/>
      <c r="BA613" s="123"/>
      <c r="BJ613" s="123"/>
      <c r="BK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410"/>
      <c r="B614" s="123"/>
      <c r="L614" s="123"/>
      <c r="V614" s="123"/>
      <c r="AF614" s="123"/>
      <c r="AP614" s="123"/>
      <c r="AZ614" s="123"/>
      <c r="BA614" s="123"/>
      <c r="BJ614" s="123"/>
      <c r="BK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410"/>
      <c r="B615" s="123"/>
      <c r="L615" s="123"/>
      <c r="V615" s="123"/>
      <c r="AF615" s="123"/>
      <c r="AP615" s="123"/>
      <c r="AZ615" s="123"/>
      <c r="BA615" s="123"/>
      <c r="BJ615" s="123"/>
      <c r="BK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410"/>
      <c r="B616" s="123"/>
      <c r="L616" s="123"/>
      <c r="V616" s="123"/>
      <c r="AF616" s="123"/>
      <c r="AP616" s="123"/>
      <c r="AZ616" s="123"/>
      <c r="BA616" s="123"/>
      <c r="BJ616" s="123"/>
      <c r="BK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410"/>
      <c r="B617" s="123"/>
      <c r="L617" s="123"/>
      <c r="V617" s="123"/>
      <c r="AF617" s="123"/>
      <c r="AP617" s="123"/>
      <c r="AZ617" s="123"/>
      <c r="BA617" s="123"/>
      <c r="BJ617" s="123"/>
      <c r="BK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410"/>
      <c r="B618" s="123"/>
      <c r="L618" s="123"/>
      <c r="V618" s="123"/>
      <c r="AF618" s="123"/>
      <c r="AP618" s="123"/>
      <c r="AZ618" s="123"/>
      <c r="BA618" s="123"/>
      <c r="BJ618" s="123"/>
      <c r="BK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410"/>
      <c r="B619" s="123"/>
      <c r="L619" s="123"/>
      <c r="V619" s="123"/>
      <c r="AF619" s="123"/>
      <c r="AP619" s="123"/>
      <c r="AZ619" s="123"/>
      <c r="BA619" s="123"/>
      <c r="BJ619" s="123"/>
      <c r="BK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410"/>
      <c r="B620" s="123"/>
      <c r="L620" s="123"/>
      <c r="V620" s="123"/>
      <c r="AF620" s="123"/>
      <c r="AP620" s="123"/>
      <c r="AZ620" s="123"/>
      <c r="BA620" s="123"/>
      <c r="BJ620" s="123"/>
      <c r="BK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410"/>
      <c r="B621" s="123"/>
      <c r="L621" s="123"/>
      <c r="V621" s="123"/>
      <c r="AF621" s="123"/>
      <c r="AP621" s="123"/>
      <c r="AZ621" s="123"/>
      <c r="BA621" s="123"/>
      <c r="BJ621" s="123"/>
      <c r="BK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410"/>
      <c r="B622" s="123"/>
      <c r="L622" s="123"/>
      <c r="V622" s="123"/>
      <c r="AF622" s="123"/>
      <c r="AP622" s="123"/>
      <c r="AZ622" s="123"/>
      <c r="BA622" s="123"/>
      <c r="BJ622" s="123"/>
      <c r="BK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410"/>
      <c r="B623" s="123"/>
      <c r="L623" s="123"/>
      <c r="V623" s="123"/>
      <c r="AF623" s="123"/>
      <c r="AP623" s="123"/>
      <c r="AZ623" s="123"/>
      <c r="BA623" s="123"/>
      <c r="BJ623" s="123"/>
      <c r="BK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410"/>
      <c r="B624" s="123"/>
      <c r="L624" s="123"/>
      <c r="V624" s="123"/>
      <c r="AF624" s="123"/>
      <c r="AP624" s="123"/>
      <c r="AZ624" s="123"/>
      <c r="BA624" s="123"/>
      <c r="BJ624" s="123"/>
      <c r="BK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410"/>
      <c r="B625" s="123"/>
      <c r="L625" s="123"/>
      <c r="V625" s="123"/>
      <c r="AF625" s="123"/>
      <c r="AP625" s="123"/>
      <c r="AZ625" s="123"/>
      <c r="BA625" s="123"/>
      <c r="BJ625" s="123"/>
      <c r="BK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410"/>
      <c r="B626" s="123"/>
      <c r="L626" s="123"/>
      <c r="V626" s="123"/>
      <c r="AF626" s="123"/>
      <c r="AP626" s="123"/>
      <c r="AZ626" s="123"/>
      <c r="BA626" s="123"/>
      <c r="BJ626" s="123"/>
      <c r="BK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410"/>
      <c r="B627" s="123"/>
      <c r="L627" s="123"/>
      <c r="V627" s="123"/>
      <c r="AF627" s="123"/>
      <c r="AP627" s="123"/>
      <c r="AZ627" s="123"/>
      <c r="BA627" s="123"/>
      <c r="BJ627" s="123"/>
      <c r="BK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410"/>
      <c r="B628" s="123"/>
      <c r="L628" s="123"/>
      <c r="V628" s="123"/>
      <c r="AF628" s="123"/>
      <c r="AP628" s="123"/>
      <c r="AZ628" s="123"/>
      <c r="BA628" s="123"/>
      <c r="BJ628" s="123"/>
      <c r="BK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410"/>
      <c r="B629" s="123"/>
      <c r="L629" s="123"/>
      <c r="V629" s="123"/>
      <c r="AF629" s="123"/>
      <c r="AP629" s="123"/>
      <c r="AZ629" s="123"/>
      <c r="BA629" s="123"/>
      <c r="BJ629" s="123"/>
      <c r="BK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410"/>
      <c r="B630" s="123"/>
      <c r="L630" s="123"/>
      <c r="V630" s="123"/>
      <c r="AF630" s="123"/>
      <c r="AP630" s="123"/>
      <c r="AZ630" s="123"/>
      <c r="BA630" s="123"/>
      <c r="BJ630" s="123"/>
      <c r="BK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410"/>
      <c r="B631" s="123"/>
      <c r="L631" s="123"/>
      <c r="V631" s="123"/>
      <c r="AF631" s="123"/>
      <c r="AP631" s="123"/>
      <c r="AZ631" s="123"/>
      <c r="BA631" s="123"/>
      <c r="BJ631" s="123"/>
      <c r="BK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410"/>
      <c r="B632" s="123"/>
      <c r="L632" s="123"/>
      <c r="V632" s="123"/>
      <c r="AF632" s="123"/>
      <c r="AP632" s="123"/>
      <c r="AZ632" s="123"/>
      <c r="BA632" s="123"/>
      <c r="BJ632" s="123"/>
      <c r="BK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410"/>
      <c r="B633" s="123"/>
      <c r="L633" s="123"/>
      <c r="V633" s="123"/>
      <c r="AF633" s="123"/>
      <c r="AP633" s="123"/>
      <c r="AZ633" s="123"/>
      <c r="BA633" s="123"/>
      <c r="BJ633" s="123"/>
      <c r="BK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410"/>
      <c r="B634" s="123"/>
      <c r="L634" s="123"/>
      <c r="V634" s="123"/>
      <c r="AF634" s="123"/>
      <c r="AP634" s="123"/>
      <c r="AZ634" s="123"/>
      <c r="BA634" s="123"/>
      <c r="BJ634" s="123"/>
      <c r="BK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410"/>
      <c r="B635" s="123"/>
      <c r="L635" s="123"/>
      <c r="V635" s="123"/>
      <c r="AF635" s="123"/>
      <c r="AP635" s="123"/>
      <c r="AZ635" s="123"/>
      <c r="BA635" s="123"/>
      <c r="BJ635" s="123"/>
      <c r="BK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410"/>
      <c r="B636" s="123"/>
      <c r="L636" s="123"/>
      <c r="V636" s="123"/>
      <c r="AF636" s="123"/>
      <c r="AP636" s="123"/>
      <c r="AZ636" s="123"/>
      <c r="BA636" s="123"/>
      <c r="BJ636" s="123"/>
      <c r="BK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410"/>
      <c r="B637" s="123"/>
      <c r="L637" s="123"/>
      <c r="V637" s="123"/>
      <c r="AF637" s="123"/>
      <c r="AP637" s="123"/>
      <c r="AZ637" s="123"/>
      <c r="BA637" s="123"/>
      <c r="BJ637" s="123"/>
      <c r="BK637" s="123"/>
      <c r="BT637" s="123"/>
      <c r="CD637" s="123"/>
      <c r="CN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410"/>
      <c r="B638" s="123"/>
      <c r="L638" s="123"/>
      <c r="V638" s="123"/>
      <c r="AF638" s="123"/>
      <c r="AP638" s="123"/>
      <c r="AZ638" s="123"/>
      <c r="BA638" s="123"/>
      <c r="BJ638" s="123"/>
      <c r="BK638" s="123"/>
      <c r="BT638" s="123"/>
      <c r="CD638" s="123"/>
      <c r="CN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410"/>
      <c r="B639" s="123"/>
      <c r="L639" s="123"/>
      <c r="V639" s="123"/>
      <c r="AF639" s="123"/>
      <c r="AP639" s="123"/>
      <c r="AZ639" s="123"/>
      <c r="BA639" s="123"/>
      <c r="BJ639" s="123"/>
      <c r="BK639" s="123"/>
      <c r="BT639" s="123"/>
      <c r="CD639" s="123"/>
      <c r="CN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410"/>
      <c r="B640" s="123"/>
      <c r="L640" s="123"/>
      <c r="V640" s="123"/>
      <c r="AF640" s="123"/>
      <c r="AP640" s="123"/>
      <c r="AZ640" s="123"/>
      <c r="BA640" s="123"/>
      <c r="BJ640" s="123"/>
      <c r="BK640" s="123"/>
      <c r="BT640" s="123"/>
      <c r="CD640" s="123"/>
      <c r="CN640" s="123"/>
      <c r="CX640" s="123"/>
      <c r="DH640" s="123"/>
      <c r="DR640" s="123"/>
      <c r="EB640" s="123"/>
      <c r="EL640" s="123"/>
      <c r="EV640" s="123"/>
      <c r="FF640" s="123"/>
      <c r="FP640" s="123"/>
      <c r="FZ640" s="123"/>
      <c r="GJ640" s="123"/>
      <c r="GT640" s="123"/>
      <c r="HD640" s="123"/>
      <c r="HN640" s="123"/>
      <c r="HX640" s="123"/>
    </row>
  </sheetData>
  <mergeCells count="18">
    <mergeCell ref="W27:AC27"/>
    <mergeCell ref="AG27:AM27"/>
    <mergeCell ref="AQ27:AW27"/>
    <mergeCell ref="FQ27:FW27"/>
    <mergeCell ref="A2:A3"/>
    <mergeCell ref="EM27:ES27"/>
    <mergeCell ref="EW27:FC27"/>
    <mergeCell ref="FG27:FM27"/>
    <mergeCell ref="DS27:DY27"/>
    <mergeCell ref="CE27:CK27"/>
    <mergeCell ref="CO27:CU27"/>
    <mergeCell ref="CY27:DE27"/>
    <mergeCell ref="DI27:DO27"/>
    <mergeCell ref="BU27:CA27"/>
    <mergeCell ref="BK27:BQ27"/>
    <mergeCell ref="BA27:BG27"/>
    <mergeCell ref="C27:I27"/>
    <mergeCell ref="M27:S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54</vt:i4>
      </vt:variant>
    </vt:vector>
  </HeadingPairs>
  <TitlesOfParts>
    <vt:vector size="6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2024-04-24T06:13:35Z</dcterms:modified>
</cp:coreProperties>
</file>