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F088C47-F6BD-4DE5-B2C1-892C784FF4C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<sst xmlns="http://schemas.openxmlformats.org/spreadsheetml/2006/main" xmlns:r="http://schemas.openxmlformats.org/officeDocument/2006/relationships" xmlns:xdr="http://schemas.openxmlformats.org/drawingml/2006/spreadsheetDrawing" count="2137" uniqueCount="267">
  <si>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</si>
  <si>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</si>
  <si>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</si>
  <si>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</si>
  <si>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</si>
  <si>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</si>
  <si>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</si>
  <si>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</si>
  <si>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</si>
  <si>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</si>
  <si>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</si>
  <si>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</si>
  <si>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</si>
  <si>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</si>
  <si>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</si>
  <si>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</si>
  <si>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</si>
  <si>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</si>
  <si>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</si>
  <si>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</si>
  <si>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</si>
  <si>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</si>
  <si>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</si>
  <si>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</si>
  <si>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</si>
  <si>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</si>
  <si>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</si>
  <si>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</si>
  <si>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</si>
  <si>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</si>
  <si>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</si>
  <si>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</si>
  <si>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</si>
  <si>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</si>
  <si>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</si>
  <si>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</si>
  <si>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</si>
  <si>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</si>
  <si>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</si>
  <si>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</si>
  <si>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</si>
  <si>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</si>
  <si>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</si>
  <si>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</si>
  <si>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</si>
  <si>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</si>
  <si>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</si>
  <si>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</si>
  <si>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</si>
  <si>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</si>
  <si>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</si>
  <si>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</si>
  <si>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</si>
  <si>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</si>
  <si>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</si>
  <si>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</si>
  <si>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</si>
  <si>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</si>
  <si>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</si>
  <si>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</si>
  <si>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</si>
  <si>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</si>
  <si>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</si>
  <si>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</si>
  <si>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</si>
  <si>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</si>
  <si>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</si>
  <si>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</si>
  <si>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</si>
  <si>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</si>
  <si>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</si>
  <si>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</si>
  <si>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</si>
  <si>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</si>
  <si>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</si>
  <si>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</si>
  <si>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</si>
  <si>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</si>
  <si>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</si>
  <si>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</si>
  <si>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</si>
  <si>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</si>
  <si>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</si>
  <si>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</si>
  <si>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</si>
  <si>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</si>
  <si>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</si>
  <si>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</si>
  <si>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</si>
  <si>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</si>
  <si>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</si>
  <si>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</si>
  <si>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</si>
  <si>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</si>
  <si>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</si>
  <si>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</si>
  <si>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</si>
  <si>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</si>
  <si>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</si>
  <si>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</si>
  <si>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</si>
  <si>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</si>
  <si>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</si>
  <si>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</si>
  <si>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</si>
  <si>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</si>
  <si>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</si>
  <si>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</si>
  <si>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</si>
  <si>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</si>
  <si>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</si>
  <si>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</si>
  <si>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</si>
  <si>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</si>
  <si>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</si>
  <si>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</si>
  <si>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</si>
  <si>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</si>
  <si>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</si>
  <si>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</si>
  <si>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</si>
  <si>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</si>
  <si>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</si>
  <si>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</si>
  <si>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</si>
  <si>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</si>
  <si>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</si>
  <si>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</si>
  <si>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</si>
  <si>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</si>
  <si>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</si>
  <si>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</si>
  <si>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</si>
  <si>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</si>
  <si>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</si>
  <si>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</si>
  <si>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</si>
  <si>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</si>
  <si>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</si>
  <si>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</si>
  <si>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</si>
  <si>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</si>
  <si>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</si>
  <si>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</si>
  <si>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</si>
  <si>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</si>
  <si>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</si>
  <si>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</si>
  <si>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</si>
  <si>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</si>
  <si>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</si>
  <si>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</si>
  <si>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</si>
  <si>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</si>
  <si>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</si>
  <si>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</si>
  <si>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</si>
  <si>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</si>
  <si>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</si>
  <si>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</si>
  <si>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</si>
  <si>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</si>
  <si>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</si>
  <si>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</si>
  <si>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</si>
  <si>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</si>
  <si>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</si>
  <si>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</si>
  <si>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</si>
  <si>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</si>
  <si>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</si>
  <si>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</si>
  <si>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</si>
  <si>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</si>
  <si>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</si>
  <si>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</si>
  <si>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</si>
  <si>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</si>
  <si>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Estonia</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</si>
  <si>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</si>
  <si>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</si>
  <si>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</si>
  <si>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</si>
  <si>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</si>
  <si>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</si>
  <si>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</si>
  <si>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</si>
  <si>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</si>
  <si>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</si>
  <si>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</si>
  <si>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</si>
  <si>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</si>
  <si>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</si>
  <si>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</si>
  <si>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</si>
  <si>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</si>
  <si>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</si>
  <si>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</si>
  <si>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</si>
  <si>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</si>
  <si>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</si>
  <si>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</si>
  <si>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</si>
  <si>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</si>
  <si>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</si>
  <si>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</si>
  <si>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</si>
  <si>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</si>
  <si>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</si>
  <si>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</si>
  <si>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</si>
  <si>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</si>
  <si>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</si>
  <si>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</si>
  <si>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EST_2013_UIS</t>
  </si>
  <si>
    <t>EST_2014_UIS</t>
  </si>
  <si>
    <t>EST_2015_UIS</t>
  </si>
  <si>
    <t>EST_2016_UIS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</si>
  <si>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</si>
  <si>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</si>
  <si>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</si>
  <si>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</si>
  <si>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</si>
  <si>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</si>
  <si>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</si>
  <si>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</si>
  <si>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</si>
  <si>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</si>
  <si>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</si>
  <si>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</si>
  <si>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</si>
  <si>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</si>
  <si>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</si>
  <si>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</si>
  <si>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</si>
  <si>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</si>
  <si>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</si>
  <si>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</si>
  <si>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</si>
  <si>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</si>
  <si>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</si>
  <si>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</si>
  <si>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</si>
  <si>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</si>
  <si>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EST_2021_UIS</t>
  </si>
  <si>
    <t>EST_2020_UIS</t>
  </si>
  <si>
    <t>EST_2019_UIS</t>
  </si>
  <si>
    <t xml:space="preserve"> Estimates for the proportion with improved facilities and any facility are based on the estimate for basic.</t>
  </si>
  <si>
    <t>Basic drinking-water service</t>
  </si>
  <si>
    <t>Protocol on Water and Health</t>
  </si>
  <si>
    <t>EST_2021_PWH</t>
  </si>
  <si>
    <t>Estimates for the proportion with improved facilities and any facility are based on the estimate for basic.</t>
  </si>
  <si>
    <t>Estimates for the proportion of schools with any facility and facility with water are based on the estimate for basic.</t>
  </si>
  <si>
    <t>Basic hygiene service</t>
  </si>
  <si>
    <t>Basic sanitation service</t>
  </si>
  <si>
    <t>EST_2018_PWH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</si>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</sst>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0A31-4D52-8BE1-ED9A686156F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31-4D52-8BE1-ED9A686156F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31-4D52-8BE1-ED9A686156F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31-4D52-8BE1-ED9A686156F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31-4D52-8BE1-ED9A686156F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31-4D52-8BE1-ED9A686156F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31-4D52-8BE1-ED9A686156F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0A31-4D52-8BE1-ED9A686156F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A31-4D52-8BE1-ED9A686156F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0A31-4D52-8BE1-ED9A686156F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07-4321-87EF-2DC5EBAA11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07-4321-87EF-2DC5EBAA114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07-4321-87EF-2DC5EBAA11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8B-4CB8-91B7-D6BEE7F127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8B-4CB8-91B7-D6BEE7F127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8B-4CB8-91B7-D6BEE7F1273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0F-4BE2-9680-6E91795C9E1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DF-4321-92DF-F06EE8A9A7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26-4DC9-9961-84310A8BC1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26-4DC9-9961-84310A8BC1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07-4321-87EF-2DC5EBAA11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07-4321-87EF-2DC5EBAA11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8B-4CB8-91B7-D6BEE7F127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8B-4CB8-91B7-D6BEE7F127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8B-4CB8-91B7-D6BEE7F1273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0F-4BE2-9680-6E91795C9E1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DF-4321-92DF-F06EE8A9A7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07-4321-87EF-2DC5EBAA11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07-4321-87EF-2DC5EBAA114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07-4321-87EF-2DC5EBAA11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8B-4CB8-91B7-D6BEE7F127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8B-4CB8-91B7-D6BEE7F127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8B-4CB8-91B7-D6BEE7F1273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0F-4BE2-9680-6E91795C9E1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DF-4321-92DF-F06EE8A9A7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1776"/>
        <c:axId val="74573312"/>
      </c:scatterChart>
      <c:valAx>
        <c:axId val="7457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3312"/>
        <c:crosses val="autoZero"/>
        <c:crossBetween val="midCat"/>
        <c:majorUnit val="5"/>
      </c:valAx>
      <c:valAx>
        <c:axId val="7457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51-4AAA-8ECE-33B3DA0E07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51-4AAA-8ECE-33B3DA0E07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51-4AAA-8ECE-33B3DA0E07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F9-4377-9DB7-F4E5304CEC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F9-4377-9DB7-F4E5304CECD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F9-4377-9DB7-F4E5304CECD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39-444F-B2F7-6442AB6C468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18-4A28-8BEA-7163BFEA74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51-4AAA-8ECE-33B3DA0E07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51-4AAA-8ECE-33B3DA0E07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F9-4377-9DB7-F4E5304CEC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F9-4377-9DB7-F4E5304CECD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F9-4377-9DB7-F4E5304CECD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39-444F-B2F7-6442AB6C468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18-4A28-8BEA-7163BFEA74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51-4AAA-8ECE-33B3DA0E07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51-4AAA-8ECE-33B3DA0E07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51-4AAA-8ECE-33B3DA0E07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F9-4377-9DB7-F4E5304CEC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F9-4377-9DB7-F4E5304CECD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F9-4377-9DB7-F4E5304CECD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39-444F-B2F7-6442AB6C468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18-4A28-8BEA-7163BFEA74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4576"/>
        <c:axId val="75146368"/>
      </c:scatterChart>
      <c:valAx>
        <c:axId val="75144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368"/>
        <c:crosses val="autoZero"/>
        <c:crossBetween val="midCat"/>
        <c:majorUnit val="5"/>
      </c:valAx>
      <c:valAx>
        <c:axId val="75146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45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00-490A-B994-3AE7A5532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00-490A-B994-3AE7A553270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00-490A-B994-3AE7A55327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A5-4A73-AA90-FDB0C4996C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A5-4A73-AA90-FDB0C4996C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A5-4A73-AA90-FDB0C4996CC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1-46D8-A357-009687F8792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18-4D5C-A1C7-4357A384D7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00-490A-B994-3AE7A5532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00-490A-B994-3AE7A55327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A5-4A73-AA90-FDB0C4996C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A5-4A73-AA90-FDB0C4996C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A5-4A73-AA90-FDB0C4996CC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1-46D8-A357-009687F8792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18-4D5C-A1C7-4357A384D7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00-490A-B994-3AE7A55327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00-490A-B994-3AE7A553270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00-490A-B994-3AE7A55327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A5-4A73-AA90-FDB0C4996C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A5-4A73-AA90-FDB0C4996C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A5-4A73-AA90-FDB0C4996CC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1-46D8-A357-009687F8792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18-4D5C-A1C7-4357A384D7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DF-4649-9F3F-39D21150F3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DF-4649-9F3F-39D21150F3C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DF-4649-9F3F-39D21150F3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89-41EC-B498-9C6E3F722E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89-41EC-B498-9C6E3F722E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89-41EC-B498-9C6E3F722EB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05-42D8-A74B-E339F51A3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3E-4300-B942-357EB1866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DF-4649-9F3F-39D21150F3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DF-4649-9F3F-39D21150F3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89-41EC-B498-9C6E3F722E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89-41EC-B498-9C6E3F722E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89-41EC-B498-9C6E3F722EB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05-42D8-A74B-E339F51A3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3E-4300-B942-357EB1866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DF-4649-9F3F-39D21150F3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DF-4649-9F3F-39D21150F3C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DF-4649-9F3F-39D21150F3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89-41EC-B498-9C6E3F722E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89-41EC-B498-9C6E3F722E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89-41EC-B498-9C6E3F722EB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05-42D8-A74B-E339F51A3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E-4300-B942-357EB1866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1008"/>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C4-4631-B665-4E68531AF3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4-4631-B665-4E68531AF31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C4-4631-B665-4E68531AF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85-4790-A22A-FCBF0D5C29A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85-4790-A22A-FCBF0D5C29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85-4790-A22A-FCBF0D5C29A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3A-4AD4-89FC-75BE8C0E920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92-4A91-98D1-DF035859C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C4-4631-B665-4E68531AF3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C4-4631-B665-4E68531AF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85-4790-A22A-FCBF0D5C29A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85-4790-A22A-FCBF0D5C29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85-4790-A22A-FCBF0D5C29A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3A-4AD4-89FC-75BE8C0E920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92-4A91-98D1-DF035859C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4-4631-B665-4E68531AF3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4-4631-B665-4E68531AF31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C4-4631-B665-4E68531AF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85-4790-A22A-FCBF0D5C29A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85-4790-A22A-FCBF0D5C29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85-4790-A22A-FCBF0D5C29A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3A-4AD4-89FC-75BE8C0E920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92-4A91-98D1-DF035859C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7520"/>
        <c:axId val="84837504"/>
      </c:scatterChart>
      <c:valAx>
        <c:axId val="8482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3E-41FE-B216-03A2D8659C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3E-41FE-B216-03A2D8659C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F9-4CBC-A052-1881E4522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F9-4CBC-A052-1881E45226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F9-4CBC-A052-1881E452260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B6-4B68-A882-412C8B5A0DB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A4-41DF-BF7B-55C031E1F6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3E-41FE-B216-03A2D8659C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3E-41FE-B216-03A2D8659C5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F9-4CBC-A052-1881E4522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F9-4CBC-A052-1881E45226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F9-4CBC-A052-1881E452260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B6-4B68-A882-412C8B5A0DB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A4-41DF-BF7B-55C031E1F6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3E-41FE-B216-03A2D8659C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3E-41FE-B216-03A2D8659C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3E-41FE-B216-03A2D8659C5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F9-4CBC-A052-1881E4522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F9-4CBC-A052-1881E45226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F9-4CBC-A052-1881E452260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B6-4B68-A882-412C8B5A0DB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A4-41DF-BF7B-55C031E1F6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E6-421F-A87D-41C1AFB5CD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E6-421F-A87D-41C1AFB5CD5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E6-421F-A87D-41C1AFB5CD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D9-49EA-942C-95DEA2CA99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D9-49EA-942C-95DEA2CA99A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D9-49EA-942C-95DEA2CA99A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4E-4719-831A-6AD41E033B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9B-4E4E-9BB1-E0FC628CA5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E6-421F-A87D-41C1AFB5CD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E6-421F-A87D-41C1AFB5CD5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E6-421F-A87D-41C1AFB5CD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D9-49EA-942C-95DEA2CA99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D9-49EA-942C-95DEA2CA99A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D9-49EA-942C-95DEA2CA99A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4E-4719-831A-6AD41E033B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9B-4E4E-9BB1-E0FC628CA5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E6-421F-A87D-41C1AFB5CD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E6-421F-A87D-41C1AFB5CD5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E6-421F-A87D-41C1AFB5CD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D9-49EA-942C-95DEA2CA99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D9-49EA-942C-95DEA2CA99A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D9-49EA-942C-95DEA2CA99A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4E-4719-831A-6AD41E033B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9B-4E4E-9BB1-E0FC628CA5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29568"/>
        <c:axId val="85635456"/>
      </c:scatterChart>
      <c:valAx>
        <c:axId val="8562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456"/>
        <c:crosses val="autoZero"/>
        <c:crossBetween val="midCat"/>
        <c:majorUnit val="5"/>
      </c:valAx>
      <c:valAx>
        <c:axId val="856354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95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9A-4B91-9B2D-5325A81A10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9A-4B91-9B2D-5325A81A10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B1-4087-A554-854681E50C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B1-4087-A554-854681E50C6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B1-4087-A554-854681E50C6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99-4271-8EE6-38527AC60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2B-4EDD-B24D-2321CBBE6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9A-4B91-9B2D-5325A81A10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9A-4B91-9B2D-5325A81A105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9A-4B91-9B2D-5325A81A10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B1-4087-A554-854681E50C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B1-4087-A554-854681E50C6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B1-4087-A554-854681E50C6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99-4271-8EE6-38527AC60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2B-4EDD-B24D-2321CBBE6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9A-4B91-9B2D-5325A81A10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9A-4B91-9B2D-5325A81A10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B1-4087-A554-854681E50C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B1-4087-A554-854681E50C6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B1-4087-A554-854681E50C6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99-4271-8EE6-38527AC6063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2B-4EDD-B24D-2321CBBE60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0608"/>
        <c:axId val="85702144"/>
      </c:scatterChart>
      <c:valAx>
        <c:axId val="8570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2144"/>
        <c:crosses val="autoZero"/>
        <c:crossBetween val="midCat"/>
        <c:majorUnit val="5"/>
      </c:valAx>
      <c:valAx>
        <c:axId val="8570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02-4D03-A0CC-2F06B8E122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02-4D03-A0CC-2F06B8E1221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39-41F4-A432-F47A7F6C3B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39-41F4-A432-F47A7F6C3B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39-41F4-A432-F47A7F6C3B9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9A-4F1C-A97B-A0765E98DFF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F7-4CBC-979E-C4F9D9E9B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02-4D03-A0CC-2F06B8E122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02-4D03-A0CC-2F06B8E1221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02-4D03-A0CC-2F06B8E1221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39-41F4-A432-F47A7F6C3B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39-41F4-A432-F47A7F6C3B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39-41F4-A432-F47A7F6C3B9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9A-4F1C-A97B-A0765E98DFF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F7-4CBC-979E-C4F9D9E9B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02-4D03-A0CC-2F06B8E122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02-4D03-A0CC-2F06B8E1221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39-41F4-A432-F47A7F6C3B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39-41F4-A432-F47A7F6C3B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39-41F4-A432-F47A7F6C3B9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9A-4F1C-A97B-A0765E98DFF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F7-4CBC-979E-C4F9D9E9B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0944"/>
        <c:axId val="86452480"/>
      </c:scatterChart>
      <c:valAx>
        <c:axId val="8645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480"/>
        <c:crosses val="autoZero"/>
        <c:crossBetween val="midCat"/>
        <c:majorUnit val="5"/>
      </c:valAx>
      <c:valAx>
        <c:axId val="86452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9C-4DC6-B21E-4B60652DF5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9C-4DC6-B21E-4B60652DF5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04-422E-B027-9BF18C9356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04-422E-B027-9BF18C935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04-422E-B027-9BF18C9356E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C9-4A26-8DAC-C9A9E42C48B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01-4EE6-A16C-8115121AE8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9C-4DC6-B21E-4B60652DF5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9C-4DC6-B21E-4B60652DF51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9C-4DC6-B21E-4B60652DF5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04-422E-B027-9BF18C9356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04-422E-B027-9BF18C935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04-422E-B027-9BF18C9356E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C9-4A26-8DAC-C9A9E42C48B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01-4EE6-A16C-8115121AE8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9C-4DC6-B21E-4B60652DF5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9C-4DC6-B21E-4B60652DF5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04-422E-B027-9BF18C9356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04-422E-B027-9BF18C935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04-422E-B027-9BF18C9356E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C9-4A26-8DAC-C9A9E42C48B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01-4EE6-A16C-8115121AE8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7E5-44D2-A1AD-BCE119F6B5B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57E5-44D2-A1AD-BCE119F6B5B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57E5-44D2-A1AD-BCE119F6B5B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7E5-44D2-A1AD-BCE119F6B5B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7E5-44D2-A1AD-BCE119F6B5B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83-47D6-9BCA-F18947F29E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83-47D6-9BCA-F18947F29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89-4A2F-9B66-CA2279892C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89-4A2F-9B66-CA2279892C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89-4A2F-9B66-CA2279892CE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D4-4AE3-BCC5-A069710870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E6-4B9D-8F98-ECB3BEC65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83-47D6-9BCA-F18947F29E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83-47D6-9BCA-F18947F29E2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83-47D6-9BCA-F18947F29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89-4A2F-9B66-CA2279892C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89-4A2F-9B66-CA2279892C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89-4A2F-9B66-CA2279892CE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D4-4AE3-BCC5-A069710870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E6-4B9D-8F98-ECB3BEC65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83-47D6-9BCA-F18947F29E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83-47D6-9BCA-F18947F29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89-4A2F-9B66-CA2279892C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89-4A2F-9B66-CA2279892C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89-4A2F-9B66-CA2279892CE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D4-4AE3-BCC5-A0697108701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E6-4B9D-8F98-ECB3BEC65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1584"/>
        <c:axId val="89333120"/>
      </c:scatterChart>
      <c:valAx>
        <c:axId val="893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120"/>
        <c:crosses val="autoZero"/>
        <c:crossBetween val="midCat"/>
        <c:majorUnit val="5"/>
      </c:valAx>
      <c:valAx>
        <c:axId val="893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B3-4A45-BBC1-FDA6B4DB69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B3-4A45-BBC1-FDA6B4DB6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B7-4D72-B779-E510300C70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B7-4D72-B779-E510300C70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B7-4D72-B779-E510300C70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B-44E7-90F8-BA63AFBFB49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58-4C6C-8966-B1305E25D9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B3-4A45-BBC1-FDA6B4DB69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B3-4A45-BBC1-FDA6B4DB695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B3-4A45-BBC1-FDA6B4DB6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B7-4D72-B779-E510300C70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B7-4D72-B779-E510300C70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B7-4D72-B779-E510300C70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B-44E7-90F8-BA63AFBFB49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58-4C6C-8966-B1305E25D9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B3-4A45-BBC1-FDA6B4DB69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B3-4A45-BBC1-FDA6B4DB6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B7-4D72-B779-E510300C70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B7-4D72-B779-E510300C70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B7-4D72-B779-E510300C70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AB-44E7-90F8-BA63AFBFB49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58-4C6C-8966-B1305E25D9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DC9-4BE8-A023-343C5DBF314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2DC9-4BE8-A023-343C5DBF314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2DC9-4BE8-A023-343C5DBF314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DC9-4BE8-A023-343C5DBF314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A6-4D68-A601-B1C20101D7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A6-4D68-A601-B1C20101D7B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A6-4D68-A601-B1C20101D7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B1-4FEC-9E3B-EF178DE3E1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B1-4FEC-9E3B-EF178DE3E1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B1-4FEC-9E3B-EF178DE3E13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FD-4393-8C2B-A785BCCB312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9C-4357-AB25-8825950011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B1-4FEC-9E3B-EF178DE3E137}"/>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1AFD-4393-8C2B-A785BCCB3129}"/>
                </c:ext>
              </c:extLst>
            </c:dLbl>
            <c:dLbl>
              <c:idx val="9"/>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1A9C-4357-AB25-88259500118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A6-4D68-A601-B1C20101D7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A6-4D68-A601-B1C20101D7B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A6-4D68-A601-B1C20101D7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B1-4FEC-9E3B-EF178DE3E1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B1-4FEC-9E3B-EF178DE3E1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B1-4FEC-9E3B-EF178DE3E13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FD-4393-8C2B-A785BCCB312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9C-4357-AB25-8825950011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20-4B26-9B6F-4518D3606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20-4B26-9B6F-4518D36064A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20-4B26-9B6F-4518D36064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31-482B-ACE6-5AE74270B4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31-482B-ACE6-5AE74270B4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31-482B-ACE6-5AE74270B46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5D-439C-8EEC-699B2088B6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48-4C8A-9762-74F7856D2F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20-4B26-9B6F-4518D3606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20-4B26-9B6F-4518D36064A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20-4B26-9B6F-4518D36064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31-482B-ACE6-5AE74270B4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31-482B-ACE6-5AE74270B4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31-482B-ACE6-5AE74270B46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5D-439C-8EEC-699B2088B6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48-4C8A-9762-74F7856D2F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20-4B26-9B6F-4518D3606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20-4B26-9B6F-4518D36064A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20-4B26-9B6F-4518D36064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31-482B-ACE6-5AE74270B4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31-482B-ACE6-5AE74270B4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31-482B-ACE6-5AE74270B46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5D-439C-8EEC-699B2088B68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8-4C8A-9762-74F7856D2F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19-4D9D-9890-488C8B0525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19-4D9D-9890-488C8B0525D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19-4D9D-9890-488C8B0525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3B-4011-A6D6-54AB61A2FC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3B-4011-A6D6-54AB61A2FC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3B-4011-A6D6-54AB61A2FC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EA-4F47-9354-476391349D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5F-4B99-9C62-DF00DCCEC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19-4D9D-9890-488C8B0525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19-4D9D-9890-488C8B0525D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19-4D9D-9890-488C8B0525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3B-4011-A6D6-54AB61A2FC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3B-4011-A6D6-54AB61A2FC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3B-4011-A6D6-54AB61A2FC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EA-4F47-9354-476391349D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5F-4B99-9C62-DF00DCCEC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19-4D9D-9890-488C8B0525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19-4D9D-9890-488C8B0525D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19-4D9D-9890-488C8B0525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3B-4011-A6D6-54AB61A2FC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3B-4011-A6D6-54AB61A2FC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3B-4011-A6D6-54AB61A2FC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EA-4F47-9354-476391349D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5F-4B99-9C62-DF00DCCEC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47-4338-B5AC-71220206AF5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47-4338-B5AC-71220206AF5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47-4338-B5AC-71220206AF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D6-4B4C-8577-5AD73BEB41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D6-4B4C-8577-5AD73BEB415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D6-4B4C-8577-5AD73BEB415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2E-46D2-9CF4-F019F56348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8B-4A57-BF6A-16979B5FEC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47-4338-B5AC-71220206AF5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7-4338-B5AC-71220206AF5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7-4338-B5AC-71220206AF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D6-4B4C-8577-5AD73BEB41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D6-4B4C-8577-5AD73BEB415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D6-4B4C-8577-5AD73BEB415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2E-46D2-9CF4-F019F56348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8B-4A57-BF6A-16979B5FEC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F4-44A6-8A92-1B1683F95D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4-44A6-8A92-1B1683F95D4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4-44A6-8A92-1B1683F95D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1A-4AB2-94F6-3CD2C4C014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1A-4AB2-94F6-3CD2C4C014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1A-4AB2-94F6-3CD2C4C014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E1-471A-BA6E-F5464AA8799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EA-4A9F-85E7-3965B3ECF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F4-44A6-8A92-1B1683F95D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1A-4AB2-94F6-3CD2C4C014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1A-4AB2-94F6-3CD2C4C014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1A-4AB2-94F6-3CD2C4C014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E1-471A-BA6E-F5464AA8799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EA-4A9F-85E7-3965B3ECF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F4-44A6-8A92-1B1683F95D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F4-44A6-8A92-1B1683F95D4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4-44A6-8A92-1B1683F95D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1A-4AB2-94F6-3CD2C4C014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1A-4AB2-94F6-3CD2C4C014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1A-4AB2-94F6-3CD2C4C0149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E1-471A-BA6E-F5464AA8799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EA-4A9F-85E7-3965B3ECF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AF-42FE-A878-7B2345BC55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AF-42FE-A878-7B2345BC559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AF-42FE-A878-7B2345BC55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AA-4177-9493-B49E66F00C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AA-4177-9493-B49E66F00C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AA-4177-9493-B49E66F00CA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E4-4C63-936D-05A28F415E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BB-4034-95B1-B048DDA4F4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AF-42FE-A878-7B2345BC55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AA-4177-9493-B49E66F00C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AA-4177-9493-B49E66F00C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AA-4177-9493-B49E66F00CA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E4-4C63-936D-05A28F415E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BB-4034-95B1-B048DDA4F4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AF-42FE-A878-7B2345BC55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AF-42FE-A878-7B2345BC559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AF-42FE-A878-7B2345BC55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AA-4177-9493-B49E66F00C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AA-4177-9493-B49E66F00C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AA-4177-9493-B49E66F00CA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E4-4C63-936D-05A28F415E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BB-4034-95B1-B048DDA4F4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2019</c:v>
                </c:pt>
                <c:pt idx="6">
                  <c:v>2020</c:v>
                </c:pt>
                <c:pt idx="7">
                  <c:v>2021</c:v>
                </c:pt>
                <c:pt idx="8">
                  <c:v>2021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F44664F-8ECD-4DCE-9A2E-AC49B751734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6475C13-0C91-43B4-AF11-032AAFF5CC0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0B19FA3-8D44-4EA2-9600-2B159BA099B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EC5474D-DE83-4F94-A7C9-E91AAF4B68C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E3F1CD0-3FBD-4539-855E-AE74E9EE396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423C877-73E8-4023-B16A-B566E4796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2503FD7-D7CD-42A0-8302-4196236EC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9D9D8A3-EB4B-417D-A228-E3F6839E4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0D0D57F-884D-4B5C-9B26-EF29BDD3558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9D556AF-6BE5-4F08-B2D4-FCF7EEE57A5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70845A6-57ED-48C5-9EAA-BF335C3F551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B6E2C2C-E618-4ABF-A027-7A6BD88C45B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56DF6F6-3B2F-4EF3-B5F9-76E24385B41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A64F844-4E34-4CD6-8878-5713F9CBD54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D45E5F6-A062-42D5-BE85-1D867351989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F3F1-8992-4C8D-BFE5-0C1CE0F2ECD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Estonia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256</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535" t="s">
        <v>218</v>
      </c>
      <c r="D1" s="304" t="s">
        <v>178</v>
      </c>
      <c r="E1" s="304"/>
      <c r="F1" s="304"/>
      <c r="G1" s="304"/>
      <c r="H1" s="304"/>
      <c r="I1" s="315"/>
      <c r="J1" s="296"/>
      <c r="K1" s="296"/>
      <c r="L1" s="317" t="s">
        <v>31</v>
      </c>
      <c r="M1" s="535" t="s">
        <v>219</v>
      </c>
      <c r="N1" s="304" t="s">
        <v>178</v>
      </c>
      <c r="O1" s="304"/>
      <c r="P1" s="304"/>
      <c r="Q1" s="304"/>
      <c r="R1" s="304"/>
      <c r="S1" s="315"/>
      <c r="T1" s="296"/>
      <c r="U1" s="296"/>
      <c r="V1" s="317" t="s">
        <v>31</v>
      </c>
      <c r="W1" s="535" t="s">
        <v>220</v>
      </c>
      <c r="X1" s="304" t="s">
        <v>178</v>
      </c>
      <c r="Y1" s="304"/>
      <c r="Z1" s="304"/>
      <c r="AA1" s="304"/>
      <c r="AB1" s="304"/>
      <c r="AC1" s="315"/>
      <c r="AD1" s="296"/>
      <c r="AE1" s="296"/>
      <c r="AF1" s="317" t="s">
        <v>31</v>
      </c>
      <c r="AG1" s="535" t="s">
        <v>221</v>
      </c>
      <c r="AH1" s="304" t="s">
        <v>178</v>
      </c>
      <c r="AI1" s="304"/>
      <c r="AJ1" s="304"/>
      <c r="AK1" s="304"/>
      <c r="AL1" s="304"/>
      <c r="AM1" s="315"/>
      <c r="AN1" s="296"/>
      <c r="AO1" s="296"/>
      <c r="AP1" s="317" t="s">
        <v>31</v>
      </c>
      <c r="AQ1" s="535">
        <v>2018</v>
      </c>
      <c r="AR1" s="304" t="s">
        <v>178</v>
      </c>
      <c r="AS1" s="304"/>
      <c r="AT1" s="304"/>
      <c r="AU1" s="304"/>
      <c r="AV1" s="304"/>
      <c r="AW1" s="315"/>
      <c r="AX1" s="296"/>
      <c r="AY1" s="296"/>
      <c r="AZ1" s="317" t="s">
        <v>31</v>
      </c>
      <c r="BA1" s="535">
        <v>2019</v>
      </c>
      <c r="BB1" s="304" t="s">
        <v>178</v>
      </c>
      <c r="BC1" s="304"/>
      <c r="BD1" s="304"/>
      <c r="BE1" s="304"/>
      <c r="BF1" s="304"/>
      <c r="BG1" s="315"/>
      <c r="BH1" s="296"/>
      <c r="BI1" s="296"/>
      <c r="BJ1" s="317" t="s">
        <v>31</v>
      </c>
      <c r="BK1" s="535">
        <v>2020</v>
      </c>
      <c r="BL1" s="304" t="s">
        <v>178</v>
      </c>
      <c r="BM1" s="304"/>
      <c r="BN1" s="304"/>
      <c r="BO1" s="304"/>
      <c r="BP1" s="304"/>
      <c r="BQ1" s="315"/>
      <c r="BR1" s="296"/>
      <c r="BS1" s="296"/>
      <c r="BT1" s="317" t="s">
        <v>31</v>
      </c>
      <c r="BU1" s="535">
        <v>2021</v>
      </c>
      <c r="BV1" s="304" t="s">
        <v>178</v>
      </c>
      <c r="BW1" s="304"/>
      <c r="BX1" s="304"/>
      <c r="BY1" s="304"/>
      <c r="BZ1" s="304"/>
      <c r="CA1" s="315"/>
      <c r="CB1" s="296"/>
      <c r="CC1" s="296"/>
      <c r="CD1" s="317" t="s">
        <v>31</v>
      </c>
      <c r="CE1" s="535">
        <v>2021</v>
      </c>
      <c r="CF1" s="304" t="s">
        <v>178</v>
      </c>
      <c r="CG1" s="304"/>
      <c r="CH1" s="304"/>
      <c r="CI1" s="304"/>
      <c r="CJ1" s="304"/>
      <c r="CK1" s="315"/>
      <c r="CL1" s="296"/>
      <c r="CM1" s="296"/>
    </row>
    <row xmlns:x14ac="http://schemas.microsoft.com/office/spreadsheetml/2009/9/ac" r="2" s="298" customFormat="true" ht="30" customHeight="true" x14ac:dyDescent="0.25">
      <c r="A2" s="549" t="s">
        <v>239</v>
      </c>
      <c r="B2" s="305" t="s">
        <v>214</v>
      </c>
      <c r="C2" s="258" t="s">
        <v>176</v>
      </c>
      <c r="D2" s="258" t="s">
        <v>175</v>
      </c>
      <c r="E2" s="306"/>
      <c r="F2" s="306"/>
      <c r="G2" s="306"/>
      <c r="H2" s="306"/>
      <c r="I2" s="316"/>
      <c r="J2" s="299" t="s">
        <v>222</v>
      </c>
      <c r="K2" s="299"/>
      <c r="L2" s="305" t="s">
        <v>215</v>
      </c>
      <c r="M2" s="258" t="s">
        <v>176</v>
      </c>
      <c r="N2" s="258" t="s">
        <v>175</v>
      </c>
      <c r="O2" s="306"/>
      <c r="P2" s="306"/>
      <c r="Q2" s="306"/>
      <c r="R2" s="306"/>
      <c r="S2" s="316"/>
      <c r="T2" s="299" t="s">
        <v>222</v>
      </c>
      <c r="U2" s="299"/>
      <c r="V2" s="305" t="s">
        <v>216</v>
      </c>
      <c r="W2" s="258" t="s">
        <v>176</v>
      </c>
      <c r="X2" s="258" t="s">
        <v>175</v>
      </c>
      <c r="Y2" s="306"/>
      <c r="Z2" s="306"/>
      <c r="AA2" s="306"/>
      <c r="AB2" s="306"/>
      <c r="AC2" s="316"/>
      <c r="AD2" s="299" t="s">
        <v>222</v>
      </c>
      <c r="AE2" s="299"/>
      <c r="AF2" s="305" t="s">
        <v>217</v>
      </c>
      <c r="AG2" s="258" t="s">
        <v>176</v>
      </c>
      <c r="AH2" s="258" t="s">
        <v>175</v>
      </c>
      <c r="AI2" s="306"/>
      <c r="AJ2" s="306"/>
      <c r="AK2" s="306"/>
      <c r="AL2" s="306"/>
      <c r="AM2" s="316"/>
      <c r="AN2" s="299" t="s">
        <v>222</v>
      </c>
      <c r="AO2" s="299"/>
      <c r="AP2" s="305" t="s">
        <v>255</v>
      </c>
      <c r="AQ2" s="258" t="s">
        <v>176</v>
      </c>
      <c r="AR2" s="258" t="s">
        <v>249</v>
      </c>
      <c r="AS2" s="306"/>
      <c r="AT2" s="306"/>
      <c r="AU2" s="306"/>
      <c r="AV2" s="306"/>
      <c r="AW2" s="316"/>
      <c r="AX2" s="299" t="s">
        <v>222</v>
      </c>
      <c r="AY2" s="299"/>
      <c r="AZ2" s="305" t="s">
        <v>246</v>
      </c>
      <c r="BA2" s="258" t="s">
        <v>176</v>
      </c>
      <c r="BB2" s="258" t="s">
        <v>175</v>
      </c>
      <c r="BC2" s="306"/>
      <c r="BD2" s="306"/>
      <c r="BE2" s="306"/>
      <c r="BF2" s="306"/>
      <c r="BG2" s="316"/>
      <c r="BH2" s="299" t="s">
        <v>222</v>
      </c>
      <c r="BI2" s="299"/>
      <c r="BJ2" s="305" t="s">
        <v>245</v>
      </c>
      <c r="BK2" s="258" t="s">
        <v>176</v>
      </c>
      <c r="BL2" s="258" t="s">
        <v>175</v>
      </c>
      <c r="BM2" s="306"/>
      <c r="BN2" s="306"/>
      <c r="BO2" s="306"/>
      <c r="BP2" s="306"/>
      <c r="BQ2" s="316"/>
      <c r="BR2" s="299" t="s">
        <v>222</v>
      </c>
      <c r="BS2" s="299"/>
      <c r="BT2" s="305" t="s">
        <v>244</v>
      </c>
      <c r="BU2" s="258" t="s">
        <v>176</v>
      </c>
      <c r="BV2" s="258" t="s">
        <v>175</v>
      </c>
      <c r="BW2" s="306"/>
      <c r="BX2" s="306"/>
      <c r="BY2" s="306"/>
      <c r="BZ2" s="306"/>
      <c r="CA2" s="316"/>
      <c r="CB2" s="299" t="s">
        <v>222</v>
      </c>
      <c r="CC2" s="299"/>
      <c r="CD2" s="305" t="s">
        <v>250</v>
      </c>
      <c r="CE2" s="258" t="s">
        <v>176</v>
      </c>
      <c r="CF2" s="258" t="s">
        <v>249</v>
      </c>
      <c r="CG2" s="306"/>
      <c r="CH2" s="306"/>
      <c r="CI2" s="306"/>
      <c r="CJ2" s="306"/>
      <c r="CK2" s="316"/>
      <c r="CL2" s="299" t="s">
        <v>222</v>
      </c>
      <c r="CM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8" t="str">
        <f>IF(ISBLANK('Data Summary'!A6),"",'Data Summary'!A6)</f>
        <v>EST_2013_UIS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c r="AW4" s="21"/>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13"/>
      <c r="CE4" s="81" t="s">
        <v>3</v>
      </c>
      <c r="CF4" s="128">
        <v>0</v>
      </c>
      <c r="CG4" s="128"/>
      <c r="CH4" s="128"/>
      <c r="CI4" s="128"/>
      <c r="CJ4" s="128"/>
      <c r="CK4" s="21"/>
      <c r="CL4" s="19"/>
      <c r="CM4" s="1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8" t="str">
        <f ca="true">IF(ISBLANK('Data Summary'!A7),"",'Data Summary'!A7)</f>
        <v>EST_2014_UIS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c r="AW5" s="21"/>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1" t="s">
        <v>183</v>
      </c>
      <c r="CE5" s="81" t="s">
        <v>25</v>
      </c>
      <c r="CF5" s="128">
        <v>100</v>
      </c>
      <c r="CG5" s="128"/>
      <c r="CH5" s="128"/>
      <c r="CI5" s="128"/>
      <c r="CJ5" s="128"/>
      <c r="CK5" s="21"/>
      <c r="CL5" s="19"/>
      <c r="CM5" s="1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8" t="str">
        <f ca="true">IF(ISBLANK('Data Summary'!A8),"",'Data Summary'!A8)</f>
        <v>EST_2015_UIS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8" t="str">
        <f ca="true">IF(ISBLANK('Data Summary'!A9),"",'Data Summary'!A9)</f>
        <v>EST_2016_UIS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c r="AW7" s="21"/>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1" t="s">
        <v>183</v>
      </c>
      <c r="CE7" s="82" t="s">
        <v>160</v>
      </c>
      <c r="CF7" s="128">
        <v>100</v>
      </c>
      <c r="CG7" s="128"/>
      <c r="CH7" s="128"/>
      <c r="CI7" s="128"/>
      <c r="CJ7" s="128"/>
      <c r="CK7" s="21"/>
      <c r="CL7" s="19"/>
      <c r="CM7" s="1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8" t="str">
        <f ca="true">IF(ISBLANK('Data Summary'!A10),"",'Data Summary'!A10)</f>
        <v>EST_2018_PWH</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8" t="str">
        <f ca="true">IF(ISBLANK('Data Summary'!A11),"",'Data Summary'!A11)</f>
        <v>EST_2019_UIS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253</v>
      </c>
      <c r="AQ9" s="82" t="s">
        <v>170</v>
      </c>
      <c r="AR9" s="129">
        <v>100</v>
      </c>
      <c r="AS9" s="128"/>
      <c r="AT9" s="128"/>
      <c r="AU9" s="128"/>
      <c r="AV9" s="128"/>
      <c r="AW9" s="21"/>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1" t="s">
        <v>180</v>
      </c>
      <c r="BU9" s="82" t="s">
        <v>170</v>
      </c>
      <c r="BV9" s="129">
        <v>100</v>
      </c>
      <c r="BW9" s="128"/>
      <c r="BX9" s="128"/>
      <c r="BY9" s="128"/>
      <c r="BZ9" s="128">
        <v>100</v>
      </c>
      <c r="CA9" s="21">
        <v>100</v>
      </c>
      <c r="CB9" s="19"/>
      <c r="CC9" s="19"/>
      <c r="CD9" s="101" t="s">
        <v>253</v>
      </c>
      <c r="CE9" s="82" t="s">
        <v>170</v>
      </c>
      <c r="CF9" s="129">
        <v>100</v>
      </c>
      <c r="CG9" s="128"/>
      <c r="CH9" s="128"/>
      <c r="CI9" s="128"/>
      <c r="CJ9" s="128"/>
      <c r="CK9" s="21"/>
      <c r="CL9" s="19"/>
      <c r="CM9" s="19"/>
      <c r="CN9" s="10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8" t="str">
        <f ca="true">IF(ISBLANK('Data Summary'!A12),"",'Data Summary'!A12)</f>
        <v>EST_2020_UIS</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252</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186</v>
      </c>
      <c r="BL10" s="547"/>
      <c r="BM10" s="547"/>
      <c r="BN10" s="547"/>
      <c r="BO10" s="547"/>
      <c r="BP10" s="547"/>
      <c r="BQ10" s="548"/>
      <c r="BR10" s="10"/>
      <c r="BS10" s="10"/>
      <c r="BT10" s="104" t="s">
        <v>12</v>
      </c>
      <c r="BU10" s="546" t="s">
        <v>186</v>
      </c>
      <c r="BV10" s="547"/>
      <c r="BW10" s="547"/>
      <c r="BX10" s="547"/>
      <c r="BY10" s="547"/>
      <c r="BZ10" s="547"/>
      <c r="CA10" s="548"/>
      <c r="CB10" s="10"/>
      <c r="CC10" s="10"/>
      <c r="CD10" s="104" t="s">
        <v>12</v>
      </c>
      <c r="CE10" s="546" t="s">
        <v>252</v>
      </c>
      <c r="CF10" s="547"/>
      <c r="CG10" s="547"/>
      <c r="CH10" s="547"/>
      <c r="CI10" s="547"/>
      <c r="CJ10" s="547"/>
      <c r="CK10" s="548"/>
      <c r="CL10" s="10"/>
      <c r="CM10" s="10"/>
      <c r="CN10" s="112"/>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8" t="str">
        <f ca="true">IF(ISBLANK('Data Summary'!A13),"",'Data Summary'!A13)</f>
        <v>EST_2021_UIS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c r="AW11" s="89"/>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04"/>
      <c r="CE11" s="90" t="s">
        <v>120</v>
      </c>
      <c r="CF11" s="134" t="s">
        <v>158</v>
      </c>
      <c r="CG11" s="134"/>
      <c r="CH11" s="134"/>
      <c r="CI11" s="134"/>
      <c r="CJ11" s="134"/>
      <c r="CK11" s="89"/>
      <c r="CL11" s="10"/>
      <c r="CM11" s="10"/>
      <c r="CN11" s="112"/>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8" t="str">
        <f ca="true">IF(ISBLANK('Data Summary'!A14),"",'Data Summary'!A14)</f>
        <v>EST_2021_PWH</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c r="AW12" s="89"/>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04"/>
      <c r="CE12" s="90" t="s">
        <v>126</v>
      </c>
      <c r="CF12" s="134" t="s">
        <v>158</v>
      </c>
      <c r="CG12" s="134"/>
      <c r="CH12" s="134"/>
      <c r="CI12" s="134"/>
      <c r="CJ12" s="134"/>
      <c r="CK12" s="89"/>
      <c r="CL12" s="10"/>
      <c r="CM12" s="10"/>
      <c r="CN12" s="112"/>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c r="AW13" s="89"/>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04"/>
      <c r="CE13" s="90" t="s">
        <v>103</v>
      </c>
      <c r="CF13" s="134" t="s">
        <v>158</v>
      </c>
      <c r="CG13" s="134"/>
      <c r="CH13" s="134"/>
      <c r="CI13" s="134"/>
      <c r="CJ13" s="134"/>
      <c r="CK13" s="89"/>
      <c r="CL13" s="10"/>
      <c r="CM13" s="10"/>
      <c r="CN13" s="112"/>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10">
    <mergeCell ref="CE10:CK10"/>
    <mergeCell ref="BU10:CA10"/>
    <mergeCell ref="A2:A3"/>
    <mergeCell ref="C10:I10"/>
    <mergeCell ref="BK10:BQ10"/>
    <mergeCell ref="M10:S10"/>
    <mergeCell ref="W10:AC10"/>
    <mergeCell ref="AG10:AM10"/>
    <mergeCell ref="BA10:BG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Estonia</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295820</v>
      </c>
      <c r="D5" s="904">
        <v>69.367996215820313</v>
      </c>
      <c r="E5" s="905">
        <v>54520</v>
      </c>
      <c r="F5" s="906">
        <v>118290</v>
      </c>
      <c r="G5" s="907">
        <v>123010</v>
      </c>
    </row>
    <row xmlns:x14ac="http://schemas.microsoft.com/office/spreadsheetml/2009/9/ac" r="6" x14ac:dyDescent="0.2">
      <c r="B6" s="765">
        <v>2001</v>
      </c>
      <c r="C6" s="908">
        <v>286920</v>
      </c>
      <c r="D6" s="909">
        <v>69.24200439453125</v>
      </c>
      <c r="E6" s="910">
        <v>52130</v>
      </c>
      <c r="F6" s="911">
        <v>111130</v>
      </c>
      <c r="G6" s="912">
        <v>123660</v>
      </c>
    </row>
    <row xmlns:x14ac="http://schemas.microsoft.com/office/spreadsheetml/2009/9/ac" r="7" x14ac:dyDescent="0.2">
      <c r="B7" s="771">
        <v>2002</v>
      </c>
      <c r="C7" s="913">
        <v>277760</v>
      </c>
      <c r="D7" s="914">
        <v>69.116004943847656</v>
      </c>
      <c r="E7" s="915">
        <v>50350</v>
      </c>
      <c r="F7" s="916">
        <v>103000</v>
      </c>
      <c r="G7" s="917">
        <v>124410</v>
      </c>
    </row>
    <row xmlns:x14ac="http://schemas.microsoft.com/office/spreadsheetml/2009/9/ac" r="8" x14ac:dyDescent="0.2">
      <c r="B8" s="777">
        <v>2003</v>
      </c>
      <c r="C8" s="918">
        <v>268410</v>
      </c>
      <c r="D8" s="919">
        <v>68.989006042480469</v>
      </c>
      <c r="E8" s="920">
        <v>49380</v>
      </c>
      <c r="F8" s="921">
        <v>94810</v>
      </c>
      <c r="G8" s="922">
        <v>124220</v>
      </c>
    </row>
    <row xmlns:x14ac="http://schemas.microsoft.com/office/spreadsheetml/2009/9/ac" r="9" x14ac:dyDescent="0.2">
      <c r="B9" s="783">
        <v>2004</v>
      </c>
      <c r="C9" s="923">
        <v>259850</v>
      </c>
      <c r="D9" s="924">
        <v>68.86199951171875</v>
      </c>
      <c r="E9" s="925">
        <v>49370</v>
      </c>
      <c r="F9" s="926">
        <v>87870</v>
      </c>
      <c r="G9" s="927">
        <v>122610</v>
      </c>
    </row>
    <row xmlns:x14ac="http://schemas.microsoft.com/office/spreadsheetml/2009/9/ac" r="10" x14ac:dyDescent="0.2">
      <c r="B10" s="789">
        <v>2005</v>
      </c>
      <c r="C10" s="928">
        <v>251630</v>
      </c>
      <c r="D10" s="929">
        <v>68.735000610351563</v>
      </c>
      <c r="E10" s="930">
        <v>49590</v>
      </c>
      <c r="F10" s="931">
        <v>82590</v>
      </c>
      <c r="G10" s="932">
        <v>119450</v>
      </c>
    </row>
    <row xmlns:x14ac="http://schemas.microsoft.com/office/spreadsheetml/2009/9/ac" r="11" x14ac:dyDescent="0.2">
      <c r="B11" s="795">
        <v>2006</v>
      </c>
      <c r="C11" s="933">
        <v>243570</v>
      </c>
      <c r="D11" s="934">
        <v>68.607002258300781</v>
      </c>
      <c r="E11" s="935">
        <v>50530</v>
      </c>
      <c r="F11" s="936">
        <v>77450</v>
      </c>
      <c r="G11" s="937">
        <v>115590</v>
      </c>
    </row>
    <row xmlns:x14ac="http://schemas.microsoft.com/office/spreadsheetml/2009/9/ac" r="12" x14ac:dyDescent="0.2">
      <c r="B12" s="801">
        <v>2007</v>
      </c>
      <c r="C12" s="938">
        <v>234570</v>
      </c>
      <c r="D12" s="939">
        <v>68.47900390625</v>
      </c>
      <c r="E12" s="940">
        <v>51220</v>
      </c>
      <c r="F12" s="941">
        <v>74770</v>
      </c>
      <c r="G12" s="942">
        <v>108580</v>
      </c>
    </row>
    <row xmlns:x14ac="http://schemas.microsoft.com/office/spreadsheetml/2009/9/ac" r="13" x14ac:dyDescent="0.2">
      <c r="B13" s="807">
        <v>2008</v>
      </c>
      <c r="C13" s="943">
        <v>226780</v>
      </c>
      <c r="D13" s="944">
        <v>68.350997924804688</v>
      </c>
      <c r="E13" s="945">
        <v>52110</v>
      </c>
      <c r="F13" s="946">
        <v>74040</v>
      </c>
      <c r="G13" s="947">
        <v>100630</v>
      </c>
    </row>
    <row xmlns:x14ac="http://schemas.microsoft.com/office/spreadsheetml/2009/9/ac" r="14" x14ac:dyDescent="0.2">
      <c r="B14" s="813">
        <v>2009</v>
      </c>
      <c r="C14" s="948">
        <v>219870</v>
      </c>
      <c r="D14" s="949">
        <v>68.222999572753906</v>
      </c>
      <c r="E14" s="950">
        <v>53760</v>
      </c>
      <c r="F14" s="951">
        <v>73430</v>
      </c>
      <c r="G14" s="952">
        <v>92680</v>
      </c>
    </row>
    <row xmlns:x14ac="http://schemas.microsoft.com/office/spreadsheetml/2009/9/ac" r="15" x14ac:dyDescent="0.2">
      <c r="B15" s="819">
        <v>2010</v>
      </c>
      <c r="C15" s="953">
        <v>214820</v>
      </c>
      <c r="D15" s="954">
        <v>68.093994140625</v>
      </c>
      <c r="E15" s="955">
        <v>55600</v>
      </c>
      <c r="F15" s="956">
        <v>73250</v>
      </c>
      <c r="G15" s="957">
        <v>85970</v>
      </c>
    </row>
    <row xmlns:x14ac="http://schemas.microsoft.com/office/spreadsheetml/2009/9/ac" r="16" x14ac:dyDescent="0.2">
      <c r="B16" s="825">
        <v>2011</v>
      </c>
      <c r="C16" s="958">
        <v>212740</v>
      </c>
      <c r="D16" s="959">
        <v>67.965003967285156</v>
      </c>
      <c r="E16" s="960">
        <v>58190</v>
      </c>
      <c r="F16" s="961">
        <v>73760</v>
      </c>
      <c r="G16" s="962">
        <v>80790</v>
      </c>
    </row>
    <row xmlns:x14ac="http://schemas.microsoft.com/office/spreadsheetml/2009/9/ac" r="17" x14ac:dyDescent="0.2">
      <c r="B17" s="831">
        <v>2012</v>
      </c>
      <c r="C17" s="963">
        <v>211516</v>
      </c>
      <c r="D17" s="964">
        <v>67.9739990234375</v>
      </c>
      <c r="E17" s="965">
        <v>60304</v>
      </c>
      <c r="F17" s="966">
        <v>75518</v>
      </c>
      <c r="G17" s="967">
        <v>75694</v>
      </c>
    </row>
    <row xmlns:x14ac="http://schemas.microsoft.com/office/spreadsheetml/2009/9/ac" r="18" x14ac:dyDescent="0.2">
      <c r="B18" s="837">
        <v>2013</v>
      </c>
      <c r="C18" s="968">
        <v>212184</v>
      </c>
      <c r="D18" s="969">
        <v>68.122001647949219</v>
      </c>
      <c r="E18" s="970">
        <v>61599</v>
      </c>
      <c r="F18" s="971">
        <v>77441</v>
      </c>
      <c r="G18" s="972">
        <v>73144</v>
      </c>
    </row>
    <row xmlns:x14ac="http://schemas.microsoft.com/office/spreadsheetml/2009/9/ac" r="19" x14ac:dyDescent="0.2">
      <c r="B19" s="843">
        <v>2014</v>
      </c>
      <c r="C19" s="973">
        <v>213950</v>
      </c>
      <c r="D19" s="974">
        <v>68.269004821777344</v>
      </c>
      <c r="E19" s="975">
        <v>62515</v>
      </c>
      <c r="F19" s="976">
        <v>79120</v>
      </c>
      <c r="G19" s="977">
        <v>72315</v>
      </c>
    </row>
    <row xmlns:x14ac="http://schemas.microsoft.com/office/spreadsheetml/2009/9/ac" r="20" x14ac:dyDescent="0.2">
      <c r="B20" s="849">
        <v>2015</v>
      </c>
      <c r="C20" s="978">
        <v>215554</v>
      </c>
      <c r="D20" s="979">
        <v>68.416000366210938</v>
      </c>
      <c r="E20" s="980">
        <v>61671</v>
      </c>
      <c r="F20" s="981">
        <v>82157</v>
      </c>
      <c r="G20" s="982">
        <v>71726</v>
      </c>
    </row>
    <row xmlns:x14ac="http://schemas.microsoft.com/office/spreadsheetml/2009/9/ac" r="21" x14ac:dyDescent="0.2">
      <c r="B21" s="855">
        <v>2016</v>
      </c>
      <c r="C21" s="983">
        <v>217114</v>
      </c>
      <c r="D21" s="984">
        <v>68.563003540039063</v>
      </c>
      <c r="E21" s="985">
        <v>60108</v>
      </c>
      <c r="F21" s="986">
        <v>85129</v>
      </c>
      <c r="G21" s="987">
        <v>71877</v>
      </c>
    </row>
    <row xmlns:x14ac="http://schemas.microsoft.com/office/spreadsheetml/2009/9/ac" r="22" x14ac:dyDescent="0.2">
      <c r="B22" s="861">
        <v>2017</v>
      </c>
      <c r="C22" s="988">
        <v>219174</v>
      </c>
      <c r="D22" s="989">
        <v>68.717002868652344</v>
      </c>
      <c r="E22" s="990">
        <v>58560</v>
      </c>
      <c r="F22" s="991">
        <v>88038</v>
      </c>
      <c r="G22" s="992">
        <v>72576</v>
      </c>
    </row>
    <row xmlns:x14ac="http://schemas.microsoft.com/office/spreadsheetml/2009/9/ac" r="23" x14ac:dyDescent="0.2">
      <c r="B23" s="867">
        <v>2018</v>
      </c>
      <c r="C23" s="993">
        <v>221652</v>
      </c>
      <c r="D23" s="994">
        <v>68.879997253417969</v>
      </c>
      <c r="E23" s="995">
        <v>56735</v>
      </c>
      <c r="F23" s="996">
        <v>90407</v>
      </c>
      <c r="G23" s="997">
        <v>74510</v>
      </c>
    </row>
    <row xmlns:x14ac="http://schemas.microsoft.com/office/spreadsheetml/2009/9/ac" r="24" x14ac:dyDescent="0.2">
      <c r="B24" s="873">
        <v>2019</v>
      </c>
      <c r="C24" s="998">
        <v>224324</v>
      </c>
      <c r="D24" s="999">
        <v>69.050994873046875</v>
      </c>
      <c r="E24" s="1000">
        <v>56405</v>
      </c>
      <c r="F24" s="1001">
        <v>91300</v>
      </c>
      <c r="G24" s="1002">
        <v>76619</v>
      </c>
    </row>
    <row xmlns:x14ac="http://schemas.microsoft.com/office/spreadsheetml/2009/9/ac" r="25" x14ac:dyDescent="0.2">
      <c r="B25" s="879">
        <v>2020</v>
      </c>
      <c r="C25" s="1003">
        <v>226550</v>
      </c>
      <c r="D25" s="1004">
        <v>69.22900390625</v>
      </c>
      <c r="E25" s="1005">
        <v>56663</v>
      </c>
      <c r="F25" s="1006">
        <v>91210</v>
      </c>
      <c r="G25" s="1007">
        <v>78677</v>
      </c>
    </row>
    <row xmlns:x14ac="http://schemas.microsoft.com/office/spreadsheetml/2009/9/ac" r="26" x14ac:dyDescent="0.2">
      <c r="B26" s="885">
        <v>2021</v>
      </c>
      <c r="C26" s="1008">
        <v>228667</v>
      </c>
      <c r="D26" s="1009">
        <v>69.414993286132813</v>
      </c>
      <c r="E26" s="1010">
        <v>56738</v>
      </c>
      <c r="F26" s="1011">
        <v>90059</v>
      </c>
      <c r="G26" s="1012">
        <v>81870</v>
      </c>
    </row>
    <row xmlns:x14ac="http://schemas.microsoft.com/office/spreadsheetml/2009/9/ac" r="27" x14ac:dyDescent="0.2">
      <c r="B27" s="891">
        <v>2022</v>
      </c>
      <c r="C27" s="892">
        <v>230970</v>
      </c>
      <c r="D27" s="893">
        <v>69.609001159667969</v>
      </c>
      <c r="E27" s="894">
        <v>57523</v>
      </c>
      <c r="F27" s="895">
        <v>88429</v>
      </c>
      <c r="G27" s="896">
        <v>85018</v>
      </c>
    </row>
    <row xmlns:x14ac="http://schemas.microsoft.com/office/spreadsheetml/2009/9/ac" r="28" x14ac:dyDescent="0.2">
      <c r="B28" s="897">
        <v>2023</v>
      </c>
      <c r="C28" s="898">
        <v>232673</v>
      </c>
      <c r="D28" s="899">
        <v>69.80999755859375</v>
      </c>
      <c r="E28" s="900">
        <v>57082</v>
      </c>
      <c r="F28" s="901">
        <v>87252</v>
      </c>
      <c r="G28" s="902">
        <v>88339</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243</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D10AB-4882-4AEF-B44C-AC7B8E195A9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223</v>
      </c>
      <c r="C2" s="554"/>
    </row>
    <row xmlns:x14ac="http://schemas.microsoft.com/office/spreadsheetml/2009/9/ac" r="3" ht="6" customHeight="true" x14ac:dyDescent="0.25">
      <c r="B3" s="353"/>
    </row>
    <row xmlns:x14ac="http://schemas.microsoft.com/office/spreadsheetml/2009/9/ac" r="4" ht="30" customHeight="true" x14ac:dyDescent="0.25">
      <c r="B4" s="355" t="s">
        <v>224</v>
      </c>
      <c r="C4" s="356" t="s">
        <v>225</v>
      </c>
    </row>
    <row xmlns:x14ac="http://schemas.microsoft.com/office/spreadsheetml/2009/9/ac" r="5" ht="30" customHeight="true" x14ac:dyDescent="0.25">
      <c r="B5" s="355" t="s">
        <v>48</v>
      </c>
      <c r="C5" s="356" t="s">
        <v>226</v>
      </c>
    </row>
    <row xmlns:x14ac="http://schemas.microsoft.com/office/spreadsheetml/2009/9/ac" r="6" ht="30" customHeight="true" x14ac:dyDescent="0.25">
      <c r="B6" s="355" t="s">
        <v>227</v>
      </c>
      <c r="C6" s="356" t="s">
        <v>228</v>
      </c>
    </row>
    <row xmlns:x14ac="http://schemas.microsoft.com/office/spreadsheetml/2009/9/ac" r="7" ht="30" customHeight="true" x14ac:dyDescent="0.25">
      <c r="B7" s="355" t="s">
        <v>229</v>
      </c>
      <c r="C7" s="356" t="s">
        <v>230</v>
      </c>
    </row>
    <row xmlns:x14ac="http://schemas.microsoft.com/office/spreadsheetml/2009/9/ac" r="8" ht="30" customHeight="true" x14ac:dyDescent="0.25">
      <c r="B8" s="355" t="s">
        <v>145</v>
      </c>
      <c r="C8" s="356" t="s">
        <v>231</v>
      </c>
    </row>
    <row xmlns:x14ac="http://schemas.microsoft.com/office/spreadsheetml/2009/9/ac" r="9" ht="30" customHeight="true" x14ac:dyDescent="0.25">
      <c r="B9" s="355" t="s">
        <v>232</v>
      </c>
      <c r="C9" s="356" t="s">
        <v>233</v>
      </c>
    </row>
    <row xmlns:x14ac="http://schemas.microsoft.com/office/spreadsheetml/2009/9/ac" r="10" ht="30" customHeight="true" x14ac:dyDescent="0.25">
      <c r="B10" s="355" t="s">
        <v>149</v>
      </c>
      <c r="C10" s="356" t="s">
        <v>234</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235</v>
      </c>
    </row>
    <row xmlns:x14ac="http://schemas.microsoft.com/office/spreadsheetml/2009/9/ac" r="13" x14ac:dyDescent="0.25">
      <c r="B13" s="360" t="s">
        <v>238</v>
      </c>
    </row>
    <row xmlns:x14ac="http://schemas.microsoft.com/office/spreadsheetml/2009/9/ac" r="14" x14ac:dyDescent="0.25">
      <c r="B14" s="362" t="s">
        <v>236</v>
      </c>
    </row>
    <row xmlns:x14ac="http://schemas.microsoft.com/office/spreadsheetml/2009/9/ac" r="15" ht="76.5" customHeight="true" x14ac:dyDescent="0.25">
      <c r="B15" s="555" t="s">
        <v>237</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404C-DEFB-4F56-81E2-7C0AFFE2F34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Estonia</v>
      </c>
      <c r="C27" s="569" t="s">
        <v>206</v>
      </c>
      <c r="D27" s="569"/>
      <c r="E27" s="569"/>
      <c r="F27" s="569"/>
      <c r="G27" s="569"/>
      <c r="H27" s="569"/>
      <c r="I27" s="570" t="str">
        <f>+B27</f>
        <v>Estonia</v>
      </c>
      <c r="J27" s="571" t="s">
        <v>14</v>
      </c>
      <c r="K27" s="572"/>
      <c r="L27" s="572"/>
      <c r="M27" s="572"/>
      <c r="N27" s="572"/>
      <c r="O27" s="572"/>
      <c r="P27" s="573" t="str">
        <f>+B27</f>
        <v>Estonia</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241</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257</v>
      </c>
      <c r="D36" s="608"/>
      <c r="E36" s="608"/>
      <c r="F36" s="608"/>
      <c r="G36" s="608"/>
      <c r="H36" s="608"/>
      <c r="I36" s="607" t="s">
        <v>34</v>
      </c>
      <c r="J36" s="609" t="s">
        <v>258</v>
      </c>
      <c r="K36" s="610"/>
      <c r="L36" s="610"/>
      <c r="M36" s="610"/>
      <c r="N36" s="610"/>
      <c r="O36" s="610"/>
      <c r="P36" s="607" t="s">
        <v>34</v>
      </c>
      <c r="Q36" s="611" t="s">
        <v>259</v>
      </c>
      <c r="R36" s="611"/>
      <c r="S36" s="611"/>
      <c r="T36" s="611"/>
      <c r="U36" s="611"/>
      <c r="V36" s="611"/>
    </row>
    <row xmlns:x14ac="http://schemas.microsoft.com/office/spreadsheetml/2009/9/ac" r="37" ht="50.1" customHeight="true" x14ac:dyDescent="0.2">
      <c r="B37" s="607" t="s">
        <v>35</v>
      </c>
      <c r="C37" s="612" t="s">
        <v>260</v>
      </c>
      <c r="D37" s="612"/>
      <c r="E37" s="612"/>
      <c r="F37" s="612"/>
      <c r="G37" s="612"/>
      <c r="H37" s="612"/>
      <c r="I37" s="607" t="s">
        <v>35</v>
      </c>
      <c r="J37" s="612" t="s">
        <v>261</v>
      </c>
      <c r="K37" s="612"/>
      <c r="L37" s="612"/>
      <c r="M37" s="612"/>
      <c r="N37" s="612"/>
      <c r="O37" s="612"/>
      <c r="P37" s="607" t="s">
        <v>35</v>
      </c>
      <c r="Q37" s="612" t="s">
        <v>262</v>
      </c>
      <c r="R37" s="612"/>
      <c r="S37" s="612"/>
      <c r="T37" s="612"/>
      <c r="U37" s="612"/>
      <c r="V37" s="612"/>
    </row>
    <row xmlns:x14ac="http://schemas.microsoft.com/office/spreadsheetml/2009/9/ac" r="38" ht="50.1" customHeight="true" x14ac:dyDescent="0.2">
      <c r="B38" s="607" t="s">
        <v>36</v>
      </c>
      <c r="C38" s="613" t="s">
        <v>263</v>
      </c>
      <c r="D38" s="613"/>
      <c r="E38" s="613"/>
      <c r="F38" s="613"/>
      <c r="G38" s="613"/>
      <c r="H38" s="613"/>
      <c r="I38" s="607" t="s">
        <v>36</v>
      </c>
      <c r="J38" s="613" t="s">
        <v>264</v>
      </c>
      <c r="K38" s="613"/>
      <c r="L38" s="613"/>
      <c r="M38" s="613"/>
      <c r="N38" s="613"/>
      <c r="O38" s="613"/>
      <c r="P38" s="607" t="s">
        <v>36</v>
      </c>
      <c r="Q38" s="613" t="s">
        <v>265</v>
      </c>
      <c r="R38" s="613"/>
      <c r="S38" s="613"/>
      <c r="T38" s="613"/>
      <c r="U38" s="613"/>
      <c r="V38" s="613"/>
    </row>
    <row xmlns:x14ac="http://schemas.microsoft.com/office/spreadsheetml/2009/9/ac" r="39" ht="50.1" customHeight="true" x14ac:dyDescent="0.2">
      <c r="B39" s="607" t="s">
        <v>207</v>
      </c>
      <c r="C39" s="614" t="s">
        <v>266</v>
      </c>
      <c r="D39" s="614"/>
      <c r="E39" s="614"/>
      <c r="F39" s="614"/>
      <c r="G39" s="614"/>
      <c r="H39" s="614"/>
      <c r="I39" s="607" t="s">
        <v>207</v>
      </c>
      <c r="J39" s="614" t="s">
        <v>266</v>
      </c>
      <c r="K39" s="614"/>
      <c r="L39" s="614"/>
      <c r="M39" s="614"/>
      <c r="N39" s="614"/>
      <c r="O39" s="614"/>
      <c r="P39" s="607" t="s">
        <v>207</v>
      </c>
      <c r="Q39" s="614" t="s">
        <v>266</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PWH</v>
      </c>
      <c r="B10" s="32" t="str">
        <f ca="true">+IF(ISTEXT('Data Summary'!B10),'Data Summary'!B10,"")</f>
        <v>Other</v>
      </c>
      <c r="C10" s="318">
        <f ca="true">+VALUE('Data Summary'!C10)</f>
        <v>2018</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2019</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2020</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2021</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str">
        <f ca="true">+RIGHT('Data Summary'!A14,LEN('Data Summary'!A14)-9)</f>
        <v>PWH</v>
      </c>
      <c r="B14" s="32" t="str">
        <f ca="true">+IF(ISTEXT('Data Summary'!B14),'Data Summary'!B14,"")</f>
        <v>Other</v>
      </c>
      <c r="C14" s="318">
        <f ca="true">+VALUE('Data Summary'!C14)</f>
        <v>2021</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9092-7CA6-4EF4-9925-EE6579B60272}">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295820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286920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277760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268410</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259850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251630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243570</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234570</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226780</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219870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214820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212740</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211516</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212184</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213950</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215554</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217114</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219174</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221652</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224324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226550</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228667</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230970</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232673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205204.40640563969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198669.13711853031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191976.59414062501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185173.37064056401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178937.9057312012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172957.88203582761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167106.0754005432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160631.1815666199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155006.39309387209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150001.90916061401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146279.534602356</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144588.73320922849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143775.88377441411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144543.98797668461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146061.519493103</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147473.4254293823</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148859.8795059204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150609.80386734009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152673.89151214599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154897.9708535767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156838.29106521609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158729.2001435089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160775.90997848511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162429.0156195068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90615.593594360354</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88250.862881469715</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85783.405859374994</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83236.629359436032</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80912.094268798828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78672.117964172372</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76463.92459945679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73938.818433380118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71773.606906127941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69868.090839385986</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68540.465397644046</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68151.266790771479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67740.116225585938</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67640.01202331543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67888.480506896973</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68080.574570617668</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68254.120494079587</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68564.196132659912</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68978.108487853999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69426.029146423345</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69711.708934783936</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69937.799856491096</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70194.090021514887</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70243.984380493159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54520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52130</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50350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49380</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49370</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49590</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50530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51220</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52110</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53760</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55600</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58190</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60304</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61599</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62515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61671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60108</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58560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56735</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56405</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56663</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56738</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57523</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57082</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118290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111130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103000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94810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87870</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82590</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77450</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74770</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74040</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73430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73250</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73760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75518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77441</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79120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82157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85129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88038</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90407</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91300</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91210</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90059</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88429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87252</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123010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123660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124410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124220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122610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119450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115590</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108580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100630</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92680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85970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80790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75694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73144</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72315</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71726</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71877</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72576</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74510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76619</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78677</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81870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85018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88339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2D251-8FE6-4198-A8B5-23AD6E5E6C9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242</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Estonia</v>
      </c>
      <c r="B4" s="321">
        <f>IF(ISBLANK(Regressions!B14), " ", Regressions!B14)</f>
        <v>2000</v>
      </c>
      <c r="C4" s="199" t="str">
        <f>IF(ISBLANK(Regressions!C14), " ", Regressions!C14)</f>
        <v>National</v>
      </c>
      <c r="D4" s="322">
        <f>IF(ISBLANK(Regressions!D14), " ", Regressions!D14)</f>
        <v>295820</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Estonia</v>
      </c>
      <c r="B5" s="321">
        <f>IF(ISBLANK(Regressions!B15), " ", Regressions!B15)</f>
        <v>2001</v>
      </c>
      <c r="C5" s="326" t="str">
        <f>IF(ISBLANK(Regressions!C15), " ", Regressions!C15)</f>
        <v>National</v>
      </c>
      <c r="D5" s="322">
        <f>IF(ISBLANK(Regressions!D15), " ", Regressions!D15)</f>
        <v>286920</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Estonia</v>
      </c>
      <c r="B6" s="321">
        <f>IF(ISBLANK(Regressions!B16), " ", Regressions!B16)</f>
        <v>2002</v>
      </c>
      <c r="C6" s="326" t="str">
        <f>IF(ISBLANK(Regressions!C16), " ", Regressions!C16)</f>
        <v>National</v>
      </c>
      <c r="D6" s="322">
        <f>IF(ISBLANK(Regressions!D16), " ", Regressions!D16)</f>
        <v>277760</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Estonia</v>
      </c>
      <c r="B7" s="321">
        <f>IF(ISBLANK(Regressions!B17), " ", Regressions!B17)</f>
        <v>2003</v>
      </c>
      <c r="C7" s="326" t="str">
        <f>IF(ISBLANK(Regressions!C17), " ", Regressions!C17)</f>
        <v>National</v>
      </c>
      <c r="D7" s="322">
        <f>IF(ISBLANK(Regressions!D17), " ", Regressions!D17)</f>
        <v>268410</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Estonia</v>
      </c>
      <c r="B8" s="321">
        <f>IF(ISBLANK(Regressions!B18), " ", Regressions!B18)</f>
        <v>2004</v>
      </c>
      <c r="C8" s="326" t="str">
        <f>IF(ISBLANK(Regressions!C18), " ", Regressions!C18)</f>
        <v>National</v>
      </c>
      <c r="D8" s="322">
        <f>IF(ISBLANK(Regressions!D18), " ", Regressions!D18)</f>
        <v>259850</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Estonia</v>
      </c>
      <c r="B9" s="321">
        <f>IF(ISBLANK(Regressions!B19), " ", Regressions!B19)</f>
        <v>2005</v>
      </c>
      <c r="C9" s="326" t="str">
        <f>IF(ISBLANK(Regressions!C19), " ", Regressions!C19)</f>
        <v>National</v>
      </c>
      <c r="D9" s="322">
        <f>IF(ISBLANK(Regressions!D19), " ", Regressions!D19)</f>
        <v>251630</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Estonia</v>
      </c>
      <c r="B10" s="321">
        <f>IF(ISBLANK(Regressions!B20), " ", Regressions!B20)</f>
        <v>2006</v>
      </c>
      <c r="C10" s="326" t="str">
        <f>IF(ISBLANK(Regressions!C20), " ", Regressions!C20)</f>
        <v>National</v>
      </c>
      <c r="D10" s="322">
        <f>IF(ISBLANK(Regressions!D20), " ", Regressions!D20)</f>
        <v>243570</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Estonia</v>
      </c>
      <c r="B11" s="321">
        <f>IF(ISBLANK(Regressions!B21), " ", Regressions!B21)</f>
        <v>2007</v>
      </c>
      <c r="C11" s="326" t="str">
        <f>IF(ISBLANK(Regressions!C21), " ", Regressions!C21)</f>
        <v>National</v>
      </c>
      <c r="D11" s="322">
        <f>IF(ISBLANK(Regressions!D21), " ", Regressions!D21)</f>
        <v>234570</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Estonia</v>
      </c>
      <c r="B12" s="321">
        <f>IF(ISBLANK(Regressions!B22), " ", Regressions!B22)</f>
        <v>2008</v>
      </c>
      <c r="C12" s="326" t="str">
        <f>IF(ISBLANK(Regressions!C22), " ", Regressions!C22)</f>
        <v>National</v>
      </c>
      <c r="D12" s="322">
        <f>IF(ISBLANK(Regressions!D22), " ", Regressions!D22)</f>
        <v>226780</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Estonia</v>
      </c>
      <c r="B13" s="321">
        <f>IF(ISBLANK(Regressions!B23), " ", Regressions!B23)</f>
        <v>2009</v>
      </c>
      <c r="C13" s="326" t="str">
        <f>IF(ISBLANK(Regressions!C23), " ", Regressions!C23)</f>
        <v>National</v>
      </c>
      <c r="D13" s="322">
        <f>IF(ISBLANK(Regressions!D23), " ", Regressions!D23)</f>
        <v>219870</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Estonia</v>
      </c>
      <c r="B14" s="321">
        <f>IF(ISBLANK(Regressions!B24), " ", Regressions!B24)</f>
        <v>2010</v>
      </c>
      <c r="C14" s="326" t="str">
        <f>IF(ISBLANK(Regressions!C24), " ", Regressions!C24)</f>
        <v>National</v>
      </c>
      <c r="D14" s="322">
        <f>IF(ISBLANK(Regressions!D24), " ", Regressions!D24)</f>
        <v>214820</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Estonia</v>
      </c>
      <c r="B15" s="321">
        <f>IF(ISBLANK(Regressions!B25), " ", Regressions!B25)</f>
        <v>2011</v>
      </c>
      <c r="C15" s="326" t="str">
        <f>IF(ISBLANK(Regressions!C25), " ", Regressions!C25)</f>
        <v>National</v>
      </c>
      <c r="D15" s="322">
        <f>IF(ISBLANK(Regressions!D25), " ", Regressions!D25)</f>
        <v>212740</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Estonia</v>
      </c>
      <c r="B16" s="321">
        <f>IF(ISBLANK(Regressions!B26), " ", Regressions!B26)</f>
        <v>2012</v>
      </c>
      <c r="C16" s="326" t="str">
        <f>IF(ISBLANK(Regressions!C26), " ", Regressions!C26)</f>
        <v>National</v>
      </c>
      <c r="D16" s="322">
        <f>IF(ISBLANK(Regressions!D26), " ", Regressions!D26)</f>
        <v>211516</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Estonia</v>
      </c>
      <c r="B17" s="321">
        <f>IF(ISBLANK(Regressions!B27), " ", Regressions!B27)</f>
        <v>2013</v>
      </c>
      <c r="C17" s="326" t="str">
        <f>IF(ISBLANK(Regressions!C27), " ", Regressions!C27)</f>
        <v>National</v>
      </c>
      <c r="D17" s="322">
        <f>IF(ISBLANK(Regressions!D27), " ", Regressions!D27)</f>
        <v>212184</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Estonia</v>
      </c>
      <c r="B18" s="321">
        <f>IF(ISBLANK(Regressions!B28), " ", Regressions!B28)</f>
        <v>2014</v>
      </c>
      <c r="C18" s="326" t="str">
        <f>IF(ISBLANK(Regressions!C28), " ", Regressions!C28)</f>
        <v>National</v>
      </c>
      <c r="D18" s="322">
        <f>IF(ISBLANK(Regressions!D28), " ", Regressions!D28)</f>
        <v>213950</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Estonia</v>
      </c>
      <c r="B19" s="321">
        <f>IF(ISBLANK(Regressions!B29), " ", Regressions!B29)</f>
        <v>2015</v>
      </c>
      <c r="C19" s="326" t="str">
        <f>IF(ISBLANK(Regressions!C29), " ", Regressions!C29)</f>
        <v>National</v>
      </c>
      <c r="D19" s="322">
        <f>IF(ISBLANK(Regressions!D29), " ", Regressions!D29)</f>
        <v>215554</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Estonia</v>
      </c>
      <c r="B20" s="321">
        <f>IF(ISBLANK(Regressions!B30), " ", Regressions!B30)</f>
        <v>2016</v>
      </c>
      <c r="C20" s="326" t="str">
        <f>IF(ISBLANK(Regressions!C30), " ", Regressions!C30)</f>
        <v>National</v>
      </c>
      <c r="D20" s="322">
        <f>IF(ISBLANK(Regressions!D30), " ", Regressions!D30)</f>
        <v>217114</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Estonia</v>
      </c>
      <c r="B21" s="321">
        <f>IF(ISBLANK(Regressions!B31), " ", Regressions!B31)</f>
        <v>2017</v>
      </c>
      <c r="C21" s="326" t="str">
        <f>IF(ISBLANK(Regressions!C31), " ", Regressions!C31)</f>
        <v>National</v>
      </c>
      <c r="D21" s="322">
        <f>IF(ISBLANK(Regressions!D31), " ", Regressions!D31)</f>
        <v>219174</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Estonia</v>
      </c>
      <c r="B22" s="321">
        <f>IF(ISBLANK(Regressions!B32), " ", Regressions!B32)</f>
        <v>2018</v>
      </c>
      <c r="C22" s="326" t="str">
        <f>IF(ISBLANK(Regressions!C32), " ", Regressions!C32)</f>
        <v>National</v>
      </c>
      <c r="D22" s="322">
        <f>IF(ISBLANK(Regressions!D32), " ", Regressions!D32)</f>
        <v>221652</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Estonia</v>
      </c>
      <c r="B23" s="321">
        <f>IF(ISBLANK(Regressions!B33), " ", Regressions!B33)</f>
        <v>2019</v>
      </c>
      <c r="C23" s="326" t="str">
        <f>IF(ISBLANK(Regressions!C33), " ", Regressions!C33)</f>
        <v>National</v>
      </c>
      <c r="D23" s="322">
        <f>IF(ISBLANK(Regressions!D33), " ", Regressions!D33)</f>
        <v>224324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Estonia</v>
      </c>
      <c r="B24" s="321">
        <f>IF(ISBLANK(Regressions!B34), " ", Regressions!B34)</f>
        <v>2020</v>
      </c>
      <c r="C24" s="326" t="str">
        <f>IF(ISBLANK(Regressions!C34), " ", Regressions!C34)</f>
        <v>National</v>
      </c>
      <c r="D24" s="322">
        <f>IF(ISBLANK(Regressions!D34), " ", Regressions!D34)</f>
        <v>226550</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Estonia</v>
      </c>
      <c r="B25" s="372">
        <f>IF(ISBLANK(Regressions!B35), " ", Regressions!B35)</f>
        <v>2021</v>
      </c>
      <c r="C25" s="373" t="str">
        <f>IF(ISBLANK(Regressions!C35), " ", Regressions!C35)</f>
        <v>National</v>
      </c>
      <c r="D25" s="374">
        <f>IF(ISBLANK(Regressions!D35), " ", Regressions!D35)</f>
        <v>228667</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Estonia</v>
      </c>
      <c r="B26" s="321">
        <f>IF(ISBLANK(Regressions!B36), " ", Regressions!B36)</f>
        <v>2022</v>
      </c>
      <c r="C26" s="326" t="str">
        <f>IF(ISBLANK(Regressions!C36), " ", Regressions!C36)</f>
        <v>National</v>
      </c>
      <c r="D26" s="322">
        <f>IF(ISBLANK(Regressions!D36), " ", Regressions!D36)</f>
        <v>230970</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Estonia</v>
      </c>
      <c r="B27" s="328">
        <f>IF(ISBLANK(Regressions!B37), " ", Regressions!B37)</f>
        <v>2023</v>
      </c>
      <c r="C27" s="329" t="str">
        <f>IF(ISBLANK(Regressions!C37), " ", Regressions!C37)</f>
        <v>National</v>
      </c>
      <c r="D27" s="330">
        <f>IF(ISBLANK(Regressions!D37), " ", Regressions!D37)</f>
        <v>232673</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Estonia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Estonia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Estonia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Estonia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Estonia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Estonia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Estonia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Estonia</v>
      </c>
      <c r="B35" s="321">
        <f>IF(ISBLANK(Regressions!B45), " ", Regressions!B45)</f>
        <v>2000</v>
      </c>
      <c r="C35" s="326" t="str">
        <f>IF(ISBLANK(Regressions!C45), " ", Regressions!C45)</f>
        <v>Urban</v>
      </c>
      <c r="D35" s="322">
        <f>IF(ISBLANK(Regressions!D45), " ", Regressions!D45)</f>
        <v>205204.40640563969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Estonia</v>
      </c>
      <c r="B36" s="321">
        <f>IF(ISBLANK(Regressions!B46), " ", Regressions!B46)</f>
        <v>2001</v>
      </c>
      <c r="C36" s="326" t="str">
        <f>IF(ISBLANK(Regressions!C46), " ", Regressions!C46)</f>
        <v>Urban</v>
      </c>
      <c r="D36" s="322">
        <f>IF(ISBLANK(Regressions!D46), " ", Regressions!D46)</f>
        <v>198669.13711853031</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Estonia</v>
      </c>
      <c r="B37" s="321">
        <f>IF(ISBLANK(Regressions!B47), " ", Regressions!B47)</f>
        <v>2002</v>
      </c>
      <c r="C37" s="326" t="str">
        <f>IF(ISBLANK(Regressions!C47), " ", Regressions!C47)</f>
        <v>Urban</v>
      </c>
      <c r="D37" s="322">
        <f>IF(ISBLANK(Regressions!D47), " ", Regressions!D47)</f>
        <v>191976.59414062501</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Estonia</v>
      </c>
      <c r="B38" s="321">
        <f>IF(ISBLANK(Regressions!B48), " ", Regressions!B48)</f>
        <v>2003</v>
      </c>
      <c r="C38" s="326" t="str">
        <f>IF(ISBLANK(Regressions!C48), " ", Regressions!C48)</f>
        <v>Urban</v>
      </c>
      <c r="D38" s="322">
        <f>IF(ISBLANK(Regressions!D48), " ", Regressions!D48)</f>
        <v>185173.37064056401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Estonia</v>
      </c>
      <c r="B39" s="321">
        <f>IF(ISBLANK(Regressions!B49), " ", Regressions!B49)</f>
        <v>2004</v>
      </c>
      <c r="C39" s="326" t="str">
        <f>IF(ISBLANK(Regressions!C49), " ", Regressions!C49)</f>
        <v>Urban</v>
      </c>
      <c r="D39" s="322">
        <f>IF(ISBLANK(Regressions!D49), " ", Regressions!D49)</f>
        <v>178937.9057312012</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Estonia</v>
      </c>
      <c r="B40" s="321">
        <f>IF(ISBLANK(Regressions!B50), " ", Regressions!B50)</f>
        <v>2005</v>
      </c>
      <c r="C40" s="326" t="str">
        <f>IF(ISBLANK(Regressions!C50), " ", Regressions!C50)</f>
        <v>Urban</v>
      </c>
      <c r="D40" s="322">
        <f>IF(ISBLANK(Regressions!D50), " ", Regressions!D50)</f>
        <v>172957.88203582761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Estonia</v>
      </c>
      <c r="B41" s="321">
        <f>IF(ISBLANK(Regressions!B51), " ", Regressions!B51)</f>
        <v>2006</v>
      </c>
      <c r="C41" s="326" t="str">
        <f>IF(ISBLANK(Regressions!C51), " ", Regressions!C51)</f>
        <v>Urban</v>
      </c>
      <c r="D41" s="322">
        <f>IF(ISBLANK(Regressions!D51), " ", Regressions!D51)</f>
        <v>167106.0754005432</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Estonia</v>
      </c>
      <c r="B42" s="321">
        <f>IF(ISBLANK(Regressions!B52), " ", Regressions!B52)</f>
        <v>2007</v>
      </c>
      <c r="C42" s="326" t="str">
        <f>IF(ISBLANK(Regressions!C52), " ", Regressions!C52)</f>
        <v>Urban</v>
      </c>
      <c r="D42" s="322">
        <f>IF(ISBLANK(Regressions!D52), " ", Regressions!D52)</f>
        <v>160631.1815666199</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Estonia</v>
      </c>
      <c r="B43" s="321">
        <f>IF(ISBLANK(Regressions!B53), " ", Regressions!B53)</f>
        <v>2008</v>
      </c>
      <c r="C43" s="326" t="str">
        <f>IF(ISBLANK(Regressions!C53), " ", Regressions!C53)</f>
        <v>Urban</v>
      </c>
      <c r="D43" s="322">
        <f>IF(ISBLANK(Regressions!D53), " ", Regressions!D53)</f>
        <v>155006.39309387209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Estonia</v>
      </c>
      <c r="B44" s="321">
        <f>IF(ISBLANK(Regressions!B54), " ", Regressions!B54)</f>
        <v>2009</v>
      </c>
      <c r="C44" s="326" t="str">
        <f>IF(ISBLANK(Regressions!C54), " ", Regressions!C54)</f>
        <v>Urban</v>
      </c>
      <c r="D44" s="322">
        <f>IF(ISBLANK(Regressions!D54), " ", Regressions!D54)</f>
        <v>150001.90916061401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Estonia</v>
      </c>
      <c r="B45" s="321">
        <f>IF(ISBLANK(Regressions!B55), " ", Regressions!B55)</f>
        <v>2010</v>
      </c>
      <c r="C45" s="326" t="str">
        <f>IF(ISBLANK(Regressions!C55), " ", Regressions!C55)</f>
        <v>Urban</v>
      </c>
      <c r="D45" s="322">
        <f>IF(ISBLANK(Regressions!D55), " ", Regressions!D55)</f>
        <v>146279.534602356</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Estonia</v>
      </c>
      <c r="B46" s="321">
        <f>IF(ISBLANK(Regressions!B56), " ", Regressions!B56)</f>
        <v>2011</v>
      </c>
      <c r="C46" s="326" t="str">
        <f>IF(ISBLANK(Regressions!C56), " ", Regressions!C56)</f>
        <v>Urban</v>
      </c>
      <c r="D46" s="322">
        <f>IF(ISBLANK(Regressions!D56), " ", Regressions!D56)</f>
        <v>144588.73320922849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Estonia</v>
      </c>
      <c r="B47" s="321">
        <f>IF(ISBLANK(Regressions!B57), " ", Regressions!B57)</f>
        <v>2012</v>
      </c>
      <c r="C47" s="326" t="str">
        <f>IF(ISBLANK(Regressions!C57), " ", Regressions!C57)</f>
        <v>Urban</v>
      </c>
      <c r="D47" s="322">
        <f>IF(ISBLANK(Regressions!D57), " ", Regressions!D57)</f>
        <v>143775.88377441411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Estonia</v>
      </c>
      <c r="B48" s="321">
        <f>IF(ISBLANK(Regressions!B58), " ", Regressions!B58)</f>
        <v>2013</v>
      </c>
      <c r="C48" s="326" t="str">
        <f>IF(ISBLANK(Regressions!C58), " ", Regressions!C58)</f>
        <v>Urban</v>
      </c>
      <c r="D48" s="322">
        <f>IF(ISBLANK(Regressions!D58), " ", Regressions!D58)</f>
        <v>144543.98797668461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Estonia</v>
      </c>
      <c r="B49" s="321">
        <f>IF(ISBLANK(Regressions!B59), " ", Regressions!B59)</f>
        <v>2014</v>
      </c>
      <c r="C49" s="326" t="str">
        <f>IF(ISBLANK(Regressions!C59), " ", Regressions!C59)</f>
        <v>Urban</v>
      </c>
      <c r="D49" s="322">
        <f>IF(ISBLANK(Regressions!D59), " ", Regressions!D59)</f>
        <v>146061.519493103</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Estonia</v>
      </c>
      <c r="B50" s="321">
        <f>IF(ISBLANK(Regressions!B60), " ", Regressions!B60)</f>
        <v>2015</v>
      </c>
      <c r="C50" s="326" t="str">
        <f>IF(ISBLANK(Regressions!C60), " ", Regressions!C60)</f>
        <v>Urban</v>
      </c>
      <c r="D50" s="322">
        <f>IF(ISBLANK(Regressions!D60), " ", Regressions!D60)</f>
        <v>147473.4254293823</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Estonia</v>
      </c>
      <c r="B51" s="321">
        <f>IF(ISBLANK(Regressions!B61), " ", Regressions!B61)</f>
        <v>2016</v>
      </c>
      <c r="C51" s="326" t="str">
        <f>IF(ISBLANK(Regressions!C61), " ", Regressions!C61)</f>
        <v>Urban</v>
      </c>
      <c r="D51" s="322">
        <f>IF(ISBLANK(Regressions!D61), " ", Regressions!D61)</f>
        <v>148859.8795059204</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Estonia</v>
      </c>
      <c r="B52" s="321">
        <f>IF(ISBLANK(Regressions!B62), " ", Regressions!B62)</f>
        <v>2017</v>
      </c>
      <c r="C52" s="326" t="str">
        <f>IF(ISBLANK(Regressions!C62), " ", Regressions!C62)</f>
        <v>Urban</v>
      </c>
      <c r="D52" s="322">
        <f>IF(ISBLANK(Regressions!D62), " ", Regressions!D62)</f>
        <v>150609.80386734009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Estonia</v>
      </c>
      <c r="B53" s="321">
        <f>IF(ISBLANK(Regressions!B63), " ", Regressions!B63)</f>
        <v>2018</v>
      </c>
      <c r="C53" s="326" t="str">
        <f>IF(ISBLANK(Regressions!C63), " ", Regressions!C63)</f>
        <v>Urban</v>
      </c>
      <c r="D53" s="322">
        <f>IF(ISBLANK(Regressions!D63), " ", Regressions!D63)</f>
        <v>152673.89151214599</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Estonia</v>
      </c>
      <c r="B54" s="321">
        <f>IF(ISBLANK(Regressions!B64), " ", Regressions!B64)</f>
        <v>2019</v>
      </c>
      <c r="C54" s="326" t="str">
        <f>IF(ISBLANK(Regressions!C64), " ", Regressions!C64)</f>
        <v>Urban</v>
      </c>
      <c r="D54" s="322">
        <f>IF(ISBLANK(Regressions!D64), " ", Regressions!D64)</f>
        <v>154897.9708535767</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Estonia</v>
      </c>
      <c r="B55" s="321">
        <f>IF(ISBLANK(Regressions!B65), " ", Regressions!B65)</f>
        <v>2020</v>
      </c>
      <c r="C55" s="326" t="str">
        <f>IF(ISBLANK(Regressions!C65), " ", Regressions!C65)</f>
        <v>Urban</v>
      </c>
      <c r="D55" s="322">
        <f>IF(ISBLANK(Regressions!D65), " ", Regressions!D65)</f>
        <v>156838.29106521609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Estonia</v>
      </c>
      <c r="B56" s="372">
        <f>IF(ISBLANK(Regressions!B66), " ", Regressions!B66)</f>
        <v>2021</v>
      </c>
      <c r="C56" s="373" t="str">
        <f>IF(ISBLANK(Regressions!C66), " ", Regressions!C66)</f>
        <v>Urban</v>
      </c>
      <c r="D56" s="374">
        <f>IF(ISBLANK(Regressions!D66), " ", Regressions!D66)</f>
        <v>158729.2001435089</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Estonia</v>
      </c>
      <c r="B57" s="321">
        <f>IF(ISBLANK(Regressions!B67), " ", Regressions!B67)</f>
        <v>2022</v>
      </c>
      <c r="C57" s="326" t="str">
        <f>IF(ISBLANK(Regressions!C67), " ", Regressions!C67)</f>
        <v>Urban</v>
      </c>
      <c r="D57" s="322">
        <f>IF(ISBLANK(Regressions!D67), " ", Regressions!D67)</f>
        <v>160775.90997848511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Estonia</v>
      </c>
      <c r="B58" s="328">
        <f>IF(ISBLANK(Regressions!B68), " ", Regressions!B68)</f>
        <v>2023</v>
      </c>
      <c r="C58" s="329" t="str">
        <f>IF(ISBLANK(Regressions!C68), " ", Regressions!C68)</f>
        <v>Urban</v>
      </c>
      <c r="D58" s="330">
        <f>IF(ISBLANK(Regressions!D68), " ", Regressions!D68)</f>
        <v>162429.0156195068</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Estonia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Estonia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Estonia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Estonia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Estonia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Estonia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Estonia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Estonia</v>
      </c>
      <c r="B66" s="321">
        <f>IF(ISBLANK(Regressions!B76), " ", Regressions!B76)</f>
        <v>2000</v>
      </c>
      <c r="C66" s="326" t="str">
        <f>IF(ISBLANK(Regressions!C76), " ", Regressions!C76)</f>
        <v>Rural</v>
      </c>
      <c r="D66" s="322">
        <f>IF(ISBLANK(Regressions!D76), " ", Regressions!D76)</f>
        <v>90615.593594360354</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Estonia</v>
      </c>
      <c r="B67" s="321">
        <f>IF(ISBLANK(Regressions!B77), " ", Regressions!B77)</f>
        <v>2001</v>
      </c>
      <c r="C67" s="326" t="str">
        <f>IF(ISBLANK(Regressions!C77), " ", Regressions!C77)</f>
        <v>Rural</v>
      </c>
      <c r="D67" s="322">
        <f>IF(ISBLANK(Regressions!D77), " ", Regressions!D77)</f>
        <v>88250.862881469715</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Estonia</v>
      </c>
      <c r="B68" s="321">
        <f>IF(ISBLANK(Regressions!B78), " ", Regressions!B78)</f>
        <v>2002</v>
      </c>
      <c r="C68" s="326" t="str">
        <f>IF(ISBLANK(Regressions!C78), " ", Regressions!C78)</f>
        <v>Rural</v>
      </c>
      <c r="D68" s="322">
        <f>IF(ISBLANK(Regressions!D78), " ", Regressions!D78)</f>
        <v>85783.405859374994</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Estonia</v>
      </c>
      <c r="B69" s="321">
        <f>IF(ISBLANK(Regressions!B79), " ", Regressions!B79)</f>
        <v>2003</v>
      </c>
      <c r="C69" s="326" t="str">
        <f>IF(ISBLANK(Regressions!C79), " ", Regressions!C79)</f>
        <v>Rural</v>
      </c>
      <c r="D69" s="322">
        <f>IF(ISBLANK(Regressions!D79), " ", Regressions!D79)</f>
        <v>83236.629359436032</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Estonia</v>
      </c>
      <c r="B70" s="321">
        <f>IF(ISBLANK(Regressions!B80), " ", Regressions!B80)</f>
        <v>2004</v>
      </c>
      <c r="C70" s="326" t="str">
        <f>IF(ISBLANK(Regressions!C80), " ", Regressions!C80)</f>
        <v>Rural</v>
      </c>
      <c r="D70" s="322">
        <f>IF(ISBLANK(Regressions!D80), " ", Regressions!D80)</f>
        <v>80912.094268798828</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Estonia</v>
      </c>
      <c r="B71" s="321">
        <f>IF(ISBLANK(Regressions!B81), " ", Regressions!B81)</f>
        <v>2005</v>
      </c>
      <c r="C71" s="326" t="str">
        <f>IF(ISBLANK(Regressions!C81), " ", Regressions!C81)</f>
        <v>Rural</v>
      </c>
      <c r="D71" s="322">
        <f>IF(ISBLANK(Regressions!D81), " ", Regressions!D81)</f>
        <v>78672.117964172372</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Estonia</v>
      </c>
      <c r="B72" s="321">
        <f>IF(ISBLANK(Regressions!B82), " ", Regressions!B82)</f>
        <v>2006</v>
      </c>
      <c r="C72" s="326" t="str">
        <f>IF(ISBLANK(Regressions!C82), " ", Regressions!C82)</f>
        <v>Rural</v>
      </c>
      <c r="D72" s="322">
        <f>IF(ISBLANK(Regressions!D82), " ", Regressions!D82)</f>
        <v>76463.92459945679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Estonia</v>
      </c>
      <c r="B73" s="321">
        <f>IF(ISBLANK(Regressions!B83), " ", Regressions!B83)</f>
        <v>2007</v>
      </c>
      <c r="C73" s="326" t="str">
        <f>IF(ISBLANK(Regressions!C83), " ", Regressions!C83)</f>
        <v>Rural</v>
      </c>
      <c r="D73" s="322">
        <f>IF(ISBLANK(Regressions!D83), " ", Regressions!D83)</f>
        <v>73938.818433380118</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Estonia</v>
      </c>
      <c r="B74" s="321">
        <f>IF(ISBLANK(Regressions!B84), " ", Regressions!B84)</f>
        <v>2008</v>
      </c>
      <c r="C74" s="326" t="str">
        <f>IF(ISBLANK(Regressions!C84), " ", Regressions!C84)</f>
        <v>Rural</v>
      </c>
      <c r="D74" s="322">
        <f>IF(ISBLANK(Regressions!D84), " ", Regressions!D84)</f>
        <v>71773.606906127941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Estonia</v>
      </c>
      <c r="B75" s="321">
        <f>IF(ISBLANK(Regressions!B85), " ", Regressions!B85)</f>
        <v>2009</v>
      </c>
      <c r="C75" s="326" t="str">
        <f>IF(ISBLANK(Regressions!C85), " ", Regressions!C85)</f>
        <v>Rural</v>
      </c>
      <c r="D75" s="322">
        <f>IF(ISBLANK(Regressions!D85), " ", Regressions!D85)</f>
        <v>69868.090839385986</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Estonia</v>
      </c>
      <c r="B76" s="321">
        <f>IF(ISBLANK(Regressions!B86), " ", Regressions!B86)</f>
        <v>2010</v>
      </c>
      <c r="C76" s="326" t="str">
        <f>IF(ISBLANK(Regressions!C86), " ", Regressions!C86)</f>
        <v>Rural</v>
      </c>
      <c r="D76" s="322">
        <f>IF(ISBLANK(Regressions!D86), " ", Regressions!D86)</f>
        <v>68540.465397644046</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Estonia</v>
      </c>
      <c r="B77" s="321">
        <f>IF(ISBLANK(Regressions!B87), " ", Regressions!B87)</f>
        <v>2011</v>
      </c>
      <c r="C77" s="326" t="str">
        <f>IF(ISBLANK(Regressions!C87), " ", Regressions!C87)</f>
        <v>Rural</v>
      </c>
      <c r="D77" s="322">
        <f>IF(ISBLANK(Regressions!D87), " ", Regressions!D87)</f>
        <v>68151.266790771479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Estonia</v>
      </c>
      <c r="B78" s="321">
        <f>IF(ISBLANK(Regressions!B88), " ", Regressions!B88)</f>
        <v>2012</v>
      </c>
      <c r="C78" s="326" t="str">
        <f>IF(ISBLANK(Regressions!C88), " ", Regressions!C88)</f>
        <v>Rural</v>
      </c>
      <c r="D78" s="322">
        <f>IF(ISBLANK(Regressions!D88), " ", Regressions!D88)</f>
        <v>67740.116225585938</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Estonia</v>
      </c>
      <c r="B79" s="321">
        <f>IF(ISBLANK(Regressions!B89), " ", Regressions!B89)</f>
        <v>2013</v>
      </c>
      <c r="C79" s="326" t="str">
        <f>IF(ISBLANK(Regressions!C89), " ", Regressions!C89)</f>
        <v>Rural</v>
      </c>
      <c r="D79" s="322">
        <f>IF(ISBLANK(Regressions!D89), " ", Regressions!D89)</f>
        <v>67640.01202331543</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Estonia</v>
      </c>
      <c r="B80" s="321">
        <f>IF(ISBLANK(Regressions!B90), " ", Regressions!B90)</f>
        <v>2014</v>
      </c>
      <c r="C80" s="326" t="str">
        <f>IF(ISBLANK(Regressions!C90), " ", Regressions!C90)</f>
        <v>Rural</v>
      </c>
      <c r="D80" s="322">
        <f>IF(ISBLANK(Regressions!D90), " ", Regressions!D90)</f>
        <v>67888.480506896973</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Estonia</v>
      </c>
      <c r="B81" s="321">
        <f>IF(ISBLANK(Regressions!B91), " ", Regressions!B91)</f>
        <v>2015</v>
      </c>
      <c r="C81" s="326" t="str">
        <f>IF(ISBLANK(Regressions!C91), " ", Regressions!C91)</f>
        <v>Rural</v>
      </c>
      <c r="D81" s="322">
        <f>IF(ISBLANK(Regressions!D91), " ", Regressions!D91)</f>
        <v>68080.574570617668</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Estonia</v>
      </c>
      <c r="B82" s="321">
        <f>IF(ISBLANK(Regressions!B92), " ", Regressions!B92)</f>
        <v>2016</v>
      </c>
      <c r="C82" s="326" t="str">
        <f>IF(ISBLANK(Regressions!C92), " ", Regressions!C92)</f>
        <v>Rural</v>
      </c>
      <c r="D82" s="322">
        <f>IF(ISBLANK(Regressions!D92), " ", Regressions!D92)</f>
        <v>68254.120494079587</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Estonia</v>
      </c>
      <c r="B83" s="321">
        <f>IF(ISBLANK(Regressions!B93), " ", Regressions!B93)</f>
        <v>2017</v>
      </c>
      <c r="C83" s="326" t="str">
        <f>IF(ISBLANK(Regressions!C93), " ", Regressions!C93)</f>
        <v>Rural</v>
      </c>
      <c r="D83" s="322">
        <f>IF(ISBLANK(Regressions!D93), " ", Regressions!D93)</f>
        <v>68564.196132659912</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Estonia</v>
      </c>
      <c r="B84" s="321">
        <f>IF(ISBLANK(Regressions!B94), " ", Regressions!B94)</f>
        <v>2018</v>
      </c>
      <c r="C84" s="326" t="str">
        <f>IF(ISBLANK(Regressions!C94), " ", Regressions!C94)</f>
        <v>Rural</v>
      </c>
      <c r="D84" s="322">
        <f>IF(ISBLANK(Regressions!D94), " ", Regressions!D94)</f>
        <v>68978.108487853999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Estonia</v>
      </c>
      <c r="B85" s="321">
        <f>IF(ISBLANK(Regressions!B95), " ", Regressions!B95)</f>
        <v>2019</v>
      </c>
      <c r="C85" s="326" t="str">
        <f>IF(ISBLANK(Regressions!C95), " ", Regressions!C95)</f>
        <v>Rural</v>
      </c>
      <c r="D85" s="322">
        <f>IF(ISBLANK(Regressions!D95), " ", Regressions!D95)</f>
        <v>69426.029146423345</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Estonia</v>
      </c>
      <c r="B86" s="321">
        <f>IF(ISBLANK(Regressions!B96), " ", Regressions!B96)</f>
        <v>2020</v>
      </c>
      <c r="C86" s="326" t="str">
        <f>IF(ISBLANK(Regressions!C96), " ", Regressions!C96)</f>
        <v>Rural</v>
      </c>
      <c r="D86" s="322">
        <f>IF(ISBLANK(Regressions!D96), " ", Regressions!D96)</f>
        <v>69711.708934783936</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Estonia</v>
      </c>
      <c r="B87" s="372">
        <f>IF(ISBLANK(Regressions!B97), " ", Regressions!B97)</f>
        <v>2021</v>
      </c>
      <c r="C87" s="373" t="str">
        <f>IF(ISBLANK(Regressions!C97), " ", Regressions!C97)</f>
        <v>Rural</v>
      </c>
      <c r="D87" s="374">
        <f>IF(ISBLANK(Regressions!D97), " ", Regressions!D97)</f>
        <v>69937.799856491096</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Estonia</v>
      </c>
      <c r="B88" s="321">
        <f>IF(ISBLANK(Regressions!B98), " ", Regressions!B98)</f>
        <v>2022</v>
      </c>
      <c r="C88" s="326" t="str">
        <f>IF(ISBLANK(Regressions!C98), " ", Regressions!C98)</f>
        <v>Rural</v>
      </c>
      <c r="D88" s="322">
        <f>IF(ISBLANK(Regressions!D98), " ", Regressions!D98)</f>
        <v>70194.090021514887</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Estonia</v>
      </c>
      <c r="B89" s="328">
        <f>IF(ISBLANK(Regressions!B99), " ", Regressions!B99)</f>
        <v>2023</v>
      </c>
      <c r="C89" s="329" t="str">
        <f>IF(ISBLANK(Regressions!C99), " ", Regressions!C99)</f>
        <v>Rural</v>
      </c>
      <c r="D89" s="330">
        <f>IF(ISBLANK(Regressions!D99), " ", Regressions!D99)</f>
        <v>70243.984380493159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Estonia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Estonia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Estonia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Estonia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Estonia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Estonia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Estonia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Estonia</v>
      </c>
      <c r="B97" s="321">
        <f>IF(ISBLANK(Regressions!B107), " ", Regressions!B107)</f>
        <v>2000</v>
      </c>
      <c r="C97" s="326" t="str">
        <f>IF(ISBLANK(Regressions!C107), " ", Regressions!C107)</f>
        <v>Pre-primary</v>
      </c>
      <c r="D97" s="322">
        <f>IF(ISBLANK(Regressions!D107), " ", Regressions!D107)</f>
        <v>54520</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Estonia</v>
      </c>
      <c r="B98" s="321">
        <f>IF(ISBLANK(Regressions!B108), " ", Regressions!B108)</f>
        <v>2001</v>
      </c>
      <c r="C98" s="326" t="str">
        <f>IF(ISBLANK(Regressions!C108), " ", Regressions!C108)</f>
        <v>Pre-primary</v>
      </c>
      <c r="D98" s="322">
        <f>IF(ISBLANK(Regressions!D108), " ", Regressions!D108)</f>
        <v>52130</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Estonia</v>
      </c>
      <c r="B99" s="321">
        <f>IF(ISBLANK(Regressions!B109), " ", Regressions!B109)</f>
        <v>2002</v>
      </c>
      <c r="C99" s="326" t="str">
        <f>IF(ISBLANK(Regressions!C109), " ", Regressions!C109)</f>
        <v>Pre-primary</v>
      </c>
      <c r="D99" s="322">
        <f>IF(ISBLANK(Regressions!D109), " ", Regressions!D109)</f>
        <v>50350</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Estonia</v>
      </c>
      <c r="B100" s="321">
        <f>IF(ISBLANK(Regressions!B110), " ", Regressions!B110)</f>
        <v>2003</v>
      </c>
      <c r="C100" s="326" t="str">
        <f>IF(ISBLANK(Regressions!C110), " ", Regressions!C110)</f>
        <v>Pre-primary</v>
      </c>
      <c r="D100" s="322">
        <f>IF(ISBLANK(Regressions!D110), " ", Regressions!D110)</f>
        <v>49380</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Estonia</v>
      </c>
      <c r="B101" s="321">
        <f>IF(ISBLANK(Regressions!B111), " ", Regressions!B111)</f>
        <v>2004</v>
      </c>
      <c r="C101" s="326" t="str">
        <f>IF(ISBLANK(Regressions!C111), " ", Regressions!C111)</f>
        <v>Pre-primary</v>
      </c>
      <c r="D101" s="322">
        <f>IF(ISBLANK(Regressions!D111), " ", Regressions!D111)</f>
        <v>49370</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Estonia</v>
      </c>
      <c r="B102" s="321">
        <f>IF(ISBLANK(Regressions!B112), " ", Regressions!B112)</f>
        <v>2005</v>
      </c>
      <c r="C102" s="326" t="str">
        <f>IF(ISBLANK(Regressions!C112), " ", Regressions!C112)</f>
        <v>Pre-primary</v>
      </c>
      <c r="D102" s="322">
        <f>IF(ISBLANK(Regressions!D112), " ", Regressions!D112)</f>
        <v>49590</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Estonia</v>
      </c>
      <c r="B103" s="321">
        <f>IF(ISBLANK(Regressions!B113), " ", Regressions!B113)</f>
        <v>2006</v>
      </c>
      <c r="C103" s="326" t="str">
        <f>IF(ISBLANK(Regressions!C113), " ", Regressions!C113)</f>
        <v>Pre-primary</v>
      </c>
      <c r="D103" s="322">
        <f>IF(ISBLANK(Regressions!D113), " ", Regressions!D113)</f>
        <v>50530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Estonia</v>
      </c>
      <c r="B104" s="321">
        <f>IF(ISBLANK(Regressions!B114), " ", Regressions!B114)</f>
        <v>2007</v>
      </c>
      <c r="C104" s="326" t="str">
        <f>IF(ISBLANK(Regressions!C114), " ", Regressions!C114)</f>
        <v>Pre-primary</v>
      </c>
      <c r="D104" s="322">
        <f>IF(ISBLANK(Regressions!D114), " ", Regressions!D114)</f>
        <v>51220</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Estonia</v>
      </c>
      <c r="B105" s="321">
        <f>IF(ISBLANK(Regressions!B115), " ", Regressions!B115)</f>
        <v>2008</v>
      </c>
      <c r="C105" s="326" t="str">
        <f>IF(ISBLANK(Regressions!C115), " ", Regressions!C115)</f>
        <v>Pre-primary</v>
      </c>
      <c r="D105" s="322">
        <f>IF(ISBLANK(Regressions!D115), " ", Regressions!D115)</f>
        <v>52110</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Estonia</v>
      </c>
      <c r="B106" s="321">
        <f>IF(ISBLANK(Regressions!B116), " ", Regressions!B116)</f>
        <v>2009</v>
      </c>
      <c r="C106" s="326" t="str">
        <f>IF(ISBLANK(Regressions!C116), " ", Regressions!C116)</f>
        <v>Pre-primary</v>
      </c>
      <c r="D106" s="322">
        <f>IF(ISBLANK(Regressions!D116), " ", Regressions!D116)</f>
        <v>53760</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Estonia</v>
      </c>
      <c r="B107" s="321">
        <f>IF(ISBLANK(Regressions!B117), " ", Regressions!B117)</f>
        <v>2010</v>
      </c>
      <c r="C107" s="326" t="str">
        <f>IF(ISBLANK(Regressions!C117), " ", Regressions!C117)</f>
        <v>Pre-primary</v>
      </c>
      <c r="D107" s="322">
        <f>IF(ISBLANK(Regressions!D117), " ", Regressions!D117)</f>
        <v>55600</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Estonia</v>
      </c>
      <c r="B108" s="321">
        <f>IF(ISBLANK(Regressions!B118), " ", Regressions!B118)</f>
        <v>2011</v>
      </c>
      <c r="C108" s="326" t="str">
        <f>IF(ISBLANK(Regressions!C118), " ", Regressions!C118)</f>
        <v>Pre-primary</v>
      </c>
      <c r="D108" s="322">
        <f>IF(ISBLANK(Regressions!D118), " ", Regressions!D118)</f>
        <v>58190</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Estonia</v>
      </c>
      <c r="B109" s="321">
        <f>IF(ISBLANK(Regressions!B119), " ", Regressions!B119)</f>
        <v>2012</v>
      </c>
      <c r="C109" s="326" t="str">
        <f>IF(ISBLANK(Regressions!C119), " ", Regressions!C119)</f>
        <v>Pre-primary</v>
      </c>
      <c r="D109" s="322">
        <f>IF(ISBLANK(Regressions!D119), " ", Regressions!D119)</f>
        <v>60304</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Estonia</v>
      </c>
      <c r="B110" s="321">
        <f>IF(ISBLANK(Regressions!B120), " ", Regressions!B120)</f>
        <v>2013</v>
      </c>
      <c r="C110" s="326" t="str">
        <f>IF(ISBLANK(Regressions!C120), " ", Regressions!C120)</f>
        <v>Pre-primary</v>
      </c>
      <c r="D110" s="322">
        <f>IF(ISBLANK(Regressions!D120), " ", Regressions!D120)</f>
        <v>61599</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Estonia</v>
      </c>
      <c r="B111" s="321">
        <f>IF(ISBLANK(Regressions!B121), " ", Regressions!B121)</f>
        <v>2014</v>
      </c>
      <c r="C111" s="326" t="str">
        <f>IF(ISBLANK(Regressions!C121), " ", Regressions!C121)</f>
        <v>Pre-primary</v>
      </c>
      <c r="D111" s="322">
        <f>IF(ISBLANK(Regressions!D121), " ", Regressions!D121)</f>
        <v>62515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Estonia</v>
      </c>
      <c r="B112" s="321">
        <f>IF(ISBLANK(Regressions!B122), " ", Regressions!B122)</f>
        <v>2015</v>
      </c>
      <c r="C112" s="326" t="str">
        <f>IF(ISBLANK(Regressions!C122), " ", Regressions!C122)</f>
        <v>Pre-primary</v>
      </c>
      <c r="D112" s="322">
        <f>IF(ISBLANK(Regressions!D122), " ", Regressions!D122)</f>
        <v>61671</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Estonia</v>
      </c>
      <c r="B113" s="321">
        <f>IF(ISBLANK(Regressions!B123), " ", Regressions!B123)</f>
        <v>2016</v>
      </c>
      <c r="C113" s="326" t="str">
        <f>IF(ISBLANK(Regressions!C123), " ", Regressions!C123)</f>
        <v>Pre-primary</v>
      </c>
      <c r="D113" s="322">
        <f>IF(ISBLANK(Regressions!D123), " ", Regressions!D123)</f>
        <v>60108</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Estonia</v>
      </c>
      <c r="B114" s="321">
        <f>IF(ISBLANK(Regressions!B124), " ", Regressions!B124)</f>
        <v>2017</v>
      </c>
      <c r="C114" s="326" t="str">
        <f>IF(ISBLANK(Regressions!C124), " ", Regressions!C124)</f>
        <v>Pre-primary</v>
      </c>
      <c r="D114" s="322">
        <f>IF(ISBLANK(Regressions!D124), " ", Regressions!D124)</f>
        <v>58560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Estonia</v>
      </c>
      <c r="B115" s="321">
        <f>IF(ISBLANK(Regressions!B125), " ", Regressions!B125)</f>
        <v>2018</v>
      </c>
      <c r="C115" s="326" t="str">
        <f>IF(ISBLANK(Regressions!C125), " ", Regressions!C125)</f>
        <v>Pre-primary</v>
      </c>
      <c r="D115" s="322">
        <f>IF(ISBLANK(Regressions!D125), " ", Regressions!D125)</f>
        <v>56735</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Estonia</v>
      </c>
      <c r="B116" s="321">
        <f>IF(ISBLANK(Regressions!B126), " ", Regressions!B126)</f>
        <v>2019</v>
      </c>
      <c r="C116" s="326" t="str">
        <f>IF(ISBLANK(Regressions!C126), " ", Regressions!C126)</f>
        <v>Pre-primary</v>
      </c>
      <c r="D116" s="322">
        <f>IF(ISBLANK(Regressions!D126), " ", Regressions!D126)</f>
        <v>56405</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Estonia</v>
      </c>
      <c r="B117" s="321">
        <f>IF(ISBLANK(Regressions!B127), " ", Regressions!B127)</f>
        <v>2020</v>
      </c>
      <c r="C117" s="326" t="str">
        <f>IF(ISBLANK(Regressions!C127), " ", Regressions!C127)</f>
        <v>Pre-primary</v>
      </c>
      <c r="D117" s="322">
        <f>IF(ISBLANK(Regressions!D127), " ", Regressions!D127)</f>
        <v>56663</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Estonia</v>
      </c>
      <c r="B118" s="372">
        <f>IF(ISBLANK(Regressions!B128), " ", Regressions!B128)</f>
        <v>2021</v>
      </c>
      <c r="C118" s="373" t="str">
        <f>IF(ISBLANK(Regressions!C128), " ", Regressions!C128)</f>
        <v>Pre-primary</v>
      </c>
      <c r="D118" s="374">
        <f>IF(ISBLANK(Regressions!D128), " ", Regressions!D128)</f>
        <v>56738</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Estonia</v>
      </c>
      <c r="B119" s="321">
        <f>IF(ISBLANK(Regressions!B129), " ", Regressions!B129)</f>
        <v>2022</v>
      </c>
      <c r="C119" s="326" t="str">
        <f>IF(ISBLANK(Regressions!C129), " ", Regressions!C129)</f>
        <v>Pre-primary</v>
      </c>
      <c r="D119" s="322">
        <f>IF(ISBLANK(Regressions!D129), " ", Regressions!D129)</f>
        <v>57523</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Estonia</v>
      </c>
      <c r="B120" s="328">
        <f>IF(ISBLANK(Regressions!B130), " ", Regressions!B130)</f>
        <v>2023</v>
      </c>
      <c r="C120" s="329" t="str">
        <f>IF(ISBLANK(Regressions!C130), " ", Regressions!C130)</f>
        <v>Pre-primary</v>
      </c>
      <c r="D120" s="330">
        <f>IF(ISBLANK(Regressions!D130), " ", Regressions!D130)</f>
        <v>57082</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Estonia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Estonia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Estonia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Estonia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Estonia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Estonia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Estonia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Estonia</v>
      </c>
      <c r="B128" s="321">
        <f>IF(ISBLANK(Regressions!B138), " ", Regressions!B138)</f>
        <v>2000</v>
      </c>
      <c r="C128" s="326" t="str">
        <f>IF(ISBLANK(Regressions!C138), " ", Regressions!C138)</f>
        <v>Primary</v>
      </c>
      <c r="D128" s="322">
        <f>IF(ISBLANK(Regressions!D138), " ", Regressions!D138)</f>
        <v>118290</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Estonia</v>
      </c>
      <c r="B129" s="321">
        <f>IF(ISBLANK(Regressions!B139), " ", Regressions!B139)</f>
        <v>2001</v>
      </c>
      <c r="C129" s="326" t="str">
        <f>IF(ISBLANK(Regressions!C139), " ", Regressions!C139)</f>
        <v>Primary</v>
      </c>
      <c r="D129" s="322">
        <f>IF(ISBLANK(Regressions!D139), " ", Regressions!D139)</f>
        <v>111130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Estonia</v>
      </c>
      <c r="B130" s="321">
        <f>IF(ISBLANK(Regressions!B140), " ", Regressions!B140)</f>
        <v>2002</v>
      </c>
      <c r="C130" s="326" t="str">
        <f>IF(ISBLANK(Regressions!C140), " ", Regressions!C140)</f>
        <v>Primary</v>
      </c>
      <c r="D130" s="322">
        <f>IF(ISBLANK(Regressions!D140), " ", Regressions!D140)</f>
        <v>103000</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Estonia</v>
      </c>
      <c r="B131" s="321">
        <f>IF(ISBLANK(Regressions!B141), " ", Regressions!B141)</f>
        <v>2003</v>
      </c>
      <c r="C131" s="326" t="str">
        <f>IF(ISBLANK(Regressions!C141), " ", Regressions!C141)</f>
        <v>Primary</v>
      </c>
      <c r="D131" s="322">
        <f>IF(ISBLANK(Regressions!D141), " ", Regressions!D141)</f>
        <v>94810</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Estonia</v>
      </c>
      <c r="B132" s="321">
        <f>IF(ISBLANK(Regressions!B142), " ", Regressions!B142)</f>
        <v>2004</v>
      </c>
      <c r="C132" s="326" t="str">
        <f>IF(ISBLANK(Regressions!C142), " ", Regressions!C142)</f>
        <v>Primary</v>
      </c>
      <c r="D132" s="322">
        <f>IF(ISBLANK(Regressions!D142), " ", Regressions!D142)</f>
        <v>87870</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Estonia</v>
      </c>
      <c r="B133" s="321">
        <f>IF(ISBLANK(Regressions!B143), " ", Regressions!B143)</f>
        <v>2005</v>
      </c>
      <c r="C133" s="326" t="str">
        <f>IF(ISBLANK(Regressions!C143), " ", Regressions!C143)</f>
        <v>Primary</v>
      </c>
      <c r="D133" s="322">
        <f>IF(ISBLANK(Regressions!D143), " ", Regressions!D143)</f>
        <v>82590</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Estonia</v>
      </c>
      <c r="B134" s="321">
        <f>IF(ISBLANK(Regressions!B144), " ", Regressions!B144)</f>
        <v>2006</v>
      </c>
      <c r="C134" s="326" t="str">
        <f>IF(ISBLANK(Regressions!C144), " ", Regressions!C144)</f>
        <v>Primary</v>
      </c>
      <c r="D134" s="322">
        <f>IF(ISBLANK(Regressions!D144), " ", Regressions!D144)</f>
        <v>77450</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Estonia</v>
      </c>
      <c r="B135" s="321">
        <f>IF(ISBLANK(Regressions!B145), " ", Regressions!B145)</f>
        <v>2007</v>
      </c>
      <c r="C135" s="326" t="str">
        <f>IF(ISBLANK(Regressions!C145), " ", Regressions!C145)</f>
        <v>Primary</v>
      </c>
      <c r="D135" s="322">
        <f>IF(ISBLANK(Regressions!D145), " ", Regressions!D145)</f>
        <v>74770</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Estonia</v>
      </c>
      <c r="B136" s="321">
        <f>IF(ISBLANK(Regressions!B146), " ", Regressions!B146)</f>
        <v>2008</v>
      </c>
      <c r="C136" s="326" t="str">
        <f>IF(ISBLANK(Regressions!C146), " ", Regressions!C146)</f>
        <v>Primary</v>
      </c>
      <c r="D136" s="322">
        <f>IF(ISBLANK(Regressions!D146), " ", Regressions!D146)</f>
        <v>74040</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Estonia</v>
      </c>
      <c r="B137" s="321">
        <f>IF(ISBLANK(Regressions!B147), " ", Regressions!B147)</f>
        <v>2009</v>
      </c>
      <c r="C137" s="326" t="str">
        <f>IF(ISBLANK(Regressions!C147), " ", Regressions!C147)</f>
        <v>Primary</v>
      </c>
      <c r="D137" s="322">
        <f>IF(ISBLANK(Regressions!D147), " ", Regressions!D147)</f>
        <v>73430</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Estonia</v>
      </c>
      <c r="B138" s="321">
        <f>IF(ISBLANK(Regressions!B148), " ", Regressions!B148)</f>
        <v>2010</v>
      </c>
      <c r="C138" s="326" t="str">
        <f>IF(ISBLANK(Regressions!C148), " ", Regressions!C148)</f>
        <v>Primary</v>
      </c>
      <c r="D138" s="322">
        <f>IF(ISBLANK(Regressions!D148), " ", Regressions!D148)</f>
        <v>73250</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Estonia</v>
      </c>
      <c r="B139" s="321">
        <f>IF(ISBLANK(Regressions!B149), " ", Regressions!B149)</f>
        <v>2011</v>
      </c>
      <c r="C139" s="326" t="str">
        <f>IF(ISBLANK(Regressions!C149), " ", Regressions!C149)</f>
        <v>Primary</v>
      </c>
      <c r="D139" s="322">
        <f>IF(ISBLANK(Regressions!D149), " ", Regressions!D149)</f>
        <v>73760</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Estonia</v>
      </c>
      <c r="B140" s="321">
        <f>IF(ISBLANK(Regressions!B150), " ", Regressions!B150)</f>
        <v>2012</v>
      </c>
      <c r="C140" s="326" t="str">
        <f>IF(ISBLANK(Regressions!C150), " ", Regressions!C150)</f>
        <v>Primary</v>
      </c>
      <c r="D140" s="322">
        <f>IF(ISBLANK(Regressions!D150), " ", Regressions!D150)</f>
        <v>75518</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Estonia</v>
      </c>
      <c r="B141" s="321">
        <f>IF(ISBLANK(Regressions!B151), " ", Regressions!B151)</f>
        <v>2013</v>
      </c>
      <c r="C141" s="326" t="str">
        <f>IF(ISBLANK(Regressions!C151), " ", Regressions!C151)</f>
        <v>Primary</v>
      </c>
      <c r="D141" s="322">
        <f>IF(ISBLANK(Regressions!D151), " ", Regressions!D151)</f>
        <v>77441</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Estonia</v>
      </c>
      <c r="B142" s="321">
        <f>IF(ISBLANK(Regressions!B152), " ", Regressions!B152)</f>
        <v>2014</v>
      </c>
      <c r="C142" s="326" t="str">
        <f>IF(ISBLANK(Regressions!C152), " ", Regressions!C152)</f>
        <v>Primary</v>
      </c>
      <c r="D142" s="322">
        <f>IF(ISBLANK(Regressions!D152), " ", Regressions!D152)</f>
        <v>79120</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Estonia</v>
      </c>
      <c r="B143" s="321">
        <f>IF(ISBLANK(Regressions!B153), " ", Regressions!B153)</f>
        <v>2015</v>
      </c>
      <c r="C143" s="326" t="str">
        <f>IF(ISBLANK(Regressions!C153), " ", Regressions!C153)</f>
        <v>Primary</v>
      </c>
      <c r="D143" s="322">
        <f>IF(ISBLANK(Regressions!D153), " ", Regressions!D153)</f>
        <v>82157</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Estonia</v>
      </c>
      <c r="B144" s="321">
        <f>IF(ISBLANK(Regressions!B154), " ", Regressions!B154)</f>
        <v>2016</v>
      </c>
      <c r="C144" s="326" t="str">
        <f>IF(ISBLANK(Regressions!C154), " ", Regressions!C154)</f>
        <v>Primary</v>
      </c>
      <c r="D144" s="322">
        <f>IF(ISBLANK(Regressions!D154), " ", Regressions!D154)</f>
        <v>85129</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Estonia</v>
      </c>
      <c r="B145" s="321">
        <f>IF(ISBLANK(Regressions!B155), " ", Regressions!B155)</f>
        <v>2017</v>
      </c>
      <c r="C145" s="326" t="str">
        <f>IF(ISBLANK(Regressions!C155), " ", Regressions!C155)</f>
        <v>Primary</v>
      </c>
      <c r="D145" s="322">
        <f>IF(ISBLANK(Regressions!D155), " ", Regressions!D155)</f>
        <v>88038</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Estonia</v>
      </c>
      <c r="B146" s="321">
        <f>IF(ISBLANK(Regressions!B156), " ", Regressions!B156)</f>
        <v>2018</v>
      </c>
      <c r="C146" s="326" t="str">
        <f>IF(ISBLANK(Regressions!C156), " ", Regressions!C156)</f>
        <v>Primary</v>
      </c>
      <c r="D146" s="322">
        <f>IF(ISBLANK(Regressions!D156), " ", Regressions!D156)</f>
        <v>90407</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Estonia</v>
      </c>
      <c r="B147" s="321">
        <f>IF(ISBLANK(Regressions!B157), " ", Regressions!B157)</f>
        <v>2019</v>
      </c>
      <c r="C147" s="326" t="str">
        <f>IF(ISBLANK(Regressions!C157), " ", Regressions!C157)</f>
        <v>Primary</v>
      </c>
      <c r="D147" s="322">
        <f>IF(ISBLANK(Regressions!D157), " ", Regressions!D157)</f>
        <v>91300</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Estonia</v>
      </c>
      <c r="B148" s="321">
        <f>IF(ISBLANK(Regressions!B158), " ", Regressions!B158)</f>
        <v>2020</v>
      </c>
      <c r="C148" s="326" t="str">
        <f>IF(ISBLANK(Regressions!C158), " ", Regressions!C158)</f>
        <v>Primary</v>
      </c>
      <c r="D148" s="322">
        <f>IF(ISBLANK(Regressions!D158), " ", Regressions!D158)</f>
        <v>91210</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Estonia</v>
      </c>
      <c r="B149" s="372">
        <f>IF(ISBLANK(Regressions!B159), " ", Regressions!B159)</f>
        <v>2021</v>
      </c>
      <c r="C149" s="373" t="str">
        <f>IF(ISBLANK(Regressions!C159), " ", Regressions!C159)</f>
        <v>Primary</v>
      </c>
      <c r="D149" s="374">
        <f>IF(ISBLANK(Regressions!D159), " ", Regressions!D159)</f>
        <v>90059</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Estonia</v>
      </c>
      <c r="B150" s="321">
        <f>IF(ISBLANK(Regressions!B160), " ", Regressions!B160)</f>
        <v>2022</v>
      </c>
      <c r="C150" s="326" t="str">
        <f>IF(ISBLANK(Regressions!C160), " ", Regressions!C160)</f>
        <v>Primary</v>
      </c>
      <c r="D150" s="322">
        <f>IF(ISBLANK(Regressions!D160), " ", Regressions!D160)</f>
        <v>88429</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Estonia</v>
      </c>
      <c r="B151" s="328">
        <f>IF(ISBLANK(Regressions!B161), " ", Regressions!B161)</f>
        <v>2023</v>
      </c>
      <c r="C151" s="329" t="str">
        <f>IF(ISBLANK(Regressions!C161), " ", Regressions!C161)</f>
        <v>Primary</v>
      </c>
      <c r="D151" s="330">
        <f>IF(ISBLANK(Regressions!D161), " ", Regressions!D161)</f>
        <v>87252</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Estonia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Estonia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Estonia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Estonia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Estonia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Estonia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Estonia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Estonia</v>
      </c>
      <c r="B159" s="321">
        <f>IF(ISBLANK(Regressions!B169), " ", Regressions!B169)</f>
        <v>2000</v>
      </c>
      <c r="C159" s="326" t="str">
        <f>IF(ISBLANK(Regressions!C169), " ", Regressions!C169)</f>
        <v>Secondary</v>
      </c>
      <c r="D159" s="322">
        <f>IF(ISBLANK(Regressions!D169), " ", Regressions!D169)</f>
        <v>123010</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Estonia</v>
      </c>
      <c r="B160" s="321">
        <f>IF(ISBLANK(Regressions!B170), " ", Regressions!B170)</f>
        <v>2001</v>
      </c>
      <c r="C160" s="326" t="str">
        <f>IF(ISBLANK(Regressions!C170), " ", Regressions!C170)</f>
        <v>Secondary</v>
      </c>
      <c r="D160" s="322">
        <f>IF(ISBLANK(Regressions!D170), " ", Regressions!D170)</f>
        <v>123660</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Estonia</v>
      </c>
      <c r="B161" s="321">
        <f>IF(ISBLANK(Regressions!B171), " ", Regressions!B171)</f>
        <v>2002</v>
      </c>
      <c r="C161" s="326" t="str">
        <f>IF(ISBLANK(Regressions!C171), " ", Regressions!C171)</f>
        <v>Secondary</v>
      </c>
      <c r="D161" s="322">
        <f>IF(ISBLANK(Regressions!D171), " ", Regressions!D171)</f>
        <v>124410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Estonia</v>
      </c>
      <c r="B162" s="321">
        <f>IF(ISBLANK(Regressions!B172), " ", Regressions!B172)</f>
        <v>2003</v>
      </c>
      <c r="C162" s="326" t="str">
        <f>IF(ISBLANK(Regressions!C172), " ", Regressions!C172)</f>
        <v>Secondary</v>
      </c>
      <c r="D162" s="322">
        <f>IF(ISBLANK(Regressions!D172), " ", Regressions!D172)</f>
        <v>124220</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Estonia</v>
      </c>
      <c r="B163" s="321">
        <f>IF(ISBLANK(Regressions!B173), " ", Regressions!B173)</f>
        <v>2004</v>
      </c>
      <c r="C163" s="326" t="str">
        <f>IF(ISBLANK(Regressions!C173), " ", Regressions!C173)</f>
        <v>Secondary</v>
      </c>
      <c r="D163" s="322">
        <f>IF(ISBLANK(Regressions!D173), " ", Regressions!D173)</f>
        <v>122610</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Estonia</v>
      </c>
      <c r="B164" s="321">
        <f>IF(ISBLANK(Regressions!B174), " ", Regressions!B174)</f>
        <v>2005</v>
      </c>
      <c r="C164" s="326" t="str">
        <f>IF(ISBLANK(Regressions!C174), " ", Regressions!C174)</f>
        <v>Secondary</v>
      </c>
      <c r="D164" s="322">
        <f>IF(ISBLANK(Regressions!D174), " ", Regressions!D174)</f>
        <v>119450</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Estonia</v>
      </c>
      <c r="B165" s="321">
        <f>IF(ISBLANK(Regressions!B175), " ", Regressions!B175)</f>
        <v>2006</v>
      </c>
      <c r="C165" s="326" t="str">
        <f>IF(ISBLANK(Regressions!C175), " ", Regressions!C175)</f>
        <v>Secondary</v>
      </c>
      <c r="D165" s="322">
        <f>IF(ISBLANK(Regressions!D175), " ", Regressions!D175)</f>
        <v>115590</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Estonia</v>
      </c>
      <c r="B166" s="321">
        <f>IF(ISBLANK(Regressions!B176), " ", Regressions!B176)</f>
        <v>2007</v>
      </c>
      <c r="C166" s="326" t="str">
        <f>IF(ISBLANK(Regressions!C176), " ", Regressions!C176)</f>
        <v>Secondary</v>
      </c>
      <c r="D166" s="322">
        <f>IF(ISBLANK(Regressions!D176), " ", Regressions!D176)</f>
        <v>108580</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Estonia</v>
      </c>
      <c r="B167" s="321">
        <f>IF(ISBLANK(Regressions!B177), " ", Regressions!B177)</f>
        <v>2008</v>
      </c>
      <c r="C167" s="326" t="str">
        <f>IF(ISBLANK(Regressions!C177), " ", Regressions!C177)</f>
        <v>Secondary</v>
      </c>
      <c r="D167" s="322">
        <f>IF(ISBLANK(Regressions!D177), " ", Regressions!D177)</f>
        <v>100630</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Estonia</v>
      </c>
      <c r="B168" s="321">
        <f>IF(ISBLANK(Regressions!B178), " ", Regressions!B178)</f>
        <v>2009</v>
      </c>
      <c r="C168" s="326" t="str">
        <f>IF(ISBLANK(Regressions!C178), " ", Regressions!C178)</f>
        <v>Secondary</v>
      </c>
      <c r="D168" s="322">
        <f>IF(ISBLANK(Regressions!D178), " ", Regressions!D178)</f>
        <v>92680</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Estonia</v>
      </c>
      <c r="B169" s="321">
        <f>IF(ISBLANK(Regressions!B179), " ", Regressions!B179)</f>
        <v>2010</v>
      </c>
      <c r="C169" s="326" t="str">
        <f>IF(ISBLANK(Regressions!C179), " ", Regressions!C179)</f>
        <v>Secondary</v>
      </c>
      <c r="D169" s="322">
        <f>IF(ISBLANK(Regressions!D179), " ", Regressions!D179)</f>
        <v>85970</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Estonia</v>
      </c>
      <c r="B170" s="321">
        <f>IF(ISBLANK(Regressions!B180), " ", Regressions!B180)</f>
        <v>2011</v>
      </c>
      <c r="C170" s="326" t="str">
        <f>IF(ISBLANK(Regressions!C180), " ", Regressions!C180)</f>
        <v>Secondary</v>
      </c>
      <c r="D170" s="322">
        <f>IF(ISBLANK(Regressions!D180), " ", Regressions!D180)</f>
        <v>80790</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Estonia</v>
      </c>
      <c r="B171" s="321">
        <f>IF(ISBLANK(Regressions!B181), " ", Regressions!B181)</f>
        <v>2012</v>
      </c>
      <c r="C171" s="326" t="str">
        <f>IF(ISBLANK(Regressions!C181), " ", Regressions!C181)</f>
        <v>Secondary</v>
      </c>
      <c r="D171" s="322">
        <f>IF(ISBLANK(Regressions!D181), " ", Regressions!D181)</f>
        <v>75694</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Estonia</v>
      </c>
      <c r="B172" s="321">
        <f>IF(ISBLANK(Regressions!B182), " ", Regressions!B182)</f>
        <v>2013</v>
      </c>
      <c r="C172" s="326" t="str">
        <f>IF(ISBLANK(Regressions!C182), " ", Regressions!C182)</f>
        <v>Secondary</v>
      </c>
      <c r="D172" s="322">
        <f>IF(ISBLANK(Regressions!D182), " ", Regressions!D182)</f>
        <v>73144</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Estonia</v>
      </c>
      <c r="B173" s="321">
        <f>IF(ISBLANK(Regressions!B183), " ", Regressions!B183)</f>
        <v>2014</v>
      </c>
      <c r="C173" s="326" t="str">
        <f>IF(ISBLANK(Regressions!C183), " ", Regressions!C183)</f>
        <v>Secondary</v>
      </c>
      <c r="D173" s="322">
        <f>IF(ISBLANK(Regressions!D183), " ", Regressions!D183)</f>
        <v>72315</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Estonia</v>
      </c>
      <c r="B174" s="321">
        <f>IF(ISBLANK(Regressions!B184), " ", Regressions!B184)</f>
        <v>2015</v>
      </c>
      <c r="C174" s="326" t="str">
        <f>IF(ISBLANK(Regressions!C184), " ", Regressions!C184)</f>
        <v>Secondary</v>
      </c>
      <c r="D174" s="322">
        <f>IF(ISBLANK(Regressions!D184), " ", Regressions!D184)</f>
        <v>71726</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Estonia</v>
      </c>
      <c r="B175" s="321">
        <f>IF(ISBLANK(Regressions!B185), " ", Regressions!B185)</f>
        <v>2016</v>
      </c>
      <c r="C175" s="326" t="str">
        <f>IF(ISBLANK(Regressions!C185), " ", Regressions!C185)</f>
        <v>Secondary</v>
      </c>
      <c r="D175" s="322">
        <f>IF(ISBLANK(Regressions!D185), " ", Regressions!D185)</f>
        <v>71877</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Estonia</v>
      </c>
      <c r="B176" s="321">
        <f>IF(ISBLANK(Regressions!B186), " ", Regressions!B186)</f>
        <v>2017</v>
      </c>
      <c r="C176" s="326" t="str">
        <f>IF(ISBLANK(Regressions!C186), " ", Regressions!C186)</f>
        <v>Secondary</v>
      </c>
      <c r="D176" s="322">
        <f>IF(ISBLANK(Regressions!D186), " ", Regressions!D186)</f>
        <v>72576</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Estonia</v>
      </c>
      <c r="B177" s="321">
        <f>IF(ISBLANK(Regressions!B187), " ", Regressions!B187)</f>
        <v>2018</v>
      </c>
      <c r="C177" s="326" t="str">
        <f>IF(ISBLANK(Regressions!C187), " ", Regressions!C187)</f>
        <v>Secondary</v>
      </c>
      <c r="D177" s="322">
        <f>IF(ISBLANK(Regressions!D187), " ", Regressions!D187)</f>
        <v>74510</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Estonia</v>
      </c>
      <c r="B178" s="321">
        <f>IF(ISBLANK(Regressions!B188), " ", Regressions!B188)</f>
        <v>2019</v>
      </c>
      <c r="C178" s="326" t="str">
        <f>IF(ISBLANK(Regressions!C188), " ", Regressions!C188)</f>
        <v>Secondary</v>
      </c>
      <c r="D178" s="322">
        <f>IF(ISBLANK(Regressions!D188), " ", Regressions!D188)</f>
        <v>76619</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Estonia</v>
      </c>
      <c r="B179" s="321">
        <f>IF(ISBLANK(Regressions!B189), " ", Regressions!B189)</f>
        <v>2020</v>
      </c>
      <c r="C179" s="326" t="str">
        <f>IF(ISBLANK(Regressions!C189), " ", Regressions!C189)</f>
        <v>Secondary</v>
      </c>
      <c r="D179" s="322">
        <f>IF(ISBLANK(Regressions!D189), " ", Regressions!D189)</f>
        <v>78677</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Estonia</v>
      </c>
      <c r="B180" s="372">
        <f>IF(ISBLANK(Regressions!B190), " ", Regressions!B190)</f>
        <v>2021</v>
      </c>
      <c r="C180" s="373" t="str">
        <f>IF(ISBLANK(Regressions!C190), " ", Regressions!C190)</f>
        <v>Secondary</v>
      </c>
      <c r="D180" s="374">
        <f>IF(ISBLANK(Regressions!D190), " ", Regressions!D190)</f>
        <v>81870</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Estonia</v>
      </c>
      <c r="B181" s="321">
        <f>IF(ISBLANK(Regressions!B191), " ", Regressions!B191)</f>
        <v>2022</v>
      </c>
      <c r="C181" s="326" t="str">
        <f>IF(ISBLANK(Regressions!C191), " ", Regressions!C191)</f>
        <v>Secondary</v>
      </c>
      <c r="D181" s="322">
        <f>IF(ISBLANK(Regressions!D191), " ", Regressions!D191)</f>
        <v>85018</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Estonia</v>
      </c>
      <c r="B182" s="328">
        <f>IF(ISBLANK(Regressions!B192), " ", Regressions!B192)</f>
        <v>2023</v>
      </c>
      <c r="C182" s="329" t="str">
        <f>IF(ISBLANK(Regressions!C192), " ", Regressions!C192)</f>
        <v>Secondary</v>
      </c>
      <c r="D182" s="330">
        <f>IF(ISBLANK(Regressions!D192), " ", Regressions!D192)</f>
        <v>88339</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Estonia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Estonia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Estonia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Estonia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Estonia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Estonia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Estonia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EST_2013_UIS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EST_2014_UIS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EST_2015_UIS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EST_2016_UIS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EST_2018_PWH</v>
      </c>
      <c r="B10" s="32" t="str">
        <f ca="true">+IF(OFFSET('Water Data'!$C$2,0,10*ROW('Water Data'!F4))="","",OFFSET('Water Data'!$C$2,0,10*ROW('Water Data'!F4)))</f>
        <v>Other</v>
      </c>
      <c r="C10" s="318">
        <f t="shared" ca="true" si="0"/>
        <v>2018</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EST_2019_UIS</v>
      </c>
      <c r="B11" s="32" t="str">
        <f ca="true">+IF(OFFSET('Water Data'!$C$2,0,10*ROW('Water Data'!F5))="","",OFFSET('Water Data'!$C$2,0,10*ROW('Water Data'!F5)))</f>
        <v>Other</v>
      </c>
      <c r="C11" s="318">
        <f t="shared" ca="true" si="0"/>
        <v>2019</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EST_2020_UIS</v>
      </c>
      <c r="B12" s="32" t="str">
        <f ca="true">+IF(OFFSET('Water Data'!$C$2,0,10*ROW('Water Data'!F6))="","",OFFSET('Water Data'!$C$2,0,10*ROW('Water Data'!F6)))</f>
        <v>Other</v>
      </c>
      <c r="C12" s="318">
        <f t="shared" ca="true" si="0"/>
        <v>2020</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EST_2021_UIS</v>
      </c>
      <c r="B13" s="32" t="str">
        <f ca="true">+IF(OFFSET('Water Data'!$C$2,0,10*ROW('Water Data'!F7))="","",OFFSET('Water Data'!$C$2,0,10*ROW('Water Data'!F7)))</f>
        <v>Other</v>
      </c>
      <c r="C13" s="318">
        <f t="shared" ca="true" si="0"/>
        <v>2021</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EST_2021_PWH</v>
      </c>
      <c r="B14" s="32" t="str">
        <f ca="true">+IF(OFFSET('Water Data'!$C$2,0,10*ROW('Water Data'!F8))="","",OFFSET('Water Data'!$C$2,0,10*ROW('Water Data'!F8)))</f>
        <v>Other</v>
      </c>
      <c r="C14" s="318">
        <f t="shared" ca="true" si="0"/>
        <v>2021</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533" t="s">
        <v>218</v>
      </c>
      <c r="D1" s="307" t="s">
        <v>178</v>
      </c>
      <c r="E1" s="307"/>
      <c r="F1" s="307"/>
      <c r="G1" s="307"/>
      <c r="H1" s="307"/>
      <c r="I1" s="311"/>
      <c r="J1" s="299"/>
      <c r="K1" s="299"/>
      <c r="L1" s="312" t="s">
        <v>28</v>
      </c>
      <c r="M1" s="533" t="s">
        <v>219</v>
      </c>
      <c r="N1" s="307" t="s">
        <v>178</v>
      </c>
      <c r="O1" s="307"/>
      <c r="P1" s="307"/>
      <c r="Q1" s="307"/>
      <c r="R1" s="307"/>
      <c r="S1" s="311"/>
      <c r="T1" s="299"/>
      <c r="U1" s="299"/>
      <c r="V1" s="312" t="s">
        <v>28</v>
      </c>
      <c r="W1" s="533" t="s">
        <v>220</v>
      </c>
      <c r="X1" s="307" t="s">
        <v>178</v>
      </c>
      <c r="Y1" s="307"/>
      <c r="Z1" s="307"/>
      <c r="AA1" s="307"/>
      <c r="AB1" s="307"/>
      <c r="AC1" s="311"/>
      <c r="AD1" s="299"/>
      <c r="AE1" s="299"/>
      <c r="AF1" s="312" t="s">
        <v>28</v>
      </c>
      <c r="AG1" s="533" t="s">
        <v>221</v>
      </c>
      <c r="AH1" s="307" t="s">
        <v>178</v>
      </c>
      <c r="AI1" s="307"/>
      <c r="AJ1" s="307"/>
      <c r="AK1" s="307"/>
      <c r="AL1" s="307"/>
      <c r="AM1" s="311"/>
      <c r="AN1" s="299"/>
      <c r="AO1" s="299"/>
      <c r="AP1" s="312" t="s">
        <v>28</v>
      </c>
      <c r="AQ1" s="533">
        <v>2018</v>
      </c>
      <c r="AR1" s="307" t="s">
        <v>178</v>
      </c>
      <c r="AS1" s="307"/>
      <c r="AT1" s="307"/>
      <c r="AU1" s="307"/>
      <c r="AV1" s="307"/>
      <c r="AW1" s="311"/>
      <c r="AX1" s="299"/>
      <c r="AY1" s="299"/>
      <c r="AZ1" s="312" t="s">
        <v>28</v>
      </c>
      <c r="BA1" s="533">
        <v>2019</v>
      </c>
      <c r="BB1" s="307" t="s">
        <v>178</v>
      </c>
      <c r="BC1" s="307"/>
      <c r="BD1" s="307"/>
      <c r="BE1" s="307"/>
      <c r="BF1" s="307"/>
      <c r="BG1" s="311"/>
      <c r="BH1" s="299"/>
      <c r="BI1" s="299"/>
      <c r="BJ1" s="312" t="s">
        <v>28</v>
      </c>
      <c r="BK1" s="533">
        <v>2020</v>
      </c>
      <c r="BL1" s="307" t="s">
        <v>178</v>
      </c>
      <c r="BM1" s="307"/>
      <c r="BN1" s="307"/>
      <c r="BO1" s="307"/>
      <c r="BP1" s="307"/>
      <c r="BQ1" s="311"/>
      <c r="BR1" s="299"/>
      <c r="BS1" s="299"/>
      <c r="BT1" s="312" t="s">
        <v>28</v>
      </c>
      <c r="BU1" s="533">
        <v>2021</v>
      </c>
      <c r="BV1" s="307" t="s">
        <v>178</v>
      </c>
      <c r="BW1" s="307"/>
      <c r="BX1" s="307"/>
      <c r="BY1" s="307"/>
      <c r="BZ1" s="307"/>
      <c r="CA1" s="311"/>
      <c r="CB1" s="299"/>
      <c r="CC1" s="299"/>
      <c r="CD1" s="312" t="s">
        <v>28</v>
      </c>
      <c r="CE1" s="533">
        <v>2021</v>
      </c>
      <c r="CF1" s="307" t="s">
        <v>178</v>
      </c>
      <c r="CG1" s="307"/>
      <c r="CH1" s="307"/>
      <c r="CI1" s="307"/>
      <c r="CJ1" s="307"/>
      <c r="CK1" s="311"/>
      <c r="CL1" s="299"/>
      <c r="CM1" s="299"/>
    </row>
    <row xmlns:x14ac="http://schemas.microsoft.com/office/spreadsheetml/2009/9/ac" r="2" s="298" customFormat="true" ht="30" customHeight="true" x14ac:dyDescent="0.25">
      <c r="A2" s="549" t="s">
        <v>239</v>
      </c>
      <c r="B2" s="308" t="s">
        <v>214</v>
      </c>
      <c r="C2" s="230" t="s">
        <v>176</v>
      </c>
      <c r="D2" s="230" t="s">
        <v>175</v>
      </c>
      <c r="E2" s="309"/>
      <c r="F2" s="309"/>
      <c r="G2" s="309"/>
      <c r="H2" s="309"/>
      <c r="I2" s="310"/>
      <c r="J2" s="299" t="s">
        <v>222</v>
      </c>
      <c r="K2" s="299"/>
      <c r="L2" s="308" t="s">
        <v>215</v>
      </c>
      <c r="M2" s="230" t="s">
        <v>176</v>
      </c>
      <c r="N2" s="230" t="s">
        <v>175</v>
      </c>
      <c r="O2" s="309"/>
      <c r="P2" s="309"/>
      <c r="Q2" s="309"/>
      <c r="R2" s="309"/>
      <c r="S2" s="310"/>
      <c r="T2" s="299" t="s">
        <v>222</v>
      </c>
      <c r="U2" s="299"/>
      <c r="V2" s="308" t="s">
        <v>216</v>
      </c>
      <c r="W2" s="230" t="s">
        <v>176</v>
      </c>
      <c r="X2" s="230" t="s">
        <v>175</v>
      </c>
      <c r="Y2" s="309"/>
      <c r="Z2" s="309"/>
      <c r="AA2" s="309"/>
      <c r="AB2" s="309"/>
      <c r="AC2" s="310"/>
      <c r="AD2" s="299" t="s">
        <v>222</v>
      </c>
      <c r="AE2" s="299"/>
      <c r="AF2" s="308" t="s">
        <v>217</v>
      </c>
      <c r="AG2" s="230" t="s">
        <v>176</v>
      </c>
      <c r="AH2" s="230" t="s">
        <v>175</v>
      </c>
      <c r="AI2" s="309"/>
      <c r="AJ2" s="309"/>
      <c r="AK2" s="309"/>
      <c r="AL2" s="309"/>
      <c r="AM2" s="310"/>
      <c r="AN2" s="299" t="s">
        <v>222</v>
      </c>
      <c r="AO2" s="299"/>
      <c r="AP2" s="308" t="s">
        <v>255</v>
      </c>
      <c r="AQ2" s="230" t="s">
        <v>176</v>
      </c>
      <c r="AR2" s="230" t="s">
        <v>249</v>
      </c>
      <c r="AS2" s="309"/>
      <c r="AT2" s="309"/>
      <c r="AU2" s="309"/>
      <c r="AV2" s="309"/>
      <c r="AW2" s="310"/>
      <c r="AX2" s="299" t="s">
        <v>222</v>
      </c>
      <c r="AY2" s="299"/>
      <c r="AZ2" s="308" t="s">
        <v>246</v>
      </c>
      <c r="BA2" s="230" t="s">
        <v>176</v>
      </c>
      <c r="BB2" s="230" t="s">
        <v>175</v>
      </c>
      <c r="BC2" s="309"/>
      <c r="BD2" s="309"/>
      <c r="BE2" s="309"/>
      <c r="BF2" s="309"/>
      <c r="BG2" s="310"/>
      <c r="BH2" s="299" t="s">
        <v>222</v>
      </c>
      <c r="BI2" s="299"/>
      <c r="BJ2" s="308" t="s">
        <v>245</v>
      </c>
      <c r="BK2" s="230" t="s">
        <v>176</v>
      </c>
      <c r="BL2" s="230" t="s">
        <v>175</v>
      </c>
      <c r="BM2" s="309"/>
      <c r="BN2" s="309"/>
      <c r="BO2" s="309"/>
      <c r="BP2" s="309"/>
      <c r="BQ2" s="310"/>
      <c r="BR2" s="299" t="s">
        <v>222</v>
      </c>
      <c r="BS2" s="299"/>
      <c r="BT2" s="308" t="s">
        <v>244</v>
      </c>
      <c r="BU2" s="230" t="s">
        <v>176</v>
      </c>
      <c r="BV2" s="230" t="s">
        <v>175</v>
      </c>
      <c r="BW2" s="309"/>
      <c r="BX2" s="309"/>
      <c r="BY2" s="309"/>
      <c r="BZ2" s="309"/>
      <c r="CA2" s="310"/>
      <c r="CB2" s="299" t="s">
        <v>222</v>
      </c>
      <c r="CC2" s="299"/>
      <c r="CD2" s="308" t="s">
        <v>250</v>
      </c>
      <c r="CE2" s="230" t="s">
        <v>176</v>
      </c>
      <c r="CF2" s="230" t="s">
        <v>249</v>
      </c>
      <c r="CG2" s="309"/>
      <c r="CH2" s="309"/>
      <c r="CI2" s="309"/>
      <c r="CJ2" s="309"/>
      <c r="CK2" s="310"/>
      <c r="CL2" s="299" t="s">
        <v>222</v>
      </c>
      <c r="CM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4" t="str">
        <f>IF(ISBLANK('Data Summary'!A6),"",'Data Summary'!A6)</f>
        <v>EST_2013_UIS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t="str">
        <f t="shared" si="4"/>
        <v/>
      </c>
      <c r="AW4" s="25" t="str">
        <f t="shared" si="4"/>
        <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1" t="s">
        <v>183</v>
      </c>
      <c r="CE4" s="126" t="s">
        <v>24</v>
      </c>
      <c r="CF4" s="8">
        <f>IF(COUNTA(CF13)=0,"",CF13)</f>
        <v>0</v>
      </c>
      <c r="CG4" s="8" t="str">
        <f t="shared" ref="CG4:CK4" si="8">IF(COUNTA(CG13)=0,"",CG13)</f>
        <v/>
      </c>
      <c r="CH4" s="8" t="str">
        <f t="shared" si="8"/>
        <v/>
      </c>
      <c r="CI4" s="8" t="str">
        <f t="shared" si="8"/>
        <v/>
      </c>
      <c r="CJ4" s="8" t="str">
        <f t="shared" si="8"/>
        <v/>
      </c>
      <c r="CK4" s="25" t="str">
        <f t="shared" si="8"/>
        <v/>
      </c>
      <c r="CL4" s="19"/>
      <c r="CM4" s="1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EST_2014_UIS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t="str">
        <f>IF((COUNTA(CJ14:CJ25)=0)+(COUNTA(CJ13)=0),"",100-CJ13-SUMPRODUCT(CE14:CE25,CJ14:CJ25))</f>
        <v/>
      </c>
      <c r="CK5" s="25" t="str">
        <f>IF((COUNTA(CK14:CK25)=0)+(COUNTA(CK13)=0),"",100-CK13-SUMPRODUCT(CE14:CE25,CK14:CK25))</f>
        <v/>
      </c>
      <c r="CL5" s="19"/>
      <c r="CM5" s="1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EST_2015_UIS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t="str">
        <f>IF(COUNTA(CJ14:CJ25)=0,"",SUMPRODUCT(CJ14:CJ25,CE14:CE25))</f>
        <v/>
      </c>
      <c r="CK6" s="25" t="str">
        <f>IF(COUNTA(CK14:CK25)=0,"",SUMPRODUCT(CK14:CK25,CE14:CE25))</f>
        <v/>
      </c>
      <c r="CL6" s="19"/>
      <c r="CM6" s="1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EST_2016_UIS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4" t="str">
        <f ca="true">IF(ISBLANK('Data Summary'!A10),"",'Data Summary'!A10)</f>
        <v>EST_2018_PWH</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EST_2019_UIS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248</v>
      </c>
      <c r="AQ9" s="126" t="s">
        <v>168</v>
      </c>
      <c r="AR9" s="7">
        <v>100</v>
      </c>
      <c r="AS9" s="128"/>
      <c r="AT9" s="128"/>
      <c r="AU9" s="128"/>
      <c r="AV9" s="128"/>
      <c r="AW9" s="21"/>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v>100</v>
      </c>
      <c r="CA9" s="21">
        <v>100</v>
      </c>
      <c r="CB9" s="19"/>
      <c r="CC9" s="19"/>
      <c r="CD9" s="101" t="s">
        <v>248</v>
      </c>
      <c r="CE9" s="126" t="s">
        <v>168</v>
      </c>
      <c r="CF9" s="7">
        <v>100</v>
      </c>
      <c r="CG9" s="128"/>
      <c r="CH9" s="128"/>
      <c r="CI9" s="128"/>
      <c r="CJ9" s="128"/>
      <c r="CK9" s="21"/>
      <c r="CL9" s="19"/>
      <c r="CM9" s="1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4" t="str">
        <f ca="true">IF(ISBLANK('Data Summary'!A12),"",'Data Summary'!A12)</f>
        <v>EST_2020_UIS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4" t="str">
        <f ca="true">IF(ISBLANK('Data Summary'!A13),"",'Data Summary'!A13)</f>
        <v>EST_2021_UIS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64" t="str">
        <f ca="true">IF(ISBLANK('Data Summary'!A14),"",'Data Summary'!A14)</f>
        <v>EST_2021_PWH</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43"/>
      <c r="CX12" s="243"/>
      <c r="DH12" s="243"/>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c r="AW13" s="59"/>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v>0</v>
      </c>
      <c r="CA13" s="59">
        <v>0</v>
      </c>
      <c r="CB13" s="10"/>
      <c r="CC13" s="10"/>
      <c r="CD13" s="102" t="s">
        <v>55</v>
      </c>
      <c r="CE13" s="5">
        <v>0</v>
      </c>
      <c r="CF13" s="41">
        <v>0</v>
      </c>
      <c r="CG13" s="41"/>
      <c r="CH13" s="41"/>
      <c r="CI13" s="41"/>
      <c r="CJ13" s="41"/>
      <c r="CK13" s="59"/>
      <c r="CL13" s="10"/>
      <c r="CM13" s="10"/>
      <c r="CN13" s="111"/>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c r="AW15" s="59"/>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v>100</v>
      </c>
      <c r="CA15" s="59">
        <v>100</v>
      </c>
      <c r="CB15" s="10"/>
      <c r="CC15" s="10"/>
      <c r="CD15" s="103" t="s">
        <v>184</v>
      </c>
      <c r="CE15" s="6">
        <v>1</v>
      </c>
      <c r="CF15" s="41">
        <v>100</v>
      </c>
      <c r="CG15" s="128"/>
      <c r="CH15" s="128"/>
      <c r="CI15" s="128"/>
      <c r="CJ15" s="41"/>
      <c r="CK15" s="59"/>
      <c r="CL15" s="10"/>
      <c r="CM15" s="10"/>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247</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185</v>
      </c>
      <c r="BL26" s="547"/>
      <c r="BM26" s="547"/>
      <c r="BN26" s="547"/>
      <c r="BO26" s="547"/>
      <c r="BP26" s="547"/>
      <c r="BQ26" s="548"/>
      <c r="BR26" s="10"/>
      <c r="BS26" s="10"/>
      <c r="BT26" s="104" t="s">
        <v>12</v>
      </c>
      <c r="BU26" s="546" t="s">
        <v>185</v>
      </c>
      <c r="BV26" s="547"/>
      <c r="BW26" s="547"/>
      <c r="BX26" s="547"/>
      <c r="BY26" s="547"/>
      <c r="BZ26" s="547"/>
      <c r="CA26" s="548"/>
      <c r="CB26" s="10"/>
      <c r="CC26" s="10"/>
      <c r="CD26" s="104" t="s">
        <v>12</v>
      </c>
      <c r="CE26" s="546" t="s">
        <v>247</v>
      </c>
      <c r="CF26" s="547"/>
      <c r="CG26" s="547"/>
      <c r="CH26" s="547"/>
      <c r="CI26" s="547"/>
      <c r="CJ26" s="547"/>
      <c r="CK26" s="548"/>
      <c r="CL26" s="10"/>
      <c r="CM26" s="10"/>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c r="AW27" s="89"/>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t="s">
        <v>158</v>
      </c>
      <c r="CA27" s="89" t="s">
        <v>158</v>
      </c>
      <c r="CB27" s="10"/>
      <c r="CC27" s="10"/>
      <c r="CD27" s="104"/>
      <c r="CE27" s="58" t="s">
        <v>120</v>
      </c>
      <c r="CF27" s="47" t="s">
        <v>158</v>
      </c>
      <c r="CG27" s="47"/>
      <c r="CH27" s="47"/>
      <c r="CI27" s="47"/>
      <c r="CJ27" s="47"/>
      <c r="CK27" s="89"/>
      <c r="CL27" s="10"/>
      <c r="CM27" s="10"/>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c r="AW28" s="89"/>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t="s">
        <v>158</v>
      </c>
      <c r="CA28" s="89" t="s">
        <v>158</v>
      </c>
      <c r="CB28" s="10"/>
      <c r="CC28" s="10"/>
      <c r="CD28" s="104"/>
      <c r="CE28" s="58" t="s">
        <v>102</v>
      </c>
      <c r="CF28" s="47" t="s">
        <v>158</v>
      </c>
      <c r="CG28" s="47"/>
      <c r="CH28" s="47"/>
      <c r="CI28" s="47"/>
      <c r="CJ28" s="47"/>
      <c r="CK28" s="89"/>
      <c r="CL28" s="10"/>
      <c r="CM28" s="10"/>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c r="AW29" s="89"/>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t="s">
        <v>158</v>
      </c>
      <c r="CA29" s="89" t="s">
        <v>158</v>
      </c>
      <c r="CB29" s="10"/>
      <c r="CC29" s="10"/>
      <c r="CD29" s="104"/>
      <c r="CE29" s="58" t="s">
        <v>159</v>
      </c>
      <c r="CF29" s="47" t="s">
        <v>158</v>
      </c>
      <c r="CG29" s="47"/>
      <c r="CH29" s="47"/>
      <c r="CI29" s="47"/>
      <c r="CJ29" s="47"/>
      <c r="CK29" s="89"/>
      <c r="CL29" s="10"/>
      <c r="CM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10">
    <mergeCell ref="CE26:CK26"/>
    <mergeCell ref="BU26:CA26"/>
    <mergeCell ref="A2:A3"/>
    <mergeCell ref="C26:I26"/>
    <mergeCell ref="BK26:BQ26"/>
    <mergeCell ref="M26:S26"/>
    <mergeCell ref="W26:AC26"/>
    <mergeCell ref="AG26:AM26"/>
    <mergeCell ref="BA26:BG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534" t="s">
        <v>218</v>
      </c>
      <c r="D1" s="295" t="s">
        <v>178</v>
      </c>
      <c r="E1" s="295"/>
      <c r="F1" s="295"/>
      <c r="G1" s="295"/>
      <c r="H1" s="295"/>
      <c r="I1" s="313"/>
      <c r="J1" s="296"/>
      <c r="K1" s="297"/>
      <c r="L1" s="314" t="s">
        <v>22</v>
      </c>
      <c r="M1" s="534" t="s">
        <v>219</v>
      </c>
      <c r="N1" s="295" t="s">
        <v>178</v>
      </c>
      <c r="O1" s="295"/>
      <c r="P1" s="295"/>
      <c r="Q1" s="295"/>
      <c r="R1" s="295"/>
      <c r="S1" s="313"/>
      <c r="T1" s="296"/>
      <c r="U1" s="297"/>
      <c r="V1" s="314" t="s">
        <v>22</v>
      </c>
      <c r="W1" s="534" t="s">
        <v>220</v>
      </c>
      <c r="X1" s="295" t="s">
        <v>178</v>
      </c>
      <c r="Y1" s="295"/>
      <c r="Z1" s="295"/>
      <c r="AA1" s="295"/>
      <c r="AB1" s="295"/>
      <c r="AC1" s="313"/>
      <c r="AD1" s="296"/>
      <c r="AE1" s="297"/>
      <c r="AF1" s="314" t="s">
        <v>22</v>
      </c>
      <c r="AG1" s="534" t="s">
        <v>221</v>
      </c>
      <c r="AH1" s="295" t="s">
        <v>178</v>
      </c>
      <c r="AI1" s="295"/>
      <c r="AJ1" s="295"/>
      <c r="AK1" s="295"/>
      <c r="AL1" s="295"/>
      <c r="AM1" s="313"/>
      <c r="AN1" s="296"/>
      <c r="AO1" s="297"/>
      <c r="AP1" s="314" t="s">
        <v>22</v>
      </c>
      <c r="AQ1" s="534">
        <v>2018</v>
      </c>
      <c r="AR1" s="295" t="s">
        <v>178</v>
      </c>
      <c r="AS1" s="295"/>
      <c r="AT1" s="295"/>
      <c r="AU1" s="295"/>
      <c r="AV1" s="295"/>
      <c r="AW1" s="313"/>
      <c r="AX1" s="296"/>
      <c r="AY1" s="297"/>
      <c r="AZ1" s="314" t="s">
        <v>22</v>
      </c>
      <c r="BA1" s="534">
        <v>2019</v>
      </c>
      <c r="BB1" s="295" t="s">
        <v>178</v>
      </c>
      <c r="BC1" s="295"/>
      <c r="BD1" s="295"/>
      <c r="BE1" s="295"/>
      <c r="BF1" s="295"/>
      <c r="BG1" s="313"/>
      <c r="BH1" s="296"/>
      <c r="BI1" s="297"/>
      <c r="BJ1" s="314" t="s">
        <v>22</v>
      </c>
      <c r="BK1" s="534">
        <v>2020</v>
      </c>
      <c r="BL1" s="295" t="s">
        <v>178</v>
      </c>
      <c r="BM1" s="295"/>
      <c r="BN1" s="295"/>
      <c r="BO1" s="295"/>
      <c r="BP1" s="295"/>
      <c r="BQ1" s="313"/>
      <c r="BR1" s="296"/>
      <c r="BS1" s="297"/>
      <c r="BT1" s="314" t="s">
        <v>22</v>
      </c>
      <c r="BU1" s="534">
        <v>2021</v>
      </c>
      <c r="BV1" s="295" t="s">
        <v>178</v>
      </c>
      <c r="BW1" s="295"/>
      <c r="BX1" s="295"/>
      <c r="BY1" s="295"/>
      <c r="BZ1" s="295"/>
      <c r="CA1" s="313"/>
      <c r="CB1" s="296"/>
      <c r="CC1" s="297"/>
      <c r="CD1" s="314" t="s">
        <v>22</v>
      </c>
      <c r="CE1" s="534">
        <v>2021</v>
      </c>
      <c r="CF1" s="295" t="s">
        <v>178</v>
      </c>
      <c r="CG1" s="295"/>
      <c r="CH1" s="295"/>
      <c r="CI1" s="295"/>
      <c r="CJ1" s="295"/>
      <c r="CK1" s="313"/>
      <c r="CL1" s="296"/>
      <c r="CM1" s="297"/>
    </row>
    <row xmlns:x14ac="http://schemas.microsoft.com/office/spreadsheetml/2009/9/ac" r="2" s="298" customFormat="true" ht="30" customHeight="true" x14ac:dyDescent="0.25">
      <c r="A2" s="549" t="s">
        <v>239</v>
      </c>
      <c r="B2" s="301" t="s">
        <v>214</v>
      </c>
      <c r="C2" s="245" t="s">
        <v>176</v>
      </c>
      <c r="D2" s="245" t="s">
        <v>175</v>
      </c>
      <c r="E2" s="302"/>
      <c r="F2" s="302"/>
      <c r="G2" s="302"/>
      <c r="H2" s="302"/>
      <c r="I2" s="303"/>
      <c r="J2" s="299" t="s">
        <v>222</v>
      </c>
      <c r="K2" s="345"/>
      <c r="L2" s="301" t="s">
        <v>215</v>
      </c>
      <c r="M2" s="245" t="s">
        <v>176</v>
      </c>
      <c r="N2" s="245" t="s">
        <v>175</v>
      </c>
      <c r="O2" s="302"/>
      <c r="P2" s="302"/>
      <c r="Q2" s="302"/>
      <c r="R2" s="302"/>
      <c r="S2" s="303"/>
      <c r="T2" s="299" t="s">
        <v>222</v>
      </c>
      <c r="U2" s="345"/>
      <c r="V2" s="301" t="s">
        <v>216</v>
      </c>
      <c r="W2" s="245" t="s">
        <v>176</v>
      </c>
      <c r="X2" s="245" t="s">
        <v>175</v>
      </c>
      <c r="Y2" s="302"/>
      <c r="Z2" s="302"/>
      <c r="AA2" s="302"/>
      <c r="AB2" s="302"/>
      <c r="AC2" s="303"/>
      <c r="AD2" s="299" t="s">
        <v>222</v>
      </c>
      <c r="AE2" s="345"/>
      <c r="AF2" s="301" t="s">
        <v>217</v>
      </c>
      <c r="AG2" s="245" t="s">
        <v>176</v>
      </c>
      <c r="AH2" s="245" t="s">
        <v>175</v>
      </c>
      <c r="AI2" s="302"/>
      <c r="AJ2" s="302"/>
      <c r="AK2" s="302"/>
      <c r="AL2" s="302"/>
      <c r="AM2" s="303"/>
      <c r="AN2" s="299" t="s">
        <v>222</v>
      </c>
      <c r="AO2" s="300"/>
      <c r="AP2" s="301" t="s">
        <v>255</v>
      </c>
      <c r="AQ2" s="245" t="s">
        <v>176</v>
      </c>
      <c r="AR2" s="245" t="s">
        <v>249</v>
      </c>
      <c r="AS2" s="302"/>
      <c r="AT2" s="302"/>
      <c r="AU2" s="302"/>
      <c r="AV2" s="302"/>
      <c r="AW2" s="303"/>
      <c r="AX2" s="299" t="s">
        <v>222</v>
      </c>
      <c r="AY2" s="300"/>
      <c r="AZ2" s="301" t="s">
        <v>246</v>
      </c>
      <c r="BA2" s="245" t="s">
        <v>176</v>
      </c>
      <c r="BB2" s="245" t="s">
        <v>175</v>
      </c>
      <c r="BC2" s="302"/>
      <c r="BD2" s="302"/>
      <c r="BE2" s="302"/>
      <c r="BF2" s="302"/>
      <c r="BG2" s="303"/>
      <c r="BH2" s="299" t="s">
        <v>222</v>
      </c>
      <c r="BI2" s="300"/>
      <c r="BJ2" s="301" t="s">
        <v>245</v>
      </c>
      <c r="BK2" s="245" t="s">
        <v>176</v>
      </c>
      <c r="BL2" s="245" t="s">
        <v>175</v>
      </c>
      <c r="BM2" s="302"/>
      <c r="BN2" s="302"/>
      <c r="BO2" s="302"/>
      <c r="BP2" s="302"/>
      <c r="BQ2" s="303"/>
      <c r="BR2" s="299" t="s">
        <v>222</v>
      </c>
      <c r="BS2" s="300"/>
      <c r="BT2" s="301" t="s">
        <v>244</v>
      </c>
      <c r="BU2" s="245" t="s">
        <v>176</v>
      </c>
      <c r="BV2" s="245" t="s">
        <v>175</v>
      </c>
      <c r="BW2" s="302"/>
      <c r="BX2" s="302"/>
      <c r="BY2" s="302"/>
      <c r="BZ2" s="302"/>
      <c r="CA2" s="303"/>
      <c r="CB2" s="299" t="s">
        <v>222</v>
      </c>
      <c r="CC2" s="300"/>
      <c r="CD2" s="301" t="s">
        <v>250</v>
      </c>
      <c r="CE2" s="245" t="s">
        <v>176</v>
      </c>
      <c r="CF2" s="245" t="s">
        <v>249</v>
      </c>
      <c r="CG2" s="302"/>
      <c r="CH2" s="302"/>
      <c r="CI2" s="302"/>
      <c r="CJ2" s="302"/>
      <c r="CK2" s="303"/>
      <c r="CL2" s="299" t="s">
        <v>222</v>
      </c>
      <c r="CM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6" t="str">
        <f>IF(ISBLANK('Data Summary'!A6),"",'Data Summary'!A6)</f>
        <v>EST_2013_UIS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t="str">
        <f t="shared" si="4"/>
        <v/>
      </c>
      <c r="AW4" s="25" t="str">
        <f t="shared" si="4"/>
        <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1" t="s">
        <v>183</v>
      </c>
      <c r="CE4" s="132" t="s">
        <v>3</v>
      </c>
      <c r="CF4" s="8">
        <f t="shared" ref="CF4:CK4" si="8">IF(COUNTA(CF14)=0,"",CF14)</f>
        <v>0</v>
      </c>
      <c r="CG4" s="8" t="str">
        <f t="shared" si="8"/>
        <v/>
      </c>
      <c r="CH4" s="8" t="str">
        <f t="shared" si="8"/>
        <v/>
      </c>
      <c r="CI4" s="8" t="str">
        <f t="shared" si="8"/>
        <v/>
      </c>
      <c r="CJ4" s="8" t="str">
        <f t="shared" si="8"/>
        <v/>
      </c>
      <c r="CK4" s="25" t="str">
        <f t="shared" si="8"/>
        <v/>
      </c>
      <c r="CL4" s="19"/>
      <c r="CM4" s="14"/>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EST_2014_UIS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t="str">
        <f>IF((COUNTA(CJ15:CJ26)=0)+(COUNTA(CJ14)=0),"",100-CJ14-SUMPRODUCT(CE15:CE26,CJ15:CJ26))</f>
        <v/>
      </c>
      <c r="CK5" s="25" t="str">
        <f>IF((COUNTA(CK15:CK26)=0)+(COUNTA(CK14)=0),"",100-CK14-SUMPRODUCT(CE15:CE26,CK15:CK26))</f>
        <v/>
      </c>
      <c r="CL5" s="19"/>
      <c r="CM5" s="14"/>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6" t="str">
        <f ca="true">IF(ISBLANK('Data Summary'!A8),"",'Data Summary'!A8)</f>
        <v>EST_2015_UIS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t="str">
        <f>IF(COUNTA(CJ15:CJ26)=0,"",SUMPRODUCT(CJ15:CJ26,CE15:CE26))</f>
        <v/>
      </c>
      <c r="CK6" s="25" t="str">
        <f>IF(COUNTA(CK15:CK26)=0,"",SUMPRODUCT(CK15:CK26,CE15:CE26))</f>
        <v/>
      </c>
      <c r="CL6" s="19"/>
      <c r="CM6" s="14"/>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EST_2016_UIS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EST_2018_PWH</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EST_2019_UIS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66" t="str">
        <f ca="true">IF(ISBLANK('Data Summary'!A12),"",'Data Summary'!A12)</f>
        <v>EST_2020_UIS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6" t="str">
        <f ca="true">IF(ISBLANK('Data Summary'!A13),"",'Data Summary'!A13)</f>
        <v>EST_2021_UIS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6" t="str">
        <f ca="true">IF(ISBLANK('Data Summary'!A14),"",'Data Summary'!A14)</f>
        <v>EST_2021_PWH</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254</v>
      </c>
      <c r="AQ12" s="126" t="s">
        <v>169</v>
      </c>
      <c r="AR12" s="129">
        <v>100</v>
      </c>
      <c r="AS12" s="129"/>
      <c r="AT12" s="129"/>
      <c r="AU12" s="129"/>
      <c r="AV12" s="129"/>
      <c r="AW12" s="70"/>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01" t="s">
        <v>179</v>
      </c>
      <c r="BU12" s="126" t="s">
        <v>169</v>
      </c>
      <c r="BV12" s="129">
        <v>100</v>
      </c>
      <c r="BW12" s="129"/>
      <c r="BX12" s="129"/>
      <c r="BY12" s="129"/>
      <c r="BZ12" s="129">
        <v>100</v>
      </c>
      <c r="CA12" s="70">
        <v>100</v>
      </c>
      <c r="CB12" s="19"/>
      <c r="CC12" s="14"/>
      <c r="CD12" s="101" t="s">
        <v>254</v>
      </c>
      <c r="CE12" s="126" t="s">
        <v>169</v>
      </c>
      <c r="CF12" s="129">
        <v>100</v>
      </c>
      <c r="CG12" s="129"/>
      <c r="CH12" s="129"/>
      <c r="CI12" s="129"/>
      <c r="CJ12" s="129"/>
      <c r="CK12" s="70"/>
      <c r="CL12" s="19"/>
      <c r="CM12" s="14"/>
      <c r="CN12" s="110"/>
      <c r="CX12" s="110"/>
      <c r="DH12" s="110"/>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56"/>
      <c r="CX13" s="256"/>
      <c r="DH13" s="256"/>
      <c r="DR13" s="256"/>
      <c r="EB13" s="256"/>
      <c r="EL13" s="256"/>
      <c r="EV13" s="256"/>
      <c r="FF13" s="256"/>
      <c r="FP13" s="256"/>
      <c r="FZ13" s="256"/>
      <c r="GJ13" s="256"/>
      <c r="GT13" s="256"/>
      <c r="HD13" s="256"/>
      <c r="HN13" s="256"/>
      <c r="HX13" s="256"/>
      <c r="IH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c r="AW14" s="21"/>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v>0</v>
      </c>
      <c r="CA14" s="21">
        <v>0</v>
      </c>
      <c r="CB14" s="10"/>
      <c r="CC14" s="13"/>
      <c r="CD14" s="102" t="s">
        <v>30</v>
      </c>
      <c r="CE14" s="16">
        <v>0</v>
      </c>
      <c r="CF14" s="41">
        <v>0</v>
      </c>
      <c r="CG14" s="41"/>
      <c r="CH14" s="41"/>
      <c r="CI14" s="128"/>
      <c r="CJ14" s="128"/>
      <c r="CK14" s="21"/>
      <c r="CL14" s="10"/>
      <c r="CM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c r="AW16" s="59"/>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v>100</v>
      </c>
      <c r="CA16" s="59">
        <v>100</v>
      </c>
      <c r="CB16" s="10"/>
      <c r="CC16" s="13"/>
      <c r="CD16" s="103" t="s">
        <v>184</v>
      </c>
      <c r="CE16" s="6">
        <v>1</v>
      </c>
      <c r="CF16" s="41">
        <v>100</v>
      </c>
      <c r="CG16" s="128"/>
      <c r="CH16" s="128"/>
      <c r="CI16" s="128"/>
      <c r="CJ16" s="41"/>
      <c r="CK16" s="59"/>
      <c r="CL16" s="10"/>
      <c r="CM16" s="13"/>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251</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185</v>
      </c>
      <c r="BL27" s="550"/>
      <c r="BM27" s="550"/>
      <c r="BN27" s="550"/>
      <c r="BO27" s="550"/>
      <c r="BP27" s="550"/>
      <c r="BQ27" s="551"/>
      <c r="BR27" s="10"/>
      <c r="BS27" s="13"/>
      <c r="BT27" s="104" t="s">
        <v>12</v>
      </c>
      <c r="BU27" s="550" t="s">
        <v>185</v>
      </c>
      <c r="BV27" s="550"/>
      <c r="BW27" s="550"/>
      <c r="BX27" s="550"/>
      <c r="BY27" s="550"/>
      <c r="BZ27" s="550"/>
      <c r="CA27" s="551"/>
      <c r="CB27" s="10"/>
      <c r="CC27" s="13"/>
      <c r="CD27" s="104" t="s">
        <v>12</v>
      </c>
      <c r="CE27" s="550" t="s">
        <v>251</v>
      </c>
      <c r="CF27" s="550"/>
      <c r="CG27" s="550"/>
      <c r="CH27" s="550"/>
      <c r="CI27" s="550"/>
      <c r="CJ27" s="550"/>
      <c r="CK27" s="551"/>
      <c r="CL27" s="10"/>
      <c r="CM27" s="13"/>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c r="AW28" s="89"/>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t="s">
        <v>158</v>
      </c>
      <c r="CA28" s="89" t="s">
        <v>158</v>
      </c>
      <c r="CB28" s="10"/>
      <c r="CC28" s="13"/>
      <c r="CD28" s="104"/>
      <c r="CE28" s="58" t="s">
        <v>120</v>
      </c>
      <c r="CF28" s="47" t="s">
        <v>158</v>
      </c>
      <c r="CG28" s="47"/>
      <c r="CH28" s="47"/>
      <c r="CI28" s="47"/>
      <c r="CJ28" s="47"/>
      <c r="CK28" s="89"/>
      <c r="CL28" s="10"/>
      <c r="CM28" s="13"/>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c r="AW29" s="89"/>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t="s">
        <v>158</v>
      </c>
      <c r="CA29" s="89" t="s">
        <v>158</v>
      </c>
      <c r="CB29" s="10"/>
      <c r="CC29" s="13"/>
      <c r="CD29" s="104"/>
      <c r="CE29" s="58" t="s">
        <v>102</v>
      </c>
      <c r="CF29" s="47" t="s">
        <v>158</v>
      </c>
      <c r="CG29" s="47"/>
      <c r="CH29" s="47"/>
      <c r="CI29" s="47"/>
      <c r="CJ29" s="47"/>
      <c r="CK29" s="89"/>
      <c r="CL29" s="10"/>
      <c r="CM29" s="13"/>
      <c r="CN29" s="112"/>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12"/>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c r="AW32" s="89"/>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t="s">
        <v>158</v>
      </c>
      <c r="CA32" s="89" t="s">
        <v>158</v>
      </c>
      <c r="CB32" s="10"/>
      <c r="CC32" s="13"/>
      <c r="CD32" s="104"/>
      <c r="CE32" s="58" t="s">
        <v>103</v>
      </c>
      <c r="CF32" s="47" t="s">
        <v>158</v>
      </c>
      <c r="CG32" s="47"/>
      <c r="CH32" s="47"/>
      <c r="CI32" s="47"/>
      <c r="CJ32" s="47"/>
      <c r="CK32" s="89"/>
      <c r="CL32" s="10"/>
      <c r="CM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10">
    <mergeCell ref="CE27:CK27"/>
    <mergeCell ref="BU27:CA27"/>
    <mergeCell ref="A2:A3"/>
    <mergeCell ref="C27:I27"/>
    <mergeCell ref="BK27:BQ27"/>
    <mergeCell ref="M27:S27"/>
    <mergeCell ref="W27:AC27"/>
    <mergeCell ref="AG27:AM27"/>
    <mergeCell ref="BA27:BG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2024-04-24T06:12:16Z</dcterms:modified>
</cp:coreProperties>
</file>